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cott\Box\USC Viterbi\Homework\Saturday\"/>
    </mc:Choice>
  </mc:AlternateContent>
  <xr:revisionPtr revIDLastSave="0" documentId="8_{A349F5F2-B73E-4C18-A4FB-826364E83088}" xr6:coauthVersionLast="47" xr6:coauthVersionMax="47" xr10:uidLastSave="{00000000-0000-0000-0000-000000000000}"/>
  <bookViews>
    <workbookView xWindow="-120" yWindow="-120" windowWidth="38640" windowHeight="21240" tabRatio="659" xr2:uid="{00000000-000D-0000-FFFF-FFFF00000000}"/>
  </bookViews>
  <sheets>
    <sheet name="Raw_Data" sheetId="1" r:id="rId1"/>
    <sheet name="Pivot_Table_and_Chart" sheetId="4" r:id="rId2"/>
    <sheet name="Pivot_Table_and_Chart_2" sheetId="5" r:id="rId3"/>
    <sheet name="Pivot_Table_and_Chart_3" sheetId="10" r:id="rId4"/>
    <sheet name="Bonus_Work" sheetId="7" r:id="rId5"/>
    <sheet name="Bonus Statistical Analysis" sheetId="11" r:id="rId6"/>
  </sheets>
  <definedNames>
    <definedName name="backers_count">Raw_Data!$L$2:$L$4115</definedName>
    <definedName name="state">Raw_Data!$F$2:$F$4115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" i="11" l="1" a="1"/>
  <c r="J19" i="11" s="1"/>
  <c r="I19" i="11" a="1"/>
  <c r="I19" i="11" s="1"/>
  <c r="J18" i="11" a="1"/>
  <c r="J18" i="11" s="1"/>
  <c r="I18" i="11" a="1"/>
  <c r="I18" i="11" s="1"/>
  <c r="J17" i="11" a="1"/>
  <c r="J17" i="11" s="1"/>
  <c r="I17" i="11" a="1"/>
  <c r="I17" i="11" s="1"/>
  <c r="J16" i="11" a="1"/>
  <c r="J16" i="11" s="1"/>
  <c r="I16" i="11" a="1"/>
  <c r="I16" i="11" s="1"/>
  <c r="J15" i="11" a="1"/>
  <c r="J15" i="11" s="1"/>
  <c r="I15" i="11" a="1"/>
  <c r="I15" i="11" s="1"/>
  <c r="J14" i="11"/>
  <c r="I14" i="11"/>
  <c r="F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E2" i="7" s="1"/>
  <c r="B13" i="7"/>
  <c r="E13" i="7" s="1"/>
  <c r="B12" i="7"/>
  <c r="E12" i="7" s="1"/>
  <c r="B11" i="7"/>
  <c r="E11" i="7" s="1"/>
  <c r="B10" i="7"/>
  <c r="E10" i="7" s="1"/>
  <c r="B9" i="7"/>
  <c r="B8" i="7"/>
  <c r="B7" i="7"/>
  <c r="E7" i="7" s="1"/>
  <c r="B6" i="7"/>
  <c r="B5" i="7"/>
  <c r="B4" i="7"/>
  <c r="B3" i="7"/>
  <c r="B2" i="7"/>
  <c r="E4" i="7" l="1"/>
  <c r="E3" i="7"/>
  <c r="E5" i="7"/>
  <c r="E6" i="7"/>
  <c r="E8" i="7"/>
  <c r="E9" i="7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<sst xmlns="http://schemas.openxmlformats.org/spreadsheetml/2006/main" count="36780" uniqueCount="8415">
  <si>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</si>
  <si>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</si>
  <si>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</si>
  <si>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</si>
  <si>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</si>
  <si>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</si>
  <si>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</si>
  <si>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</si>
  <si>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</si>
  <si>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</si>
  <si>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</si>
  <si>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</si>
  <si>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</si>
  <si>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</si>
  <si>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</si>
  <si>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</si>
  <si>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</si>
  <si>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</si>
  <si>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</si>
  <si>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</si>
  <si>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</si>
  <si>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</si>
  <si>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</si>
  <si>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</si>
  <si>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</si>
  <si>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</si>
  <si>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</si>
  <si>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</si>
  <si>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</si>
  <si>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</si>
  <si>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</si>
  <si>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</si>
  <si>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</si>
  <si>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</si>
  <si>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</si>
  <si>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</si>
  <si>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</si>
  <si>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</si>
  <si>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</si>
  <si>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</si>
  <si>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</si>
  <si>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</si>
  <si>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</si>
  <si>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</si>
  <si>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</si>
  <si>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</si>
  <si>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</si>
  <si>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</si>
  <si>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</si>
  <si>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</si>
  <si>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</si>
  <si>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</si>
  <si>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</si>
  <si>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</si>
  <si>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</si>
  <si>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</si>
  <si>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</si>
  <si>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</si>
  <si>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</si>
  <si>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</si>
  <si>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</si>
  <si>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</si>
  <si>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</si>
  <si>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</si>
  <si>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</si>
  <si>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</si>
  <si>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</si>
  <si>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</si>
  <si>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</si>
  <si>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</si>
  <si>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</si>
  <si>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</si>
  <si>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</si>
  <si>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</si>
  <si>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</si>
  <si>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</si>
  <si>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</si>
  <si>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</si>
  <si>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</si>
  <si>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</si>
  <si>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</si>
  <si>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</si>
  <si>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</si>
  <si>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</si>
  <si>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</si>
  <si>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</si>
  <si>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</si>
  <si>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</si>
  <si>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</si>
  <si>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</si>
  <si>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</si>
  <si>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</si>
  <si>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</si>
  <si>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</si>
  <si>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</si>
  <si>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</si>
  <si>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</si>
  <si>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</si>
  <si>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</si>
  <si>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</si>
  <si>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</si>
  <si>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</si>
  <si>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</si>
  <si>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</si>
  <si>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</si>
  <si>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</si>
  <si>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</si>
  <si>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</si>
  <si>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</si>
  <si>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</si>
  <si>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</si>
  <si>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</si>
  <si>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</si>
  <si>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</si>
  <si>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</si>
  <si>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</si>
  <si>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</si>
  <si>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</si>
  <si>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</si>
  <si>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</si>
  <si>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</si>
  <si>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</si>
  <si>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</si>
  <si>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</si>
  <si>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</si>
  <si>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</si>
  <si>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</si>
  <si>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</si>
  <si>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</si>
  <si>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</si>
  <si>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</si>
  <si>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</si>
  <si>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</si>
  <si>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</si>
  <si>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</si>
  <si>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</si>
  <si>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</si>
  <si>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</si>
  <si>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</si>
  <si>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</si>
  <si>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</si>
  <si>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</si>
  <si>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</si>
  <si>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</si>
  <si>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</si>
  <si>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</si>
  <si>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</si>
  <si>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</si>
  <si>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</si>
  <si>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</si>
  <si>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</si>
  <si>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</si>
  <si>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</si>
  <si>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</si>
  <si>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</si>
  <si>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</si>
  <si>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</si>
  <si>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</si>
  <si>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</si>
  <si>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</si>
  <si>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</si>
  <si>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</si>
  <si>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</si>
  <si>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</si>
  <si>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</si>
  <si>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</si>
  <si>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</si>
  <si>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</si>
  <si>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</si>
  <si>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</si>
  <si>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</si>
  <si>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</si>
  <si>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</si>
  <si>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</si>
  <si>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</si>
  <si>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</si>
  <si>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</si>
  <si>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</si>
  <si>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</si>
  <si>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</si>
  <si>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</si>
  <si>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</si>
  <si>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</si>
  <si>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</si>
  <si>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</si>
  <si>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</si>
  <si>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</si>
  <si>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</si>
  <si>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</si>
  <si>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</si>
  <si>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</si>
  <si>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</si>
  <si>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</si>
  <si>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</si>
  <si>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</si>
  <si>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</si>
  <si>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</si>
  <si>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</si>
  <si>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</si>
  <si>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</si>
  <si>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</si>
  <si>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</si>
  <si>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</si>
  <si>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</si>
  <si>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</si>
  <si>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</si>
  <si>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</si>
  <si>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</si>
  <si>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</si>
  <si>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</si>
  <si>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</si>
  <si>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</si>
  <si>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</si>
  <si>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</si>
  <si>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</si>
  <si>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</si>
  <si>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</si>
  <si>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</si>
  <si>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</si>
  <si>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</si>
  <si>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</si>
  <si>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</si>
  <si>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</si>
  <si>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</si>
  <si>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</si>
  <si>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</si>
  <si>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</si>
  <si>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</si>
  <si>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</si>
  <si>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</si>
  <si>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</si>
  <si>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</si>
  <si>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</si>
  <si>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</si>
  <si>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</si>
  <si>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</si>
  <si>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</si>
  <si>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</si>
  <si>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</si>
  <si>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</si>
  <si>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</si>
  <si>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</si>
  <si>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</si>
  <si>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</si>
  <si>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</si>
  <si>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</si>
  <si>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</si>
  <si>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</si>
  <si>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</si>
  <si>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</si>
  <si>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</si>
  <si>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</si>
  <si>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</si>
  <si>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</si>
  <si>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</si>
  <si>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</si>
  <si>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</si>
  <si>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</si>
  <si>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</si>
  <si>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</si>
  <si>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</si>
  <si>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</si>
  <si>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</si>
  <si>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</si>
  <si>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</si>
  <si>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</si>
  <si>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</si>
  <si>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</si>
  <si>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</si>
  <si>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</si>
  <si>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</si>
  <si>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</si>
  <si>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</si>
  <si>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</si>
  <si>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</si>
  <si>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</si>
  <si>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</si>
  <si>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</si>
  <si>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</si>
  <si>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</si>
  <si>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</si>
  <si>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</si>
  <si>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</si>
  <si>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</si>
  <si>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</si>
  <si>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</si>
  <si>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</si>
  <si>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</si>
  <si>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</si>
  <si>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</si>
  <si>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</si>
  <si>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</si>
  <si>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</si>
  <si>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</si>
  <si>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</si>
  <si>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</si>
  <si>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</si>
  <si>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</si>
  <si>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</si>
  <si>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</si>
  <si>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</si>
  <si>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</si>
  <si>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</si>
  <si>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</si>
  <si>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</si>
  <si>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</si>
  <si>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</si>
  <si>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</si>
  <si>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</si>
  <si>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</si>
  <si>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</si>
  <si>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</si>
  <si>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</si>
  <si>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</si>
  <si>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</si>
  <si>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</si>
  <si>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</si>
  <si>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</si>
  <si>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</si>
  <si>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</si>
  <si>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</si>
  <si>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</si>
  <si>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</si>
  <si>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</si>
  <si>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</si>
  <si>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</si>
  <si>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</si>
  <si>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</si>
  <si>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</si>
  <si>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</si>
  <si>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</si>
  <si>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</si>
  <si>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</si>
  <si>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</si>
  <si>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</si>
  <si>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</si>
  <si>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</si>
  <si>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</si>
  <si>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</si>
  <si>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</si>
  <si>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</si>
  <si>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</si>
  <si>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</si>
  <si>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</si>
  <si>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</si>
  <si>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</si>
  <si>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</si>
  <si>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</si>
  <si>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</si>
  <si>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</si>
  <si>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</si>
  <si>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</si>
  <si>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</si>
  <si>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</si>
  <si>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</si>
  <si>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</si>
  <si>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</si>
  <si>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</si>
  <si>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</si>
  <si>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</si>
  <si>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</si>
  <si>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</si>
  <si>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</si>
  <si>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</si>
  <si>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</si>
  <si>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</si>
  <si>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</si>
  <si>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</si>
  <si>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</si>
  <si>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</si>
  <si>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</si>
  <si>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</si>
  <si>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</si>
  <si>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</si>
  <si>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</si>
  <si>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</si>
  <si>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</si>
  <si>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</si>
  <si>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</si>
  <si>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</si>
  <si>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</si>
  <si>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</si>
  <si>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</si>
  <si>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</si>
  <si>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</si>
  <si>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</si>
  <si>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</si>
  <si>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</si>
  <si>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</si>
  <si>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</si>
  <si>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</si>
  <si>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</si>
  <si>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</si>
  <si>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</si>
  <si>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</si>
  <si>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</si>
  <si>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</si>
  <si>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</si>
  <si>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</si>
  <si>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</si>
  <si>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</si>
  <si>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</si>
  <si>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</si>
  <si>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</si>
  <si>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</si>
  <si>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</si>
  <si>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</si>
  <si>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</si>
  <si>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</si>
  <si>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</si>
  <si>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</si>
  <si>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</si>
  <si>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</si>
  <si>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</si>
  <si>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</si>
  <si>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</si>
  <si>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</si>
  <si>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</si>
  <si>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</si>
  <si>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</si>
  <si>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</si>
  <si>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</si>
  <si>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</si>
  <si>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</si>
  <si>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</si>
  <si>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</si>
  <si>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</si>
  <si>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</si>
  <si>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</si>
  <si>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</si>
  <si>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</si>
  <si>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</si>
  <si>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</si>
  <si>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</si>
  <si>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</si>
  <si>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</si>
  <si>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</si>
  <si>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</si>
  <si>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</si>
  <si>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</si>
  <si>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</si>
  <si>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</si>
  <si>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</si>
  <si>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</si>
  <si>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</si>
  <si>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</si>
  <si>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</si>
  <si>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</si>
  <si>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</si>
  <si>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</si>
  <si>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</si>
  <si>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</si>
  <si>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</si>
  <si>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</si>
  <si>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</si>
  <si>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</si>
  <si>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</si>
  <si>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</si>
  <si>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</si>
  <si>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</si>
  <si>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</si>
  <si>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</si>
  <si>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</si>
  <si>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</si>
  <si>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</si>
  <si>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</si>
  <si>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</si>
  <si>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</si>
  <si>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</si>
  <si>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</si>
  <si>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</si>
  <si>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</si>
  <si>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</si>
  <si>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</si>
  <si>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</si>
  <si>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</si>
  <si>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</si>
  <si>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</si>
  <si>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</si>
  <si>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</si>
  <si>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</si>
  <si>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</si>
  <si>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</si>
  <si>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</si>
  <si>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</si>
  <si>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</si>
  <si>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</si>
  <si>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</si>
  <si>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</si>
  <si>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</si>
  <si>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</si>
  <si>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</si>
  <si>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</si>
  <si>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</si>
  <si>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</si>
  <si>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</si>
  <si>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</si>
  <si>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</si>
  <si>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</si>
  <si>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</si>
  <si>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</si>
  <si>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</si>
  <si>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</si>
  <si>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</si>
  <si>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</si>
  <si>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</si>
  <si>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</si>
  <si>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</si>
  <si>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</si>
  <si>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</si>
  <si>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</si>
  <si>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</si>
  <si>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</si>
  <si>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</si>
  <si>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</si>
  <si>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</si>
  <si>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</si>
  <si>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</si>
  <si>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</si>
  <si>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</si>
  <si>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</si>
  <si>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</si>
  <si>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</si>
  <si>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</si>
  <si>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</si>
  <si>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</si>
  <si>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</si>
  <si>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</si>
  <si>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</si>
  <si>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</si>
  <si>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</si>
  <si>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</si>
  <si>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</si>
  <si>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</si>
  <si>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</si>
  <si>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</si>
  <si>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</si>
  <si>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</si>
  <si>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</si>
  <si>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</si>
  <si>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</si>
  <si>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</si>
  <si>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</si>
  <si>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</si>
  <si>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</si>
  <si>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</si>
  <si>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</si>
  <si>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</si>
  <si>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</si>
  <si>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</si>
  <si>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</si>
  <si>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</si>
  <si>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</si>
  <si>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</si>
  <si>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</si>
  <si>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</si>
  <si>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</si>
  <si>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</si>
  <si>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</si>
  <si>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</si>
  <si>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</si>
  <si>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</si>
  <si>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</si>
  <si>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</si>
  <si>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</si>
  <si>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</si>
  <si>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</si>
  <si>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</si>
  <si>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</si>
  <si>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</si>
  <si>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</si>
  <si>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</si>
  <si>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</si>
  <si>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</si>
  <si>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</si>
  <si>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</si>
  <si>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</si>
  <si>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</si>
  <si>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</si>
  <si>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</si>
  <si>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</si>
  <si>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</si>
  <si>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</si>
  <si>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</si>
  <si>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</si>
  <si>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</si>
  <si>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</si>
  <si>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</si>
  <si>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</si>
  <si>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</si>
  <si>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</si>
  <si>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</si>
  <si>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</si>
  <si>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</si>
  <si>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</si>
  <si>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</si>
  <si>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</si>
  <si>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</si>
  <si>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</si>
  <si>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</si>
  <si>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</si>
  <si>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</si>
  <si>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</si>
  <si>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</si>
  <si>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</si>
  <si>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</si>
  <si>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</si>
  <si>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</si>
  <si>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</si>
  <si>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</si>
  <si>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</si>
  <si>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</si>
  <si>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</si>
  <si>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</si>
  <si>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</si>
  <si>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</si>
  <si>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</si>
  <si>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</si>
  <si>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</si>
  <si>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</si>
  <si>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</si>
  <si>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</si>
  <si>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</si>
  <si>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</si>
  <si>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</si>
  <si>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</si>
  <si>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</si>
  <si>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</si>
  <si>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</si>
  <si>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</si>
  <si>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</si>
  <si>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</si>
  <si>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</si>
  <si>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</si>
  <si>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</si>
  <si>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</si>
  <si>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</si>
  <si>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</si>
  <si>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</si>
  <si>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</si>
  <si>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</si>
  <si>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</si>
  <si>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</si>
  <si>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</si>
  <si>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</si>
  <si>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</si>
  <si>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</si>
  <si>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</si>
  <si>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</si>
  <si>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</si>
  <si>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</si>
  <si>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</si>
  <si>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</si>
  <si>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</si>
  <si>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</si>
  <si>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</si>
  <si>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</si>
  <si>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</si>
  <si>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</si>
  <si>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</si>
  <si>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</si>
  <si>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</si>
  <si>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</si>
  <si>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</si>
  <si>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</si>
  <si>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</si>
  <si>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</si>
  <si>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</si>
  <si>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</si>
  <si>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</si>
  <si>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</si>
  <si>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</si>
  <si>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</si>
  <si>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</si>
  <si>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</si>
  <si>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</si>
  <si>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</si>
  <si>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</si>
  <si>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</si>
  <si>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</si>
  <si>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</si>
  <si>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</si>
  <si>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</si>
  <si>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</si>
  <si>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</si>
  <si>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</si>
  <si>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</si>
  <si>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</si>
  <si>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</si>
  <si>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</si>
  <si>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</si>
  <si>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</si>
  <si>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</si>
  <si>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</si>
  <si>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</si>
  <si>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</si>
  <si>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</si>
  <si>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</si>
  <si>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</si>
  <si>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</si>
  <si>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</si>
  <si>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</si>
  <si>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</si>
  <si>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</si>
  <si>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</si>
  <si>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</si>
  <si>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</si>
  <si>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</si>
  <si>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</si>
  <si>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</si>
  <si>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</si>
  <si>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</si>
  <si>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</si>
  <si>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</si>
  <si>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</si>
  <si>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</si>
  <si>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</si>
  <si>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</si>
  <si>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</si>
  <si>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</si>
  <si>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</si>
  <si>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</si>
  <si>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</si>
  <si>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</si>
  <si>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</si>
  <si>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</si>
  <si>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</si>
  <si>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</si>
  <si>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</si>
  <si>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</si>
  <si>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</si>
  <si>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</si>
  <si>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</si>
  <si>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</si>
  <si>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</si>
  <si>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</si>
  <si>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</si>
  <si>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</si>
  <si>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</si>
  <si>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</si>
  <si>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</si>
  <si>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</si>
  <si>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</si>
  <si>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</si>
  <si>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</si>
  <si>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</si>
  <si>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</si>
  <si>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</si>
  <si>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</si>
  <si>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</si>
  <si>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</si>
  <si>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</si>
  <si>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</si>
  <si>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</si>
  <si>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</si>
  <si>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</si>
  <si>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</si>
  <si>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</si>
  <si>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</si>
  <si>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</si>
  <si>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</si>
  <si>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</si>
  <si>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</si>
  <si>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</si>
  <si>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</si>
  <si>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</si>
  <si>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</si>
  <si>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</si>
  <si>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</si>
  <si>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</si>
  <si>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</si>
  <si>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</si>
  <si>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</si>
  <si>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</si>
  <si>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</si>
  <si>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</si>
  <si>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</si>
  <si>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</si>
  <si>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</si>
  <si>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</si>
  <si>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</si>
  <si>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</si>
  <si>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</si>
  <si>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</si>
  <si>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</si>
  <si>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</si>
  <si>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</si>
  <si>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</si>
  <si>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</si>
  <si>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</si>
  <si>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</si>
  <si>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</si>
  <si>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</si>
  <si>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</si>
  <si>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</si>
  <si>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</si>
  <si>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</si>
  <si>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</si>
  <si>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</si>
  <si>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</si>
  <si>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</si>
  <si>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</si>
  <si>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</si>
  <si>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</si>
  <si>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</si>
  <si>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</si>
  <si>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</si>
  <si>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</si>
  <si>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</si>
  <si>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</si>
  <si>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</si>
  <si>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</si>
  <si>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</si>
  <si>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</si>
  <si>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</si>
  <si>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</si>
  <si>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</si>
  <si>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</si>
  <si>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</si>
  <si>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</si>
  <si>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</si>
  <si>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</si>
  <si>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</si>
  <si>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</si>
  <si>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</si>
  <si>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</si>
  <si>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</si>
  <si>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</si>
  <si>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</si>
  <si>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</si>
  <si>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</si>
  <si>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</si>
  <si>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</si>
  <si>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</si>
  <si>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</si>
  <si>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</si>
  <si>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</si>
  <si>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</si>
  <si>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</si>
  <si>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</si>
  <si>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</si>
  <si>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</si>
  <si>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</si>
  <si>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</si>
  <si>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</si>
  <si>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</si>
  <si>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</si>
  <si>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</si>
  <si>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</si>
  <si>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</si>
  <si>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</si>
  <si>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</si>
  <si>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</si>
  <si>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</si>
  <si>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</si>
  <si>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</si>
  <si>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</si>
  <si>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</si>
  <si>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</si>
  <si>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</si>
  <si>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</si>
  <si>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</si>
  <si>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</si>
  <si>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</si>
  <si>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</si>
  <si>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</si>
  <si>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</si>
  <si>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</si>
  <si>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</si>
  <si>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</si>
  <si>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</si>
  <si>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</si>
  <si>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</si>
  <si>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</si>
  <si>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</si>
  <si>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</si>
  <si>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</si>
  <si>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</si>
  <si>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</si>
  <si>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</si>
  <si>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</si>
  <si>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</si>
  <si>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</si>
  <si>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</si>
  <si>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</si>
  <si>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</si>
  <si>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</si>
  <si>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</si>
  <si>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</si>
  <si>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</si>
  <si>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</si>
  <si>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</si>
  <si>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</si>
  <si>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</si>
  <si>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</si>
  <si>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</si>
  <si>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</si>
  <si>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</si>
  <si>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</si>
  <si>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</si>
  <si>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</si>
  <si>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</si>
  <si>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</si>
  <si>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</si>
  <si>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</si>
  <si>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</si>
  <si>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</si>
  <si>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</si>
  <si>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</si>
  <si>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</si>
  <si>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</si>
  <si>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</si>
  <si>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</si>
  <si>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</si>
  <si>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</si>
  <si>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</si>
  <si>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</si>
  <si>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</si>
  <si>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</si>
  <si>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</si>
  <si>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</si>
  <si>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</si>
  <si>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</si>
  <si>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</si>
  <si>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</si>
  <si>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</si>
  <si>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</si>
  <si>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</si>
  <si>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</si>
  <si>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</si>
  <si>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</si>
  <si>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</si>
  <si>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</si>
  <si>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</si>
  <si>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</si>
  <si>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</si>
  <si>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</si>
  <si>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</si>
  <si>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</si>
  <si>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</si>
  <si>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</si>
  <si>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</si>
  <si>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</si>
  <si>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</si>
  <si>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</si>
  <si>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</si>
  <si>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</si>
  <si>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</si>
  <si>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</si>
  <si>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</si>
  <si>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</si>
  <si>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</si>
  <si>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</si>
  <si>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</si>
  <si>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</si>
  <si>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</si>
  <si>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</si>
  <si>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</si>
  <si>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</si>
  <si>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</si>
  <si>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</si>
  <si>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</si>
  <si>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</si>
  <si>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</si>
  <si>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</si>
  <si>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</si>
  <si>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</si>
  <si>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</si>
  <si>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</si>
  <si>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</si>
  <si>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</si>
  <si>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</si>
  <si>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</si>
  <si>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</si>
  <si>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</si>
  <si>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</si>
  <si>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</si>
  <si>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</si>
  <si>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</si>
  <si>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</si>
  <si>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</si>
  <si>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</si>
  <si>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</si>
  <si>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</si>
  <si>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</si>
  <si>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</si>
  <si>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</si>
  <si>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</si>
  <si>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</si>
  <si>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</si>
  <si>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</si>
  <si>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</si>
  <si>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</si>
  <si>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</si>
  <si>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</si>
  <si>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</si>
  <si>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</si>
  <si>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</si>
  <si>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</si>
  <si>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</si>
  <si>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</si>
  <si>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</si>
  <si>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</si>
  <si>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</si>
  <si>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</si>
  <si>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</si>
  <si>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</si>
  <si>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</si>
  <si>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</si>
  <si>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</si>
  <si>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</si>
  <si>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</si>
  <si>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</si>
  <si>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</si>
  <si>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</si>
  <si>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</si>
  <si>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</si>
  <si>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</si>
  <si>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</si>
  <si>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</si>
  <si>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</si>
  <si>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</si>
  <si>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</si>
  <si>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</si>
  <si>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</si>
  <si>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</si>
  <si>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</si>
  <si>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</si>
  <si>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</si>
  <si>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</si>
  <si>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</si>
  <si>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</si>
  <si>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</si>
  <si>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</si>
  <si>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</si>
  <si>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</si>
  <si>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</si>
  <si>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</si>
  <si>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</si>
  <si>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</si>
  <si>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</si>
  <si>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</si>
  <si>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</si>
  <si>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</si>
  <si>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</si>
  <si>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</si>
  <si>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</si>
  <si>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</si>
  <si>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</si>
  <si>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</si>
  <si>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</si>
  <si>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</si>
  <si>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</si>
  <si>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</si>
  <si>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</si>
  <si>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</si>
  <si>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</si>
  <si>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</si>
  <si>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</si>
  <si>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</si>
  <si>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</si>
  <si>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</si>
  <si>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</si>
  <si>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</si>
  <si>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</si>
  <si>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</si>
  <si>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</si>
  <si>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</si>
  <si>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</si>
  <si>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</si>
  <si>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</si>
  <si>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</si>
  <si>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</si>
  <si>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</si>
  <si>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</si>
  <si>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</si>
  <si>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</si>
  <si>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</si>
  <si>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</si>
  <si>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</si>
  <si>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</si>
  <si>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</si>
  <si>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</si>
  <si>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</si>
  <si>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</si>
  <si>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</si>
  <si>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</si>
  <si>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</si>
  <si>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</si>
  <si>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</si>
  <si>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</si>
  <si>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</si>
  <si>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</si>
  <si>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</si>
  <si>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</si>
  <si>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</si>
  <si>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</si>
  <si>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</si>
  <si>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</si>
  <si>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</si>
  <si>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</si>
  <si>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</si>
  <si>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</si>
  <si>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</si>
  <si>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</si>
  <si>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</si>
  <si>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</si>
  <si>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</si>
  <si>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</si>
  <si>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</si>
  <si>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</si>
  <si>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</si>
  <si>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</si>
  <si>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</si>
  <si>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</si>
  <si>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</si>
  <si>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</si>
  <si>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</si>
  <si>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</si>
  <si>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</si>
  <si>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</si>
  <si>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</si>
  <si>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</si>
  <si>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</si>
  <si>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</si>
  <si>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</si>
  <si>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</si>
  <si>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</si>
  <si>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</si>
  <si>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</si>
  <si>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</si>
  <si>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</si>
  <si>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</si>
  <si>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</si>
  <si>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</si>
  <si>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</si>
  <si>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</si>
  <si>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</si>
  <si>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</si>
  <si>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</si>
  <si>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</si>
  <si>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</si>
  <si>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</si>
  <si>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</si>
  <si>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</si>
  <si>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</si>
  <si>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</si>
  <si>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</si>
  <si>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</si>
  <si>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</si>
  <si>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</si>
  <si>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</si>
  <si>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</si>
  <si>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</si>
  <si>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</si>
  <si>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</si>
  <si>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</si>
  <si>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</si>
  <si>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</si>
  <si>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</si>
  <si>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</si>
  <si>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</si>
  <si>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</si>
  <si>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</si>
  <si>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</si>
  <si>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</si>
  <si>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</si>
  <si>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</si>
  <si>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</si>
  <si>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</si>
  <si>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</si>
  <si>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</si>
  <si>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</si>
  <si>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</si>
  <si>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</si>
  <si>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</si>
  <si>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</si>
  <si>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</si>
  <si>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</si>
  <si>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</si>
  <si>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</si>
  <si>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</si>
  <si>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</si>
  <si>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</si>
  <si>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</si>
  <si>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</si>
  <si>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</si>
  <si>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</si>
  <si>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</si>
  <si>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</si>
  <si>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</si>
  <si>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</si>
  <si>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</si>
  <si>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</si>
  <si>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</si>
  <si>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</si>
  <si>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</si>
  <si>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</si>
  <si>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</si>
  <si>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</si>
  <si>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</si>
  <si>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</si>
  <si>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</si>
  <si>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</si>
  <si>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</si>
  <si>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</si>
  <si>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</si>
  <si>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</si>
  <si>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</si>
  <si>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</si>
  <si>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</si>
  <si>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</si>
  <si>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</si>
  <si>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</si>
  <si>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</si>
  <si>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</si>
  <si>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</si>
  <si>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</si>
  <si>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</si>
  <si>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</si>
  <si>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</si>
  <si>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</si>
  <si>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</si>
  <si>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</si>
  <si>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</si>
  <si>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</si>
  <si>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</si>
  <si>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</si>
  <si>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</si>
  <si>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</si>
  <si>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</si>
  <si>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</si>
  <si>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</si>
  <si>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</si>
  <si>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</si>
  <si>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</si>
  <si>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</si>
  <si>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</si>
  <si>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</si>
  <si>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</si>
  <si>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</si>
  <si>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</si>
  <si>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</si>
  <si>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</si>
  <si>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</si>
  <si>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</si>
  <si>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</si>
  <si>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</si>
  <si>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</si>
  <si>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</si>
  <si>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</si>
  <si>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</si>
  <si>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</si>
  <si>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</si>
  <si>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</si>
  <si>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</si>
  <si>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</si>
  <si>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</si>
  <si>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</si>
  <si>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</si>
  <si>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</si>
  <si>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</si>
  <si>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</si>
  <si>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</si>
  <si>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</si>
  <si>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</si>
  <si>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</si>
  <si>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</si>
  <si>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</si>
  <si>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</si>
  <si>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</si>
  <si>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</si>
  <si>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</si>
  <si>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</si>
  <si>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</si>
  <si>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</si>
  <si>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</si>
  <si>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</si>
  <si>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</si>
  <si>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</si>
  <si>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</si>
  <si>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</si>
  <si>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</si>
  <si>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</si>
  <si>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</si>
  <si>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</si>
  <si>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</si>
  <si>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</si>
  <si>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</si>
  <si>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</si>
  <si>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</si>
  <si>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</si>
  <si>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</si>
  <si>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</si>
  <si>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</si>
  <si>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</si>
  <si>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</si>
  <si>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</si>
  <si>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</si>
  <si>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</si>
  <si>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</si>
  <si>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</si>
  <si>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</si>
  <si>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</si>
  <si>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</si>
  <si>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</si>
  <si>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</si>
  <si>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</si>
  <si>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</si>
  <si>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</si>
  <si>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</si>
  <si>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</si>
  <si>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</si>
  <si>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</si>
  <si>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</si>
  <si>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</si>
  <si>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</si>
  <si>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</si>
  <si>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</si>
  <si>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</si>
  <si>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</si>
  <si>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</si>
  <si>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</si>
  <si>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</si>
  <si>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</si>
  <si>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</si>
  <si>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</si>
  <si>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</si>
  <si>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</si>
  <si>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</si>
  <si>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</si>
  <si>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</si>
  <si>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</si>
  <si>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</si>
  <si>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</si>
  <si>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</si>
  <si>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</si>
  <si>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</si>
  <si>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</si>
  <si>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</si>
  <si>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</si>
  <si>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</si>
  <si>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</si>
  <si>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</si>
  <si>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</si>
  <si>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</si>
  <si>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</si>
  <si>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</si>
  <si>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</si>
  <si>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</si>
  <si>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</si>
  <si>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</si>
  <si>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</si>
  <si>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</si>
  <si>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</si>
  <si>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</si>
  <si>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</si>
  <si>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</si>
  <si>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</si>
  <si>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</si>
  <si>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</si>
  <si>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</si>
  <si>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</si>
  <si>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</si>
  <si>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</si>
  <si>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</si>
  <si>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</si>
  <si>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</si>
  <si>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</si>
  <si>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</si>
  <si>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</si>
  <si>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</si>
  <si>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</si>
  <si>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</si>
  <si>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</si>
  <si>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</si>
  <si>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</si>
  <si>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</si>
  <si>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</si>
  <si>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</si>
  <si>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</si>
  <si>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</si>
  <si>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</si>
  <si>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</si>
  <si>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</si>
  <si>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</si>
  <si>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</si>
  <si>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</si>
  <si>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</si>
  <si>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</si>
  <si>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</si>
  <si>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</si>
  <si>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</si>
  <si>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</si>
  <si>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</si>
  <si>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</si>
  <si>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</si>
  <si>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</si>
  <si>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</si>
  <si>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</si>
  <si>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</si>
  <si>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</si>
  <si>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</si>
  <si>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</si>
  <si>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</si>
  <si>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</si>
  <si>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</si>
  <si>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</si>
  <si>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</si>
  <si>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</si>
  <si>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</si>
  <si>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</si>
  <si>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</si>
  <si>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</si>
  <si>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</si>
  <si>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</si>
  <si>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</si>
  <si>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</si>
  <si>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</si>
  <si>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</si>
  <si>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</si>
  <si>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</si>
  <si>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</si>
  <si>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</si>
  <si>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</si>
  <si>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</si>
  <si>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</si>
  <si>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</si>
  <si>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</si>
  <si>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</si>
  <si>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</si>
  <si>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</si>
  <si>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</si>
  <si>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</si>
  <si>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</si>
  <si>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</si>
  <si>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</si>
  <si>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</si>
  <si>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</si>
  <si>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</si>
  <si>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</si>
  <si>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</si>
  <si>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</si>
  <si>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</si>
  <si>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</si>
  <si>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</si>
  <si>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</si>
  <si>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</si>
  <si>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</si>
  <si>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</si>
  <si>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</si>
  <si>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</si>
  <si>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</si>
  <si>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</si>
  <si>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</si>
  <si>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</si>
  <si>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</si>
  <si>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</si>
  <si>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</si>
  <si>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</si>
  <si>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</si>
  <si>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</si>
  <si>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</si>
  <si>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</si>
  <si>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</si>
  <si>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</si>
  <si>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</si>
  <si>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</si>
  <si>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</si>
  <si>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</si>
  <si>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</si>
  <si>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</si>
  <si>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</si>
  <si>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</si>
  <si>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</si>
  <si>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</si>
  <si>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</si>
  <si>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</si>
  <si>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</si>
  <si>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</si>
  <si>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</si>
  <si>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</si>
  <si>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</si>
  <si>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</si>
  <si>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</si>
  <si>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</si>
  <si>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</si>
  <si>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</si>
  <si>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</si>
  <si>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</si>
  <si>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</si>
  <si>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</si>
  <si>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</si>
  <si>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</si>
  <si>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</si>
  <si>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</si>
  <si>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</si>
  <si>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</si>
  <si>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</si>
  <si>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</si>
  <si>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</si>
  <si>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</si>
  <si>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</si>
  <si>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</si>
  <si>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</si>
  <si>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</si>
  <si>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</si>
  <si>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</si>
  <si>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</si>
  <si>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</si>
  <si>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</si>
  <si>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</si>
  <si>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</si>
  <si>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</si>
  <si>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</si>
  <si>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</si>
  <si>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</si>
  <si>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</si>
  <si>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</si>
  <si>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</si>
  <si>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</si>
  <si>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</si>
  <si>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</si>
  <si>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</si>
  <si>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</si>
  <si>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</si>
  <si>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</si>
  <si>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</si>
  <si>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</si>
  <si>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</si>
  <si>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</si>
  <si>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</si>
  <si>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</si>
  <si>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</si>
  <si>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</si>
  <si>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</si>
  <si>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</si>
  <si>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</si>
  <si>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</si>
  <si>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</si>
  <si>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</si>
  <si>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</si>
  <si>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</si>
  <si>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</si>
  <si>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</si>
  <si>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</si>
  <si>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</si>
  <si>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</si>
  <si>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</si>
  <si>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</si>
  <si>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</si>
  <si>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</si>
  <si>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</si>
  <si>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</si>
  <si>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</si>
  <si>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</si>
  <si>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</si>
  <si>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</si>
  <si>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</si>
  <si>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</si>
  <si>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</si>
  <si>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</si>
  <si>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</si>
  <si>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</si>
  <si>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</si>
  <si>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</si>
  <si>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</si>
  <si>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</si>
  <si>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</si>
  <si>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</si>
  <si>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</si>
  <si>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</si>
  <si>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</si>
  <si>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</si>
  <si>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</si>
  <si>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</si>
  <si>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</si>
  <si>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</si>
  <si>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</si>
  <si>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</si>
  <si>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</si>
  <si>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</si>
  <si>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</si>
  <si>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</si>
  <si>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</si>
  <si>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</si>
  <si>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</si>
  <si>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</si>
  <si>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</si>
  <si>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</si>
  <si>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</si>
  <si>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</si>
  <si>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</si>
  <si>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</si>
  <si>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</si>
  <si>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</si>
  <si>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</si>
  <si>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</si>
  <si>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</si>
  <si>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</si>
  <si>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</si>
  <si>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</si>
  <si>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</si>
  <si>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</si>
  <si>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</si>
  <si>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</si>
  <si>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</si>
  <si>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</si>
  <si>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</si>
  <si>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</si>
  <si>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</si>
  <si>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</si>
  <si>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</si>
  <si>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</si>
  <si>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</si>
  <si>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</si>
  <si>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</si>
  <si>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</si>
  <si>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</si>
  <si>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</si>
  <si>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</si>
  <si>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</si>
  <si>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</si>
  <si>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</si>
  <si>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</si>
  <si>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</si>
  <si>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</si>
  <si>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</si>
  <si>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</si>
  <si>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</si>
  <si>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</si>
  <si>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</si>
  <si>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</si>
  <si>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</si>
  <si>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</si>
  <si>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</si>
  <si>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</si>
  <si>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</si>
  <si>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</si>
  <si>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</si>
  <si>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</si>
  <si>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</si>
  <si>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</si>
  <si>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</si>
  <si>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</si>
  <si>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</si>
  <si>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</si>
  <si>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</si>
  <si>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</si>
  <si>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</si>
  <si>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</si>
  <si>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</si>
  <si>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</si>
  <si>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</si>
  <si>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</si>
  <si>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</si>
  <si>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</si>
  <si>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</si>
  <si>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</si>
  <si>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</si>
  <si>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</si>
  <si>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</si>
  <si>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</si>
  <si>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</si>
  <si>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</si>
  <si>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</si>
  <si>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</si>
  <si>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</si>
  <si>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</si>
  <si>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</si>
  <si>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</si>
  <si>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</si>
  <si>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</si>
  <si>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</si>
  <si>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</si>
  <si>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</si>
  <si>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</si>
  <si>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</si>
  <si>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</si>
  <si>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</si>
  <si>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</si>
  <si>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</si>
  <si>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</si>
  <si>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</si>
  <si>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</si>
  <si>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</si>
  <si>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</si>
  <si>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</si>
  <si>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</si>
  <si>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</si>
  <si>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</si>
  <si>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</si>
  <si>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</si>
  <si>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</si>
  <si>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</si>
  <si>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</si>
  <si>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</si>
  <si>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</si>
  <si>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</si>
  <si>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</si>
  <si>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</si>
  <si>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</si>
  <si>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</si>
  <si>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</si>
  <si>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</si>
  <si>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</si>
  <si>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</si>
  <si>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</si>
  <si>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</si>
  <si>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</si>
  <si>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</si>
  <si>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</si>
  <si>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</si>
  <si>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</si>
  <si>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</si>
  <si>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</si>
  <si>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</si>
  <si>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</si>
  <si>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</si>
  <si>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</si>
  <si>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</si>
  <si>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</si>
  <si>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</si>
  <si>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</si>
  <si>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</si>
  <si>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</si>
  <si>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</si>
  <si>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</si>
  <si>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</si>
  <si>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</si>
  <si>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</si>
  <si>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</si>
  <si>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</si>
  <si>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</si>
  <si>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</si>
  <si>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</si>
  <si>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</si>
  <si>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</si>
  <si>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</si>
  <si>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</si>
  <si>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</si>
  <si>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</si>
  <si>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</si>
  <si>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</si>
  <si>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</si>
  <si>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</si>
  <si>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</si>
  <si>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</si>
  <si>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</si>
  <si>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</si>
  <si>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</si>
  <si>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</si>
  <si>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</si>
  <si>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</si>
  <si>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</si>
  <si>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</si>
  <si>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</si>
  <si>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</si>
  <si>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</si>
  <si>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</si>
  <si>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</si>
  <si>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</si>
  <si>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</si>
  <si>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</si>
  <si>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</si>
  <si>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</si>
  <si>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</si>
  <si>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</si>
  <si>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</si>
  <si>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</si>
  <si>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</si>
  <si>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</si>
  <si>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</si>
  <si>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</si>
  <si>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</si>
  <si>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</si>
  <si>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</si>
  <si>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</si>
  <si>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</si>
  <si>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</si>
  <si>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</si>
  <si>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</si>
  <si>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</si>
  <si>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</si>
  <si>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</si>
  <si>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</si>
  <si>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</si>
  <si>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</si>
  <si>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</si>
  <si>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</si>
  <si>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</si>
  <si>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</si>
  <si>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</si>
  <si>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</si>
  <si>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</si>
  <si>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</si>
  <si>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</si>
  <si>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</si>
  <si>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</si>
  <si>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</si>
  <si>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</si>
  <si>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</si>
  <si>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</si>
  <si>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</si>
  <si>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</si>
  <si>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</si>
  <si>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</si>
  <si>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</si>
  <si>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</si>
  <si>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</si>
  <si>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</si>
  <si>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</si>
  <si>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</si>
  <si>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</si>
  <si>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</si>
  <si>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</si>
  <si>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</si>
  <si>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</si>
  <si>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</si>
  <si>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</si>
  <si>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</si>
  <si>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</si>
  <si>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</si>
  <si>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</si>
  <si>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</si>
  <si>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</si>
  <si>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</si>
  <si>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</si>
  <si>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</si>
  <si>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</si>
  <si>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</si>
  <si>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</si>
  <si>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</si>
  <si>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</si>
  <si>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</si>
  <si>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</si>
  <si>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</si>
  <si>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</si>
  <si>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</si>
  <si>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</si>
  <si>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</si>
  <si>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</si>
  <si>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</si>
  <si>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</si>
  <si>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</si>
  <si>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</si>
  <si>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</si>
  <si>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</si>
  <si>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</si>
  <si>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</si>
  <si>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</si>
  <si>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</si>
  <si>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</si>
  <si>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</si>
  <si>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</si>
  <si>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</si>
  <si>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</si>
  <si>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</si>
  <si>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</si>
  <si>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</si>
  <si>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</si>
  <si>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</si>
  <si>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</si>
  <si>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</si>
  <si>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</si>
  <si>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</si>
  <si>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</si>
  <si>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</si>
  <si>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</si>
  <si>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</si>
  <si>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</si>
  <si>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</si>
  <si>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</si>
  <si>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</si>
  <si>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</si>
  <si>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</si>
  <si>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</si>
  <si>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</si>
  <si>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</si>
  <si>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</si>
  <si>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</si>
  <si>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</si>
  <si>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</si>
  <si>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</si>
  <si>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</si>
  <si>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</si>
  <si>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</si>
  <si>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</si>
  <si>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</si>
  <si>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</si>
  <si>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</si>
  <si>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</si>
  <si>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</si>
  <si>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</si>
  <si>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</si>
  <si>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</si>
  <si>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</si>
  <si>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</si>
  <si>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</si>
  <si>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</si>
  <si>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</si>
  <si>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</si>
  <si>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</si>
  <si>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</si>
  <si>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</si>
  <si>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</si>
  <si>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</si>
  <si>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</si>
  <si>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</si>
  <si>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</si>
  <si>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</si>
  <si>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</si>
  <si>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</si>
  <si>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</si>
  <si>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</si>
  <si>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</si>
  <si>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</si>
  <si>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</si>
  <si>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</si>
  <si>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</si>
  <si>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</si>
  <si>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</si>
  <si>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</si>
  <si>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</si>
  <si>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</si>
  <si>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</si>
  <si>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</si>
  <si>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</si>
  <si>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</si>
  <si>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</si>
  <si>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</si>
  <si>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</si>
  <si>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</si>
  <si>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</si>
  <si>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</si>
  <si>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</si>
  <si>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</si>
  <si>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</si>
  <si>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</si>
  <si>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</si>
  <si>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</si>
  <si>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</si>
  <si>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</si>
  <si>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</si>
  <si>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</si>
  <si>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</si>
  <si>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</si>
  <si>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</si>
  <si>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</si>
  <si>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</si>
  <si>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</si>
  <si>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</si>
  <si>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</si>
  <si>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</si>
  <si>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</si>
  <si>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</si>
  <si>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</si>
  <si>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</si>
  <si>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</si>
  <si>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</si>
  <si>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</si>
  <si>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</si>
  <si>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</si>
  <si>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</si>
  <si>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</si>
  <si>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</si>
  <si>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</si>
  <si>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</si>
  <si>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</si>
  <si>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</si>
  <si>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</si>
  <si>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</si>
  <si>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</si>
  <si>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</si>
  <si>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</si>
  <si>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</si>
  <si>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</si>
  <si>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</si>
  <si>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</si>
  <si>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</si>
  <si>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</si>
  <si>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</si>
  <si>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</si>
  <si>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</si>
  <si>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</si>
  <si>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</si>
  <si>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</si>
  <si>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</si>
  <si>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</si>
  <si>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</si>
  <si>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</si>
  <si>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</si>
  <si>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</si>
  <si>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</si>
  <si>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</si>
  <si>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</si>
  <si>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</si>
  <si>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</si>
  <si>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</si>
  <si>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</si>
  <si>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</si>
  <si>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</si>
  <si>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</si>
  <si>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</si>
  <si>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</si>
  <si>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</si>
  <si>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</si>
  <si>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</si>
  <si>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</si>
  <si>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</si>
  <si>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</si>
  <si>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</si>
  <si>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</si>
  <si>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</si>
  <si>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</si>
  <si>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</si>
  <si>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</si>
  <si>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</si>
  <si>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</si>
  <si>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</si>
  <si>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</si>
  <si>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</si>
  <si>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</si>
  <si>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</si>
  <si>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</si>
  <si>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</si>
  <si>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</si>
  <si>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</si>
  <si>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</si>
  <si>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</si>
  <si>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</si>
  <si>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</si>
  <si>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</si>
  <si>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</si>
  <si>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</si>
  <si>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</si>
  <si>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</si>
  <si>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</si>
  <si>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</si>
  <si>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</si>
  <si>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</si>
  <si>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</si>
  <si>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</si>
  <si>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</si>
  <si>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</si>
  <si>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</si>
  <si>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</si>
  <si>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</si>
  <si>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</si>
  <si>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</si>
  <si>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</si>
  <si>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</si>
  <si>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</si>
  <si>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</si>
  <si>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</si>
  <si>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</si>
  <si>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</si>
  <si>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</si>
  <si>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</si>
  <si>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</si>
  <si>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</si>
  <si>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</si>
  <si>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</si>
  <si>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</si>
  <si>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</si>
  <si>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</si>
  <si>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</si>
  <si>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</si>
  <si>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</si>
  <si>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</si>
  <si>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</si>
  <si>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</si>
  <si>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</si>
  <si>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</si>
  <si>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</si>
  <si>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</si>
  <si>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</si>
  <si>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</si>
  <si>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</si>
  <si>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</si>
  <si>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</si>
  <si>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</si>
  <si>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</si>
  <si>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</si>
  <si>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</si>
  <si>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</si>
  <si>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</si>
  <si>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</si>
  <si>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</si>
  <si>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</si>
  <si>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</si>
  <si>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</si>
  <si>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</si>
  <si>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</si>
  <si>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</si>
  <si>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</si>
  <si>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</si>
  <si>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</si>
  <si>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</si>
  <si>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</si>
  <si>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</si>
  <si>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</si>
  <si>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</si>
  <si>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</si>
  <si>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</si>
  <si>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</si>
  <si>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</si>
  <si>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</si>
  <si>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</si>
  <si>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</si>
  <si>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</si>
  <si>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</si>
  <si>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</si>
  <si>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</si>
  <si>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</si>
  <si>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</si>
  <si>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</si>
  <si>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</si>
  <si>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</si>
  <si>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</si>
  <si>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</si>
  <si>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</si>
  <si>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</si>
  <si>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</si>
  <si>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</si>
  <si>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</si>
  <si>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</si>
  <si>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</si>
  <si>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</si>
  <si>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</si>
  <si>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</si>
  <si>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</si>
  <si>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</si>
  <si>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</si>
  <si>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</si>
  <si>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</si>
  <si>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</si>
  <si>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</si>
  <si>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</si>
  <si>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</si>
  <si>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</si>
  <si>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</si>
  <si>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</si>
  <si>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</si>
  <si>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</si>
  <si>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</si>
  <si>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</si>
  <si>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</si>
  <si>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</si>
  <si>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</si>
  <si>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</si>
  <si>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</si>
  <si>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</si>
  <si>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</si>
  <si>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</si>
  <si>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</si>
  <si>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</si>
  <si>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</si>
  <si>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</si>
  <si>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</si>
  <si>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</si>
  <si>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</si>
  <si>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</si>
  <si>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</si>
  <si>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</si>
  <si>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</si>
  <si>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</si>
  <si>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</si>
  <si>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</si>
  <si>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</si>
  <si>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</si>
  <si>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</si>
  <si>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</si>
  <si>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</si>
  <si>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</si>
  <si>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</si>
  <si>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</si>
  <si>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</si>
  <si>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</si>
  <si>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</si>
  <si>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</si>
  <si>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</si>
  <si>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</si>
  <si>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</si>
  <si>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</si>
  <si>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</si>
  <si>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</si>
  <si>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</si>
  <si>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</si>
  <si>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</si>
  <si>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</si>
  <si>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</si>
  <si>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</si>
  <si>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</si>
  <si>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</si>
  <si>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</si>
  <si>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</si>
  <si>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</si>
  <si>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</si>
  <si>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</si>
  <si>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</si>
  <si>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</si>
  <si>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</si>
  <si>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</si>
  <si>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</si>
  <si>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</si>
  <si>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</si>
  <si>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</si>
  <si>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</si>
  <si>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</si>
  <si>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</si>
  <si>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</si>
  <si>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</si>
  <si>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</si>
  <si>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</si>
  <si>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</si>
  <si>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</si>
  <si>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</si>
  <si>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</si>
  <si>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</si>
  <si>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</si>
  <si>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</si>
  <si>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</si>
  <si>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</si>
  <si>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</si>
  <si>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</si>
  <si>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</si>
  <si>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</si>
  <si>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</si>
  <si>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</si>
  <si>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</si>
  <si>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</si>
  <si>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</si>
  <si>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</si>
  <si>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</si>
  <si>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</si>
  <si>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</si>
  <si>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</si>
  <si>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</si>
  <si>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</si>
  <si>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</si>
  <si>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</si>
  <si>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</si>
  <si>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</si>
  <si>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</si>
  <si>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</si>
  <si>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</si>
  <si>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</si>
  <si>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</si>
  <si>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</si>
  <si>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</si>
  <si>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</si>
  <si>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</si>
  <si>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</si>
  <si>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</si>
  <si>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</si>
  <si>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</si>
  <si>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</si>
  <si>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</si>
  <si>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</si>
  <si>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</si>
  <si>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</si>
  <si>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</si>
  <si>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</si>
  <si>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</si>
  <si>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</si>
  <si>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</si>
  <si>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</si>
  <si>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</si>
  <si>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</si>
  <si>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</si>
  <si>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</si>
  <si>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</si>
  <si>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</si>
  <si>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</si>
  <si>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</si>
  <si>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</si>
  <si>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</si>
  <si>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</si>
  <si>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</si>
  <si>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</si>
  <si>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</si>
  <si>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</si>
  <si>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</si>
  <si>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</si>
  <si>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</si>
  <si>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</si>
  <si>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</si>
  <si>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</si>
  <si>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</si>
  <si>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</si>
  <si>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</si>
  <si>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</si>
  <si>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</si>
  <si>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</si>
  <si>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</si>
  <si>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</si>
  <si>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</si>
  <si>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</si>
  <si>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</si>
  <si>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</si>
  <si>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</si>
  <si>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</si>
  <si>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</si>
  <si>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</si>
  <si>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</si>
  <si>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</si>
  <si>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</si>
  <si>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</si>
  <si>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</si>
  <si>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</si>
  <si>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</si>
  <si>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</si>
  <si>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</si>
  <si>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</si>
  <si>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</si>
  <si>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</si>
  <si>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</si>
  <si>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</si>
  <si>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</si>
  <si>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</si>
  <si>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</si>
  <si>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</si>
  <si>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</si>
  <si>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</si>
  <si>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</si>
  <si>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</si>
  <si>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</si>
  <si>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</si>
  <si>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</si>
  <si>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</si>
  <si>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</si>
  <si>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</si>
  <si>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</si>
  <si>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</si>
  <si>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</si>
  <si>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</si>
  <si>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</si>
  <si>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</si>
  <si>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</si>
  <si>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</si>
  <si>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</si>
  <si>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</si>
  <si>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</si>
  <si>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</si>
  <si>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</si>
  <si>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</si>
  <si>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</si>
  <si>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</si>
  <si>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</si>
  <si>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</si>
  <si>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</si>
  <si>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</si>
  <si>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</si>
  <si>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</si>
  <si>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</si>
  <si>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</si>
  <si>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</si>
  <si>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</si>
  <si>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</si>
  <si>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</si>
  <si>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</si>
  <si>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</si>
  <si>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</si>
  <si>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</si>
  <si>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</si>
  <si>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</si>
  <si>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</si>
  <si>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</si>
  <si>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</si>
  <si>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</si>
  <si>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</si>
  <si>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</si>
  <si>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</si>
  <si>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</si>
  <si>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</si>
  <si>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</si>
  <si>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</si>
  <si>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</si>
  <si>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</si>
  <si>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</si>
  <si>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</si>
  <si>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</si>
  <si>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</si>
  <si>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</si>
  <si>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</si>
  <si>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</si>
  <si>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</si>
  <si>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</si>
  <si>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</si>
  <si>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</si>
  <si>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</si>
  <si>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</si>
  <si>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</si>
  <si>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</si>
  <si>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</si>
  <si>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</si>
  <si>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</si>
  <si>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</si>
  <si>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</si>
  <si>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</si>
  <si>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</si>
  <si>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</si>
  <si>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</si>
  <si>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</si>
  <si>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</si>
  <si>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</si>
  <si>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</si>
  <si>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</si>
  <si>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</si>
  <si>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</si>
  <si>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</si>
  <si>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</si>
  <si>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</si>
  <si>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</si>
  <si>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</si>
  <si>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</si>
  <si>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</si>
  <si>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</si>
  <si>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</si>
  <si>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</si>
  <si>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</si>
  <si>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</si>
  <si>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</si>
  <si>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</si>
  <si>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</si>
  <si>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</si>
  <si>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</si>
  <si>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</si>
  <si>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</si>
  <si>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</si>
  <si>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</si>
  <si>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</si>
  <si>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</si>
  <si>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</si>
  <si>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</si>
  <si>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</si>
  <si>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</si>
  <si>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</si>
  <si>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</si>
  <si>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</si>
  <si>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</si>
  <si>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</si>
  <si>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</si>
  <si>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</si>
  <si>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</si>
  <si>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</si>
  <si>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</si>
  <si>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</si>
  <si>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</si>
  <si>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</si>
  <si>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</si>
  <si>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</si>
  <si>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</si>
  <si>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</si>
  <si>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</si>
  <si>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</si>
  <si>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</si>
  <si>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</si>
  <si>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</si>
  <si>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</si>
  <si>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</si>
  <si>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</si>
  <si>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</si>
  <si>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</si>
  <si>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</si>
  <si>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</si>
  <si>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</si>
  <si>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</si>
  <si>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</si>
  <si>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</si>
  <si>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</si>
  <si>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</si>
  <si>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</si>
  <si>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</si>
  <si>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</si>
  <si>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</si>
  <si>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</si>
  <si>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</si>
  <si>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</si>
  <si>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</si>
  <si>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</si>
  <si>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</si>
  <si>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</si>
  <si>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</si>
  <si>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</si>
  <si>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</si>
  <si>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</si>
  <si>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</si>
  <si>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</si>
  <si>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</si>
  <si>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</si>
  <si>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</si>
  <si>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</si>
  <si>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</si>
  <si>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</si>
  <si>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</si>
  <si>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</si>
  <si>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</si>
  <si>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</si>
  <si>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</si>
  <si>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</si>
  <si>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</si>
  <si>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</si>
  <si>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</si>
  <si>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</si>
  <si>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</si>
  <si>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</si>
  <si>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</si>
  <si>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</si>
  <si>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</si>
  <si>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</si>
  <si>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</si>
  <si>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</si>
  <si>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</si>
  <si>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</si>
  <si>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</si>
  <si>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</si>
  <si>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</si>
  <si>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</si>
  <si>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</si>
  <si>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</si>
  <si>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</si>
  <si>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</si>
  <si>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</si>
  <si>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</si>
  <si>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</si>
  <si>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</si>
  <si>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</si>
  <si>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</si>
  <si>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</si>
  <si>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</si>
  <si>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</si>
  <si>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</si>
  <si>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</si>
  <si>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</si>
  <si>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</si>
  <si>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</si>
  <si>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</si>
  <si>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</si>
  <si>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</si>
  <si>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</si>
  <si>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</si>
  <si>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</si>
  <si>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</si>
  <si>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</si>
  <si>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</si>
  <si>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</si>
  <si>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</si>
  <si>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</si>
  <si>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</si>
  <si>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</si>
  <si>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</si>
  <si>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</si>
  <si>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</si>
  <si>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</si>
  <si>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</si>
  <si>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</si>
  <si>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</si>
  <si>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</si>
  <si>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</si>
  <si>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</si>
  <si>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</si>
  <si>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</si>
  <si>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</si>
  <si>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</si>
  <si>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</si>
  <si>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</si>
  <si>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</si>
  <si>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</si>
  <si>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</si>
  <si>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</si>
  <si>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</si>
  <si>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</si>
  <si>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</si>
  <si>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</si>
  <si>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</si>
  <si>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</si>
  <si>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</si>
  <si>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</si>
  <si>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</si>
  <si>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</si>
  <si>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</si>
  <si>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</si>
  <si>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</si>
  <si>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</si>
  <si>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</si>
  <si>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</si>
  <si>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</si>
  <si>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</si>
  <si>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</si>
  <si>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</si>
  <si>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</si>
  <si>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</si>
  <si>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</si>
  <si>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</si>
  <si>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</si>
  <si>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</si>
  <si>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</si>
  <si>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</si>
  <si>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</si>
  <si>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</si>
  <si>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</si>
  <si>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</si>
  <si>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</si>
  <si>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</si>
  <si>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</si>
  <si>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</si>
  <si>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</si>
  <si>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</si>
  <si>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</si>
  <si>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</si>
  <si>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</si>
  <si>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</si>
  <si>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</si>
  <si>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</si>
  <si>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</si>
  <si>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</si>
  <si>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</si>
  <si>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</si>
  <si>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</si>
  <si>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</si>
  <si>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</si>
  <si>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</si>
  <si>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</si>
  <si>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</si>
  <si>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</si>
  <si>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</si>
  <si>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</si>
  <si>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</si>
  <si>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</si>
  <si>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</si>
  <si>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</si>
  <si>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</si>
  <si>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</si>
  <si>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</si>
  <si>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</si>
  <si>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</si>
  <si>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</si>
  <si>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</si>
  <si>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</si>
  <si>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</si>
  <si>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</si>
  <si>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</si>
  <si>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</si>
  <si>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</si>
  <si>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</si>
  <si>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</si>
  <si>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</si>
  <si>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</si>
  <si>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</si>
  <si>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</si>
  <si>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</si>
  <si>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</si>
  <si>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</si>
  <si>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</si>
  <si>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</si>
  <si>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</si>
  <si>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</si>
  <si>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</si>
  <si>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</si>
  <si>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</si>
  <si>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</si>
  <si>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</si>
  <si>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</si>
  <si>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</si>
  <si>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</si>
  <si>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</si>
  <si>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</si>
  <si>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</si>
  <si>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</si>
  <si>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</si>
  <si>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</si>
  <si>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</si>
  <si>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</si>
  <si>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</si>
  <si>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</si>
  <si>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</si>
  <si>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</si>
  <si>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</si>
  <si>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</si>
  <si>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</si>
  <si>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</si>
  <si>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</si>
  <si>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</si>
  <si>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</si>
  <si>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</si>
  <si>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</si>
  <si>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</si>
  <si>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</si>
  <si>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</si>
  <si>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</si>
  <si>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</si>
  <si>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</si>
  <si>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</si>
  <si>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</si>
  <si>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</si>
  <si>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</si>
  <si>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</si>
  <si>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</si>
  <si>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</si>
  <si>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</si>
  <si>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</si>
  <si>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</si>
  <si>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</si>
  <si>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</si>
  <si>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</si>
  <si>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</si>
  <si>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</si>
  <si>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</si>
  <si>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</si>
  <si>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</si>
  <si>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</si>
  <si>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</si>
  <si>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</si>
  <si>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</si>
  <si>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</si>
  <si>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</si>
  <si>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</si>
  <si>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</si>
  <si>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</si>
  <si>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</si>
  <si>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</si>
  <si>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</si>
  <si>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</si>
  <si>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</si>
  <si>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</si>
  <si>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</si>
  <si>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</si>
  <si>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</si>
  <si>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</si>
  <si>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</si>
  <si>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</si>
  <si>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</si>
  <si>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</si>
  <si>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</si>
  <si>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</si>
  <si>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</si>
  <si>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</si>
  <si>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</si>
  <si>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</si>
  <si>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</si>
  <si>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</si>
  <si>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</si>
  <si>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</si>
  <si>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</si>
  <si>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</si>
  <si>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</si>
  <si>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</si>
  <si>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</si>
  <si>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</si>
  <si>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</si>
  <si>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</si>
  <si>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</si>
  <si>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</si>
  <si>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</si>
  <si>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</si>
  <si>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</si>
  <si>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</si>
  <si>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</si>
  <si>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</si>
  <si>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</si>
  <si>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</si>
  <si>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</si>
  <si>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</si>
  <si>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</si>
  <si>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</si>
  <si>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</si>
  <si>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</si>
  <si>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</si>
  <si>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</si>
  <si>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</si>
  <si>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</si>
  <si>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</si>
  <si>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</si>
  <si>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</si>
  <si>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</si>
  <si>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</si>
  <si>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</si>
  <si>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</si>
  <si>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</si>
  <si>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</si>
  <si>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</si>
  <si>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</si>
  <si>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</si>
  <si>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</si>
  <si>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</si>
  <si>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</si>
  <si>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</si>
  <si>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</si>
  <si>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</si>
  <si>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</si>
  <si>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</si>
  <si>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</si>
  <si>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</si>
  <si>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</si>
  <si>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</si>
  <si>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</si>
  <si>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</si>
  <si>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</si>
  <si>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</si>
  <si>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</si>
  <si>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</si>
  <si>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</si>
  <si>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</si>
  <si>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</si>
  <si>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</si>
  <si>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</si>
  <si>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</si>
  <si>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</si>
  <si>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</si>
  <si>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</si>
  <si>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</si>
  <si>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</si>
  <si>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</si>
  <si>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</si>
  <si>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</si>
  <si>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</si>
  <si>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</si>
  <si>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</si>
  <si>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</si>
  <si>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</si>
  <si>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</si>
  <si>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</si>
  <si>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</si>
  <si>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</si>
  <si>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</si>
  <si>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</si>
  <si>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</si>
  <si>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</si>
  <si>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</si>
  <si>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</si>
  <si>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</si>
  <si>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</si>
  <si>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</si>
  <si>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</si>
  <si>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</si>
  <si>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</si>
  <si>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</si>
  <si>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</si>
  <si>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</si>
  <si>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</si>
  <si>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</si>
  <si>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</si>
  <si>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</si>
  <si>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</si>
  <si>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</si>
  <si>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</si>
  <si>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</si>
  <si>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</si>
  <si>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</si>
  <si>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</si>
  <si>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</si>
  <si>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</si>
  <si>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</si>
  <si>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</si>
  <si>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</si>
  <si>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</si>
  <si>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</si>
  <si>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</si>
  <si>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</si>
  <si>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</si>
  <si>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</si>
  <si>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</si>
  <si>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</si>
  <si>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</si>
  <si>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</si>
  <si>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</si>
  <si>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</si>
  <si>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</si>
  <si>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</si>
  <si>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</si>
  <si>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</si>
  <si>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</si>
  <si>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</si>
  <si>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</si>
  <si>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</si>
  <si>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</si>
  <si>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</si>
  <si>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</si>
  <si>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</si>
  <si>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</si>
  <si>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</si>
  <si>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</si>
  <si>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</si>
  <si>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</si>
  <si>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</si>
  <si>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</si>
  <si>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</si>
  <si>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</si>
  <si>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</si>
  <si>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</si>
  <si>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</si>
  <si>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</si>
  <si>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</si>
  <si>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</si>
  <si>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</si>
  <si>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</si>
  <si>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</si>
  <si>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</si>
  <si>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</si>
  <si>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</si>
  <si>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</si>
  <si>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</si>
  <si>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</si>
  <si>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</si>
  <si>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</si>
  <si>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</si>
  <si>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</si>
  <si>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</si>
  <si>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</si>
  <si>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</si>
  <si>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</si>
  <si>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</si>
  <si>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</si>
  <si>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</si>
  <si>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</si>
  <si>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</si>
  <si>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</si>
  <si>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</si>
  <si>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</si>
  <si>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</si>
  <si>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</si>
  <si>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</si>
  <si>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</si>
  <si>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</si>
  <si>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</si>
  <si>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</si>
  <si>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</si>
  <si>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</si>
  <si>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</si>
  <si>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</si>
  <si>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</si>
  <si>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</si>
  <si>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</si>
  <si>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</si>
  <si>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</si>
  <si>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</si>
  <si>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</si>
  <si>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</si>
  <si>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</si>
  <si>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</si>
  <si>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</si>
  <si>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</si>
  <si>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</si>
  <si>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</si>
  <si>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</si>
  <si>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</si>
  <si>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</si>
  <si>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</si>
  <si>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</si>
  <si>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</si>
  <si>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</si>
  <si>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</si>
  <si>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</si>
  <si>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</si>
  <si>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</si>
  <si>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</si>
  <si>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</si>
  <si>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</si>
  <si>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</si>
  <si>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</si>
  <si>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</si>
  <si>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</si>
  <si>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</si>
  <si>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</si>
  <si>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</si>
  <si>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</si>
  <si>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</si>
  <si>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</si>
  <si>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</si>
  <si>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</si>
  <si>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</si>
  <si>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</si>
  <si>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</si>
  <si>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</si>
  <si>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</si>
  <si>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</si>
  <si>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</si>
  <si>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</si>
  <si>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</si>
  <si>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</si>
  <si>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</si>
  <si>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</si>
  <si>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</si>
  <si>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</si>
  <si>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</si>
  <si>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</si>
  <si>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</si>
  <si>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</si>
  <si>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</si>
  <si>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</si>
  <si>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</si>
  <si>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</si>
  <si>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</si>
  <si>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</si>
  <si>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</si>
  <si>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</si>
  <si>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</si>
  <si>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</si>
  <si>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</si>
  <si>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</si>
  <si>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</si>
  <si>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</si>
  <si>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</si>
  <si>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</si>
  <si>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</si>
  <si>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</si>
  <si>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</si>
  <si>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</si>
  <si>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</si>
  <si>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</si>
  <si>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</si>
  <si>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</si>
  <si>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</si>
  <si>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</si>
  <si>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</si>
  <si>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</si>
  <si>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</si>
  <si>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</si>
  <si>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</si>
  <si>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</si>
  <si>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</si>
  <si>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</si>
  <si>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</si>
  <si>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</si>
  <si>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</si>
  <si>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</si>
  <si>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</si>
  <si>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</si>
  <si>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</si>
  <si>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</si>
  <si>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</si>
  <si>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</si>
  <si>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</si>
  <si>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</si>
  <si>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</si>
  <si>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</si>
  <si>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</si>
  <si>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</si>
  <si>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</si>
  <si>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</si>
  <si>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</si>
  <si>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</si>
  <si>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</si>
  <si>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</si>
  <si>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</si>
  <si>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</si>
  <si>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</si>
  <si>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</si>
  <si>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</si>
  <si>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</si>
  <si>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</si>
  <si>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</si>
  <si>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</si>
  <si>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</si>
  <si>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</si>
  <si>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</si>
  <si>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</si>
  <si>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</si>
  <si>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</si>
  <si>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</si>
  <si>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</si>
  <si>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</si>
  <si>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</si>
  <si>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</si>
  <si>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</si>
  <si>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</si>
  <si>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</si>
  <si>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</si>
  <si>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</si>
  <si>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</si>
  <si>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</si>
  <si>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</si>
  <si>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</si>
  <si>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</si>
  <si>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</si>
  <si>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</si>
  <si>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</si>
  <si>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</si>
  <si>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</si>
  <si>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</si>
  <si>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</si>
  <si>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</si>
  <si>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</si>
  <si>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</si>
  <si>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</si>
  <si>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</si>
  <si>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</si>
  <si>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</si>
  <si>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</si>
  <si>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</si>
  <si>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</si>
  <si>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</si>
  <si>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</si>
  <si>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</si>
  <si>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</si>
  <si>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</si>
  <si>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</si>
  <si>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</si>
  <si>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</si>
  <si>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</si>
  <si>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</si>
  <si>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</si>
  <si>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</si>
  <si>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</si>
  <si>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</si>
  <si>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</si>
  <si>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</si>
  <si>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</si>
  <si>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</si>
  <si>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</si>
  <si>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</si>
  <si>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</si>
  <si>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</si>
  <si>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</si>
  <si>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</si>
  <si>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</si>
  <si>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</si>
  <si>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</si>
  <si>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</si>
  <si>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</si>
  <si>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</si>
  <si>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</si>
  <si>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</si>
  <si>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</si>
  <si>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</si>
  <si>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</si>
  <si>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</si>
  <si>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</si>
  <si>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</si>
  <si>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</si>
  <si>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</si>
  <si>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</si>
  <si>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</si>
  <si>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</si>
  <si>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</si>
  <si>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</si>
  <si>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</si>
  <si>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</si>
  <si>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</si>
  <si>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</si>
  <si>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</si>
  <si>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</si>
  <si>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</si>
  <si>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</si>
  <si>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</si>
  <si>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</si>
  <si>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</si>
  <si>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</si>
  <si>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</si>
  <si>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</si>
  <si>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</si>
  <si>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</si>
  <si>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</si>
  <si>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</si>
  <si>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</si>
  <si>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</si>
  <si>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</si>
  <si>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</si>
  <si>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</si>
  <si>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</si>
  <si>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</si>
  <si>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</si>
  <si>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</si>
  <si>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</si>
  <si>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</si>
  <si>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</si>
  <si>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</si>
  <si>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</si>
  <si>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</si>
  <si>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</si>
  <si>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</si>
  <si>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</si>
  <si>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</si>
  <si>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</si>
  <si>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</si>
  <si>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</si>
  <si>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</si>
  <si>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</si>
  <si>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</si>
  <si>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</si>
  <si>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</si>
  <si>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</si>
  <si>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</si>
  <si>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</si>
  <si>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</si>
  <si>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</si>
  <si>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</si>
  <si>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</si>
  <si>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</si>
  <si>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</si>
  <si>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</si>
  <si>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</si>
  <si>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</si>
  <si>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</si>
  <si>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</si>
  <si>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</si>
  <si>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</si>
  <si>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</si>
  <si>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</si>
  <si>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</si>
  <si>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</si>
  <si>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</si>
  <si>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</si>
  <si>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</si>
  <si>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</si>
  <si>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</si>
  <si>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</si>
  <si>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</si>
  <si>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</si>
  <si>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</si>
  <si>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</si>
  <si>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</si>
  <si>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</si>
  <si>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</si>
  <si>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</si>
  <si>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</si>
  <si>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</si>
  <si>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</si>
  <si>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</si>
  <si>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</si>
  <si>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</si>
  <si>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</si>
  <si>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</si>
  <si>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</si>
  <si>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</si>
  <si>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</si>
  <si>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</si>
  <si>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</si>
  <si>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</si>
  <si>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</si>
  <si>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</si>
  <si>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</si>
  <si>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</si>
  <si>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</si>
  <si>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</si>
  <si>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</si>
  <si>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</si>
  <si>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</si>
  <si>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</si>
  <si>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</si>
  <si>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</si>
  <si>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</si>
  <si>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</si>
  <si>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</si>
  <si>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</si>
  <si>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</si>
  <si>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</si>
  <si>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</si>
  <si>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</si>
  <si>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</si>
  <si>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</si>
  <si>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</si>
  <si>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</si>
  <si>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</si>
  <si>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</si>
  <si>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</si>
  <si>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</si>
  <si>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</si>
  <si>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</si>
  <si>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</si>
  <si>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</si>
  <si>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</si>
  <si>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</si>
  <si>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</si>
  <si>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</si>
  <si>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</si>
  <si>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</si>
  <si>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</si>
  <si>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</si>
  <si>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</si>
  <si>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</si>
  <si>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</si>
  <si>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</si>
  <si>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</si>
  <si>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</si>
  <si>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</si>
  <si>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</si>
  <si>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</si>
  <si>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</si>
  <si>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</si>
  <si>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</si>
  <si>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</si>
  <si>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</si>
  <si>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</si>
  <si>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</si>
  <si>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</si>
  <si>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</si>
  <si>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</si>
  <si>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</si>
  <si>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</si>
  <si>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</si>
  <si>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</si>
  <si>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</si>
  <si>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</si>
  <si>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</si>
  <si>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</si>
  <si>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</si>
  <si>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</si>
  <si>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</si>
  <si>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</si>
  <si>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</si>
  <si>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</si>
  <si>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</si>
  <si>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</si>
  <si>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</si>
  <si>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</si>
  <si>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</si>
  <si>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</si>
  <si>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</si>
  <si>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</si>
  <si>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</si>
  <si>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</si>
  <si>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</si>
  <si>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</si>
  <si>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</si>
  <si>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</si>
  <si>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</si>
  <si>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</si>
  <si>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</si>
  <si>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</si>
  <si>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</si>
  <si>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</si>
  <si>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</si>
  <si>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</si>
  <si>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</si>
  <si>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</si>
  <si>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</si>
  <si>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</si>
  <si>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</si>
  <si>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</si>
  <si>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</si>
  <si>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</si>
  <si>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</si>
  <si>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</si>
  <si>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</si>
  <si>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</si>
  <si>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</si>
  <si>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</si>
  <si>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</si>
  <si>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</si>
  <si>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</si>
  <si>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</si>
  <si>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</si>
  <si>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</si>
  <si>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</si>
  <si>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</si>
  <si>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</si>
  <si>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</si>
  <si>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</si>
  <si>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</si>
  <si>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</si>
  <si>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</si>
  <si>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</si>
  <si>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</si>
  <si>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</si>
  <si>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</si>
  <si>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</si>
  <si>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</si>
  <si>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</si>
  <si>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</si>
  <si>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</si>
  <si>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</si>
  <si>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</si>
  <si>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</si>
  <si>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</si>
  <si>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</si>
  <si>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</si>
  <si>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</si>
  <si>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</si>
  <si>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</si>
  <si>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</si>
  <si>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</si>
  <si>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</si>
  <si>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</si>
  <si>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</si>
  <si>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</si>
  <si>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</si>
  <si>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</si>
  <si>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</si>
  <si>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</si>
  <si>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</si>
  <si>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</si>
  <si>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</si>
  <si>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</si>
  <si>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</si>
  <si>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</si>
  <si>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</si>
  <si>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</si>
  <si>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</si>
  <si>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</si>
  <si>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</si>
  <si>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</si>
  <si>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</si>
  <si>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</si>
  <si>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</si>
  <si>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</si>
  <si>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</si>
  <si>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</si>
  <si>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</si>
  <si>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</si>
  <si>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</si>
  <si>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</si>
  <si>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</si>
  <si>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</si>
  <si>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</si>
  <si>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</si>
  <si>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</si>
  <si>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</si>
  <si>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</si>
  <si>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</si>
  <si>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</si>
  <si>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</si>
  <si>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</si>
  <si>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</si>
  <si>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</si>
  <si>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</si>
  <si>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</si>
  <si>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</si>
  <si>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</si>
  <si>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</si>
  <si>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</si>
  <si>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</si>
  <si>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</si>
  <si>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</si>
  <si>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</si>
  <si>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</si>
  <si>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</si>
  <si>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</si>
  <si>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</si>
  <si>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</si>
  <si>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</si>
  <si>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</si>
  <si>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</si>
  <si>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</si>
  <si>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</si>
  <si>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</si>
  <si>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</si>
  <si>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</si>
  <si>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</si>
  <si>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</si>
  <si>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</si>
  <si>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</si>
  <si>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</si>
  <si>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</si>
  <si>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</si>
  <si>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</si>
  <si>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</si>
  <si>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</si>
  <si>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</si>
  <si>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</si>
  <si>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</si>
  <si>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</si>
  <si>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</si>
  <si>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</si>
  <si>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</si>
  <si>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</si>
  <si>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</si>
  <si>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</si>
  <si>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</si>
  <si>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</si>
  <si>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</si>
  <si>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</si>
  <si>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</si>
  <si>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</si>
  <si>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</si>
  <si>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</si>
  <si>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</si>
  <si>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</si>
  <si>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</si>
  <si>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</si>
  <si>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</si>
  <si>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</si>
  <si>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</si>
  <si>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</si>
  <si>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</si>
  <si>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</si>
  <si>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</si>
  <si>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</si>
  <si>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</si>
  <si>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</si>
  <si>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</si>
  <si>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</si>
  <si>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</si>
  <si>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</si>
  <si>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</si>
  <si>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</si>
  <si>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</si>
  <si>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</si>
  <si>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</si>
  <si>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</si>
  <si>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</si>
  <si>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</si>
  <si>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</si>
  <si>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</si>
  <si>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</si>
  <si>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</si>
  <si>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</si>
  <si>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</si>
  <si>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</si>
  <si>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</si>
  <si>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</si>
  <si>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</si>
  <si>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</si>
  <si>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</si>
  <si>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</si>
  <si>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</si>
  <si>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</si>
  <si>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</si>
  <si>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</si>
  <si>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</si>
  <si>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</si>
  <si>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</si>
  <si>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</si>
  <si>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</si>
  <si>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</si>
  <si>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</si>
  <si>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</si>
  <si>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</si>
  <si>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</si>
  <si>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</si>
  <si>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</si>
  <si>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</si>
  <si>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</si>
  <si>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</si>
  <si>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</si>
  <si>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</si>
  <si>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</si>
  <si>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</si>
  <si>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</si>
  <si>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</si>
  <si>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</si>
  <si>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</si>
  <si>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</si>
  <si>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</si>
  <si>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</si>
  <si>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</si>
  <si>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</si>
  <si>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</si>
  <si>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</si>
  <si>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</si>
  <si>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</si>
  <si>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</si>
  <si>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</si>
  <si>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</si>
  <si>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</si>
  <si>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</si>
  <si>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</si>
  <si>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</si>
  <si>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</si>
  <si>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</si>
  <si>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</si>
  <si>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</si>
  <si>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</si>
  <si>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</si>
  <si>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</si>
  <si>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</si>
  <si>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</si>
  <si>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</si>
  <si>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</si>
  <si>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</si>
  <si>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</si>
  <si>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</si>
  <si>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</si>
  <si>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</si>
  <si>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</si>
  <si>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</si>
  <si>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</si>
  <si>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</si>
  <si>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</si>
  <si>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</si>
  <si>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</si>
  <si>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</si>
  <si>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</si>
  <si>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</si>
  <si>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</si>
  <si>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</si>
  <si>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</si>
  <si>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</si>
  <si>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</si>
  <si>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</si>
  <si>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</si>
  <si>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</si>
  <si>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</si>
  <si>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</si>
  <si>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</si>
  <si>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</si>
  <si>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</si>
  <si>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</si>
  <si>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</si>
  <si>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</si>
  <si>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</si>
  <si>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</si>
  <si>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</si>
  <si>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</si>
  <si>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</si>
  <si>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</si>
  <si>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</si>
  <si>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</si>
  <si>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</si>
  <si>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</si>
  <si>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</si>
  <si>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</si>
  <si>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</si>
  <si>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</si>
  <si>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</si>
  <si>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</si>
  <si>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</si>
  <si>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</si>
  <si>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</si>
  <si>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</si>
  <si>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</si>
  <si>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</si>
  <si>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</si>
  <si>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</si>
  <si>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</si>
  <si>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</si>
  <si>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</si>
  <si>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</si>
  <si>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</si>
  <si>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</si>
  <si>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</si>
  <si>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</si>
  <si>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</si>
  <si>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</si>
  <si>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</si>
  <si>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</si>
  <si>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</si>
  <si>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</si>
  <si>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</si>
  <si>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</si>
  <si>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</si>
  <si>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</si>
  <si>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</si>
  <si>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</si>
  <si>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</si>
  <si>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</si>
  <si>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</si>
  <si>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</si>
  <si>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</si>
  <si>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</si>
  <si>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</si>
  <si>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</si>
  <si>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</si>
  <si>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</si>
  <si>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</si>
  <si>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</si>
  <si>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</si>
  <si>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</si>
  <si>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</si>
  <si>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</si>
  <si>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</si>
  <si>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</si>
  <si>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</si>
  <si>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</si>
  <si>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</si>
  <si>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</si>
  <si>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</si>
  <si>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</si>
  <si>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</si>
  <si>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</si>
  <si>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</si>
  <si>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</si>
  <si>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</si>
  <si>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</si>
  <si>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</si>
  <si>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</si>
  <si>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</si>
  <si>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</si>
  <si>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</si>
  <si>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</si>
  <si>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</si>
  <si>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</si>
  <si>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</si>
  <si>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</si>
  <si>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</si>
  <si>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</si>
  <si>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</si>
  <si>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</si>
  <si>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</si>
  <si>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</si>
  <si>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</si>
  <si>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</si>
  <si>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</si>
  <si>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</si>
  <si>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</si>
  <si>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</si>
  <si>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</si>
  <si>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</si>
  <si>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</si>
  <si>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</si>
  <si>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</si>
  <si>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</si>
  <si>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</si>
  <si>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</si>
  <si>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</si>
  <si>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</si>
  <si>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</si>
  <si>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</si>
  <si>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</si>
  <si>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</si>
  <si>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</si>
  <si>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</si>
  <si>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</si>
  <si>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</si>
  <si>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</si>
  <si>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</si>
  <si>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</si>
  <si>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</si>
  <si>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</si>
  <si>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</si>
  <si>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</si>
  <si>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</si>
  <si>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</si>
  <si>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</si>
  <si>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</si>
  <si>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</si>
  <si>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</si>
  <si>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</si>
  <si>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</si>
  <si>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</si>
  <si>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</si>
  <si>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</si>
  <si>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</si>
  <si>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</si>
  <si>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</si>
  <si>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</si>
  <si>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</si>
  <si>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</si>
  <si>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</si>
  <si>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</si>
  <si>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</si>
  <si>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</si>
  <si>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</si>
  <si>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</si>
  <si>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</si>
  <si>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</si>
  <si>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</si>
  <si>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</si>
  <si>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</si>
  <si>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</si>
  <si>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</si>
  <si>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</si>
  <si>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</si>
  <si>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</si>
  <si>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</si>
  <si>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</si>
  <si>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</si>
  <si>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</si>
  <si>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</si>
  <si>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</si>
  <si>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</si>
  <si>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</si>
  <si>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</si>
  <si>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</si>
  <si>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</si>
  <si>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</si>
  <si>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</si>
  <si>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</si>
  <si>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</si>
  <si>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</si>
  <si>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</si>
  <si>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</si>
  <si>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</si>
  <si>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</si>
  <si>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</si>
  <si>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</si>
  <si>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</si>
  <si>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</si>
  <si>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</si>
  <si>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</si>
  <si>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</si>
  <si>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</si>
  <si>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</si>
  <si>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</si>
  <si>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</si>
  <si>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</si>
  <si>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</si>
  <si>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</si>
  <si>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</si>
  <si>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</si>
  <si>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</si>
  <si>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</si>
  <si>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</si>
  <si>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</si>
  <si>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</si>
  <si>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</si>
  <si>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</si>
  <si>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</si>
  <si>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</si>
  <si>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</si>
  <si>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</si>
  <si>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</si>
  <si>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</si>
  <si>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</si>
  <si>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</si>
  <si>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</si>
  <si>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</si>
  <si>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</si>
  <si>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</si>
  <si>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</si>
  <si>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</si>
  <si>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</si>
  <si>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</si>
  <si>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</si>
  <si>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</si>
  <si>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</si>
  <si>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</si>
  <si>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</si>
  <si>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</si>
  <si>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</si>
  <si>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</si>
  <si>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</si>
  <si>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</si>
  <si>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</si>
  <si>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</si>
  <si>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</si>
  <si>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</si>
  <si>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</si>
  <si>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</si>
  <si>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</si>
  <si>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</si>
  <si>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</si>
  <si>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</si>
  <si>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</si>
  <si>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</si>
  <si>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</si>
  <si>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</si>
  <si>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</si>
  <si>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</si>
  <si>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</si>
  <si>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</si>
  <si>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</si>
  <si>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</si>
  <si>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</si>
  <si>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</si>
  <si>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</si>
  <si>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</si>
  <si>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</si>
  <si>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</si>
  <si>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</si>
  <si>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</si>
  <si>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</si>
  <si>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</si>
  <si>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</si>
  <si>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</si>
  <si>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</si>
  <si>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</si>
  <si>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</si>
  <si>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</si>
  <si>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</si>
  <si>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</si>
  <si>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</si>
  <si>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</si>
  <si>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</si>
  <si>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</si>
  <si>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</si>
  <si>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</si>
  <si>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</si>
  <si>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</si>
  <si>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</si>
  <si>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</si>
  <si>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</si>
  <si>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</si>
  <si>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</si>
  <si>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</si>
  <si>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</si>
  <si>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</si>
  <si>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</si>
  <si>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</si>
  <si>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</si>
  <si>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</si>
  <si>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</si>
  <si>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</si>
  <si>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</si>
  <si>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</si>
  <si>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</si>
  <si>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</si>
  <si>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</si>
  <si>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</si>
  <si>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</si>
  <si>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</si>
  <si>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</si>
  <si>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</si>
  <si>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</si>
  <si>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</si>
  <si>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</si>
  <si>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</si>
  <si>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</si>
  <si>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</si>
  <si>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</si>
  <si>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</si>
  <si>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</si>
  <si>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</si>
  <si>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</si>
  <si>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</si>
  <si>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</si>
  <si>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</si>
  <si>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</si>
  <si>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</si>
  <si>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</si>
  <si>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</si>
  <si>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</si>
  <si>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</si>
  <si>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</si>
  <si>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</si>
  <si>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</si>
  <si>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</si>
  <si>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</si>
  <si>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</si>
  <si>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</si>
  <si>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</si>
  <si>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</si>
  <si>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</si>
  <si>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</si>
  <si>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</si>
  <si>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</si>
  <si>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</si>
  <si>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</si>
  <si>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</si>
  <si>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</si>
  <si>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</si>
  <si>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</si>
  <si>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</si>
  <si>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</si>
  <si>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</si>
  <si>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</si>
  <si>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</si>
  <si>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</si>
  <si>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</si>
  <si>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</si>
  <si>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</si>
  <si>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</si>
  <si>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</si>
  <si>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</si>
  <si>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</si>
  <si>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</si>
  <si>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</si>
  <si>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</si>
  <si>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</si>
  <si>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</si>
  <si>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</si>
  <si>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</si>
  <si>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</si>
  <si>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</si>
  <si>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</si>
  <si>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</si>
  <si>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</si>
  <si>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</si>
  <si>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</si>
  <si>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</si>
  <si>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</si>
  <si>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</si>
  <si>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</si>
  <si>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</si>
  <si>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</si>
  <si>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</si>
  <si>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</si>
  <si>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</si>
  <si>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</si>
  <si>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</si>
  <si>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</si>
  <si>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</si>
  <si>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</si>
  <si>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</si>
  <si>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</si>
  <si>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</si>
  <si>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</si>
  <si>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</si>
  <si>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</si>
  <si>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</si>
  <si>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</si>
  <si>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</si>
  <si>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</si>
  <si>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</si>
  <si>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</si>
  <si>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</si>
  <si>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</si>
  <si>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</si>
  <si>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</si>
  <si>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</si>
  <si>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</si>
  <si>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</si>
  <si>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</si>
  <si>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</si>
  <si>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</si>
  <si>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</si>
  <si>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</si>
  <si>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</si>
  <si>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</si>
  <si>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</si>
  <si>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</si>
  <si>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</si>
  <si>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</si>
  <si>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</si>
  <si>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</si>
  <si>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</si>
  <si>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</si>
  <si>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</si>
  <si>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</si>
  <si>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</si>
  <si>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</si>
  <si>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</si>
  <si>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</si>
  <si>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</si>
  <si>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</si>
  <si>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</si>
  <si>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</si>
  <si>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</si>
  <si>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</si>
  <si>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</si>
  <si>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</si>
  <si>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</si>
  <si>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</si>
  <si>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</si>
  <si>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</si>
  <si>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</si>
  <si>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</si>
  <si>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</si>
  <si>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</si>
  <si>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</si>
  <si>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</si>
  <si>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</si>
  <si>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</si>
  <si>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</si>
  <si>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</si>
  <si>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</si>
  <si>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</si>
  <si>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</si>
  <si>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</si>
  <si>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</si>
  <si>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</si>
  <si>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</si>
  <si>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</si>
  <si>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</si>
  <si>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</si>
  <si>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</si>
  <si>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</si>
  <si>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</si>
  <si>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</si>
  <si>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</si>
  <si>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</si>
  <si>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</si>
  <si>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</si>
  <si>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</si>
  <si>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</si>
  <si>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</si>
  <si>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</si>
  <si>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</si>
  <si>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</si>
  <si>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</si>
  <si>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</si>
  <si>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</si>
  <si>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</si>
  <si>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</si>
  <si>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</si>
  <si>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</si>
  <si>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</si>
  <si>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</si>
  <si>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</si>
  <si>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</si>
  <si>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</si>
  <si>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</si>
  <si>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</si>
  <si>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</si>
  <si>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</si>
  <si>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</si>
  <si>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</si>
  <si>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</si>
  <si>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</si>
  <si>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</si>
  <si>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</si>
  <si>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</si>
  <si>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</si>
  <si>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</si>
  <si>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</si>
  <si>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</si>
  <si>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</si>
  <si>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</si>
  <si>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</si>
  <si>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</si>
  <si>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</si>
  <si>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</si>
  <si>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</si>
  <si>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</si>
  <si>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</si>
  <si>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</si>
  <si>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</si>
  <si>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</si>
  <si>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</si>
  <si>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</si>
  <si>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</si>
  <si>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</si>
  <si>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</si>
  <si>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</si>
  <si>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</si>
  <si>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</si>
  <si>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</si>
  <si>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</si>
  <si>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</si>
  <si>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</si>
  <si>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</si>
  <si>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</si>
  <si>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</si>
  <si>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</si>
  <si>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</si>
  <si>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</si>
  <si>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</si>
  <si>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</si>
  <si>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</si>
  <si>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</si>
  <si>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</si>
  <si>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</si>
  <si>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</si>
  <si>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</si>
  <si>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</si>
  <si>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</si>
  <si>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</si>
  <si>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</si>
  <si>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</si>
  <si>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</si>
  <si>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</si>
  <si>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</si>
  <si>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</si>
  <si>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</si>
  <si>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</si>
  <si>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</si>
  <si>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</si>
  <si>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</si>
  <si>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</si>
  <si>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</si>
  <si>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</si>
  <si>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</si>
  <si>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</si>
  <si>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</si>
  <si>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</si>
  <si>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</si>
  <si>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</si>
  <si>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</si>
  <si>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</si>
  <si>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</si>
  <si>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</si>
  <si>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</si>
  <si>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</si>
  <si>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</si>
  <si>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</si>
  <si>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</si>
  <si>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</si>
  <si>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</si>
  <si>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</si>
  <si>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</si>
  <si>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</si>
  <si>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</si>
  <si>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</si>
  <si>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</si>
  <si>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</si>
  <si>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</si>
  <si>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</si>
  <si>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</si>
  <si>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</si>
  <si>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</si>
  <si>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</si>
  <si>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</si>
  <si>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</si>
  <si>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</si>
  <si>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</si>
  <si>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</si>
  <si>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</si>
  <si>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</si>
  <si>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</si>
  <si>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</si>
  <si>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</si>
  <si>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</si>
  <si>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</si>
  <si>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</si>
  <si>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</si>
  <si>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</si>
  <si>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</si>
  <si>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</si>
  <si>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</si>
  <si>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</si>
  <si>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</si>
  <si>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</si>
  <si>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</si>
  <si>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</si>
  <si>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</si>
  <si>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</si>
  <si>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</si>
  <si>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</si>
  <si>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</si>
  <si>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</si>
  <si>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</si>
  <si>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</si>
  <si>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</si>
  <si>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</si>
  <si>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</si>
  <si>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</si>
  <si>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</si>
  <si>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</si>
  <si>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</si>
  <si>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</si>
  <si>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</si>
  <si>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</si>
  <si>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</si>
  <si>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</si>
  <si>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</si>
  <si>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</si>
  <si>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</si>
  <si>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</si>
  <si>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</si>
  <si>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</si>
  <si>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</si>
  <si>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</si>
  <si>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</si>
  <si>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</si>
  <si>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</si>
  <si>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</si>
  <si>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</si>
  <si>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</si>
  <si>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</si>
  <si>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</si>
  <si>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</si>
  <si>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</si>
  <si>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</si>
  <si>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</si>
  <si>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</si>
  <si>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</si>
  <si>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</si>
  <si>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</si>
  <si>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</si>
  <si>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</si>
  <si>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</si>
  <si>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</si>
  <si>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</si>
  <si>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</si>
  <si>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</si>
  <si>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</si>
  <si>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</si>
  <si>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</si>
  <si>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</si>
  <si>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</si>
  <si>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</si>
  <si>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</si>
  <si>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</si>
  <si>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</si>
  <si>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</si>
  <si>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</si>
  <si>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</si>
  <si>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</si>
  <si>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</si>
  <si>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</si>
  <si>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</si>
  <si>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</si>
  <si>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</si>
  <si>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</si>
  <si>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</si>
  <si>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</si>
  <si>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</si>
  <si>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</si>
  <si>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</si>
  <si>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</si>
  <si>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</si>
  <si>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</si>
  <si>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</si>
  <si>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</si>
  <si>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</si>
  <si>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</si>
  <si>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</si>
  <si>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</si>
  <si>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</si>
  <si>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</si>
  <si>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</si>
  <si>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</si>
  <si>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</si>
  <si>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</si>
  <si>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</si>
  <si>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</si>
  <si>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</si>
  <si>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</si>
  <si>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</si>
  <si>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</si>
  <si>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</si>
  <si>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</si>
  <si>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</si>
  <si>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</si>
  <si>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</si>
  <si>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</si>
  <si>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</si>
  <si>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</si>
  <si>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</si>
  <si>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</si>
  <si>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</si>
  <si>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</si>
  <si>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</si>
  <si>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</si>
  <si>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</si>
  <si>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</si>
  <si>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</si>
  <si>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</si>
  <si>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</si>
  <si>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</si>
  <si>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</si>
  <si>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</si>
  <si>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</si>
  <si>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</si>
  <si>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</si>
  <si>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</si>
  <si>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</si>
  <si>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</si>
  <si>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</si>
  <si>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</si>
  <si>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</si>
  <si>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</si>
  <si>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</si>
  <si>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</si>
  <si>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</si>
  <si>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</si>
  <si>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</si>
  <si>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</si>
  <si>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</si>
  <si>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</si>
  <si>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</si>
  <si>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</si>
  <si>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</si>
  <si>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</si>
  <si>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</si>
  <si>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</si>
  <si>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</si>
  <si>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</si>
  <si>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</si>
  <si>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</si>
  <si>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</si>
  <si>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</si>
  <si>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</si>
  <si>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</si>
  <si>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</si>
  <si>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</si>
  <si>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</si>
  <si>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</si>
  <si>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</si>
  <si>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</si>
  <si>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</si>
  <si>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</si>
  <si>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</si>
  <si>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</si>
  <si>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</si>
  <si>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</si>
  <si>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</si>
  <si>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</si>
  <si>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</si>
  <si>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</si>
  <si>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</si>
  <si>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</si>
  <si>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</si>
  <si>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</si>
  <si>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</si>
  <si>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</si>
  <si>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</si>
  <si>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</si>
  <si>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</si>
  <si>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</si>
  <si>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</si>
  <si>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</si>
  <si>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</si>
  <si>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</si>
  <si>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</si>
  <si>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</si>
  <si>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</si>
  <si>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</si>
  <si>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</si>
  <si>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</si>
  <si>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</si>
  <si>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</si>
  <si>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</si>
  <si>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</si>
  <si>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</si>
  <si>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</si>
  <si>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</si>
  <si>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</si>
  <si>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</si>
  <si>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</si>
  <si>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</si>
  <si>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</si>
  <si>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</si>
  <si>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</si>
  <si>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</si>
  <si>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</si>
  <si>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</si>
  <si>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</si>
  <si>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</si>
  <si>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</si>
  <si>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</si>
  <si>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</si>
  <si>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</si>
  <si>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</si>
  <si>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</si>
  <si>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</si>
  <si>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</si>
  <si>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</si>
  <si>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</si>
  <si>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</si>
  <si>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</si>
  <si>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</si>
  <si>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</si>
  <si>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</si>
  <si>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</si>
  <si>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</si>
  <si>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</si>
  <si>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</si>
  <si>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</si>
  <si>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</si>
  <si>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</si>
  <si>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</si>
  <si>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</si>
  <si>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</si>
  <si>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</si>
  <si>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</si>
  <si>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</si>
  <si>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</si>
  <si>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</si>
  <si>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</si>
  <si>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</si>
  <si>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</si>
  <si>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</si>
  <si>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</si>
  <si>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</si>
  <si>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</si>
  <si>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</si>
  <si>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</si>
  <si>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</si>
  <si>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</si>
  <si>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</si>
  <si>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</si>
  <si>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</si>
  <si>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</si>
  <si>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</si>
  <si>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</si>
  <si>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</si>
  <si>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</si>
  <si>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</si>
  <si>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</si>
  <si>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</si>
  <si>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</si>
  <si>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</si>
  <si>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</si>
  <si>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</si>
  <si>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</si>
  <si>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</si>
  <si>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</si>
  <si>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</si>
  <si>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</si>
  <si>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</si>
  <si>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</si>
  <si>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</si>
  <si>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</si>
  <si>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</si>
  <si>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</si>
  <si>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</si>
  <si>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</si>
  <si>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</si>
  <si>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</si>
  <si>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</si>
  <si>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</si>
  <si>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</si>
  <si>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</si>
  <si>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</si>
  <si>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</si>
  <si>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</si>
  <si>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</si>
  <si>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</si>
  <si>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</si>
  <si>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</si>
  <si>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</si>
  <si>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</si>
  <si>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</si>
  <si>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</si>
  <si>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</si>
  <si>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</si>
  <si>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</si>
  <si>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</si>
  <si>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</si>
  <si>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</si>
  <si>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</si>
  <si>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</si>
  <si>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</si>
  <si>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</si>
  <si>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</si>
  <si>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</si>
  <si>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</si>
  <si>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</si>
  <si>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</si>
  <si>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</si>
  <si>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</si>
  <si>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</si>
  <si>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</si>
  <si>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</si>
  <si>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</si>
  <si>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</si>
  <si>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</si>
  <si>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</si>
  <si>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</si>
  <si>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</si>
  <si>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</si>
  <si>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</si>
  <si>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</si>
  <si>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</si>
  <si>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</si>
  <si>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</si>
  <si>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</si>
  <si>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</si>
  <si>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</si>
  <si>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</si>
  <si>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</si>
  <si>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</si>
  <si>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</si>
  <si>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</si>
  <si>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</si>
  <si>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</si>
  <si>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</si>
  <si>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</si>
  <si>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</si>
  <si>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</si>
  <si>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</si>
  <si>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</si>
  <si>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</si>
  <si>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</si>
  <si>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</si>
  <si>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</si>
  <si>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</si>
  <si>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</si>
  <si>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</si>
  <si>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</si>
  <si>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</si>
  <si>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</si>
  <si>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</si>
  <si>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</si>
  <si>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</si>
  <si>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</si>
  <si>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</si>
  <si>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</si>
  <si>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</si>
  <si>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</si>
  <si>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</si>
  <si>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</si>
  <si>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</si>
  <si>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</si>
  <si>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</si>
  <si>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</si>
  <si>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</si>
  <si>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</si>
  <si>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</si>
  <si>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</si>
  <si>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</si>
  <si>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</si>
  <si>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</si>
  <si>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</si>
  <si>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</si>
  <si>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</si>
  <si>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</si>
  <si>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</si>
  <si>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</si>
  <si>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</si>
  <si>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</si>
  <si>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</si>
  <si>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</si>
  <si>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</si>
  <si>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</si>
  <si>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</si>
  <si>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</si>
  <si>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</si>
  <si>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</si>
  <si>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</si>
  <si>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</si>
  <si>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</si>
  <si>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</si>
  <si>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</si>
  <si>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</si>
  <si>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</si>
  <si>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</si>
  <si>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</si>
  <si>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</si>
  <si>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</si>
  <si>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</si>
  <si>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</si>
  <si>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</si>
  <si>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</si>
  <si>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</si>
  <si>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</si>
  <si>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</si>
  <si>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</si>
  <si>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</si>
  <si>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</si>
  <si>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</si>
  <si>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</si>
  <si>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</si>
  <si>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</si>
  <si>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</si>
  <si>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</si>
  <si>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</si>
  <si>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</si>
  <si>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</si>
  <si>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</si>
  <si>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</si>
  <si>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</si>
  <si>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</si>
  <si>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</si>
  <si>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</si>
  <si>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</si>
  <si>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</si>
  <si>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</si>
  <si>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</si>
  <si>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</si>
  <si>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</si>
  <si>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</si>
  <si>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</si>
  <si>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</si>
  <si>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</si>
  <si>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</si>
  <si>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</si>
  <si>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</si>
  <si>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</si>
  <si>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</si>
  <si>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</si>
  <si>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</si>
  <si>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</si>
  <si>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</si>
  <si>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</si>
  <si>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</si>
  <si>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</si>
  <si>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</si>
  <si>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</si>
  <si>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</si>
  <si>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</si>
  <si>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</si>
  <si>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</si>
  <si>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</si>
  <si>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</si>
  <si>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</si>
  <si>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</si>
  <si>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</si>
  <si>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</si>
  <si>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</si>
  <si>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</si>
  <si>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</si>
  <si>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</si>
  <si>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</si>
  <si>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</si>
  <si>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</si>
  <si>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</si>
  <si>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</si>
  <si>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</si>
  <si>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</si>
  <si>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</si>
  <si>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</si>
  <si>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</si>
  <si>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</si>
  <si>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</si>
  <si>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</si>
  <si>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</si>
  <si>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</si>
  <si>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</si>
  <si>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</si>
  <si>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</si>
  <si>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</si>
  <si>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</si>
  <si>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</si>
  <si>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</si>
  <si>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</si>
  <si>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</si>
  <si>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</si>
  <si>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</si>
  <si>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</si>
  <si>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</si>
  <si>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</si>
  <si>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</si>
  <si>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</si>
  <si>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</si>
  <si>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</si>
  <si>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</si>
  <si>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</si>
  <si>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</si>
  <si>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</si>
  <si>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</si>
  <si>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</si>
  <si>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</si>
  <si>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</si>
  <si>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</si>
  <si>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</si>
  <si>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</si>
  <si>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</si>
  <si>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</si>
  <si>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</si>
  <si>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</si>
  <si>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</si>
  <si>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</si>
  <si>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</si>
  <si>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</si>
  <si>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</si>
  <si>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</si>
  <si>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</si>
  <si>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</si>
  <si>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</si>
  <si>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</si>
  <si>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</si>
  <si>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</si>
  <si>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</si>
  <si>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</si>
  <si>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</si>
  <si>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</si>
  <si>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</si>
  <si>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</si>
  <si>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</si>
  <si>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</si>
  <si>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</si>
  <si>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</si>
  <si>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</si>
  <si>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</si>
  <si>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</si>
  <si>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</si>
  <si>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</si>
  <si>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</si>
  <si>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</si>
  <si>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</si>
  <si>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</si>
  <si>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</si>
  <si>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</si>
  <si>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</si>
  <si>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</si>
  <si>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</si>
  <si>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</si>
  <si>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</si>
  <si>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</si>
  <si>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</si>
  <si>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</si>
  <si>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</si>
  <si>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</si>
  <si>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</si>
  <si>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</si>
  <si>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</si>
  <si>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</si>
  <si>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</si>
  <si>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</si>
  <si>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</si>
  <si>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</si>
  <si>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</si>
  <si>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</si>
  <si>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</si>
  <si>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</si>
  <si>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</si>
  <si>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</si>
  <si>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</si>
  <si>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</si>
  <si>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</si>
  <si>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</si>
  <si>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</si>
  <si>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</si>
  <si>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</si>
  <si>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</si>
  <si>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</si>
  <si>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</si>
  <si>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</si>
  <si>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</si>
  <si>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</si>
  <si>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</si>
  <si>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</si>
  <si>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</si>
  <si>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</si>
  <si>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</si>
  <si>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</si>
  <si>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</si>
  <si>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</si>
  <si>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</si>
  <si>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</si>
  <si>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</si>
  <si>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</si>
  <si>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</si>
  <si>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</si>
  <si>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</si>
  <si>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</si>
  <si>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</si>
  <si>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</si>
  <si>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</si>
  <si>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</si>
  <si>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</si>
  <si>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</si>
  <si>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</si>
  <si>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</si>
  <si>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</si>
  <si>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</si>
  <si>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</si>
  <si>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</si>
  <si>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</si>
  <si>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</si>
  <si>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</si>
  <si>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</si>
  <si>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</si>
  <si>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</si>
  <si>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</si>
  <si>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</si>
  <si>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</si>
  <si>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</si>
  <si>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</si>
  <si>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</si>
  <si>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</si>
  <si>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</si>
  <si>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</si>
  <si>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</si>
  <si>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</si>
  <si>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</si>
  <si>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</si>
  <si>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</si>
  <si>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</si>
  <si>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</si>
  <si>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</si>
  <si>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</si>
  <si>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</si>
  <si>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</si>
  <si>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</si>
  <si>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</si>
  <si>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</si>
  <si>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</si>
  <si>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</si>
  <si>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</si>
  <si>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</si>
  <si>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</si>
  <si>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</si>
  <si>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</si>
  <si>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</si>
  <si>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</si>
  <si>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</si>
  <si>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</si>
  <si>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</si>
  <si>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</si>
  <si>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</si>
  <si>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</si>
  <si>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</si>
  <si>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</si>
  <si>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</si>
  <si>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</si>
  <si>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</si>
  <si>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</si>
  <si>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</si>
  <si>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</si>
  <si>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</si>
  <si>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</si>
  <si>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</si>
  <si>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</si>
  <si>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</si>
  <si>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</si>
  <si>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</si>
  <si>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</si>
  <si>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</si>
  <si>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</si>
  <si>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</si>
  <si>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</si>
  <si>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</si>
  <si>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</si>
  <si>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</si>
  <si>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</si>
  <si>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</si>
  <si>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</si>
  <si>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</si>
  <si>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</si>
  <si>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</si>
  <si>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</si>
  <si>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</si>
  <si>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</si>
  <si>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</si>
  <si>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</si>
  <si>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</si>
  <si>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</si>
  <si>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</si>
  <si>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</si>
  <si>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</si>
  <si>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</si>
  <si>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</si>
  <si>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</si>
  <si>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</si>
  <si>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</si>
  <si>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</si>
  <si>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</si>
  <si>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</si>
  <si>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</si>
  <si>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</si>
  <si>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</si>
  <si>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</si>
  <si>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</si>
  <si>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</si>
  <si>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</si>
  <si>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</si>
  <si>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</si>
  <si>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</si>
  <si>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</si>
  <si>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</si>
  <si>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</si>
  <si>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</si>
  <si>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</si>
  <si>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</si>
  <si>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</si>
  <si>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</si>
  <si>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</si>
  <si>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</si>
  <si>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</si>
  <si>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</si>
  <si>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</si>
  <si>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</si>
  <si>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</si>
  <si>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</si>
  <si>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</si>
  <si>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</si>
  <si>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</si>
  <si>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</si>
  <si>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</si>
  <si>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</si>
  <si>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</si>
  <si>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</si>
  <si>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</si>
  <si>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</si>
  <si>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</si>
  <si>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</si>
  <si>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</si>
  <si>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</si>
  <si>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</si>
  <si>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</si>
  <si>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</si>
  <si>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</si>
  <si>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</si>
  <si>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</si>
  <si>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</si>
  <si>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</si>
  <si>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</si>
  <si>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</si>
  <si>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</si>
  <si>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</si>
  <si>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</si>
  <si>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</si>
  <si>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</si>
  <si>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</si>
  <si>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</si>
  <si>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</si>
  <si>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</si>
  <si>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</si>
  <si>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</si>
  <si>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</si>
  <si>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</si>
  <si>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</si>
  <si>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</si>
  <si>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</si>
  <si>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</si>
  <si>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</si>
  <si>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</si>
  <si>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</si>
  <si>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</si>
  <si>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</si>
  <si>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</si>
  <si>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</si>
  <si>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</si>
  <si>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</si>
  <si>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</si>
  <si>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</si>
  <si>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</si>
  <si>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</si>
  <si>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</si>
  <si>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</si>
  <si>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</si>
  <si>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</si>
  <si>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</si>
  <si>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</si>
  <si>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</si>
  <si>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</si>
  <si>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</si>
  <si>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</si>
  <si>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</si>
  <si>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</si>
  <si>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</si>
  <si>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</si>
  <si>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</si>
  <si>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</si>
  <si>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</si>
  <si>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</si>
  <si>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</si>
  <si>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</si>
  <si>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</si>
  <si>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</si>
  <si>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</si>
  <si>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</si>
  <si>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</si>
  <si>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</si>
  <si>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</si>
  <si>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</si>
  <si>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</si>
  <si>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</si>
  <si>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</si>
  <si>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</si>
  <si>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</si>
  <si>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</si>
  <si>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</si>
  <si>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</si>
  <si>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</si>
  <si>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</si>
  <si>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</si>
  <si>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</si>
  <si>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</si>
  <si>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</si>
  <si>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</si>
  <si>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</si>
  <si>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</si>
  <si>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</si>
  <si>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</si>
  <si>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</si>
  <si>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</si>
  <si>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</si>
  <si>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</si>
  <si>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</si>
  <si>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</si>
  <si>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</si>
  <si>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</si>
  <si>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</si>
  <si>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</si>
  <si>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</si>
  <si>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</si>
  <si>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</si>
  <si>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</si>
  <si>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</si>
  <si>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</si>
  <si>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</si>
  <si>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</si>
  <si>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</si>
  <si>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</si>
  <si>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</si>
  <si>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</si>
  <si>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</si>
  <si>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</si>
  <si>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</si>
  <si>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</si>
  <si>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</si>
  <si>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</si>
  <si>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</si>
  <si>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</si>
  <si>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</si>
  <si>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</si>
  <si>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</si>
  <si>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</si>
  <si>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</si>
  <si>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</si>
  <si>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</si>
  <si>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</si>
  <si>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</si>
  <si>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</si>
  <si>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</si>
  <si>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</si>
  <si>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</si>
  <si>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</si>
  <si>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</si>
  <si>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</si>
  <si>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</si>
  <si>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</si>
  <si>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</si>
  <si>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</si>
  <si>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</si>
  <si>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</si>
  <si>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</si>
  <si>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</si>
  <si>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</si>
  <si>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</si>
  <si>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</si>
  <si>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</si>
  <si>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</si>
  <si>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</si>
  <si>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</si>
  <si>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</si>
  <si>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</si>
  <si>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</si>
  <si>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</si>
  <si>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</si>
  <si>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</si>
  <si>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</si>
  <si>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</si>
  <si>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</si>
  <si>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</si>
  <si>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</si>
  <si>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</si>
  <si>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</si>
  <si>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</si>
  <si>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</si>
  <si>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</si>
  <si>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</si>
  <si>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</si>
  <si>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</si>
  <si>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</si>
  <si>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</si>
  <si>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</si>
  <si>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</si>
  <si>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</si>
  <si>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</si>
  <si>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</si>
  <si>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</si>
  <si>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</si>
  <si>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</si>
  <si>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</si>
  <si>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</si>
  <si>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</si>
  <si>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</si>
  <si>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</si>
  <si>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</si>
  <si>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</si>
  <si>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</si>
  <si>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</si>
  <si>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</si>
  <si>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</si>
  <si>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</si>
  <si>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</si>
  <si>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</si>
  <si>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</si>
  <si>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</si>
  <si>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</si>
  <si>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</si>
  <si>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</si>
  <si>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</si>
  <si>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</si>
  <si>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</si>
  <si>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</si>
  <si>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</si>
  <si>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</si>
  <si>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</si>
  <si>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</si>
  <si>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</si>
  <si>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</si>
  <si>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</si>
  <si>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</si>
  <si>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</si>
  <si>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</si>
  <si>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</si>
  <si>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</si>
  <si>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</si>
  <si>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</si>
  <si>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</si>
  <si>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</si>
  <si>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</si>
  <si>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</si>
  <si>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</si>
  <si>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</si>
  <si>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</si>
  <si>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</si>
  <si>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</si>
  <si>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</si>
  <si>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</si>
  <si>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</si>
  <si>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</si>
  <si>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</si>
  <si>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</si>
  <si>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</si>
  <si>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</si>
  <si>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</si>
  <si>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</si>
  <si>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</si>
  <si>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</si>
  <si>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</si>
  <si>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</si>
  <si>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</si>
  <si>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</si>
  <si>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</si>
  <si>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</si>
  <si>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</si>
  <si>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</si>
  <si>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</si>
  <si>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</si>
  <si>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</si>
  <si>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</si>
  <si>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</si>
  <si>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</si>
  <si>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</si>
  <si>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</si>
  <si>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</si>
  <si>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</si>
  <si>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</si>
  <si>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</si>
  <si>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</si>
  <si>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</si>
  <si>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</si>
  <si>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</si>
  <si>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</si>
  <si>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</si>
  <si>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</si>
  <si>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</si>
  <si>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</si>
  <si>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</si>
  <si>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</si>
  <si>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</si>
  <si>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</si>
  <si>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</si>
  <si>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</si>
  <si>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</si>
  <si>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</si>
  <si>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</si>
  <si>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</si>
  <si>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</si>
  <si>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</si>
  <si>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</si>
  <si>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</si>
  <si>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</si>
  <si>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</si>
  <si>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</si>
  <si>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</si>
  <si>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</si>
  <si>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</si>
  <si>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</si>
  <si>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</si>
  <si>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</si>
  <si>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</si>
  <si>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</si>
  <si>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</si>
  <si>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</si>
  <si>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</si>
  <si>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</si>
  <si>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</si>
  <si>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</si>
  <si>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</si>
  <si>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</si>
  <si>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</si>
  <si>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</si>
  <si>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</si>
  <si>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</si>
  <si>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</si>
  <si>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</si>
  <si>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</si>
  <si>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</si>
  <si>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</si>
  <si>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</si>
  <si>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</si>
  <si>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</si>
  <si>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</si>
  <si>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</si>
  <si>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</si>
  <si>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</si>
  <si>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</si>
  <si>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</si>
  <si>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</si>
  <si>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</si>
  <si>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</si>
  <si>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</si>
  <si>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</si>
  <si>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</si>
  <si>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</si>
  <si>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</si>
  <si>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</si>
  <si>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</si>
  <si>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</si>
  <si>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</si>
  <si>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</si>
  <si>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</si>
  <si>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</si>
  <si>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</si>
  <si>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</si>
  <si>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</si>
  <si>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</si>
  <si>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</si>
  <si>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</si>
  <si>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</si>
  <si>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</si>
  <si>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</si>
  <si>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</si>
  <si>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</si>
  <si>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</si>
  <si>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</si>
  <si>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</si>
  <si>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</si>
  <si>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</si>
  <si>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</si>
  <si>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</si>
  <si>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</si>
  <si>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</si>
  <si>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</si>
  <si>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</si>
  <si>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</si>
  <si>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</si>
  <si>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</si>
  <si>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</si>
  <si>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</si>
  <si>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</si>
  <si>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</si>
  <si>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</si>
  <si>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</si>
  <si>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</si>
  <si>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</si>
  <si>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</si>
  <si>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</si>
  <si>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</si>
  <si>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</si>
  <si>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</si>
  <si>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</si>
  <si>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</si>
  <si>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</si>
  <si>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</si>
  <si>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</si>
  <si>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</si>
  <si>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</si>
  <si>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</si>
  <si>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</si>
  <si>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</si>
  <si>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</si>
  <si>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</si>
  <si>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</si>
  <si>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</si>
  <si>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</si>
  <si>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</si>
  <si>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</si>
  <si>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</si>
  <si>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</si>
  <si>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</si>
  <si>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</si>
  <si>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</si>
  <si>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</si>
  <si>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</si>
  <si>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</si>
  <si>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</si>
  <si>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</si>
  <si>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</si>
  <si>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</si>
  <si>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</si>
  <si>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</si>
  <si>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</si>
  <si>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</si>
  <si>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</si>
  <si>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</si>
  <si>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</si>
  <si>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</si>
  <si>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</si>
  <si>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</si>
  <si>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</si>
  <si>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</si>
  <si>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</si>
  <si>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</si>
  <si>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</si>
  <si>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</si>
  <si>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</si>
  <si>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</si>
  <si>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</si>
  <si>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</si>
  <si>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</si>
  <si>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</si>
  <si>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</si>
  <si>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</si>
  <si>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</si>
  <si>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</si>
  <si>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</si>
  <si>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</si>
  <si>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</si>
  <si>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</si>
  <si>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</si>
  <si>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</si>
  <si>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</si>
  <si>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</si>
  <si>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</si>
  <si>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</si>
  <si>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</si>
  <si>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</si>
  <si>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</si>
  <si>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</si>
  <si>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</si>
  <si>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</si>
  <si>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</si>
  <si>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</si>
  <si>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</si>
  <si>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</si>
  <si>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</si>
  <si>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</si>
  <si>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</si>
  <si>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</si>
  <si>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</si>
  <si>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</si>
  <si>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</si>
  <si>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</si>
  <si>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</si>
  <si>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</si>
  <si>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</si>
  <si>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</si>
  <si>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</si>
  <si>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</si>
  <si>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</si>
  <si>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</si>
  <si>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</si>
  <si>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</si>
  <si>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</si>
  <si>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</si>
  <si>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</si>
  <si>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</si>
  <si>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</si>
  <si>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</si>
  <si>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</si>
  <si>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</si>
  <si>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</si>
  <si>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</si>
  <si>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</si>
  <si>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</si>
  <si>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</si>
  <si>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</si>
  <si>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</si>
  <si>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</si>
  <si>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</si>
  <si>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</si>
  <si>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</si>
  <si>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</si>
  <si>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</si>
  <si>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</si>
  <si>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</si>
  <si>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</si>
  <si>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</si>
  <si>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</si>
  <si>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</si>
  <si>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</si>
  <si>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</si>
  <si>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</si>
  <si>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</si>
  <si>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</si>
  <si>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</si>
  <si>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</si>
  <si>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</si>
  <si>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</si>
  <si>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</si>
  <si>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</si>
  <si>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</si>
  <si>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</si>
  <si>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</si>
  <si>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</si>
  <si>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</si>
  <si>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</si>
  <si>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</si>
  <si>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</si>
  <si>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</si>
  <si>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</si>
  <si>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</si>
  <si>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</si>
  <si>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</si>
  <si>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</si>
  <si>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</si>
  <si>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</si>
  <si>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</si>
  <si>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</si>
  <si>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</si>
  <si>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</si>
  <si>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</si>
  <si>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</si>
  <si>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</si>
  <si>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</si>
  <si>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</si>
  <si>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</si>
  <si>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</si>
  <si>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</si>
  <si>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</si>
  <si>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</si>
  <si>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</si>
  <si>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</si>
  <si>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</si>
  <si>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</si>
  <si>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</si>
  <si>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</si>
  <si>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</si>
  <si>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</si>
  <si>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</si>
  <si>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</si>
  <si>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</si>
  <si>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</si>
  <si>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</si>
  <si>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</si>
  <si>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</si>
  <si>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</si>
  <si>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</si>
  <si>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</si>
  <si>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</si>
  <si>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</si>
  <si>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</si>
  <si>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</si>
  <si>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</si>
  <si>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</si>
  <si>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</si>
  <si>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</si>
  <si>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</si>
  <si>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</si>
  <si>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</si>
  <si>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</si>
  <si>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</si>
  <si>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</si>
  <si>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</si>
  <si>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</si>
  <si>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</si>
  <si>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</si>
  <si>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</si>
  <si>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</si>
  <si>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</si>
  <si>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</si>
  <si>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</si>
  <si>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</si>
  <si>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</si>
  <si>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</si>
  <si>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</si>
  <si>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</si>
  <si>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</si>
  <si>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</si>
  <si>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</si>
  <si>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</si>
  <si>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</si>
  <si>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</si>
  <si>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</si>
  <si>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</si>
  <si>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</si>
  <si>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</si>
  <si>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</si>
  <si>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</si>
  <si>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</si>
  <si>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</si>
  <si>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</si>
  <si>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</si>
  <si>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</si>
  <si>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</si>
  <si>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</si>
  <si>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</si>
  <si>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</si>
  <si>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</si>
  <si>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</si>
  <si>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</si>
  <si>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</si>
  <si>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</si>
  <si>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</si>
  <si>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</si>
  <si>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</si>
  <si>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</si>
  <si>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</si>
  <si>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</si>
  <si>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</si>
  <si>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</si>
  <si>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</si>
  <si>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</si>
  <si>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</si>
  <si>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</si>
  <si>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</si>
  <si>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</si>
  <si>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</si>
  <si>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</si>
  <si>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</si>
  <si>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</si>
  <si>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</si>
  <si>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</si>
  <si>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</si>
  <si>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</si>
  <si>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</si>
  <si>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</si>
  <si>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</si>
  <si>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</si>
  <si>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</si>
  <si>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</si>
  <si>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</si>
  <si>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</si>
  <si>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</si>
  <si>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</si>
  <si>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</si>
  <si>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</si>
  <si>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</si>
  <si>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</si>
  <si>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</si>
  <si>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</si>
  <si>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</si>
  <si>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</si>
  <si>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</si>
  <si>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</si>
  <si>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</si>
  <si>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</si>
  <si>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</si>
  <si>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</si>
  <si>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</si>
  <si>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</si>
  <si>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</si>
  <si>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</si>
  <si>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</si>
  <si>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</si>
  <si>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</si>
  <si>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</si>
  <si>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</si>
  <si>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</si>
  <si>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</si>
  <si>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</si>
  <si>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</si>
  <si>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</si>
  <si>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</si>
  <si>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</si>
  <si>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</si>
  <si>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</si>
  <si>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</si>
  <si>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</si>
  <si>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</si>
  <si>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</si>
  <si>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</si>
  <si>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</si>
  <si>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</si>
  <si>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</si>
  <si>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</si>
  <si>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</si>
  <si>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</si>
  <si>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</si>
  <si>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</si>
  <si>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</si>
  <si>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</si>
  <si>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</si>
  <si>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</si>
  <si>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</si>
  <si>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</si>
  <si>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</si>
  <si>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</si>
  <si>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</si>
  <si>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</si>
  <si>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</si>
  <si>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</si>
  <si>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</si>
  <si>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</si>
  <si>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</si>
  <si>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</si>
  <si>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</si>
  <si>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</si>
  <si>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</si>
  <si>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</si>
  <si>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</si>
  <si>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</si>
  <si>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</si>
  <si>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</si>
  <si>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</si>
  <si>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</si>
  <si>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</si>
  <si>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</si>
  <si>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</si>
  <si>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</si>
  <si>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</si>
  <si>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</si>
  <si>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</si>
  <si>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</si>
  <si>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</si>
  <si>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</si>
  <si>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</si>
  <si>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</si>
  <si>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</si>
  <si>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</si>
  <si>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</si>
  <si>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</si>
  <si>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</si>
  <si>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</si>
  <si>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</si>
  <si>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</si>
  <si>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</si>
  <si>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</si>
  <si>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</si>
  <si>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</si>
  <si>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</si>
  <si>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</si>
  <si>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</si>
  <si>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</si>
  <si>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</si>
  <si>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</si>
  <si>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</si>
  <si>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</si>
  <si>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</si>
  <si>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</si>
  <si>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</si>
  <si>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</si>
  <si>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</si>
  <si>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</si>
  <si>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</si>
  <si>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</si>
  <si>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</si>
  <si>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</si>
  <si>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</si>
  <si>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</si>
  <si>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</si>
  <si>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</si>
  <si>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</si>
  <si>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</si>
  <si>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</si>
  <si>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</si>
  <si>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</si>
  <si>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</si>
  <si>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</si>
  <si>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</si>
  <si>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</si>
  <si>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</si>
  <si>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</si>
  <si>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</si>
  <si>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</si>
  <si>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</si>
  <si>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</si>
  <si>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</si>
  <si>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</si>
  <si>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</si>
  <si>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</si>
  <si>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</si>
  <si>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</si>
  <si>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</si>
  <si>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</si>
  <si>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</si>
  <si>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</si>
  <si>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</si>
  <si>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</si>
  <si>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</si>
  <si>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</si>
  <si>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</si>
  <si>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</si>
  <si>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</si>
  <si>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</si>
  <si>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</si>
  <si>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</si>
  <si>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</si>
  <si>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</si>
  <si>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</si>
  <si>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</si>
  <si>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</si>
  <si>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</si>
  <si>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</si>
  <si>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</si>
  <si>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</si>
  <si>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</si>
  <si>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</si>
  <si>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</si>
  <si>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</si>
  <si>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</si>
  <si>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</si>
  <si>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</si>
  <si>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</si>
  <si>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</si>
  <si>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</si>
  <si>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</si>
  <si>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</si>
  <si>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</si>
  <si>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</si>
  <si>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</si>
  <si>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</si>
  <si>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</si>
  <si>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</si>
  <si>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</si>
  <si>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</si>
  <si>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</si>
  <si>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</si>
  <si>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</si>
  <si>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</si>
  <si>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</si>
  <si>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</si>
  <si>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</si>
  <si>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</si>
  <si>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</si>
  <si>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</si>
  <si>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</si>
  <si>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</si>
  <si>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</si>
  <si>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</si>
  <si>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</si>
  <si>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</si>
  <si>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</si>
  <si>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</si>
  <si>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</si>
  <si>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</si>
  <si>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</si>
  <si>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</si>
  <si>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</si>
  <si>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</si>
  <si>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</si>
  <si>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</si>
  <si>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</si>
  <si>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</si>
  <si>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</si>
  <si>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</si>
  <si>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</si>
  <si>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</si>
  <si>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</si>
  <si>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</si>
  <si>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</si>
  <si>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</si>
  <si>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</si>
  <si>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</si>
  <si>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</si>
  <si>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</si>
  <si>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</si>
  <si>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</si>
  <si>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</si>
  <si>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</si>
  <si>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</si>
  <si>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</si>
  <si>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</si>
  <si>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</si>
  <si>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</si>
  <si>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</si>
  <si>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</si>
  <si>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</si>
  <si>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</si>
  <si>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</si>
  <si>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</si>
  <si>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</si>
  <si>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</si>
  <si>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</si>
  <si>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</si>
  <si>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</si>
  <si>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</si>
  <si>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</si>
  <si>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</si>
  <si>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</si>
  <si>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</si>
  <si>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</si>
  <si>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</si>
  <si>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</si>
  <si>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</si>
  <si>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</si>
  <si>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</si>
  <si>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</si>
  <si>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</si>
  <si>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</si>
  <si>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</si>
  <si>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</si>
  <si>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</si>
  <si>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</si>
  <si>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</si>
  <si>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</si>
  <si>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</si>
  <si>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</si>
  <si>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</si>
  <si>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</si>
  <si>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</si>
  <si>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</si>
  <si>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</si>
  <si>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</si>
  <si>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</si>
  <si>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</si>
  <si>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</si>
  <si>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</si>
  <si>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</si>
  <si>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</si>
  <si>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</si>
  <si>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</si>
  <si>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</si>
  <si>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</si>
  <si>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</si>
  <si>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</si>
  <si>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</si>
  <si>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</si>
  <si>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</si>
  <si>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</si>
  <si>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</si>
  <si>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</si>
  <si>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</si>
  <si>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</si>
  <si>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</si>
  <si>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</si>
  <si>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</si>
  <si>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</si>
  <si>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</si>
  <si>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</si>
  <si>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</si>
  <si>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</si>
  <si>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</si>
  <si>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</si>
  <si>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</si>
  <si>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</si>
  <si>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</si>
  <si>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</si>
  <si>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</si>
  <si>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</si>
  <si>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</si>
  <si>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</si>
  <si>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</si>
  <si>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</si>
  <si>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</si>
  <si>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</si>
  <si>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</si>
  <si>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</si>
  <si>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</si>
  <si>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</si>
  <si>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</si>
  <si>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</si>
  <si>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</si>
  <si>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</si>
  <si>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</si>
  <si>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</si>
  <si>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</si>
  <si>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</si>
  <si>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</si>
  <si>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</si>
  <si>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</si>
  <si>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</si>
  <si>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</si>
  <si>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</si>
  <si>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</si>
  <si>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</si>
  <si>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</si>
  <si>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</si>
  <si>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</si>
  <si>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</si>
  <si>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</si>
  <si>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</si>
  <si>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</si>
  <si>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</si>
  <si>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</si>
  <si>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</si>
  <si>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</si>
  <si>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</si>
  <si>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</si>
  <si>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</si>
  <si>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</si>
  <si>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</si>
  <si>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</si>
  <si>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</si>
  <si>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</si>
  <si>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</si>
  <si>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</si>
  <si>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</si>
  <si>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</si>
  <si>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</si>
  <si>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</si>
  <si>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</si>
  <si>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</si>
  <si>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</si>
  <si>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</si>
  <si>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</si>
  <si>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</si>
  <si>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</si>
  <si>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</si>
  <si>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</si>
  <si>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</si>
  <si>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</si>
  <si>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</si>
  <si>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</si>
  <si>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</si>
  <si>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</si>
  <si>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</si>
  <si>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</si>
  <si>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</si>
  <si>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</si>
  <si>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</si>
  <si>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</si>
  <si>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</si>
  <si>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</si>
  <si>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</si>
  <si>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</si>
  <si>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</si>
  <si>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</si>
  <si>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</si>
  <si>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</si>
  <si>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</si>
  <si>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</si>
  <si>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</si>
  <si>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</si>
  <si>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</si>
  <si>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</si>
  <si>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</si>
  <si>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</si>
  <si>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</si>
  <si>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</si>
  <si>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</si>
  <si>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</si>
  <si>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</si>
  <si>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</si>
  <si>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</si>
  <si>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</si>
  <si>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</si>
  <si>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</si>
  <si>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</si>
  <si>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</si>
  <si>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</si>
  <si>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</si>
  <si>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</si>
  <si>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</si>
  <si>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</si>
  <si>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</si>
  <si>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</si>
  <si>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</si>
  <si>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</si>
  <si>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</si>
  <si>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</si>
  <si>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</si>
  <si>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</si>
  <si>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</si>
  <si>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</si>
  <si>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</si>
  <si>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</si>
  <si>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</si>
  <si>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</si>
  <si>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</si>
  <si>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</si>
  <si>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</si>
  <si>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</si>
  <si>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</si>
  <si>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</si>
  <si>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</si>
  <si>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</si>
  <si>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</si>
  <si>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</si>
  <si>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</si>
  <si>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</si>
  <si>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</si>
  <si>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</si>
  <si>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</si>
  <si>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</si>
  <si>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</si>
  <si>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</si>
  <si>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</si>
  <si>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</si>
  <si>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</si>
  <si>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</si>
  <si>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</si>
  <si>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</si>
  <si>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</si>
  <si>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</si>
  <si>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</si>
  <si>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</si>
  <si>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</si>
  <si>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</si>
  <si>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</si>
  <si>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</si>
  <si>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</si>
  <si>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</si>
  <si>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</si>
  <si>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</si>
  <si>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</si>
  <si>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</si>
  <si>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</si>
  <si>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</si>
  <si>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</si>
  <si>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</si>
  <si>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</si>
  <si>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</si>
  <si>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</si>
  <si>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</si>
  <si>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</si>
  <si>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</si>
  <si>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</si>
  <si>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</si>
  <si>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</si>
  <si>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</si>
  <si>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</si>
  <si>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</si>
  <si>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</si>
  <si>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</si>
  <si>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</si>
  <si>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</si>
  <si>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</si>
  <si>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</si>
  <si>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</si>
  <si>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</si>
  <si>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</si>
  <si>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</si>
  <si>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</si>
  <si>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</si>
  <si>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</si>
  <si>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</si>
  <si>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</si>
  <si>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</si>
  <si>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</si>
  <si>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</si>
  <si>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</si>
  <si>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</si>
  <si>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</si>
  <si>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</si>
  <si>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</si>
  <si>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</si>
  <si>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</si>
  <si>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</si>
  <si>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</si>
  <si>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</si>
  <si>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</si>
  <si>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</si>
  <si>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</si>
  <si>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</si>
  <si>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</si>
  <si>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</si>
  <si>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</si>
  <si>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</si>
  <si>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</si>
  <si>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</si>
  <si>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</si>
  <si>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</si>
  <si>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</si>
  <si>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</si>
  <si>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</si>
  <si>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</si>
  <si>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</si>
  <si>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</si>
  <si>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</si>
  <si>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</si>
  <si>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</si>
  <si>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</si>
  <si>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</si>
  <si>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</si>
  <si>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</si>
  <si>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</si>
  <si>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</si>
  <si>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</si>
  <si>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</si>
  <si>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</si>
  <si>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</si>
  <si>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</si>
  <si>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</si>
  <si>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</si>
  <si>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</si>
  <si>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</si>
  <si>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</si>
  <si>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</si>
  <si>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</si>
  <si>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</si>
  <si>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</si>
  <si>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</si>
  <si>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</si>
  <si>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</si>
  <si>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</si>
  <si>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</si>
  <si>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</si>
  <si>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</si>
  <si>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</si>
  <si>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</si>
  <si>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</si>
  <si>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</si>
  <si>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</si>
  <si>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</si>
  <si>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</si>
  <si>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</si>
  <si>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</si>
  <si>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</si>
  <si>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</si>
  <si>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</si>
  <si>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</si>
  <si>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</si>
  <si>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</si>
  <si>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</si>
  <si>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</si>
  <si>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</si>
  <si>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</si>
  <si>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</si>
  <si>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</si>
  <si>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</si>
  <si>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</si>
  <si>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</si>
  <si>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</si>
  <si>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</si>
  <si>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</si>
  <si>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</si>
  <si>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</si>
  <si>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</si>
  <si>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</si>
  <si>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</si>
  <si>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</si>
  <si>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</si>
  <si>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</si>
  <si>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</si>
  <si>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</si>
  <si>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</si>
  <si>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</si>
  <si>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</si>
  <si>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</si>
  <si>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</si>
  <si>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</si>
  <si>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</si>
  <si>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</si>
  <si>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</si>
  <si>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</si>
  <si>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</si>
  <si>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</si>
  <si>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</si>
  <si>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</si>
  <si>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</si>
  <si>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</si>
  <si>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</si>
  <si>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</si>
  <si>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</si>
  <si>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</si>
  <si>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</si>
  <si>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</si>
  <si>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</si>
  <si>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</si>
  <si>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</si>
  <si>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</si>
  <si>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</si>
  <si>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</si>
  <si>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</si>
  <si>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</si>
  <si>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</si>
  <si>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</si>
  <si>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</si>
  <si>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</si>
  <si>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</si>
  <si>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</si>
  <si>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</si>
  <si>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</si>
  <si>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</si>
  <si>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</si>
  <si>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</si>
  <si>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</si>
  <si>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</si>
  <si>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</si>
  <si>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</si>
  <si>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</si>
  <si>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</si>
  <si>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</si>
  <si>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</si>
  <si>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</si>
  <si>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</si>
  <si>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</si>
  <si>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</si>
  <si>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</si>
  <si>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</si>
  <si>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</si>
  <si>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</si>
  <si>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</si>
  <si>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</si>
  <si>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</si>
  <si>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</si>
  <si>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</si>
  <si>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</si>
  <si>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</si>
  <si>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</si>
  <si>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</si>
  <si>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</si>
  <si>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</si>
  <si>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</si>
  <si>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</si>
  <si>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</si>
  <si>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</si>
  <si>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</si>
  <si>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</si>
  <si>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</si>
  <si>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</si>
  <si>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</si>
  <si>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</si>
  <si>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</si>
  <si>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</si>
  <si>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</si>
  <si>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</si>
  <si>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</si>
  <si>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</si>
  <si>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</si>
  <si>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</si>
  <si>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</si>
  <si>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</si>
  <si>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</si>
  <si>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</si>
  <si>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</si>
  <si>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</si>
  <si>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</si>
  <si>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</si>
  <si>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</si>
  <si>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</si>
  <si>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</si>
  <si>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</si>
  <si>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</si>
  <si>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</si>
  <si>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</si>
  <si>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</si>
  <si>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</si>
  <si>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</si>
  <si>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</si>
  <si>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</si>
  <si>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</si>
  <si>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</si>
  <si>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</si>
  <si>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</si>
  <si>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</si>
  <si>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</si>
  <si>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</si>
  <si>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</si>
  <si>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</si>
  <si>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</si>
  <si>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</si>
  <si>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</si>
  <si>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</si>
  <si>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</si>
  <si>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</si>
  <si>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</si>
  <si>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</si>
  <si>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</si>
  <si>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</si>
  <si>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</si>
  <si>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</si>
  <si>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</si>
  <si>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</si>
  <si>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</si>
  <si>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</si>
  <si>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</si>
  <si>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</si>
  <si>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</si>
  <si>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</si>
  <si>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</si>
  <si>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</si>
  <si>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</si>
  <si>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</si>
  <si>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</si>
  <si>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</si>
  <si>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</si>
  <si>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</si>
  <si>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</si>
  <si>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</si>
  <si>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</si>
  <si>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</si>
  <si>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</si>
  <si>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</si>
  <si>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</si>
  <si>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</si>
  <si>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</si>
  <si>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</si>
  <si>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</si>
  <si>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</si>
  <si>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</si>
  <si>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</si>
  <si>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</si>
  <si>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</si>
  <si>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</si>
  <si>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</si>
  <si>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</si>
  <si>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</si>
  <si>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</si>
  <si>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</si>
  <si>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</si>
  <si>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</si>
  <si>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</si>
  <si>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</si>
  <si>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</si>
  <si>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</si>
  <si>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</si>
  <si>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</si>
  <si>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</si>
  <si>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</si>
  <si>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</si>
  <si>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</si>
  <si>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</si>
  <si>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</si>
  <si>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</si>
  <si>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</si>
  <si>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</si>
  <si>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</si>
  <si>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</si>
  <si>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</si>
  <si>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</si>
  <si>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</si>
  <si>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</si>
  <si>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</si>
  <si>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</si>
  <si>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</si>
  <si>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</si>
  <si>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</si>
  <si>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</si>
  <si>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</si>
  <si>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</si>
  <si>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</si>
  <si>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</si>
  <si>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</si>
  <si>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</si>
  <si>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</si>
  <si>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</si>
  <si>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</si>
  <si>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</si>
  <si>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</si>
  <si>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</si>
  <si>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</si>
  <si>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</si>
  <si>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</si>
  <si>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</si>
  <si>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</si>
  <si>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</si>
  <si>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</si>
  <si>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</si>
  <si>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</si>
  <si>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</si>
  <si>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</si>
  <si>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</si>
  <si>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</si>
  <si>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</si>
  <si>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</si>
  <si>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</si>
  <si>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</si>
  <si>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</si>
  <si>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</si>
  <si>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</si>
  <si>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</si>
  <si>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</si>
  <si>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</si>
  <si>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</si>
  <si>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</si>
  <si>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</si>
  <si>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</si>
  <si>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</si>
  <si>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</si>
  <si>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</si>
  <si>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</si>
  <si>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</si>
  <si>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</si>
  <si>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</si>
  <si>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</si>
  <si>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</si>
  <si>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</si>
  <si>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</si>
  <si>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</si>
  <si>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</si>
  <si>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</si>
  <si>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</si>
  <si>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</si>
  <si>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</si>
  <si>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</si>
  <si>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</si>
  <si>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</si>
  <si>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</si>
  <si>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</si>
  <si>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</si>
  <si>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</si>
  <si>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</si>
  <si>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</si>
  <si>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</si>
  <si>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</si>
  <si>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</si>
  <si>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</si>
  <si>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</si>
  <si>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</si>
  <si>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</si>
  <si>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</si>
  <si>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</si>
  <si>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</si>
  <si>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</si>
  <si>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</si>
  <si>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</si>
  <si>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</si>
  <si>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</si>
  <si>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</si>
  <si>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</si>
  <si>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</si>
  <si>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</si>
  <si>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</si>
  <si>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</si>
  <si>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</si>
  <si>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</si>
  <si>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</si>
  <si>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</si>
  <si>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</si>
  <si>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</si>
  <si>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</si>
  <si>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</si>
  <si>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</si>
  <si>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</si>
  <si>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</si>
  <si>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</si>
  <si>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</si>
  <si>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</si>
  <si>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</si>
  <si>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</si>
  <si>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</si>
  <si>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</si>
  <si>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</si>
  <si>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</si>
  <si>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</si>
  <si>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</si>
  <si>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</si>
  <si>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</si>
  <si>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</si>
  <si>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</si>
  <si>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</si>
  <si>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</si>
  <si>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</si>
  <si>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</si>
  <si>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</si>
  <si>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</si>
  <si>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</si>
  <si>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</si>
  <si>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</si>
  <si>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</si>
  <si>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</si>
  <si>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</si>
  <si>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</si>
  <si>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</si>
  <si>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</si>
  <si>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</si>
  <si>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</si>
  <si>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</si>
  <si>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</si>
  <si>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</si>
  <si>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</si>
  <si>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</si>
  <si>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</si>
  <si>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</si>
  <si>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</si>
  <si>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</si>
  <si>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</si>
  <si>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</si>
  <si>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</si>
  <si>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</si>
  <si>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</si>
  <si>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</si>
  <si>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</si>
  <si>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</si>
  <si>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</si>
  <si>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</si>
  <si>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</si>
  <si>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</si>
  <si>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</si>
  <si>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</si>
  <si>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</si>
  <si>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</si>
  <si>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</si>
  <si>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</si>
  <si>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</si>
  <si>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</si>
  <si>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</si>
  <si>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</si>
  <si>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</si>
  <si>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</si>
  <si>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</si>
  <si>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</si>
  <si>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</si>
  <si>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</si>
  <si>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</si>
  <si>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</si>
  <si>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</si>
  <si>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</si>
  <si>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</si>
  <si>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</si>
  <si>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</si>
  <si>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</si>
  <si>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</si>
  <si>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</si>
  <si>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</si>
  <si>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</si>
  <si>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</si>
  <si>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</si>
  <si>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</si>
  <si>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</si>
  <si>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</si>
  <si>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</si>
  <si>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</si>
  <si>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</si>
  <si>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</si>
  <si>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</si>
  <si>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</si>
  <si>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</si>
  <si>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</si>
  <si>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</si>
  <si>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</si>
  <si>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</si>
  <si>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</si>
  <si>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</si>
  <si>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</si>
  <si>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</si>
  <si>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</si>
  <si>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</si>
  <si>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</si>
  <si>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</si>
  <si>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</si>
  <si>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</si>
  <si>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</si>
  <si>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</si>
  <si>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</si>
  <si>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</si>
  <si>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</si>
  <si>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</si>
  <si>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</si>
  <si>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</si>
  <si>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</si>
  <si>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</si>
  <si>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</si>
  <si>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</si>
  <si>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</si>
  <si>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</si>
  <si>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</si>
  <si>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</si>
  <si>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</si>
  <si>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</si>
  <si>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</si>
  <si>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</si>
  <si>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</si>
  <si>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</si>
  <si>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</si>
  <si>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</si>
  <si>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</si>
  <si>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</si>
  <si>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</si>
  <si>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</si>
  <si>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</si>
  <si>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</si>
  <si>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</si>
  <si>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</si>
  <si>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</si>
  <si>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</si>
  <si>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</si>
  <si>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</si>
  <si>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</si>
  <si>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</si>
  <si>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</si>
  <si>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</si>
  <si>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</si>
  <si>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</si>
  <si>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</si>
  <si>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</si>
  <si>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</si>
  <si>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</si>
  <si>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</si>
  <si>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</si>
  <si>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</si>
  <si>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</si>
  <si>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</si>
  <si>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</si>
  <si>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</si>
  <si>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</si>
  <si>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</si>
  <si>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</si>
  <si>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</si>
  <si>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</si>
  <si>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</si>
  <si>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</si>
  <si>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</si>
  <si>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</si>
  <si>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</si>
  <si>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</si>
  <si>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</si>
  <si>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</si>
  <si>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</si>
  <si>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</si>
  <si>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</si>
  <si>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</si>
  <si>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</si>
  <si>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</si>
  <si>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</si>
  <si>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</si>
  <si>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</si>
  <si>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</si>
  <si>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</si>
  <si>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</si>
  <si>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</si>
  <si>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</si>
  <si>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</si>
  <si>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</si>
  <si>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</si>
  <si>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</si>
  <si>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</si>
  <si>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</si>
  <si>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</si>
  <si>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</si>
  <si>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</si>
  <si>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</si>
  <si>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</si>
  <si>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</si>
  <si>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</si>
  <si>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</si>
  <si>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</si>
  <si>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</si>
  <si>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</si>
  <si>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</si>
  <si>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</si>
  <si>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</si>
  <si>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</si>
  <si>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</si>
  <si>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</si>
  <si>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</si>
  <si>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</si>
  <si>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</si>
  <si>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</si>
  <si>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</si>
  <si>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</si>
  <si>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</si>
  <si>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</si>
  <si>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</si>
  <si>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</si>
  <si>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</si>
  <si>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</si>
  <si>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</si>
  <si>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</si>
  <si>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</si>
  <si>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</si>
  <si>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</si>
  <si>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</si>
  <si>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</si>
  <si>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</si>
  <si>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</si>
  <si>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</si>
  <si>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</si>
  <si>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</si>
  <si>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</si>
  <si>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</si>
  <si>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</si>
  <si>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</si>
  <si>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</si>
  <si>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</si>
  <si>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</si>
  <si>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</si>
  <si>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</si>
  <si>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</si>
  <si>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</si>
  <si>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</si>
  <si>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</si>
  <si>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</si>
  <si>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</si>
  <si>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</si>
  <si>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</si>
  <si>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</si>
  <si>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</si>
  <si>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</si>
  <si>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</si>
  <si>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</si>
  <si>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</si>
  <si>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</si>
  <si>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</si>
  <si>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</si>
  <si>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</si>
  <si>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</si>
  <si>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</si>
  <si>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</si>
  <si>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</si>
  <si>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</si>
  <si>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</si>
  <si>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</si>
  <si>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</si>
  <si>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</si>
  <si>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</si>
  <si>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</si>
  <si>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</si>
  <si>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</si>
  <si>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</si>
  <si>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</si>
  <si>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</si>
  <si>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</si>
  <si>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</si>
  <si>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</si>
  <si>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</si>
  <si>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</si>
  <si>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</si>
  <si>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</si>
  <si>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</si>
  <si>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</si>
  <si>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</si>
  <si>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</si>
  <si>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</si>
  <si>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</si>
  <si>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</si>
  <si>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</si>
  <si>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</si>
  <si>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</si>
  <si>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</si>
  <si>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</si>
  <si>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</si>
  <si>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</si>
  <si>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</si>
  <si>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</si>
  <si>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</si>
  <si>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</si>
  <si>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</si>
  <si>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</si>
  <si>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</si>
  <si>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</si>
  <si>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</si>
  <si>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</si>
  <si>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</si>
  <si>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</si>
  <si>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</si>
  <si>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</si>
  <si>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</si>
  <si>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</si>
  <si>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</si>
  <si>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</si>
  <si>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</si>
  <si>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</si>
  <si>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</si>
  <si>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</si>
  <si>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</si>
  <si>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</si>
  <si>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</si>
  <si>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</si>
  <si>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</si>
  <si>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</si>
  <si>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</si>
  <si>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</si>
  <si>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</si>
  <si>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</si>
  <si>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</si>
  <si>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</si>
  <si>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</si>
  <si>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</si>
  <si>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</si>
  <si>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</si>
  <si>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</si>
  <si>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</si>
  <si>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</si>
  <si>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</si>
  <si>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</si>
  <si>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</si>
  <si>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</si>
  <si>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</si>
  <si>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</si>
  <si>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</si>
  <si>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</si>
  <si>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</si>
  <si>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</si>
  <si>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</si>
  <si>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</si>
  <si>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</si>
  <si>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</si>
  <si>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</si>
  <si>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</si>
  <si>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</si>
  <si>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</si>
  <si>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</si>
  <si>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</si>
  <si>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</si>
  <si>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</si>
  <si>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</si>
  <si>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</si>
  <si>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</si>
  <si>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</si>
  <si>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</si>
  <si>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</si>
  <si>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</si>
  <si>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</si>
  <si>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</si>
  <si>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</si>
  <si>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</si>
  <si>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</si>
  <si>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</si>
  <si>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</si>
  <si>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</si>
  <si>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</si>
  <si>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</si>
  <si>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</si>
  <si>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</si>
  <si>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</si>
  <si>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</si>
  <si>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</si>
  <si>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</si>
  <si>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</si>
  <si>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</si>
  <si>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</si>
  <si>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</si>
  <si>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</si>
  <si>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</si>
  <si>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</si>
  <si>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</si>
  <si>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</si>
  <si>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</si>
  <si>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</si>
  <si>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</si>
  <si>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</si>
  <si>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</si>
  <si>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</si>
  <si>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</si>
  <si>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</si>
  <si>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</si>
  <si>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</si>
  <si>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</si>
  <si>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</si>
  <si>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</si>
  <si>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</si>
  <si>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</si>
  <si>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</si>
  <si>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</si>
  <si>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</si>
  <si>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</si>
  <si>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</si>
  <si>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</si>
  <si>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</si>
  <si>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</si>
  <si>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</si>
  <si>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</si>
  <si>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</si>
  <si>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</si>
  <si>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</si>
  <si>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</si>
  <si>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</si>
  <si>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</si>
  <si>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</si>
  <si>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</si>
  <si>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</si>
  <si>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</si>
  <si>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</si>
  <si>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</si>
  <si>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</si>
  <si>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</si>
  <si>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</si>
  <si>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</si>
  <si>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</si>
  <si>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</si>
  <si>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</si>
  <si>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</si>
  <si>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</si>
  <si>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</si>
  <si>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</si>
  <si>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</si>
  <si>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</si>
  <si>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</si>
  <si>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</si>
  <si>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</si>
  <si>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</si>
  <si>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</si>
  <si>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</si>
  <si>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</si>
  <si>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</si>
  <si>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</si>
  <si>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</si>
  <si>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</si>
  <si>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</si>
  <si>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</si>
  <si>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</si>
  <si>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</si>
  <si>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</si>
  <si>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</si>
  <si>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</si>
  <si>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</si>
  <si>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</si>
  <si>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</si>
  <si>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</si>
  <si>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</si>
  <si>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</si>
  <si>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</si>
  <si>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</si>
  <si>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</si>
  <si>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</si>
  <si>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</si>
  <si>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</si>
  <si>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</si>
  <si>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</si>
  <si>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</si>
  <si>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</si>
  <si>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</si>
  <si>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</si>
  <si>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</si>
  <si>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</si>
  <si>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</si>
  <si>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</si>
  <si>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</si>
  <si>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</si>
  <si>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</si>
  <si>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</si>
  <si>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</si>
  <si>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</si>
  <si>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</si>
  <si>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</si>
  <si>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</si>
  <si>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</si>
  <si>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</si>
  <si>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</si>
  <si>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</si>
  <si>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</si>
  <si>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</si>
  <si>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</si>
  <si>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</si>
  <si>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</si>
  <si>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</si>
  <si>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</si>
  <si>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</si>
  <si>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</si>
  <si>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</si>
  <si>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</si>
  <si>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</si>
  <si>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</si>
  <si>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</si>
  <si>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</si>
  <si>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</si>
  <si>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</si>
  <si>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</si>
  <si>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</si>
  <si>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</si>
  <si>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</si>
  <si>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</si>
  <si>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</si>
  <si>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</si>
  <si>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</si>
  <si>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</si>
  <si>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</si>
  <si>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</si>
  <si>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</si>
  <si>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</si>
  <si>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</si>
  <si>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</si>
  <si>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</si>
  <si>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</si>
  <si>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</si>
  <si>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</si>
  <si>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</si>
  <si>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</si>
  <si>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</si>
  <si>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</si>
  <si>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</si>
  <si>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</si>
  <si>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</si>
  <si>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</si>
  <si>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</si>
  <si>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</si>
  <si>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</si>
  <si>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</si>
  <si>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</si>
  <si>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</si>
  <si>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</si>
  <si>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</si>
  <si>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</si>
  <si>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</si>
  <si>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</si>
  <si>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</si>
  <si>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</si>
  <si>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</si>
  <si>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</si>
  <si>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</si>
  <si>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</si>
  <si>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</si>
  <si>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</si>
  <si>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</si>
  <si>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</si>
  <si>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</si>
  <si>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</si>
  <si>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</si>
  <si>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</si>
  <si>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</si>
  <si>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</si>
  <si>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</si>
  <si>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</si>
  <si>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</si>
  <si>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</si>
  <si>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</si>
  <si>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</si>
  <si>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</si>
  <si>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</si>
  <si>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</si>
  <si>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</si>
  <si>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</si>
  <si>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</si>
  <si>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</si>
  <si>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</si>
  <si>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</si>
  <si>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</si>
  <si>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</si>
  <si>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</si>
  <si>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</si>
  <si>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</si>
  <si>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</si>
  <si>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</si>
  <si>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</si>
  <si>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</si>
  <si>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</si>
  <si>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</si>
  <si>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</si>
  <si>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</si>
  <si>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</si>
  <si>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</si>
  <si>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</si>
  <si>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</si>
  <si>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</si>
  <si>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</si>
  <si>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</si>
  <si>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</si>
  <si>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</si>
  <si>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</si>
  <si>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</si>
  <si>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</si>
  <si>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</si>
  <si>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</si>
  <si>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</si>
  <si>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</si>
  <si>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</si>
  <si>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</si>
  <si>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</si>
  <si>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</si>
  <si>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</si>
  <si>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</si>
  <si>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</si>
  <si>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</si>
  <si>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</si>
  <si>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</si>
  <si>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</si>
  <si>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</si>
  <si>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</si>
  <si>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</si>
  <si>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</si>
  <si>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</si>
  <si>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</si>
  <si>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</si>
  <si>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</si>
  <si>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</si>
  <si>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</si>
  <si>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</si>
  <si>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</si>
  <si>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</si>
  <si>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</si>
  <si>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</si>
  <si>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</si>
  <si>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</si>
  <si>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</si>
  <si>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</si>
  <si>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</si>
  <si>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</si>
  <si>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</si>
  <si>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</si>
  <si>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</si>
  <si>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</si>
  <si>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</si>
  <si>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</si>
  <si>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</si>
  <si>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</si>
  <si>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</si>
  <si>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</si>
  <si>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</si>
  <si>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</si>
  <si>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</si>
  <si>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</si>
  <si>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</si>
  <si>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</si>
  <si>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</si>
  <si>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</si>
  <si>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</si>
  <si>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</si>
  <si>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</si>
  <si>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</si>
  <si>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</si>
  <si>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</si>
  <si>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</si>
  <si>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</si>
  <si>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</si>
  <si>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</si>
  <si>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</si>
  <si>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</si>
  <si>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</si>
  <si>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</si>
  <si>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</si>
  <si>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</si>
  <si>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</si>
  <si>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</si>
  <si>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</si>
  <si>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</si>
  <si>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</si>
  <si>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</si>
  <si>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</si>
  <si>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</si>
  <si>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</si>
  <si>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</si>
  <si>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</si>
  <si>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</si>
  <si>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</si>
  <si>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</si>
  <si>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</si>
  <si>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</si>
  <si>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</si>
  <si>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</si>
  <si>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</si>
  <si>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</si>
  <si>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</si>
  <si>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</si>
  <si>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</si>
  <si>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</si>
  <si>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</si>
  <si>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</si>
  <si>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</si>
  <si>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</si>
  <si>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</si>
  <si>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</si>
  <si>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</si>
  <si>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</si>
  <si>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</si>
  <si>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</si>
  <si>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</si>
  <si>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</si>
  <si>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</si>
  <si>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</si>
  <si>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</si>
  <si>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</si>
  <si>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</si>
  <si>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</si>
  <si>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</si>
  <si>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</si>
  <si>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</si>
  <si>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</si>
  <si>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</si>
  <si>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</si>
  <si>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</si>
  <si>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</si>
  <si>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</si>
  <si>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</si>
  <si>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</si>
  <si>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</si>
  <si>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</si>
  <si>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</si>
  <si>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</si>
  <si>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</si>
  <si>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</si>
  <si>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</si>
  <si>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</si>
  <si>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</si>
  <si>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</si>
  <si>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</si>
  <si>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</si>
  <si>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</si>
  <si>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</si>
  <si>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</si>
  <si>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</si>
  <si>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</si>
  <si>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</si>
  <si>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</si>
  <si>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</si>
  <si>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</si>
  <si>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</si>
  <si>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</si>
  <si>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</si>
  <si>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</si>
  <si>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</si>
  <si>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</si>
  <si>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</si>
  <si>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</si>
  <si>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</si>
  <si>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</si>
  <si>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</si>
  <si>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</si>
  <si>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</si>
  <si>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</si>
  <si>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</si>
  <si>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</si>
  <si>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</si>
  <si>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</si>
  <si>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</si>
  <si>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</si>
  <si>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</si>
  <si>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</si>
  <si>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</si>
  <si>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</si>
  <si>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</si>
  <si>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</si>
  <si>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</si>
  <si>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</si>
  <si>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</si>
  <si>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</si>
  <si>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</si>
  <si>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</si>
  <si>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</si>
  <si>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</si>
  <si>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</si>
  <si>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</si>
  <si>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</si>
  <si>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</si>
  <si>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</si>
  <si>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</si>
  <si>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</si>
  <si>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</si>
  <si>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</si>
  <si>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</si>
  <si>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</si>
  <si>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</si>
  <si>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</si>
  <si>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</si>
  <si>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</si>
  <si>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</si>
  <si>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</si>
  <si>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</si>
  <si>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</si>
  <si>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</si>
  <si>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</si>
  <si>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</si>
  <si>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</si>
  <si>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</si>
  <si>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</si>
  <si>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</si>
  <si>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</si>
  <si>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</si>
  <si>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</si>
  <si>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</si>
  <si>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</si>
  <si>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</si>
  <si>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</si>
  <si>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</si>
  <si>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</si>
  <si>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</si>
  <si>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</si>
  <si>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</si>
  <si>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</si>
  <si>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</si>
  <si>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</si>
  <si>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</si>
  <si>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</si>
  <si>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</si>
  <si>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</si>
  <si>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</si>
  <si>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</si>
  <si>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</si>
  <si>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</si>
  <si>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</si>
  <si>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</si>
  <si>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</si>
  <si>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</si>
  <si>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</si>
  <si>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</si>
  <si>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</si>
  <si>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</si>
  <si>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</si>
  <si>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</si>
  <si>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</si>
  <si>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</si>
  <si>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</si>
  <si>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</si>
  <si>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</si>
  <si>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</si>
  <si>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</si>
  <si>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</si>
  <si>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</si>
  <si>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</si>
  <si>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</si>
  <si>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</si>
  <si>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</si>
  <si>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</si>
  <si>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</si>
  <si>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</si>
  <si>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</si>
  <si>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</si>
  <si>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</si>
  <si>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</si>
  <si>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</si>
  <si>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</si>
  <si>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</si>
  <si>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</si>
  <si>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</si>
  <si>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</si>
  <si>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</si>
  <si>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</si>
  <si>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</si>
  <si>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</si>
  <si>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</si>
  <si>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</si>
  <si>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</si>
  <si>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</si>
  <si>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</si>
  <si>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</si>
  <si>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</si>
  <si>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</si>
  <si>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</si>
  <si>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</si>
  <si>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</si>
  <si>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</si>
  <si>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</si>
  <si>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</si>
  <si>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</si>
  <si>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</si>
  <si>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</si>
  <si>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</si>
  <si>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</si>
  <si>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</si>
  <si>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</si>
  <si>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</si>
  <si>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</si>
  <si>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</si>
  <si>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</si>
  <si>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</si>
  <si>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</si>
  <si>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</si>
  <si>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</si>
  <si>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</si>
  <si>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</si>
  <si>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</si>
  <si>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</si>
  <si>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</si>
  <si>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</si>
  <si>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</si>
  <si>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</si>
  <si>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</si>
  <si>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</si>
  <si>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</si>
  <si>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</si>
  <si>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</si>
  <si>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</si>
  <si>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</si>
  <si>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</si>
  <si>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</si>
  <si>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</si>
  <si>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</si>
  <si>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</si>
  <si>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</si>
  <si>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</si>
  <si>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</si>
  <si>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</si>
  <si>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</si>
  <si>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</si>
  <si>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</si>
  <si>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</si>
  <si>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</si>
  <si>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</si>
  <si>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</si>
  <si>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</si>
  <si>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</si>
  <si>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</si>
  <si>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</si>
  <si>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</si>
  <si>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</si>
  <si>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</si>
  <si>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</si>
  <si>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</si>
  <si>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</si>
  <si>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</si>
  <si>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</si>
  <si>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</si>
  <si>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</si>
  <si>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</si>
  <si>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</si>
  <si>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</si>
  <si>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</si>
  <si>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</si>
  <si>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</si>
  <si>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</si>
  <si>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</si>
  <si>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</si>
  <si>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</si>
  <si>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</si>
  <si>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</si>
  <si>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</si>
  <si>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</si>
  <si>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</si>
  <si>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</si>
  <si>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</si>
  <si>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</si>
  <si>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</si>
  <si>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</si>
  <si>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</si>
  <si>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</si>
  <si>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</si>
  <si>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</si>
  <si>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</si>
  <si>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</si>
  <si>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</si>
  <si>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</si>
  <si>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</si>
  <si>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</si>
  <si>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</si>
  <si>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</si>
  <si>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</si>
  <si>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</si>
  <si>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</si>
  <si>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</si>
  <si>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</si>
  <si>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</si>
  <si>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</si>
  <si>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</si>
  <si>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</si>
  <si>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</si>
  <si>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</si>
  <si>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</si>
  <si>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</si>
  <si>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</si>
  <si>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</si>
  <si>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</si>
  <si>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</si>
  <si>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</si>
  <si>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</si>
  <si>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</si>
  <si>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</si>
  <si>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</si>
  <si>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</si>
  <si>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</si>
  <si>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</si>
  <si>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</si>
  <si>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</si>
  <si>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</si>
  <si>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</si>
  <si>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</si>
  <si>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</si>
  <si>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</si>
  <si>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</si>
  <si>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</si>
  <si>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</si>
  <si>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</si>
  <si>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</si>
  <si>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</si>
  <si>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</si>
  <si>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</si>
  <si>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</si>
  <si>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</si>
  <si>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</si>
  <si>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</si>
  <si>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</si>
  <si>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</si>
  <si>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</si>
  <si>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</si>
  <si>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</si>
  <si>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</si>
  <si>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</si>
  <si>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</si>
  <si>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</si>
  <si>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</si>
  <si>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</si>
  <si>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</si>
  <si>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</si>
  <si>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</si>
  <si>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</si>
  <si>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</si>
  <si>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</si>
  <si>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</si>
  <si>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</si>
  <si>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</si>
  <si>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</si>
  <si>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</si>
  <si>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</si>
  <si>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</si>
  <si>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</si>
  <si>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</si>
  <si>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</si>
  <si>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</si>
  <si>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</si>
  <si>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</si>
  <si>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</si>
  <si>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</si>
  <si>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</si>
  <si>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</si>
  <si>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</si>
  <si>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</si>
  <si>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</si>
  <si>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</si>
  <si>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</si>
  <si>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</si>
  <si>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</si>
  <si>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</si>
  <si>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</si>
  <si>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</si>
  <si>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</si>
  <si>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</si>
  <si>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</si>
  <si>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</si>
  <si>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</si>
  <si>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</si>
  <si>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</si>
  <si>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</si>
  <si>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</si>
  <si>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</si>
  <si>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</si>
  <si>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</si>
  <si>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</si>
  <si>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</si>
  <si>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</si>
  <si>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</si>
  <si>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</si>
  <si>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</si>
  <si>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</si>
  <si>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</si>
  <si>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</si>
  <si>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</si>
  <si>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</si>
  <si>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</si>
  <si>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</si>
  <si>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</si>
  <si>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</si>
  <si>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</si>
  <si>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</si>
  <si>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</si>
  <si>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</si>
  <si>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</si>
  <si>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</si>
  <si>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</si>
  <si>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</si>
  <si>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</si>
  <si>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</si>
  <si>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</si>
  <si>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</si>
  <si>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</si>
  <si>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</si>
  <si>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</si>
  <si>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</si>
  <si>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</si>
  <si>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</si>
  <si>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</si>
  <si>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</si>
  <si>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</si>
  <si>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</si>
  <si>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</si>
  <si>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</si>
  <si>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</si>
  <si>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</si>
  <si>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</si>
  <si>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</si>
  <si>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</si>
  <si>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</si>
  <si>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</si>
  <si>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</si>
  <si>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</si>
  <si>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</si>
  <si>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</si>
  <si>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</si>
  <si>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</si>
  <si>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</si>
  <si>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</si>
  <si>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</si>
  <si>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</si>
  <si>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</si>
  <si>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</si>
  <si>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</si>
  <si>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</si>
  <si>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</si>
  <si>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</si>
  <si>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</si>
  <si>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</si>
  <si>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</si>
  <si>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</si>
  <si>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</si>
  <si>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</si>
  <si>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</si>
  <si>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</si>
  <si>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</si>
  <si>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</si>
  <si>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</si>
  <si>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</si>
  <si>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</si>
  <si>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</si>
  <si>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</si>
  <si>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</si>
  <si>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</si>
  <si>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</si>
  <si>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</si>
  <si>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</si>
  <si>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</si>
  <si>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</si>
  <si>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</si>
  <si>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</si>
  <si>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</si>
  <si>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</si>
  <si>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</si>
  <si>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</si>
  <si>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</si>
  <si>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</si>
  <si>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</si>
  <si>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</si>
  <si>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</si>
  <si>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</si>
  <si>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</si>
  <si>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</si>
  <si>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</si>
  <si>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</si>
  <si>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</si>
  <si>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</si>
  <si>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</si>
  <si>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</si>
  <si>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</si>
  <si>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</si>
  <si>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</si>
  <si>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</si>
  <si>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</si>
  <si>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</si>
  <si>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</si>
  <si>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</si>
  <si>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</si>
  <si>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</si>
  <si>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</si>
  <si>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</si>
  <si>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</si>
  <si>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</si>
  <si>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</si>
  <si>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</si>
  <si>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</si>
  <si>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</si>
  <si>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</si>
  <si>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</si>
  <si>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</si>
  <si>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</si>
  <si>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</si>
  <si>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</si>
  <si>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</si>
  <si>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</si>
  <si>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</si>
  <si>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</si>
  <si>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</si>
  <si>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</si>
  <si>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</si>
  <si>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</si>
  <si>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</si>
  <si>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</si>
  <si>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</si>
  <si>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</si>
  <si>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</si>
  <si>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</si>
  <si>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</si>
  <si>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</si>
  <si>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</si>
  <si>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</si>
  <si>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</si>
  <si>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</si>
  <si>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</si>
  <si>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</si>
  <si>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</si>
  <si>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</si>
  <si>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</si>
  <si>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</si>
  <si>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</si>
  <si>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</si>
  <si>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</si>
  <si>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</si>
  <si>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</si>
  <si>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</si>
  <si>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</si>
  <si>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</si>
  <si>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</si>
  <si>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</si>
  <si>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</si>
  <si>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</si>
  <si>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</si>
  <si>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</si>
  <si>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</si>
  <si>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</si>
  <si>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</si>
  <si>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</si>
  <si>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</si>
  <si>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</si>
  <si>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</si>
  <si>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</si>
  <si>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</si>
  <si>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</si>
  <si>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</si>
  <si>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</si>
  <si>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</si>
  <si>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</si>
  <si>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</si>
  <si>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</si>
  <si>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</si>
  <si>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</si>
  <si>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</si>
  <si>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</si>
  <si>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</si>
  <si>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</si>
  <si>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</si>
  <si>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</si>
  <si>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</si>
  <si>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</si>
  <si>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</si>
  <si>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</si>
  <si>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</si>
  <si>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</si>
  <si>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</si>
  <si>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</si>
  <si>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</si>
  <si>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</si>
  <si>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</si>
  <si>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</si>
  <si>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</si>
  <si>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</si>
  <si>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</si>
  <si>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</si>
  <si>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</si>
  <si>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</si>
  <si>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</si>
  <si>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</si>
  <si>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</si>
  <si>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</si>
  <si>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</si>
  <si>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</si>
  <si>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</si>
  <si>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</si>
  <si>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</si>
  <si>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</si>
  <si>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</si>
  <si>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</si>
  <si>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</si>
  <si>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</si>
  <si>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</si>
  <si>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</si>
  <si>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</si>
  <si>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</si>
  <si>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</si>
  <si>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</si>
  <si>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</si>
  <si>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</si>
  <si>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</si>
  <si>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</si>
  <si>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</si>
  <si>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</si>
  <si>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</si>
  <si>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</si>
  <si>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</si>
  <si>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</si>
  <si>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</si>
  <si>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</si>
  <si>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</si>
  <si>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</si>
  <si>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</si>
  <si>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</si>
  <si>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</si>
  <si>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</si>
  <si>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</si>
  <si>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</si>
  <si>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</si>
  <si>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</si>
  <si>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</si>
  <si>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</si>
  <si>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</si>
  <si>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</si>
  <si>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</si>
  <si>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</si>
  <si>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</si>
  <si>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</si>
  <si>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</si>
  <si>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</si>
  <si>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</si>
  <si>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</si>
  <si>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</si>
  <si>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</si>
  <si>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</si>
  <si>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</si>
  <si>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</si>
  <si>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</si>
  <si>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</si>
  <si>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</si>
  <si>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</si>
  <si>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</si>
  <si>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</si>
  <si>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</si>
  <si>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</si>
  <si>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</si>
  <si>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</si>
  <si>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</si>
  <si>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</si>
  <si>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</si>
  <si>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</si>
  <si>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</si>
  <si>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</si>
  <si>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</si>
  <si>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</si>
  <si>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</si>
  <si>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</si>
  <si>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</si>
  <si>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</si>
  <si>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</si>
  <si>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</si>
  <si>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</si>
  <si>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</si>
  <si>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</si>
  <si>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</si>
  <si>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</si>
  <si>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</si>
  <si>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</si>
  <si>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</si>
  <si>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</si>
  <si>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</si>
  <si>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</si>
  <si>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</si>
  <si>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</si>
  <si>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</si>
  <si>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</si>
  <si>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</si>
  <si>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</si>
  <si>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</si>
  <si>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</si>
  <si>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</si>
  <si>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</si>
  <si>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</si>
  <si>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</si>
  <si>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</si>
  <si>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</si>
  <si>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</si>
  <si>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</si>
  <si>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</si>
  <si>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</si>
  <si>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</si>
  <si>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</si>
  <si>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</si>
  <si>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</si>
  <si>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</si>
  <si>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</si>
  <si>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</si>
  <si>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</si>
  <si>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</si>
  <si>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</si>
  <si>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</si>
  <si>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</si>
  <si>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</si>
  <si>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</si>
  <si>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</si>
  <si>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</si>
  <si>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</si>
  <si>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</si>
  <si>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</si>
  <si>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</si>
  <si>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</si>
  <si>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</si>
  <si>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</si>
  <si>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</si>
  <si>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</si>
  <si>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</si>
  <si>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</si>
  <si>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</si>
  <si>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</si>
  <si>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</si>
  <si>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</si>
  <si>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</si>
  <si>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</si>
  <si>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</si>
  <si>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</si>
  <si>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</si>
  <si>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</si>
  <si>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</si>
  <si>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</si>
  <si>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</si>
  <si>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</si>
  <si>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</si>
  <si>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</si>
  <si>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</si>
  <si>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</si>
  <si>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</si>
  <si>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</si>
  <si>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</si>
  <si>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</si>
  <si>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</si>
  <si>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</si>
  <si>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</si>
  <si>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</si>
  <si>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</si>
  <si>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</si>
  <si>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</si>
  <si>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</si>
  <si>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</si>
  <si>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</si>
  <si>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</si>
  <si>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</si>
  <si>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</si>
  <si>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</si>
  <si>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</si>
  <si>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</si>
  <si>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</si>
  <si>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</si>
  <si>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</si>
  <si>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</si>
  <si>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</si>
  <si>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</si>
  <si>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</si>
  <si>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</si>
  <si>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</si>
  <si>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</si>
  <si>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</si>
  <si>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</si>
  <si>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</si>
  <si>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</si>
  <si>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</si>
  <si>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</si>
  <si>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</si>
  <si>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</si>
  <si>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</si>
  <si>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</si>
  <si>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</si>
  <si>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</si>
  <si>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</si>
  <si>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</si>
  <si>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</si>
  <si>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</si>
  <si>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</si>
  <si>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</si>
  <si>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</si>
  <si>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</si>
  <si>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</si>
  <si>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</si>
  <si>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</si>
  <si>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</si>
  <si>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</si>
  <si>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</si>
  <si>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</si>
  <si>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</si>
  <si>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</si>
  <si>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</si>
  <si>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</si>
  <si>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</si>
  <si>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</si>
  <si>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</si>
  <si>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</si>
  <si>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</si>
  <si>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</si>
  <si>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</si>
  <si>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</si>
  <si>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</si>
  <si>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</si>
  <si>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</si>
  <si>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</si>
  <si>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</si>
  <si>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</si>
  <si>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</si>
  <si>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</si>
  <si>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</si>
  <si>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</si>
  <si>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</si>
  <si>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</si>
  <si>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</si>
  <si>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</si>
  <si>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</si>
  <si>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</si>
  <si>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</si>
  <si>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</si>
  <si>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</si>
  <si>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</si>
  <si>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</si>
  <si>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</si>
  <si>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</si>
  <si>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</si>
  <si>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</si>
  <si>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</si>
  <si>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</si>
  <si>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</si>
  <si>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</si>
  <si>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</si>
  <si>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</si>
  <si>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</si>
  <si>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</si>
  <si>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</si>
  <si>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</si>
  <si>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</si>
  <si>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</si>
  <si>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</si>
  <si>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</si>
  <si>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</si>
  <si>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</si>
  <si>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</si>
  <si>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</si>
  <si>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</si>
  <si>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</si>
  <si>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</si>
  <si>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</si>
  <si>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</si>
  <si>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</si>
  <si>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</si>
  <si>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</si>
  <si>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</si>
  <si>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</si>
  <si>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</si>
  <si>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</si>
  <si>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</si>
  <si>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</si>
  <si>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</si>
  <si>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</si>
  <si>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</si>
  <si>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</si>
  <si>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</si>
  <si>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</si>
  <si>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</si>
  <si>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</si>
  <si>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</si>
  <si>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</si>
  <si>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</si>
  <si>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</si>
  <si>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</si>
  <si>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</si>
  <si>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</si>
  <si>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</si>
  <si>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</si>
  <si>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</si>
  <si>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</si>
  <si>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</si>
  <si>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</si>
  <si>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</si>
  <si>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</si>
  <si>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</si>
  <si>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</si>
  <si>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</si>
  <si>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</si>
  <si>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</si>
  <si>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</si>
  <si>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</si>
  <si>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</si>
  <si>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</si>
  <si>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</si>
  <si>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</si>
  <si>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</si>
  <si>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</si>
  <si>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</si>
  <si>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</si>
  <si>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</si>
  <si>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</si>
  <si>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</si>
  <si>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</si>
  <si>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</si>
  <si>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</si>
  <si>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</si>
  <si>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</si>
  <si>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</si>
  <si>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</si>
  <si>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</si>
  <si>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</si>
  <si>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</si>
  <si>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</si>
  <si>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</si>
  <si>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</si>
  <si>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</si>
  <si>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</si>
  <si>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</si>
  <si>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</si>
  <si>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</si>
  <si>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</si>
  <si>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</si>
  <si>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</si>
  <si>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</si>
  <si>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</si>
  <si>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</si>
  <si>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</si>
  <si>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</si>
  <si>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</si>
  <si>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</si>
  <si>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</si>
  <si>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</si>
  <si>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</si>
  <si>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</si>
  <si>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</si>
  <si>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</si>
  <si>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</si>
  <si>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</si>
  <si>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</si>
  <si>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</si>
  <si>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</si>
  <si>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</si>
  <si>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</si>
  <si>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</si>
  <si>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</si>
  <si>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</si>
  <si>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</si>
  <si>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</si>
  <si>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</si>
  <si>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</si>
  <si>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</si>
  <si>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</si>
  <si>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</si>
  <si>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</si>
  <si>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</si>
  <si>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</si>
  <si>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</si>
  <si>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</si>
  <si>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</si>
  <si>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</si>
  <si>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</si>
  <si>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</si>
  <si>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</si>
  <si>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</si>
  <si>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</si>
  <si>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</si>
  <si>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</si>
  <si>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</si>
  <si>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</si>
  <si>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</si>
  <si>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</si>
  <si>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</si>
  <si>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</si>
  <si>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</si>
  <si>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</si>
  <si>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</si>
  <si>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</si>
  <si>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</si>
  <si>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</si>
  <si>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</si>
  <si>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</si>
  <si>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</si>
  <si>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</si>
  <si>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</si>
  <si>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</si>
  <si>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</si>
  <si>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</si>
  <si>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</si>
  <si>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</si>
  <si>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</si>
  <si>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</si>
  <si>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</si>
  <si>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</si>
  <si>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</si>
  <si>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</si>
  <si>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</si>
  <si>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</si>
  <si>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</si>
  <si>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</si>
  <si>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</si>
  <si>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</si>
  <si>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</si>
  <si>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</si>
  <si>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</si>
  <si>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</si>
  <si>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</si>
  <si>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</si>
  <si>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</si>
  <si>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</si>
  <si>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</si>
  <si>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</si>
  <si>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</si>
  <si>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</si>
  <si>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</si>
  <si>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</si>
  <si>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</si>
  <si>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</si>
  <si>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</si>
  <si>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</si>
  <si>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</si>
  <si>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</si>
  <si>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</si>
  <si>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</si>
  <si>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</si>
  <si>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</si>
  <si>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</si>
  <si>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</si>
  <si>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</si>
  <si>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</si>
  <si>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</si>
  <si>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</si>
  <si>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</si>
  <si>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</si>
  <si>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</si>
  <si>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</si>
  <si>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</si>
  <si>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</si>
  <si>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</si>
  <si>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</si>
  <si>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</si>
  <si>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</si>
  <si>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</si>
  <si>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</si>
  <si>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</si>
  <si>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</si>
  <si>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</si>
  <si>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</si>
  <si>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</si>
  <si>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</si>
  <si>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</si>
  <si>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</si>
  <si>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</si>
  <si>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</si>
  <si>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</si>
  <si>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</si>
  <si>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</si>
  <si>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</si>
  <si>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</si>
  <si>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</si>
  <si>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</si>
  <si>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</si>
  <si>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</si>
  <si>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</si>
  <si>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</si>
  <si>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</si>
  <si>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</si>
  <si>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</si>
  <si>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</si>
  <si>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</si>
  <si>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</si>
  <si>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</si>
  <si>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</si>
  <si>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</si>
  <si>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</si>
  <si>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</si>
  <si>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</si>
  <si>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</si>
  <si>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</si>
  <si>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</si>
  <si>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</si>
  <si>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</si>
  <si>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</si>
  <si>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</si>
  <si>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</si>
  <si>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</si>
  <si>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</si>
  <si>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</si>
  <si>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</si>
  <si>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</si>
  <si>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</si>
  <si>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</si>
  <si>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</si>
  <si>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</si>
  <si>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</si>
  <si>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</si>
  <si>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</si>
  <si>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</si>
  <si>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</si>
  <si>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</si>
  <si>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</si>
  <si>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</si>
  <si>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</si>
  <si>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</si>
  <si>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</si>
  <si>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</si>
  <si>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</si>
  <si>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</si>
  <si>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</si>
  <si>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</si>
  <si>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</si>
  <si>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</si>
  <si>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</si>
  <si>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</si>
  <si>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</si>
  <si>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</si>
  <si>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</si>
  <si>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</si>
  <si>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</si>
  <si>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</si>
  <si>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</si>
  <si>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</si>
  <si>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</si>
  <si>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</si>
  <si>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</si>
  <si>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</si>
  <si>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</si>
  <si>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</si>
  <si>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</si>
  <si>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</si>
  <si>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</si>
  <si>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</si>
  <si>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</si>
  <si>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</si>
  <si>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</si>
  <si>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</si>
  <si>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</si>
  <si>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</si>
  <si>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</si>
  <si>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</si>
  <si>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</si>
  <si>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</si>
  <si>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</si>
  <si>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</si>
  <si>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</si>
  <si>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</si>
  <si>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</si>
  <si>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</si>
  <si>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</si>
  <si>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</si>
  <si>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</si>
  <si>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</si>
  <si>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</si>
  <si>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</si>
  <si>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</si>
  <si>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</si>
  <si>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</si>
  <si>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</si>
  <si>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</si>
  <si>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 xml:space="preserve">Percent Funded </t>
  </si>
  <si>
    <t>Aberage Donation</t>
  </si>
  <si>
    <t>Category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</si>
  <si>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</si>
  <si>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</si>
  <si>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</si>
  <si>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</si>
  <si>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</si>
  <si>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</si>
  <si>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</si>
  <si>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</si>
  <si>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</si>
  <si>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</si>
  <si>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</si>
  <si>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</si>
  <si>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</si>
  <si>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</si>
  <si>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</si>
  <si>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</si>
  <si>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</si>
  <si>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</si>
  <si>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</si>
  <si>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</si>
  <si>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</si>
  <si>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</si>
  <si>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</si>
  <si>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</si>
  <si>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</si>
  <si>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</si>
  <si>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</si>
  <si>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</si>
  <si>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</si>
  <si>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</si>
  <si>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</si>
  <si>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</si>
  <si>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</si>
  <si>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</si>
  <si>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</si>
  <si>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</si>
  <si>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</si>
  <si>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</si>
  <si>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</si>
  <si>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</si>
  <si>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</si>
  <si>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</si>
  <si>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</si>
  <si>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</si>
  <si>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</si>
  <si>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</si>
  <si>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</si>
  <si>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</si>
  <si>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</si>
  <si>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</si>
  <si>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</si>
  <si>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</si>
  <si>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</si>
  <si>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</si>
  <si>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Sub-Category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</si>
  <si>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</si>
  <si>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</si>
  <si>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</si>
  <si>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</si>
  <si>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</si>
  <si>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</si>
  <si>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</si>
  <si>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</si>
  <si>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</si>
  <si>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</si>
  <si>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</si>
  <si>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</si>
  <si>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</si>
  <si>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</si>
  <si>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</si>
  <si>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</t>
  </si>
  <si>
    <t xml:space="preserve">Failed </t>
  </si>
  <si>
    <t>Canceled</t>
  </si>
  <si>
    <t>Total Proj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</si>
  <si>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</si>
  <si>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</si>
  <si>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</si>
  <si>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</si>
  <si>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</si>
  <si>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</si>
  <si>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</si>
  <si>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</si>
  <si>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</si>
  <si>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</si>
  <si>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</si>
  <si>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</si>
  <si>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</si>
  <si>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 Success</t>
  </si>
  <si>
    <t xml:space="preserve">Percent Failed </t>
  </si>
  <si>
    <t>Percent Canceled</t>
  </si>
  <si>
    <t>Sum</t>
  </si>
  <si>
    <t>Average</t>
  </si>
  <si>
    <t>Running Total</t>
  </si>
  <si>
    <t>Count</t>
  </si>
  <si>
    <t>Mean</t>
  </si>
  <si>
    <t>Meadian</t>
  </si>
  <si>
    <t>Minimum</t>
  </si>
  <si>
    <t>Variance</t>
  </si>
  <si>
    <t>Maximum</t>
  </si>
  <si>
    <t>Standard Deviation</t>
  </si>
  <si>
    <t>Outcome</t>
  </si>
  <si>
    <t>outcome</t>
  </si>
  <si>
    <t>Backers with Successful Outcomes</t>
  </si>
  <si>
    <t>Backers with Failed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</si>
</sst>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22"/>
        <bgColor indexed="0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6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5" fillId="4" borderId="1" xfId="5" applyFont="1" applyFill="1" applyBorder="1" applyAlignment="1">
      <alignment horizontal="center"/>
    </xf>
    <xf numFmtId="1" fontId="5" fillId="0" borderId="2" xfId="5" applyNumberFormat="1" applyFont="1" applyFill="1" applyBorder="1" applyAlignment="1">
      <alignment horizontal="right" wrapText="1"/>
    </xf>
    <xf numFmtId="0" fontId="3" fillId="2" borderId="2" xfId="3" applyBorder="1" applyAlignment="1">
      <alignment wrapText="1"/>
    </xf>
    <xf numFmtId="0" fontId="5" fillId="4" borderId="0" xfId="5" applyFont="1" applyFill="1" applyBorder="1" applyAlignment="1">
      <alignment horizontal="center"/>
    </xf>
    <xf numFmtId="1" fontId="5" fillId="0" borderId="0" xfId="5" applyNumberFormat="1" applyFont="1" applyFill="1" applyBorder="1" applyAlignment="1">
      <alignment horizontal="right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1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7" fillId="0" borderId="0" xfId="0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5" fillId="4" borderId="1" xfId="5" applyFont="1" applyFill="1" applyBorder="1" applyAlignment="1">
      <alignment horizontal="right"/>
    </xf>
    <xf numFmtId="0" fontId="4" fillId="3" borderId="2" xfId="4" applyBorder="1" applyAlignment="1">
      <alignment horizontal="right" wrapText="1"/>
    </xf>
    <xf numFmtId="0" fontId="0" fillId="0" borderId="0" xfId="0" applyAlignment="1">
      <alignment horizontal="right"/>
    </xf>
  </cellXfs>
  <cellStyles count="6">
    <cellStyle name="Bad" xfId="4" builtinId="27"/>
    <cellStyle name="Currency" xfId="1" builtinId="4"/>
    <cellStyle name="Good" xfId="3" builtinId="26"/>
    <cellStyle name="Normal" xfId="0" builtinId="0"/>
    <cellStyle name="Normal_Sheet1" xfId="5" xr:uid="{FB0A1054-C552-48A9-BBCD-CE861B491077}"/>
    <cellStyle name="Percent" xfId="2" builtinId="5"/>
  </cellStyles>
  <dxfs count="4">
    <dxf>
      <font>
        <color rgb="FF006100"/>
      </font>
      <fill>
        <patternFill>
          <bgColor rgb="FFFFFF00"/>
        </patternFill>
      </fill>
    </dxf>
    <dxf>
      <font>
        <color rgb="FF006100"/>
      </font>
      <fill>
        <patternFill>
          <bgColor theme="2" tint="-9.9948118533890809E-2"/>
        </patternFill>
      </fill>
    </dxf>
    <dxf>
      <font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8AA3B84B-382D-4886-A96C-7F97502F52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[KickstarterAnalysis.xlsx]Pivot_Table_and_Chart!PivotTable3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Pivot_Table_and_Chart!$B$3:$B$4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Pivot_Table_and_Chart!$A$5:$A$14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Pivot_Table_and_Chart!$B$5:$B$14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1-4D79-904A-9B76634AAC80}"/>
            </c:ext>
          </c:extLst>
        </c:ser>
        <c:ser>
          <c:idx val="1"/>
          <c:order val="1"/>
          <c:tx>
            <c:strRef>
              <c:f>Pivot_Table_and_Chart!$C$3:$C$4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Pivot_Table_and_Chart!$A$5:$A$14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Pivot_Table_and_Chart!$C$5:$C$14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91-4D79-904A-9B76634AAC80}"/>
            </c:ext>
          </c:extLst>
        </c:ser>
        <c:ser>
          <c:idx val="2"/>
          <c:order val="2"/>
          <c:tx>
            <c:strRef>
              <c:f>Pivot_Table_and_Chart!$D$3:$D$4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Pivot_Table_and_Chart!$A$5:$A$14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Pivot_Table_and_Chart!$D$5:$D$14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91-4D79-904A-9B76634AAC80}"/>
            </c:ext>
          </c:extLst>
        </c:ser>
        <c:ser>
          <c:idx val="3"/>
          <c:order val="3"/>
          <c:tx>
            <c:strRef>
              <c:f>Pivot_Table_and_Chart!$E$3:$E$4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Pivot_Table_and_Chart!$A$5:$A$14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Pivot_Table_and_Chart!$E$5:$E$14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91-4D79-904A-9B76634AA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216560"/>
        <c:axId val="1454216976"/>
      </c:barChart>
      <c:catAx>
        <c:axId val="145421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16976"/>
        <c:crosses val="autoZero"/>
        <c:auto val="1"/>
        <c:lblAlgn val="ctr"/>
        <c:lblOffset val="100"/>
        <c:noMultiLvlLbl val="0"/>
      </c:catAx>
      <c:valAx>
        <c:axId val="14542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1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[KickstarterAnalysis.xlsx]Pivot_Table_and_Chart_2!PivotTable4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Pivot_Table_and_Chart_2!$B$4:$B$5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Pivot_Table_and_Chart_2!$A$6:$A$47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Pivot_Table_and_Chart_2!$B$6:$B$47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0-4E07-BF6B-0A440D479672}"/>
            </c:ext>
          </c:extLst>
        </c:ser>
        <c:ser>
          <c:idx val="1"/>
          <c:order val="1"/>
          <c:tx>
            <c:strRef>
              <c:f>Pivot_Table_and_Chart_2!$C$4:$C$5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Pivot_Table_and_Chart_2!$A$6:$A$47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Pivot_Table_and_Chart_2!$C$6:$C$47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0-4E07-BF6B-0A440D479672}"/>
            </c:ext>
          </c:extLst>
        </c:ser>
        <c:ser>
          <c:idx val="2"/>
          <c:order val="2"/>
          <c:tx>
            <c:strRef>
              <c:f>Pivot_Table_and_Chart_2!$D$4:$D$5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Pivot_Table_and_Chart_2!$A$6:$A$47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Pivot_Table_and_Chart_2!$D$6:$D$47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0-4E07-BF6B-0A440D479672}"/>
            </c:ext>
          </c:extLst>
        </c:ser>
        <c:ser>
          <c:idx val="3"/>
          <c:order val="3"/>
          <c:tx>
            <c:strRef>
              <c:f>Pivot_Table_and_Chart_2!$E$4:$E$5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Pivot_Table_and_Chart_2!$A$6:$A$47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Pivot_Table_and_Chart_2!$E$6:$E$47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A0-4E07-BF6B-0A440D47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8620000"/>
        <c:axId val="1688619584"/>
      </c:barChart>
      <c:catAx>
        <c:axId val="168862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619584"/>
        <c:crosses val="autoZero"/>
        <c:auto val="1"/>
        <c:lblAlgn val="ctr"/>
        <c:lblOffset val="100"/>
        <c:noMultiLvlLbl val="0"/>
      </c:catAx>
      <c:valAx>
        <c:axId val="16886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6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[KickstarterAnalysis.xlsx]Pivot_Table_and_Chart_3!PivotTable8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Pivot_Table_and_Chart_3!$B$4:$B$5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Pivot_Table_and_Chart_3!$A$6:$A$18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Pivot_Table_and_Chart_3!$B$6:$B$18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8-4E4C-9896-20F0BA575432}"/>
            </c:ext>
          </c:extLst>
        </c:ser>
        <c:ser>
          <c:idx val="1"/>
          <c:order val="1"/>
          <c:tx>
            <c:strRef>
              <c:f>Pivot_Table_and_Chart_3!$C$4:$C$5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Pivot_Table_and_Chart_3!$A$6:$A$18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Pivot_Table_and_Chart_3!$C$6:$C$18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8-4E4C-9896-20F0BA575432}"/>
            </c:ext>
          </c:extLst>
        </c:ser>
        <c:ser>
          <c:idx val="2"/>
          <c:order val="2"/>
          <c:tx>
            <c:strRef>
              <c:f>Pivot_Table_and_Chart_3!$D$4:$D$5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Pivot_Table_and_Chart_3!$A$6:$A$18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Pivot_Table_and_Chart_3!$D$6:$D$18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8-4E4C-9896-20F0BA575432}"/>
            </c:ext>
          </c:extLst>
        </c:ser>
        <c:ser>
          <c:idx val="3"/>
          <c:order val="3"/>
          <c:tx>
            <c:strRef>
              <c:f>Pivot_Table_and_Chart_3!$E$4:$E$5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Pivot_Table_and_Chart_3!$A$6:$A$18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Pivot_Table_and_Chart_3!$E$6:$E$18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8-4E4C-9896-20F0BA57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891840"/>
        <c:axId val="712891424"/>
      </c:lineChart>
      <c:catAx>
        <c:axId val="712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91424"/>
        <c:crosses val="autoZero"/>
        <c:auto val="1"/>
        <c:lblAlgn val="ctr"/>
        <c:lblOffset val="100"/>
        <c:noMultiLvlLbl val="0"/>
      </c:catAx>
      <c:valAx>
        <c:axId val="7128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Bonus_Work!$F$1</c:f>
              <c:strCache>
                <c:ptCount val="1"/>
                <c:pt idx="0">
                  <c:v>Percent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3-48B3-89AD-1C6719574CD7}"/>
            </c:ext>
          </c:extLst>
        </c:ser>
        <c:ser>
          <c:idx val="1"/>
          <c:order val="1"/>
          <c:tx>
            <c:strRef>
              <c:f>Bonus_Work!$G$1</c:f>
              <c:strCache>
                <c:ptCount val="1"/>
                <c:pt idx="0">
                  <c:v>Percent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3-48B3-89AD-1C6719574CD7}"/>
            </c:ext>
          </c:extLst>
        </c:ser>
        <c:ser>
          <c:idx val="2"/>
          <c:order val="2"/>
          <c:tx>
            <c:strRef>
              <c:f>Bonus_Work!$H$1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C3-48B3-89AD-1C6719574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639536"/>
        <c:axId val="1729640368"/>
      </c:lineChart>
      <c:catAx>
        <c:axId val="17296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0368"/>
        <c:crosses val="autoZero"/>
        <c:auto val="1"/>
        <c:lblAlgn val="ctr"/>
        <c:lblOffset val="100"/>
        <c:noMultiLvlLbl val="0"/>
      </c:catAx>
      <c:valAx>
        <c:axId val="1729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0</xdr:rowOff>
    </xdr:from>
    <xdr:to>
      <xdr:col>23</xdr:col>
      <xdr:colOff>171450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FF49A-5BA9-4CB1-A981-49FA82E75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4762</xdr:rowOff>
    </xdr:from>
    <xdr:to>
      <xdr:col>24</xdr:col>
      <xdr:colOff>533400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5B774-6FC0-4FBF-9551-48CDF5F9E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133350</xdr:rowOff>
    </xdr:from>
    <xdr:to>
      <xdr:col>23</xdr:col>
      <xdr:colOff>361950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BE2F3-24E7-4AA3-A396-79BDDD172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214312</xdr:colOff>
      <xdr:row>14</xdr:row>
      <xdr:rowOff>109536</xdr:rowOff>
    </xdr:from>
    <xdr:to>
      <xdr:col>16</xdr:col>
      <xdr:colOff>85725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39ECF-1877-4929-A514-37E7841E2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21</xdr:row>
      <xdr:rowOff>133350</xdr:rowOff>
    </xdr:from>
    <xdr:to>
      <xdr:col>11</xdr:col>
      <xdr:colOff>19050</xdr:colOff>
      <xdr:row>34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A37F30-82B1-40A7-BFC2-DC69D81F13E3}"/>
            </a:ext>
          </a:extLst>
        </xdr:cNvPr>
        <xdr:cNvSpPr txBox="1"/>
      </xdr:nvSpPr>
      <xdr:spPr>
        <a:xfrm>
          <a:off x="4638675" y="4162425"/>
          <a:ext cx="5762625" cy="236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b="1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b="1"/>
            <a:t>Q.</a:t>
          </a:r>
          <a:r>
            <a:rPr lang="en-US" b="1" baseline="0"/>
            <a:t>  </a:t>
          </a:r>
          <a:r>
            <a:rPr lang="en-US" b="1"/>
            <a:t>Use your data to determine whether the mean or the median summarizes the data more meaningfully.</a:t>
          </a:r>
        </a:p>
        <a:p>
          <a:endParaRPr lang="en-US" sz="1100"/>
        </a:p>
        <a:p>
          <a:r>
            <a:rPr lang="en-US" sz="1100"/>
            <a:t>A.  There are significant outliers</a:t>
          </a:r>
          <a:r>
            <a:rPr lang="en-US" sz="1100" baseline="0"/>
            <a:t> within the backer_count data with MIN/Max values of 1 and 26457 and 0 and 1293 for Successful and Failed respectfully.</a:t>
          </a:r>
        </a:p>
        <a:p>
          <a:endParaRPr lang="en-US" sz="1100" baseline="0"/>
        </a:p>
        <a:p>
          <a:r>
            <a:rPr lang="en-US" b="1"/>
            <a:t>Q.</a:t>
          </a:r>
          <a:r>
            <a:rPr lang="en-US" b="1" baseline="0"/>
            <a:t>  </a:t>
          </a:r>
          <a:r>
            <a:rPr lang="en-US" b="1"/>
            <a:t>Use your data to determine if there is more variability with successful or unsuccessful campaigns. Does this make sense? Why or why not?</a:t>
          </a:r>
          <a:endParaRPr lang="en-US" sz="1100" b="1" baseline="0"/>
        </a:p>
        <a:p>
          <a:endParaRPr lang="en-US" sz="1100" baseline="0"/>
        </a:p>
        <a:p>
          <a:r>
            <a:rPr lang="en-US" sz="1100"/>
            <a:t>A.</a:t>
          </a:r>
          <a:r>
            <a:rPr lang="en-US" sz="1100" baseline="0"/>
            <a:t>  There is a greater variability with the campaigns with successful outcomes.  The min/max data supports this as stated. 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eely" refreshedDate="44367.519863773145" createdVersion="7" refreshedVersion="7" minRefreshableVersion="3" recordCount="4114" xr:uid="{9C5F65FD-D68B-4DF1-8118-78534E6210F8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9">
      <sharedItems containsSemiMixedTypes="0" containsString="0" containsNumber="1" minValue="0" maxValue="22603"/>
    </cacheField>
    <cacheField name="Ab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eely" refreshedDate="44369.632181018518" createdVersion="7" refreshedVersion="7" minRefreshableVersion="3" recordCount="4114" xr:uid="{E0BC078D-1ADD-414E-BC11-CF59F2819B88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b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D6F5C-1596-4A9C-871E-7D627D5DA0A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91302-9547-41EC-B33F-20F798EFDEE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26C34-C135-4C81-B9C4-DC1DA9687B9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0.5703125" bestFit="1" customWidth="1"/>
    <col min="17" max="17" width="12.28515625" bestFit="1" customWidth="1"/>
    <col min="18" max="18" width="12.85546875" bestFit="1" customWidth="1"/>
    <col min="19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8367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IF(L2=0,0,(E2/L2))</f>
        <v>63.917582417582416</v>
      </c>
      <c r="Q2" t="s">
        <v>8306</v>
      </c>
      <c r="R2" t="s">
        <v>8307</v>
      </c>
      <c r="S2" s="6">
        <f t="shared" ref="S2" si="0">(((J2/60)/60)/24)+DATE(1970,1,1)+(-5/24)</f>
        <v>42176.798738425925</v>
      </c>
      <c r="T2" s="6">
        <f t="shared" ref="T2" si="1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7">
        <f t="shared" ref="P3:P66" si="3">IF(L3=0,0,(E3/L3))</f>
        <v>185.48101265822785</v>
      </c>
      <c r="Q3" t="s">
        <v>8306</v>
      </c>
      <c r="R3" t="s">
        <v>8307</v>
      </c>
      <c r="S3" s="6">
        <f t="shared" ref="S3:S66" si="4">(((J3/60)/60)/24)+DATE(1970,1,1)+(-5/24)</f>
        <v>42766.392164351848</v>
      </c>
      <c r="T3" s="6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7">
        <f t="shared" si="3"/>
        <v>15</v>
      </c>
      <c r="Q4" t="s">
        <v>8306</v>
      </c>
      <c r="R4" t="s">
        <v>8307</v>
      </c>
      <c r="S4" s="6">
        <f t="shared" si="4"/>
        <v>42405.494016203702</v>
      </c>
      <c r="T4" s="6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7">
        <f t="shared" si="3"/>
        <v>69.266666666666666</v>
      </c>
      <c r="Q5" t="s">
        <v>8306</v>
      </c>
      <c r="R5" t="s">
        <v>8307</v>
      </c>
      <c r="S5" s="6">
        <f t="shared" si="4"/>
        <v>41828.306793981479</v>
      </c>
      <c r="T5" s="6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7">
        <f t="shared" si="3"/>
        <v>190.55028169014085</v>
      </c>
      <c r="Q6" t="s">
        <v>8306</v>
      </c>
      <c r="R6" t="s">
        <v>8307</v>
      </c>
      <c r="S6" s="6">
        <f t="shared" si="4"/>
        <v>42327.625914351847</v>
      </c>
      <c r="T6" s="6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7">
        <f t="shared" si="3"/>
        <v>93.40425531914893</v>
      </c>
      <c r="Q7" t="s">
        <v>8306</v>
      </c>
      <c r="R7" t="s">
        <v>8307</v>
      </c>
      <c r="S7" s="6">
        <f t="shared" si="4"/>
        <v>42563.724618055552</v>
      </c>
      <c r="T7" s="6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7">
        <f t="shared" si="3"/>
        <v>146.87931034482759</v>
      </c>
      <c r="Q8" t="s">
        <v>8306</v>
      </c>
      <c r="R8" t="s">
        <v>8307</v>
      </c>
      <c r="S8" s="6">
        <f t="shared" si="4"/>
        <v>41793.864004629628</v>
      </c>
      <c r="T8" s="6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7">
        <f t="shared" si="3"/>
        <v>159.82456140350877</v>
      </c>
      <c r="Q9" t="s">
        <v>8306</v>
      </c>
      <c r="R9" t="s">
        <v>8307</v>
      </c>
      <c r="S9" s="6">
        <f t="shared" si="4"/>
        <v>42515.838738425926</v>
      </c>
      <c r="T9" s="6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7">
        <f t="shared" si="3"/>
        <v>291.79333333333335</v>
      </c>
      <c r="Q10" t="s">
        <v>8306</v>
      </c>
      <c r="R10" t="s">
        <v>8307</v>
      </c>
      <c r="S10" s="6">
        <f t="shared" si="4"/>
        <v>42468.736249999994</v>
      </c>
      <c r="T10" s="6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7">
        <f t="shared" si="3"/>
        <v>31.499500000000001</v>
      </c>
      <c r="Q11" t="s">
        <v>8306</v>
      </c>
      <c r="R11" t="s">
        <v>8307</v>
      </c>
      <c r="S11" s="6">
        <f t="shared" si="4"/>
        <v>42446.895185185182</v>
      </c>
      <c r="T11" s="6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7">
        <f t="shared" si="3"/>
        <v>158.68421052631578</v>
      </c>
      <c r="Q12" t="s">
        <v>8306</v>
      </c>
      <c r="R12" t="s">
        <v>8307</v>
      </c>
      <c r="S12" s="6">
        <f t="shared" si="4"/>
        <v>41779.859710648147</v>
      </c>
      <c r="T12" s="6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7">
        <f t="shared" si="3"/>
        <v>80.333333333333329</v>
      </c>
      <c r="Q13" t="s">
        <v>8306</v>
      </c>
      <c r="R13" t="s">
        <v>8307</v>
      </c>
      <c r="S13" s="6">
        <f t="shared" si="4"/>
        <v>42572.570162037031</v>
      </c>
      <c r="T13" s="6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7">
        <f t="shared" si="3"/>
        <v>59.961305925030231</v>
      </c>
      <c r="Q14" t="s">
        <v>8306</v>
      </c>
      <c r="R14" t="s">
        <v>8307</v>
      </c>
      <c r="S14" s="6">
        <f t="shared" si="4"/>
        <v>41791.504918981482</v>
      </c>
      <c r="T14" s="6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7">
        <f t="shared" si="3"/>
        <v>109.78431372549019</v>
      </c>
      <c r="Q15" t="s">
        <v>8306</v>
      </c>
      <c r="R15" t="s">
        <v>8307</v>
      </c>
      <c r="S15" s="6">
        <f t="shared" si="4"/>
        <v>42508.468854166662</v>
      </c>
      <c r="T15" s="6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7">
        <f t="shared" si="3"/>
        <v>147.70731707317074</v>
      </c>
      <c r="Q16" t="s">
        <v>8306</v>
      </c>
      <c r="R16" t="s">
        <v>8307</v>
      </c>
      <c r="S16" s="6">
        <f t="shared" si="4"/>
        <v>41807.818148148144</v>
      </c>
      <c r="T16" s="6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7">
        <f t="shared" si="3"/>
        <v>21.755102040816325</v>
      </c>
      <c r="Q17" t="s">
        <v>8306</v>
      </c>
      <c r="R17" t="s">
        <v>8307</v>
      </c>
      <c r="S17" s="6">
        <f t="shared" si="4"/>
        <v>42256.183541666665</v>
      </c>
      <c r="T17" s="6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7">
        <f t="shared" si="3"/>
        <v>171.84285714285716</v>
      </c>
      <c r="Q18" t="s">
        <v>8306</v>
      </c>
      <c r="R18" t="s">
        <v>8307</v>
      </c>
      <c r="S18" s="6">
        <f t="shared" si="4"/>
        <v>41760.588090277779</v>
      </c>
      <c r="T18" s="6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7">
        <f t="shared" si="3"/>
        <v>41.944444444444443</v>
      </c>
      <c r="Q19" t="s">
        <v>8306</v>
      </c>
      <c r="R19" t="s">
        <v>8307</v>
      </c>
      <c r="S19" s="6">
        <f t="shared" si="4"/>
        <v>41917.523402777777</v>
      </c>
      <c r="T19" s="6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7">
        <f t="shared" si="3"/>
        <v>93.264122807017543</v>
      </c>
      <c r="Q20" t="s">
        <v>8306</v>
      </c>
      <c r="R20" t="s">
        <v>8307</v>
      </c>
      <c r="S20" s="6">
        <f t="shared" si="4"/>
        <v>41869.333981481483</v>
      </c>
      <c r="T20" s="6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7">
        <f t="shared" si="3"/>
        <v>56.136363636363633</v>
      </c>
      <c r="Q21" t="s">
        <v>8306</v>
      </c>
      <c r="R21" t="s">
        <v>8307</v>
      </c>
      <c r="S21" s="6">
        <f t="shared" si="4"/>
        <v>42175.608032407406</v>
      </c>
      <c r="T21" s="6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7">
        <f t="shared" si="3"/>
        <v>80.16</v>
      </c>
      <c r="Q22" t="s">
        <v>8306</v>
      </c>
      <c r="R22" t="s">
        <v>8307</v>
      </c>
      <c r="S22" s="6">
        <f t="shared" si="4"/>
        <v>42200.549907407411</v>
      </c>
      <c r="T22" s="6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7">
        <f t="shared" si="3"/>
        <v>199.9009900990099</v>
      </c>
      <c r="Q23" t="s">
        <v>8306</v>
      </c>
      <c r="R23" t="s">
        <v>8307</v>
      </c>
      <c r="S23" s="6">
        <f t="shared" si="4"/>
        <v>41878.418854166666</v>
      </c>
      <c r="T23" s="6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7">
        <f t="shared" si="3"/>
        <v>51.25</v>
      </c>
      <c r="Q24" t="s">
        <v>8306</v>
      </c>
      <c r="R24" t="s">
        <v>8307</v>
      </c>
      <c r="S24" s="6">
        <f t="shared" si="4"/>
        <v>41989.703009259254</v>
      </c>
      <c r="T24" s="6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7">
        <f t="shared" si="3"/>
        <v>103.04347826086956</v>
      </c>
      <c r="Q25" t="s">
        <v>8306</v>
      </c>
      <c r="R25" t="s">
        <v>8307</v>
      </c>
      <c r="S25" s="6">
        <f t="shared" si="4"/>
        <v>42097.570613425924</v>
      </c>
      <c r="T25" s="6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7">
        <f t="shared" si="3"/>
        <v>66.346149825783982</v>
      </c>
      <c r="Q26" t="s">
        <v>8306</v>
      </c>
      <c r="R26" t="s">
        <v>8307</v>
      </c>
      <c r="S26" s="6">
        <f t="shared" si="4"/>
        <v>42229.611840277772</v>
      </c>
      <c r="T26" s="6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7">
        <f t="shared" si="3"/>
        <v>57.142857142857146</v>
      </c>
      <c r="Q27" t="s">
        <v>8306</v>
      </c>
      <c r="R27" t="s">
        <v>8307</v>
      </c>
      <c r="S27" s="6">
        <f t="shared" si="4"/>
        <v>42317.816678240742</v>
      </c>
      <c r="T27" s="6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7">
        <f t="shared" si="3"/>
        <v>102.10526315789474</v>
      </c>
      <c r="Q28" t="s">
        <v>8306</v>
      </c>
      <c r="R28" t="s">
        <v>8307</v>
      </c>
      <c r="S28" s="6">
        <f t="shared" si="4"/>
        <v>41828.307222222218</v>
      </c>
      <c r="T28" s="6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7">
        <f t="shared" si="3"/>
        <v>148.96666666666667</v>
      </c>
      <c r="Q29" t="s">
        <v>8306</v>
      </c>
      <c r="R29" t="s">
        <v>8307</v>
      </c>
      <c r="S29" s="6">
        <f t="shared" si="4"/>
        <v>41928.956400462957</v>
      </c>
      <c r="T29" s="6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7">
        <f t="shared" si="3"/>
        <v>169.6056338028169</v>
      </c>
      <c r="Q30" t="s">
        <v>8306</v>
      </c>
      <c r="R30" t="s">
        <v>8307</v>
      </c>
      <c r="S30" s="6">
        <f t="shared" si="4"/>
        <v>42324.755601851844</v>
      </c>
      <c r="T30" s="6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7">
        <f t="shared" si="3"/>
        <v>31.623931623931625</v>
      </c>
      <c r="Q31" t="s">
        <v>8306</v>
      </c>
      <c r="R31" t="s">
        <v>8307</v>
      </c>
      <c r="S31" s="6">
        <f t="shared" si="4"/>
        <v>41812.464907407404</v>
      </c>
      <c r="T31" s="6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7">
        <f t="shared" si="3"/>
        <v>76.45264150943396</v>
      </c>
      <c r="Q32" t="s">
        <v>8306</v>
      </c>
      <c r="R32" t="s">
        <v>8307</v>
      </c>
      <c r="S32" s="6">
        <f t="shared" si="4"/>
        <v>41842.084664351853</v>
      </c>
      <c r="T32" s="6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7">
        <f t="shared" si="3"/>
        <v>13</v>
      </c>
      <c r="Q33" t="s">
        <v>8306</v>
      </c>
      <c r="R33" t="s">
        <v>8307</v>
      </c>
      <c r="S33" s="6">
        <f t="shared" si="4"/>
        <v>42376.583726851844</v>
      </c>
      <c r="T33" s="6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7">
        <f t="shared" si="3"/>
        <v>320.44943820224717</v>
      </c>
      <c r="Q34" t="s">
        <v>8306</v>
      </c>
      <c r="R34" t="s">
        <v>8307</v>
      </c>
      <c r="S34" s="6">
        <f t="shared" si="4"/>
        <v>42461.419178240736</v>
      </c>
      <c r="T34" s="6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7">
        <f t="shared" si="3"/>
        <v>83.75</v>
      </c>
      <c r="Q35" t="s">
        <v>8306</v>
      </c>
      <c r="R35" t="s">
        <v>8307</v>
      </c>
      <c r="S35" s="6">
        <f t="shared" si="4"/>
        <v>42286.452557870369</v>
      </c>
      <c r="T35" s="6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7">
        <f t="shared" si="3"/>
        <v>49.882352941176471</v>
      </c>
      <c r="Q36" t="s">
        <v>8306</v>
      </c>
      <c r="R36" t="s">
        <v>8307</v>
      </c>
      <c r="S36" s="6">
        <f t="shared" si="4"/>
        <v>41841.113437499997</v>
      </c>
      <c r="T36" s="6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7">
        <f t="shared" si="3"/>
        <v>59.464285714285715</v>
      </c>
      <c r="Q37" t="s">
        <v>8306</v>
      </c>
      <c r="R37" t="s">
        <v>8307</v>
      </c>
      <c r="S37" s="6">
        <f t="shared" si="4"/>
        <v>42098.083495370367</v>
      </c>
      <c r="T37" s="6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7">
        <f t="shared" si="3"/>
        <v>193.84090909090909</v>
      </c>
      <c r="Q38" t="s">
        <v>8306</v>
      </c>
      <c r="R38" t="s">
        <v>8307</v>
      </c>
      <c r="S38" s="6">
        <f t="shared" si="4"/>
        <v>42068.098668981482</v>
      </c>
      <c r="T38" s="6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7">
        <f t="shared" si="3"/>
        <v>159.51383399209487</v>
      </c>
      <c r="Q39" t="s">
        <v>8306</v>
      </c>
      <c r="R39" t="s">
        <v>8307</v>
      </c>
      <c r="S39" s="6">
        <f t="shared" si="4"/>
        <v>42032.484710648147</v>
      </c>
      <c r="T39" s="6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7">
        <f t="shared" si="3"/>
        <v>41.68181818181818</v>
      </c>
      <c r="Q40" t="s">
        <v>8306</v>
      </c>
      <c r="R40" t="s">
        <v>8307</v>
      </c>
      <c r="S40" s="6">
        <f t="shared" si="4"/>
        <v>41374.848888888882</v>
      </c>
      <c r="T40" s="6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7">
        <f t="shared" si="3"/>
        <v>150.89861751152074</v>
      </c>
      <c r="Q41" t="s">
        <v>8306</v>
      </c>
      <c r="R41" t="s">
        <v>8307</v>
      </c>
      <c r="S41" s="6">
        <f t="shared" si="4"/>
        <v>41753.838749999995</v>
      </c>
      <c r="T41" s="6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7">
        <f t="shared" si="3"/>
        <v>126.6875</v>
      </c>
      <c r="Q42" t="s">
        <v>8306</v>
      </c>
      <c r="R42" t="s">
        <v>8307</v>
      </c>
      <c r="S42" s="6">
        <f t="shared" si="4"/>
        <v>41789.005648148144</v>
      </c>
      <c r="T42" s="6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7">
        <f t="shared" si="3"/>
        <v>105.26315789473684</v>
      </c>
      <c r="Q43" t="s">
        <v>8306</v>
      </c>
      <c r="R43" t="s">
        <v>8307</v>
      </c>
      <c r="S43" s="6">
        <f t="shared" si="4"/>
        <v>41887.360578703701</v>
      </c>
      <c r="T43" s="6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7">
        <f t="shared" si="3"/>
        <v>117.51479289940828</v>
      </c>
      <c r="Q44" t="s">
        <v>8306</v>
      </c>
      <c r="R44" t="s">
        <v>8307</v>
      </c>
      <c r="S44" s="6">
        <f t="shared" si="4"/>
        <v>41971.430856481478</v>
      </c>
      <c r="T44" s="6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7">
        <f t="shared" si="3"/>
        <v>117.36121673003802</v>
      </c>
      <c r="Q45" t="s">
        <v>8306</v>
      </c>
      <c r="R45" t="s">
        <v>8307</v>
      </c>
      <c r="S45" s="6">
        <f t="shared" si="4"/>
        <v>41802.582013888888</v>
      </c>
      <c r="T45" s="6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7">
        <f t="shared" si="3"/>
        <v>133.33333333333334</v>
      </c>
      <c r="Q46" t="s">
        <v>8306</v>
      </c>
      <c r="R46" t="s">
        <v>8307</v>
      </c>
      <c r="S46" s="6">
        <f t="shared" si="4"/>
        <v>41873.890474537038</v>
      </c>
      <c r="T46" s="6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7">
        <f t="shared" si="3"/>
        <v>98.360655737704917</v>
      </c>
      <c r="Q47" t="s">
        <v>8306</v>
      </c>
      <c r="R47" t="s">
        <v>8307</v>
      </c>
      <c r="S47" s="6">
        <f t="shared" si="4"/>
        <v>42457.415590277778</v>
      </c>
      <c r="T47" s="6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7">
        <f t="shared" si="3"/>
        <v>194.44444444444446</v>
      </c>
      <c r="Q48" t="s">
        <v>8306</v>
      </c>
      <c r="R48" t="s">
        <v>8307</v>
      </c>
      <c r="S48" s="6">
        <f t="shared" si="4"/>
        <v>42323.756643518522</v>
      </c>
      <c r="T48" s="6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7">
        <f t="shared" si="3"/>
        <v>76.865000000000009</v>
      </c>
      <c r="Q49" t="s">
        <v>8306</v>
      </c>
      <c r="R49" t="s">
        <v>8307</v>
      </c>
      <c r="S49" s="6">
        <f t="shared" si="4"/>
        <v>41932.611192129625</v>
      </c>
      <c r="T49" s="6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7">
        <f t="shared" si="3"/>
        <v>56.815789473684212</v>
      </c>
      <c r="Q50" t="s">
        <v>8306</v>
      </c>
      <c r="R50" t="s">
        <v>8307</v>
      </c>
      <c r="S50" s="6">
        <f t="shared" si="4"/>
        <v>42033.308564814812</v>
      </c>
      <c r="T50" s="6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7">
        <f t="shared" si="3"/>
        <v>137.93103448275863</v>
      </c>
      <c r="Q51" t="s">
        <v>8306</v>
      </c>
      <c r="R51" t="s">
        <v>8307</v>
      </c>
      <c r="S51" s="6">
        <f t="shared" si="4"/>
        <v>42270.968113425923</v>
      </c>
      <c r="T51" s="6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7">
        <f t="shared" si="3"/>
        <v>27.272727272727273</v>
      </c>
      <c r="Q52" t="s">
        <v>8306</v>
      </c>
      <c r="R52" t="s">
        <v>8307</v>
      </c>
      <c r="S52" s="6">
        <f t="shared" si="4"/>
        <v>41995.544652777775</v>
      </c>
      <c r="T52" s="6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7">
        <f t="shared" si="3"/>
        <v>118.33613445378151</v>
      </c>
      <c r="Q53" t="s">
        <v>8306</v>
      </c>
      <c r="R53" t="s">
        <v>8307</v>
      </c>
      <c r="S53" s="6">
        <f t="shared" si="4"/>
        <v>42196.720335648148</v>
      </c>
      <c r="T53" s="6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7">
        <f t="shared" si="3"/>
        <v>223.48076923076923</v>
      </c>
      <c r="Q54" t="s">
        <v>8306</v>
      </c>
      <c r="R54" t="s">
        <v>8307</v>
      </c>
      <c r="S54" s="6">
        <f t="shared" si="4"/>
        <v>41807.493587962963</v>
      </c>
      <c r="T54" s="6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7">
        <f t="shared" si="3"/>
        <v>28.111111111111111</v>
      </c>
      <c r="Q55" t="s">
        <v>8306</v>
      </c>
      <c r="R55" t="s">
        <v>8307</v>
      </c>
      <c r="S55" s="6">
        <f t="shared" si="4"/>
        <v>41719.340798611105</v>
      </c>
      <c r="T55" s="6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7">
        <f t="shared" si="3"/>
        <v>194.23076923076923</v>
      </c>
      <c r="Q56" t="s">
        <v>8306</v>
      </c>
      <c r="R56" t="s">
        <v>8307</v>
      </c>
      <c r="S56" s="6">
        <f t="shared" si="4"/>
        <v>42333.504872685182</v>
      </c>
      <c r="T56" s="6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7">
        <f t="shared" si="3"/>
        <v>128.95348837209303</v>
      </c>
      <c r="Q57" t="s">
        <v>8306</v>
      </c>
      <c r="R57" t="s">
        <v>8307</v>
      </c>
      <c r="S57" s="6">
        <f t="shared" si="4"/>
        <v>42496.760601851849</v>
      </c>
      <c r="T57" s="6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7">
        <f t="shared" si="3"/>
        <v>49.316091954022987</v>
      </c>
      <c r="Q58" t="s">
        <v>8306</v>
      </c>
      <c r="R58" t="s">
        <v>8307</v>
      </c>
      <c r="S58" s="6">
        <f t="shared" si="4"/>
        <v>42149.340555555551</v>
      </c>
      <c r="T58" s="6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7">
        <f t="shared" si="3"/>
        <v>221.52173913043478</v>
      </c>
      <c r="Q59" t="s">
        <v>8306</v>
      </c>
      <c r="R59" t="s">
        <v>8307</v>
      </c>
      <c r="S59" s="6">
        <f t="shared" si="4"/>
        <v>42089.624560185184</v>
      </c>
      <c r="T59" s="6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7">
        <f t="shared" si="3"/>
        <v>137.21333333333334</v>
      </c>
      <c r="Q60" t="s">
        <v>8306</v>
      </c>
      <c r="R60" t="s">
        <v>8307</v>
      </c>
      <c r="S60" s="6">
        <f t="shared" si="4"/>
        <v>41932.536712962959</v>
      </c>
      <c r="T60" s="6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7">
        <f t="shared" si="3"/>
        <v>606.82242424242418</v>
      </c>
      <c r="Q61" t="s">
        <v>8306</v>
      </c>
      <c r="R61" t="s">
        <v>8307</v>
      </c>
      <c r="S61" s="6">
        <f t="shared" si="4"/>
        <v>42230.027500000004</v>
      </c>
      <c r="T61" s="6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7">
        <f t="shared" si="3"/>
        <v>43.040092592592593</v>
      </c>
      <c r="Q62" t="s">
        <v>8306</v>
      </c>
      <c r="R62" t="s">
        <v>8312</v>
      </c>
      <c r="S62" s="6">
        <f t="shared" si="4"/>
        <v>41701.693483796291</v>
      </c>
      <c r="T62" s="6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7">
        <f t="shared" si="3"/>
        <v>322.39130434782606</v>
      </c>
      <c r="Q63" t="s">
        <v>8306</v>
      </c>
      <c r="R63" t="s">
        <v>8312</v>
      </c>
      <c r="S63" s="6">
        <f t="shared" si="4"/>
        <v>41409.605983796297</v>
      </c>
      <c r="T63" s="6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7">
        <f t="shared" si="3"/>
        <v>96.708333333333329</v>
      </c>
      <c r="Q64" t="s">
        <v>8306</v>
      </c>
      <c r="R64" t="s">
        <v>8312</v>
      </c>
      <c r="S64" s="6">
        <f t="shared" si="4"/>
        <v>41311.591180555552</v>
      </c>
      <c r="T64" s="6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7">
        <f t="shared" si="3"/>
        <v>35.474531249999998</v>
      </c>
      <c r="Q65" t="s">
        <v>8306</v>
      </c>
      <c r="R65" t="s">
        <v>8312</v>
      </c>
      <c r="S65" s="6">
        <f t="shared" si="4"/>
        <v>41612.703854166662</v>
      </c>
      <c r="T65" s="6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7">
        <f t="shared" si="3"/>
        <v>86.666666666666671</v>
      </c>
      <c r="Q66" t="s">
        <v>8306</v>
      </c>
      <c r="R66" t="s">
        <v>8312</v>
      </c>
      <c r="S66" s="6">
        <f t="shared" si="4"/>
        <v>41432.809965277775</v>
      </c>
      <c r="T66" s="6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IF(L67=0,0,(E67/L67))</f>
        <v>132.05263157894737</v>
      </c>
      <c r="Q67" t="s">
        <v>8306</v>
      </c>
      <c r="R67" t="s">
        <v>8312</v>
      </c>
      <c r="S67" s="6">
        <f t="shared" ref="S67:S130" si="8">(((J67/60)/60)/24)+DATE(1970,1,1)+(-5/24)</f>
        <v>41835.612893518519</v>
      </c>
      <c r="T67" s="6">
        <f t="shared" ref="T67:T130" si="9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">
        <v>8306</v>
      </c>
      <c r="R68" t="s">
        <v>8312</v>
      </c>
      <c r="S68" s="6">
        <f t="shared" si="8"/>
        <v>42539.641435185178</v>
      </c>
      <c r="T68" s="6">
        <f t="shared" si="9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">
        <v>8306</v>
      </c>
      <c r="R69" t="s">
        <v>8312</v>
      </c>
      <c r="S69" s="6">
        <f t="shared" si="8"/>
        <v>41075.375046296293</v>
      </c>
      <c r="T69" s="6">
        <f t="shared" si="9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">
        <v>8306</v>
      </c>
      <c r="R70" t="s">
        <v>8312</v>
      </c>
      <c r="S70" s="6">
        <f t="shared" si="8"/>
        <v>41663.36100694444</v>
      </c>
      <c r="T70" s="6">
        <f t="shared" si="9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">
        <v>8306</v>
      </c>
      <c r="R71" t="s">
        <v>8312</v>
      </c>
      <c r="S71" s="6">
        <f t="shared" si="8"/>
        <v>40785.979456018518</v>
      </c>
      <c r="T71" s="6">
        <f t="shared" si="9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">
        <v>8306</v>
      </c>
      <c r="R72" t="s">
        <v>8312</v>
      </c>
      <c r="S72" s="6">
        <f t="shared" si="8"/>
        <v>40730.688020833331</v>
      </c>
      <c r="T72" s="6">
        <f t="shared" si="9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">
        <v>8306</v>
      </c>
      <c r="R73" t="s">
        <v>8312</v>
      </c>
      <c r="S73" s="6">
        <f t="shared" si="8"/>
        <v>40997.063159722216</v>
      </c>
      <c r="T73" s="6">
        <f t="shared" si="9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">
        <v>8306</v>
      </c>
      <c r="R74" t="s">
        <v>8312</v>
      </c>
      <c r="S74" s="6">
        <f t="shared" si="8"/>
        <v>41207.801863425921</v>
      </c>
      <c r="T74" s="6">
        <f t="shared" si="9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">
        <v>8306</v>
      </c>
      <c r="R75" t="s">
        <v>8312</v>
      </c>
      <c r="S75" s="6">
        <f t="shared" si="8"/>
        <v>40587.548425925925</v>
      </c>
      <c r="T75" s="6">
        <f t="shared" si="9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">
        <v>8306</v>
      </c>
      <c r="R76" t="s">
        <v>8312</v>
      </c>
      <c r="S76" s="6">
        <f t="shared" si="8"/>
        <v>42360.278877314813</v>
      </c>
      <c r="T76" s="6">
        <f t="shared" si="9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">
        <v>8306</v>
      </c>
      <c r="R77" t="s">
        <v>8312</v>
      </c>
      <c r="S77" s="6">
        <f t="shared" si="8"/>
        <v>41357.000833333332</v>
      </c>
      <c r="T77" s="6">
        <f t="shared" si="9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">
        <v>8306</v>
      </c>
      <c r="R78" t="s">
        <v>8312</v>
      </c>
      <c r="S78" s="6">
        <f t="shared" si="8"/>
        <v>40844.483310185184</v>
      </c>
      <c r="T78" s="6">
        <f t="shared" si="9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">
        <v>8306</v>
      </c>
      <c r="R79" t="s">
        <v>8312</v>
      </c>
      <c r="S79" s="6">
        <f t="shared" si="8"/>
        <v>40996.936539351853</v>
      </c>
      <c r="T79" s="6">
        <f t="shared" si="9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">
        <v>8306</v>
      </c>
      <c r="R80" t="s">
        <v>8312</v>
      </c>
      <c r="S80" s="6">
        <f t="shared" si="8"/>
        <v>42604.522233796299</v>
      </c>
      <c r="T80" s="6">
        <f t="shared" si="9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">
        <v>8306</v>
      </c>
      <c r="R81" t="s">
        <v>8312</v>
      </c>
      <c r="S81" s="6">
        <f t="shared" si="8"/>
        <v>41724.568206018514</v>
      </c>
      <c r="T81" s="6">
        <f t="shared" si="9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">
        <v>8306</v>
      </c>
      <c r="R82" t="s">
        <v>8312</v>
      </c>
      <c r="S82" s="6">
        <f t="shared" si="8"/>
        <v>41582.875648148147</v>
      </c>
      <c r="T82" s="6">
        <f t="shared" si="9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">
        <v>8306</v>
      </c>
      <c r="R83" t="s">
        <v>8312</v>
      </c>
      <c r="S83" s="6">
        <f t="shared" si="8"/>
        <v>41099.950543981482</v>
      </c>
      <c r="T83" s="6">
        <f t="shared" si="9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">
        <v>8306</v>
      </c>
      <c r="R84" t="s">
        <v>8312</v>
      </c>
      <c r="S84" s="6">
        <f t="shared" si="8"/>
        <v>40795.611817129626</v>
      </c>
      <c r="T84" s="6">
        <f t="shared" si="9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">
        <v>8306</v>
      </c>
      <c r="R85" t="s">
        <v>8312</v>
      </c>
      <c r="S85" s="6">
        <f t="shared" si="8"/>
        <v>42042.407280092586</v>
      </c>
      <c r="T85" s="6">
        <f t="shared" si="9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">
        <v>8306</v>
      </c>
      <c r="R86" t="s">
        <v>8312</v>
      </c>
      <c r="S86" s="6">
        <f t="shared" si="8"/>
        <v>40648.54960648148</v>
      </c>
      <c r="T86" s="6">
        <f t="shared" si="9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">
        <v>8306</v>
      </c>
      <c r="R87" t="s">
        <v>8312</v>
      </c>
      <c r="S87" s="6">
        <f t="shared" si="8"/>
        <v>40778.917094907403</v>
      </c>
      <c r="T87" s="6">
        <f t="shared" si="9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">
        <v>8306</v>
      </c>
      <c r="R88" t="s">
        <v>8312</v>
      </c>
      <c r="S88" s="6">
        <f t="shared" si="8"/>
        <v>42291.347743055558</v>
      </c>
      <c r="T88" s="6">
        <f t="shared" si="9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">
        <v>8306</v>
      </c>
      <c r="R89" t="s">
        <v>8312</v>
      </c>
      <c r="S89" s="6">
        <f t="shared" si="8"/>
        <v>40322.331053240734</v>
      </c>
      <c r="T89" s="6">
        <f t="shared" si="9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">
        <v>8306</v>
      </c>
      <c r="R90" t="s">
        <v>8312</v>
      </c>
      <c r="S90" s="6">
        <f t="shared" si="8"/>
        <v>41786.450590277775</v>
      </c>
      <c r="T90" s="6">
        <f t="shared" si="9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">
        <v>8306</v>
      </c>
      <c r="R91" t="s">
        <v>8312</v>
      </c>
      <c r="S91" s="6">
        <f t="shared" si="8"/>
        <v>41402.543888888889</v>
      </c>
      <c r="T91" s="6">
        <f t="shared" si="9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">
        <v>8306</v>
      </c>
      <c r="R92" t="s">
        <v>8312</v>
      </c>
      <c r="S92" s="6">
        <f t="shared" si="8"/>
        <v>40706.089108796295</v>
      </c>
      <c r="T92" s="6">
        <f t="shared" si="9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">
        <v>8306</v>
      </c>
      <c r="R93" t="s">
        <v>8312</v>
      </c>
      <c r="S93" s="6">
        <f t="shared" si="8"/>
        <v>40619.194027777776</v>
      </c>
      <c r="T93" s="6">
        <f t="shared" si="9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">
        <v>8306</v>
      </c>
      <c r="R94" t="s">
        <v>8312</v>
      </c>
      <c r="S94" s="6">
        <f t="shared" si="8"/>
        <v>42720.990543981483</v>
      </c>
      <c r="T94" s="6">
        <f t="shared" si="9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">
        <v>8306</v>
      </c>
      <c r="R95" t="s">
        <v>8312</v>
      </c>
      <c r="S95" s="6">
        <f t="shared" si="8"/>
        <v>41065.649733796294</v>
      </c>
      <c r="T95" s="6">
        <f t="shared" si="9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">
        <v>8306</v>
      </c>
      <c r="R96" t="s">
        <v>8312</v>
      </c>
      <c r="S96" s="6">
        <f t="shared" si="8"/>
        <v>41716.509513888886</v>
      </c>
      <c r="T96" s="6">
        <f t="shared" si="9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">
        <v>8306</v>
      </c>
      <c r="R97" t="s">
        <v>8312</v>
      </c>
      <c r="S97" s="6">
        <f t="shared" si="8"/>
        <v>40934.796770833331</v>
      </c>
      <c r="T97" s="6">
        <f t="shared" si="9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">
        <v>8306</v>
      </c>
      <c r="R98" t="s">
        <v>8312</v>
      </c>
      <c r="S98" s="6">
        <f t="shared" si="8"/>
        <v>40324.45417824074</v>
      </c>
      <c r="T98" s="6">
        <f t="shared" si="9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">
        <v>8306</v>
      </c>
      <c r="R99" t="s">
        <v>8312</v>
      </c>
      <c r="S99" s="6">
        <f t="shared" si="8"/>
        <v>40705.926874999997</v>
      </c>
      <c r="T99" s="6">
        <f t="shared" si="9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">
        <v>8306</v>
      </c>
      <c r="R100" t="s">
        <v>8312</v>
      </c>
      <c r="S100" s="6">
        <f t="shared" si="8"/>
        <v>41214.586504629624</v>
      </c>
      <c r="T100" s="6">
        <f t="shared" si="9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">
        <v>8306</v>
      </c>
      <c r="R101" t="s">
        <v>8312</v>
      </c>
      <c r="S101" s="6">
        <f t="shared" si="8"/>
        <v>41631.694432870368</v>
      </c>
      <c r="T101" s="6">
        <f t="shared" si="9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">
        <v>8306</v>
      </c>
      <c r="R102" t="s">
        <v>8312</v>
      </c>
      <c r="S102" s="6">
        <f t="shared" si="8"/>
        <v>41197.544976851852</v>
      </c>
      <c r="T102" s="6">
        <f t="shared" si="9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">
        <v>8306</v>
      </c>
      <c r="R103" t="s">
        <v>8312</v>
      </c>
      <c r="S103" s="6">
        <f t="shared" si="8"/>
        <v>41274.568402777775</v>
      </c>
      <c r="T103" s="6">
        <f t="shared" si="9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">
        <v>8306</v>
      </c>
      <c r="R104" t="s">
        <v>8312</v>
      </c>
      <c r="S104" s="6">
        <f t="shared" si="8"/>
        <v>40504.922835648147</v>
      </c>
      <c r="T104" s="6">
        <f t="shared" si="9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">
        <v>8306</v>
      </c>
      <c r="R105" t="s">
        <v>8312</v>
      </c>
      <c r="S105" s="6">
        <f t="shared" si="8"/>
        <v>41682.597569444442</v>
      </c>
      <c r="T105" s="6">
        <f t="shared" si="9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">
        <v>8306</v>
      </c>
      <c r="R106" t="s">
        <v>8312</v>
      </c>
      <c r="S106" s="6">
        <f t="shared" si="8"/>
        <v>40612.486874999995</v>
      </c>
      <c r="T106" s="6">
        <f t="shared" si="9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">
        <v>8306</v>
      </c>
      <c r="R107" t="s">
        <v>8312</v>
      </c>
      <c r="S107" s="6">
        <f t="shared" si="8"/>
        <v>42485.516435185178</v>
      </c>
      <c r="T107" s="6">
        <f t="shared" si="9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">
        <v>8306</v>
      </c>
      <c r="R108" t="s">
        <v>8312</v>
      </c>
      <c r="S108" s="6">
        <f t="shared" si="8"/>
        <v>40987.568298611113</v>
      </c>
      <c r="T108" s="6">
        <f t="shared" si="9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">
        <v>8306</v>
      </c>
      <c r="R109" t="s">
        <v>8312</v>
      </c>
      <c r="S109" s="6">
        <f t="shared" si="8"/>
        <v>40635.774155092593</v>
      </c>
      <c r="T109" s="6">
        <f t="shared" si="9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">
        <v>8306</v>
      </c>
      <c r="R110" t="s">
        <v>8312</v>
      </c>
      <c r="S110" s="6">
        <f t="shared" si="8"/>
        <v>41365.404745370368</v>
      </c>
      <c r="T110" s="6">
        <f t="shared" si="9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">
        <v>8306</v>
      </c>
      <c r="R111" t="s">
        <v>8312</v>
      </c>
      <c r="S111" s="6">
        <f t="shared" si="8"/>
        <v>40569.817476851851</v>
      </c>
      <c r="T111" s="6">
        <f t="shared" si="9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">
        <v>8306</v>
      </c>
      <c r="R112" t="s">
        <v>8312</v>
      </c>
      <c r="S112" s="6">
        <f t="shared" si="8"/>
        <v>41557.741354166668</v>
      </c>
      <c r="T112" s="6">
        <f t="shared" si="9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">
        <v>8306</v>
      </c>
      <c r="R113" t="s">
        <v>8312</v>
      </c>
      <c r="S113" s="6">
        <f t="shared" si="8"/>
        <v>42125.124849537031</v>
      </c>
      <c r="T113" s="6">
        <f t="shared" si="9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">
        <v>8306</v>
      </c>
      <c r="R114" t="s">
        <v>8312</v>
      </c>
      <c r="S114" s="6">
        <f t="shared" si="8"/>
        <v>41717.834699074068</v>
      </c>
      <c r="T114" s="6">
        <f t="shared" si="9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">
        <v>8306</v>
      </c>
      <c r="R115" t="s">
        <v>8312</v>
      </c>
      <c r="S115" s="6">
        <f t="shared" si="8"/>
        <v>40753.550092592588</v>
      </c>
      <c r="T115" s="6">
        <f t="shared" si="9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">
        <v>8306</v>
      </c>
      <c r="R116" t="s">
        <v>8312</v>
      </c>
      <c r="S116" s="6">
        <f t="shared" si="8"/>
        <v>40861.065833333334</v>
      </c>
      <c r="T116" s="6">
        <f t="shared" si="9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">
        <v>8306</v>
      </c>
      <c r="R117" t="s">
        <v>8312</v>
      </c>
      <c r="S117" s="6">
        <f t="shared" si="8"/>
        <v>40918.530601851846</v>
      </c>
      <c r="T117" s="6">
        <f t="shared" si="9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">
        <v>8306</v>
      </c>
      <c r="R118" t="s">
        <v>8312</v>
      </c>
      <c r="S118" s="6">
        <f t="shared" si="8"/>
        <v>40595.288831018515</v>
      </c>
      <c r="T118" s="6">
        <f t="shared" si="9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">
        <v>8306</v>
      </c>
      <c r="R119" t="s">
        <v>8312</v>
      </c>
      <c r="S119" s="6">
        <f t="shared" si="8"/>
        <v>40248.626666666663</v>
      </c>
      <c r="T119" s="6">
        <f t="shared" si="9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">
        <v>8306</v>
      </c>
      <c r="R120" t="s">
        <v>8312</v>
      </c>
      <c r="S120" s="6">
        <f t="shared" si="8"/>
        <v>40722.845324074071</v>
      </c>
      <c r="T120" s="6">
        <f t="shared" si="9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">
        <v>8306</v>
      </c>
      <c r="R121" t="s">
        <v>8312</v>
      </c>
      <c r="S121" s="6">
        <f t="shared" si="8"/>
        <v>40738.860949074071</v>
      </c>
      <c r="T121" s="6">
        <f t="shared" si="9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">
        <v>8306</v>
      </c>
      <c r="R122" t="s">
        <v>8313</v>
      </c>
      <c r="S122" s="6">
        <f t="shared" si="8"/>
        <v>42615.841516203705</v>
      </c>
      <c r="T122" s="6">
        <f t="shared" si="9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">
        <v>8306</v>
      </c>
      <c r="R123" t="s">
        <v>8313</v>
      </c>
      <c r="S123" s="6">
        <f t="shared" si="8"/>
        <v>42096.496643518512</v>
      </c>
      <c r="T123" s="6">
        <f t="shared" si="9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">
        <v>8306</v>
      </c>
      <c r="R124" t="s">
        <v>8313</v>
      </c>
      <c r="S124" s="6">
        <f t="shared" si="8"/>
        <v>42593.223460648143</v>
      </c>
      <c r="T124" s="6">
        <f t="shared" si="9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">
        <v>8306</v>
      </c>
      <c r="R125" t="s">
        <v>8313</v>
      </c>
      <c r="S125" s="6">
        <f t="shared" si="8"/>
        <v>41904.573657407404</v>
      </c>
      <c r="T125" s="6">
        <f t="shared" si="9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">
        <v>8306</v>
      </c>
      <c r="R126" t="s">
        <v>8313</v>
      </c>
      <c r="S126" s="6">
        <f t="shared" si="8"/>
        <v>42114.720393518517</v>
      </c>
      <c r="T126" s="6">
        <f t="shared" si="9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">
        <v>8306</v>
      </c>
      <c r="R127" t="s">
        <v>8313</v>
      </c>
      <c r="S127" s="6">
        <f t="shared" si="8"/>
        <v>42709.78564814815</v>
      </c>
      <c r="T127" s="6">
        <f t="shared" si="9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">
        <v>8306</v>
      </c>
      <c r="R128" t="s">
        <v>8313</v>
      </c>
      <c r="S128" s="6">
        <f t="shared" si="8"/>
        <v>42135.381215277775</v>
      </c>
      <c r="T128" s="6">
        <f t="shared" si="9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">
        <v>8306</v>
      </c>
      <c r="R129" t="s">
        <v>8313</v>
      </c>
      <c r="S129" s="6">
        <f t="shared" si="8"/>
        <v>42067.415983796294</v>
      </c>
      <c r="T129" s="6">
        <f t="shared" si="9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">
        <v>8306</v>
      </c>
      <c r="R130" t="s">
        <v>8313</v>
      </c>
      <c r="S130" s="6">
        <f t="shared" si="8"/>
        <v>42628.019594907404</v>
      </c>
      <c r="T130" s="6">
        <f t="shared" si="9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7">
        <f t="shared" ref="P131:P194" si="11">IF(L131=0,0,(E131/L131))</f>
        <v>0</v>
      </c>
      <c r="Q131" t="s">
        <v>8306</v>
      </c>
      <c r="R131" t="s">
        <v>8313</v>
      </c>
      <c r="S131" s="6">
        <f t="shared" ref="S131:S194" si="12">(((J131/60)/60)/24)+DATE(1970,1,1)+(-5/24)</f>
        <v>41882.728969907403</v>
      </c>
      <c r="T131" s="6">
        <f t="shared" ref="T131:T194" si="13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7">
        <f t="shared" si="11"/>
        <v>0</v>
      </c>
      <c r="Q132" t="s">
        <v>8306</v>
      </c>
      <c r="R132" t="s">
        <v>8313</v>
      </c>
      <c r="S132" s="6">
        <f t="shared" si="12"/>
        <v>41778.707083333327</v>
      </c>
      <c r="T132" s="6">
        <f t="shared" si="13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7">
        <f t="shared" si="11"/>
        <v>0</v>
      </c>
      <c r="Q133" t="s">
        <v>8306</v>
      </c>
      <c r="R133" t="s">
        <v>8313</v>
      </c>
      <c r="S133" s="6">
        <f t="shared" si="12"/>
        <v>42541.629178240742</v>
      </c>
      <c r="T133" s="6">
        <f t="shared" si="13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7">
        <f t="shared" si="11"/>
        <v>94.506172839506178</v>
      </c>
      <c r="Q134" t="s">
        <v>8306</v>
      </c>
      <c r="R134" t="s">
        <v>8313</v>
      </c>
      <c r="S134" s="6">
        <f t="shared" si="12"/>
        <v>41905.60424768518</v>
      </c>
      <c r="T134" s="6">
        <f t="shared" si="13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7">
        <f t="shared" si="11"/>
        <v>0</v>
      </c>
      <c r="Q135" t="s">
        <v>8306</v>
      </c>
      <c r="R135" t="s">
        <v>8313</v>
      </c>
      <c r="S135" s="6">
        <f t="shared" si="12"/>
        <v>42491.599351851844</v>
      </c>
      <c r="T135" s="6">
        <f t="shared" si="13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7">
        <f t="shared" si="11"/>
        <v>0</v>
      </c>
      <c r="Q136" t="s">
        <v>8306</v>
      </c>
      <c r="R136" t="s">
        <v>8313</v>
      </c>
      <c r="S136" s="6">
        <f t="shared" si="12"/>
        <v>42221.701597222222</v>
      </c>
      <c r="T136" s="6">
        <f t="shared" si="13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7">
        <f t="shared" si="11"/>
        <v>80.599999999999994</v>
      </c>
      <c r="Q137" t="s">
        <v>8306</v>
      </c>
      <c r="R137" t="s">
        <v>8313</v>
      </c>
      <c r="S137" s="6">
        <f t="shared" si="12"/>
        <v>41788.173576388886</v>
      </c>
      <c r="T137" s="6">
        <f t="shared" si="13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7">
        <f t="shared" si="11"/>
        <v>0</v>
      </c>
      <c r="Q138" t="s">
        <v>8306</v>
      </c>
      <c r="R138" t="s">
        <v>8313</v>
      </c>
      <c r="S138" s="6">
        <f t="shared" si="12"/>
        <v>42096.201782407406</v>
      </c>
      <c r="T138" s="6">
        <f t="shared" si="13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7">
        <f t="shared" si="11"/>
        <v>0</v>
      </c>
      <c r="Q139" t="s">
        <v>8306</v>
      </c>
      <c r="R139" t="s">
        <v>8313</v>
      </c>
      <c r="S139" s="6">
        <f t="shared" si="12"/>
        <v>42239.365659722222</v>
      </c>
      <c r="T139" s="6">
        <f t="shared" si="13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7">
        <f t="shared" si="11"/>
        <v>81.241379310344826</v>
      </c>
      <c r="Q140" t="s">
        <v>8306</v>
      </c>
      <c r="R140" t="s">
        <v>8313</v>
      </c>
      <c r="S140" s="6">
        <f t="shared" si="12"/>
        <v>42186.049085648141</v>
      </c>
      <c r="T140" s="6">
        <f t="shared" si="13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7">
        <f t="shared" si="11"/>
        <v>500</v>
      </c>
      <c r="Q141" t="s">
        <v>8306</v>
      </c>
      <c r="R141" t="s">
        <v>8313</v>
      </c>
      <c r="S141" s="6">
        <f t="shared" si="12"/>
        <v>42187.712638888886</v>
      </c>
      <c r="T141" s="6">
        <f t="shared" si="13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7">
        <f t="shared" si="11"/>
        <v>0</v>
      </c>
      <c r="Q142" t="s">
        <v>8306</v>
      </c>
      <c r="R142" t="s">
        <v>8313</v>
      </c>
      <c r="S142" s="6">
        <f t="shared" si="12"/>
        <v>42052.989953703705</v>
      </c>
      <c r="T142" s="6">
        <f t="shared" si="13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7">
        <f t="shared" si="11"/>
        <v>46.178571428571431</v>
      </c>
      <c r="Q143" t="s">
        <v>8306</v>
      </c>
      <c r="R143" t="s">
        <v>8313</v>
      </c>
      <c r="S143" s="6">
        <f t="shared" si="12"/>
        <v>42109.944710648146</v>
      </c>
      <c r="T143" s="6">
        <f t="shared" si="13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7">
        <f t="shared" si="11"/>
        <v>10</v>
      </c>
      <c r="Q144" t="s">
        <v>8306</v>
      </c>
      <c r="R144" t="s">
        <v>8313</v>
      </c>
      <c r="S144" s="6">
        <f t="shared" si="12"/>
        <v>41938.684930555552</v>
      </c>
      <c r="T144" s="6">
        <f t="shared" si="13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7">
        <f t="shared" si="11"/>
        <v>0</v>
      </c>
      <c r="Q145" t="s">
        <v>8306</v>
      </c>
      <c r="R145" t="s">
        <v>8313</v>
      </c>
      <c r="S145" s="6">
        <f t="shared" si="12"/>
        <v>42558.855810185189</v>
      </c>
      <c r="T145" s="6">
        <f t="shared" si="13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7">
        <f t="shared" si="11"/>
        <v>55.945945945945944</v>
      </c>
      <c r="Q146" t="s">
        <v>8306</v>
      </c>
      <c r="R146" t="s">
        <v>8313</v>
      </c>
      <c r="S146" s="6">
        <f t="shared" si="12"/>
        <v>42047.554074074076</v>
      </c>
      <c r="T146" s="6">
        <f t="shared" si="13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7">
        <f t="shared" si="11"/>
        <v>37.555555555555557</v>
      </c>
      <c r="Q147" t="s">
        <v>8306</v>
      </c>
      <c r="R147" t="s">
        <v>8313</v>
      </c>
      <c r="S147" s="6">
        <f t="shared" si="12"/>
        <v>42200.333935185183</v>
      </c>
      <c r="T147" s="6">
        <f t="shared" si="13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7">
        <f t="shared" si="11"/>
        <v>38.333333333333336</v>
      </c>
      <c r="Q148" t="s">
        <v>8306</v>
      </c>
      <c r="R148" t="s">
        <v>8313</v>
      </c>
      <c r="S148" s="6">
        <f t="shared" si="12"/>
        <v>42692.807847222219</v>
      </c>
      <c r="T148" s="6">
        <f t="shared" si="13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7">
        <f t="shared" si="11"/>
        <v>0</v>
      </c>
      <c r="Q149" t="s">
        <v>8306</v>
      </c>
      <c r="R149" t="s">
        <v>8313</v>
      </c>
      <c r="S149" s="6">
        <f t="shared" si="12"/>
        <v>41969.559490740743</v>
      </c>
      <c r="T149" s="6">
        <f t="shared" si="13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7">
        <f t="shared" si="11"/>
        <v>20</v>
      </c>
      <c r="Q150" t="s">
        <v>8306</v>
      </c>
      <c r="R150" t="s">
        <v>8313</v>
      </c>
      <c r="S150" s="6">
        <f t="shared" si="12"/>
        <v>42397.073333333326</v>
      </c>
      <c r="T150" s="6">
        <f t="shared" si="13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7">
        <f t="shared" si="11"/>
        <v>15.333333333333334</v>
      </c>
      <c r="Q151" t="s">
        <v>8306</v>
      </c>
      <c r="R151" t="s">
        <v>8313</v>
      </c>
      <c r="S151" s="6">
        <f t="shared" si="12"/>
        <v>41967.963773148142</v>
      </c>
      <c r="T151" s="6">
        <f t="shared" si="13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7">
        <f t="shared" si="11"/>
        <v>449.43283582089555</v>
      </c>
      <c r="Q152" t="s">
        <v>8306</v>
      </c>
      <c r="R152" t="s">
        <v>8313</v>
      </c>
      <c r="S152" s="6">
        <f t="shared" si="12"/>
        <v>42089.95349537037</v>
      </c>
      <c r="T152" s="6">
        <f t="shared" si="13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7">
        <f t="shared" si="11"/>
        <v>28</v>
      </c>
      <c r="Q153" t="s">
        <v>8306</v>
      </c>
      <c r="R153" t="s">
        <v>8313</v>
      </c>
      <c r="S153" s="6">
        <f t="shared" si="12"/>
        <v>42113.342488425922</v>
      </c>
      <c r="T153" s="6">
        <f t="shared" si="13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7">
        <f t="shared" si="11"/>
        <v>15</v>
      </c>
      <c r="Q154" t="s">
        <v>8306</v>
      </c>
      <c r="R154" t="s">
        <v>8313</v>
      </c>
      <c r="S154" s="6">
        <f t="shared" si="12"/>
        <v>41874.869212962964</v>
      </c>
      <c r="T154" s="6">
        <f t="shared" si="13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7">
        <f t="shared" si="11"/>
        <v>35.9</v>
      </c>
      <c r="Q155" t="s">
        <v>8306</v>
      </c>
      <c r="R155" t="s">
        <v>8313</v>
      </c>
      <c r="S155" s="6">
        <f t="shared" si="12"/>
        <v>41933.377824074072</v>
      </c>
      <c r="T155" s="6">
        <f t="shared" si="13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7">
        <f t="shared" si="11"/>
        <v>13.333333333333334</v>
      </c>
      <c r="Q156" t="s">
        <v>8306</v>
      </c>
      <c r="R156" t="s">
        <v>8313</v>
      </c>
      <c r="S156" s="6">
        <f t="shared" si="12"/>
        <v>42115.339062499996</v>
      </c>
      <c r="T156" s="6">
        <f t="shared" si="13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7">
        <f t="shared" si="11"/>
        <v>20.25</v>
      </c>
      <c r="Q157" t="s">
        <v>8306</v>
      </c>
      <c r="R157" t="s">
        <v>8313</v>
      </c>
      <c r="S157" s="6">
        <f t="shared" si="12"/>
        <v>42168.351099537038</v>
      </c>
      <c r="T157" s="6">
        <f t="shared" si="13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7">
        <f t="shared" si="11"/>
        <v>119</v>
      </c>
      <c r="Q158" t="s">
        <v>8306</v>
      </c>
      <c r="R158" t="s">
        <v>8313</v>
      </c>
      <c r="S158" s="6">
        <f t="shared" si="12"/>
        <v>41793.916620370372</v>
      </c>
      <c r="T158" s="6">
        <f t="shared" si="13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7">
        <f t="shared" si="11"/>
        <v>4</v>
      </c>
      <c r="Q159" t="s">
        <v>8306</v>
      </c>
      <c r="R159" t="s">
        <v>8313</v>
      </c>
      <c r="S159" s="6">
        <f t="shared" si="12"/>
        <v>42396.703379629624</v>
      </c>
      <c r="T159" s="6">
        <f t="shared" si="13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7">
        <f t="shared" si="11"/>
        <v>0</v>
      </c>
      <c r="Q160" t="s">
        <v>8306</v>
      </c>
      <c r="R160" t="s">
        <v>8313</v>
      </c>
      <c r="S160" s="6">
        <f t="shared" si="12"/>
        <v>41903.868379629625</v>
      </c>
      <c r="T160" s="6">
        <f t="shared" si="13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7">
        <f t="shared" si="11"/>
        <v>10</v>
      </c>
      <c r="Q161" t="s">
        <v>8306</v>
      </c>
      <c r="R161" t="s">
        <v>8313</v>
      </c>
      <c r="S161" s="6">
        <f t="shared" si="12"/>
        <v>42514.226215277777</v>
      </c>
      <c r="T161" s="6">
        <f t="shared" si="13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7">
        <f t="shared" si="11"/>
        <v>0</v>
      </c>
      <c r="Q162" t="s">
        <v>8306</v>
      </c>
      <c r="R162" t="s">
        <v>8314</v>
      </c>
      <c r="S162" s="6">
        <f t="shared" si="12"/>
        <v>42171.704756944448</v>
      </c>
      <c r="T162" s="6">
        <f t="shared" si="13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7">
        <f t="shared" si="11"/>
        <v>5</v>
      </c>
      <c r="Q163" t="s">
        <v>8306</v>
      </c>
      <c r="R163" t="s">
        <v>8314</v>
      </c>
      <c r="S163" s="6">
        <f t="shared" si="12"/>
        <v>41792.479108796295</v>
      </c>
      <c r="T163" s="6">
        <f t="shared" si="13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7">
        <f t="shared" si="11"/>
        <v>43.5</v>
      </c>
      <c r="Q164" t="s">
        <v>8306</v>
      </c>
      <c r="R164" t="s">
        <v>8314</v>
      </c>
      <c r="S164" s="6">
        <f t="shared" si="12"/>
        <v>41834.91847222222</v>
      </c>
      <c r="T164" s="6">
        <f t="shared" si="13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7">
        <f t="shared" si="11"/>
        <v>0</v>
      </c>
      <c r="Q165" t="s">
        <v>8306</v>
      </c>
      <c r="R165" t="s">
        <v>8314</v>
      </c>
      <c r="S165" s="6">
        <f t="shared" si="12"/>
        <v>42243.752939814811</v>
      </c>
      <c r="T165" s="6">
        <f t="shared" si="13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7">
        <f t="shared" si="11"/>
        <v>91.428571428571431</v>
      </c>
      <c r="Q166" t="s">
        <v>8306</v>
      </c>
      <c r="R166" t="s">
        <v>8314</v>
      </c>
      <c r="S166" s="6">
        <f t="shared" si="12"/>
        <v>41841.554409722223</v>
      </c>
      <c r="T166" s="6">
        <f t="shared" si="13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7">
        <f t="shared" si="11"/>
        <v>0</v>
      </c>
      <c r="Q167" t="s">
        <v>8306</v>
      </c>
      <c r="R167" t="s">
        <v>8314</v>
      </c>
      <c r="S167" s="6">
        <f t="shared" si="12"/>
        <v>42351.450509259252</v>
      </c>
      <c r="T167" s="6">
        <f t="shared" si="13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7">
        <f t="shared" si="11"/>
        <v>3000</v>
      </c>
      <c r="Q168" t="s">
        <v>8306</v>
      </c>
      <c r="R168" t="s">
        <v>8314</v>
      </c>
      <c r="S168" s="6">
        <f t="shared" si="12"/>
        <v>42720.867615740739</v>
      </c>
      <c r="T168" s="6">
        <f t="shared" si="13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7">
        <f t="shared" si="11"/>
        <v>5.5</v>
      </c>
      <c r="Q169" t="s">
        <v>8306</v>
      </c>
      <c r="R169" t="s">
        <v>8314</v>
      </c>
      <c r="S169" s="6">
        <f t="shared" si="12"/>
        <v>42160.719155092585</v>
      </c>
      <c r="T169" s="6">
        <f t="shared" si="13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7">
        <f t="shared" si="11"/>
        <v>108.33333333333333</v>
      </c>
      <c r="Q170" t="s">
        <v>8306</v>
      </c>
      <c r="R170" t="s">
        <v>8314</v>
      </c>
      <c r="S170" s="6">
        <f t="shared" si="12"/>
        <v>42052.626967592594</v>
      </c>
      <c r="T170" s="6">
        <f t="shared" si="13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7">
        <f t="shared" si="11"/>
        <v>56</v>
      </c>
      <c r="Q171" t="s">
        <v>8306</v>
      </c>
      <c r="R171" t="s">
        <v>8314</v>
      </c>
      <c r="S171" s="6">
        <f t="shared" si="12"/>
        <v>41900.296979166662</v>
      </c>
      <c r="T171" s="6">
        <f t="shared" si="13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7">
        <f t="shared" si="11"/>
        <v>32.5</v>
      </c>
      <c r="Q172" t="s">
        <v>8306</v>
      </c>
      <c r="R172" t="s">
        <v>8314</v>
      </c>
      <c r="S172" s="6">
        <f t="shared" si="12"/>
        <v>42216.769479166665</v>
      </c>
      <c r="T172" s="6">
        <f t="shared" si="13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7">
        <f t="shared" si="11"/>
        <v>1</v>
      </c>
      <c r="Q173" t="s">
        <v>8306</v>
      </c>
      <c r="R173" t="s">
        <v>8314</v>
      </c>
      <c r="S173" s="6">
        <f t="shared" si="12"/>
        <v>42533.972384259258</v>
      </c>
      <c r="T173" s="6">
        <f t="shared" si="13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7">
        <f t="shared" si="11"/>
        <v>0</v>
      </c>
      <c r="Q174" t="s">
        <v>8306</v>
      </c>
      <c r="R174" t="s">
        <v>8314</v>
      </c>
      <c r="S174" s="6">
        <f t="shared" si="12"/>
        <v>42047.186608796292</v>
      </c>
      <c r="T174" s="6">
        <f t="shared" si="13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7">
        <f t="shared" si="11"/>
        <v>0</v>
      </c>
      <c r="Q175" t="s">
        <v>8306</v>
      </c>
      <c r="R175" t="s">
        <v>8314</v>
      </c>
      <c r="S175" s="6">
        <f t="shared" si="12"/>
        <v>42033.364675925921</v>
      </c>
      <c r="T175" s="6">
        <f t="shared" si="13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7">
        <f t="shared" si="11"/>
        <v>0</v>
      </c>
      <c r="Q176" t="s">
        <v>8306</v>
      </c>
      <c r="R176" t="s">
        <v>8314</v>
      </c>
      <c r="S176" s="6">
        <f t="shared" si="12"/>
        <v>42072.55064814815</v>
      </c>
      <c r="T176" s="6">
        <f t="shared" si="13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7">
        <f t="shared" si="11"/>
        <v>49.884615384615387</v>
      </c>
      <c r="Q177" t="s">
        <v>8306</v>
      </c>
      <c r="R177" t="s">
        <v>8314</v>
      </c>
      <c r="S177" s="6">
        <f t="shared" si="12"/>
        <v>41855.569571759253</v>
      </c>
      <c r="T177" s="6">
        <f t="shared" si="13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7">
        <f t="shared" si="11"/>
        <v>0</v>
      </c>
      <c r="Q178" t="s">
        <v>8306</v>
      </c>
      <c r="R178" t="s">
        <v>8314</v>
      </c>
      <c r="S178" s="6">
        <f t="shared" si="12"/>
        <v>42191.615729166668</v>
      </c>
      <c r="T178" s="6">
        <f t="shared" si="13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7">
        <f t="shared" si="11"/>
        <v>25.714285714285715</v>
      </c>
      <c r="Q179" t="s">
        <v>8306</v>
      </c>
      <c r="R179" t="s">
        <v>8314</v>
      </c>
      <c r="S179" s="6">
        <f t="shared" si="12"/>
        <v>42069.839421296296</v>
      </c>
      <c r="T179" s="6">
        <f t="shared" si="13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7">
        <f t="shared" si="11"/>
        <v>0</v>
      </c>
      <c r="Q180" t="s">
        <v>8306</v>
      </c>
      <c r="R180" t="s">
        <v>8314</v>
      </c>
      <c r="S180" s="6">
        <f t="shared" si="12"/>
        <v>42304.747048611105</v>
      </c>
      <c r="T180" s="6">
        <f t="shared" si="13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7">
        <f t="shared" si="11"/>
        <v>100</v>
      </c>
      <c r="Q181" t="s">
        <v>8306</v>
      </c>
      <c r="R181" t="s">
        <v>8314</v>
      </c>
      <c r="S181" s="6">
        <f t="shared" si="12"/>
        <v>42402.872164351851</v>
      </c>
      <c r="T181" s="6">
        <f t="shared" si="13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7">
        <f t="shared" si="11"/>
        <v>30.846153846153847</v>
      </c>
      <c r="Q182" t="s">
        <v>8306</v>
      </c>
      <c r="R182" t="s">
        <v>8314</v>
      </c>
      <c r="S182" s="6">
        <f t="shared" si="12"/>
        <v>42067.782905092587</v>
      </c>
      <c r="T182" s="6">
        <f t="shared" si="13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7">
        <f t="shared" si="11"/>
        <v>180.5</v>
      </c>
      <c r="Q183" t="s">
        <v>8306</v>
      </c>
      <c r="R183" t="s">
        <v>8314</v>
      </c>
      <c r="S183" s="6">
        <f t="shared" si="12"/>
        <v>42147.533506944441</v>
      </c>
      <c r="T183" s="6">
        <f t="shared" si="13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7">
        <f t="shared" si="11"/>
        <v>0</v>
      </c>
      <c r="Q184" t="s">
        <v>8306</v>
      </c>
      <c r="R184" t="s">
        <v>8314</v>
      </c>
      <c r="S184" s="6">
        <f t="shared" si="12"/>
        <v>42711.803611111107</v>
      </c>
      <c r="T184" s="6">
        <f t="shared" si="13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7">
        <f t="shared" si="11"/>
        <v>373.5</v>
      </c>
      <c r="Q185" t="s">
        <v>8306</v>
      </c>
      <c r="R185" t="s">
        <v>8314</v>
      </c>
      <c r="S185" s="6">
        <f t="shared" si="12"/>
        <v>41939.601967592593</v>
      </c>
      <c r="T185" s="6">
        <f t="shared" si="13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7">
        <f t="shared" si="11"/>
        <v>25.5</v>
      </c>
      <c r="Q186" t="s">
        <v>8306</v>
      </c>
      <c r="R186" t="s">
        <v>8314</v>
      </c>
      <c r="S186" s="6">
        <f t="shared" si="12"/>
        <v>41825.58289351852</v>
      </c>
      <c r="T186" s="6">
        <f t="shared" si="13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7">
        <f t="shared" si="11"/>
        <v>220</v>
      </c>
      <c r="Q187" t="s">
        <v>8306</v>
      </c>
      <c r="R187" t="s">
        <v>8314</v>
      </c>
      <c r="S187" s="6">
        <f t="shared" si="12"/>
        <v>42570.702997685185</v>
      </c>
      <c r="T187" s="6">
        <f t="shared" si="13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7">
        <f t="shared" si="11"/>
        <v>0</v>
      </c>
      <c r="Q188" t="s">
        <v>8306</v>
      </c>
      <c r="R188" t="s">
        <v>8314</v>
      </c>
      <c r="S188" s="6">
        <f t="shared" si="12"/>
        <v>42767.604560185187</v>
      </c>
      <c r="T188" s="6">
        <f t="shared" si="13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7">
        <f t="shared" si="11"/>
        <v>160</v>
      </c>
      <c r="Q189" t="s">
        <v>8306</v>
      </c>
      <c r="R189" t="s">
        <v>8314</v>
      </c>
      <c r="S189" s="6">
        <f t="shared" si="12"/>
        <v>42182.02612268518</v>
      </c>
      <c r="T189" s="6">
        <f t="shared" si="13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7">
        <f t="shared" si="11"/>
        <v>0</v>
      </c>
      <c r="Q190" t="s">
        <v>8306</v>
      </c>
      <c r="R190" t="s">
        <v>8314</v>
      </c>
      <c r="S190" s="6">
        <f t="shared" si="12"/>
        <v>41856.974710648145</v>
      </c>
      <c r="T190" s="6">
        <f t="shared" si="13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7">
        <f t="shared" si="11"/>
        <v>69</v>
      </c>
      <c r="Q191" t="s">
        <v>8306</v>
      </c>
      <c r="R191" t="s">
        <v>8314</v>
      </c>
      <c r="S191" s="6">
        <f t="shared" si="12"/>
        <v>42556.482372685183</v>
      </c>
      <c r="T191" s="6">
        <f t="shared" si="13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7">
        <f t="shared" si="11"/>
        <v>50</v>
      </c>
      <c r="Q192" t="s">
        <v>8306</v>
      </c>
      <c r="R192" t="s">
        <v>8314</v>
      </c>
      <c r="S192" s="6">
        <f t="shared" si="12"/>
        <v>42527.442662037036</v>
      </c>
      <c r="T192" s="6">
        <f t="shared" si="13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7">
        <f t="shared" si="11"/>
        <v>83.333333333333329</v>
      </c>
      <c r="Q193" t="s">
        <v>8306</v>
      </c>
      <c r="R193" t="s">
        <v>8314</v>
      </c>
      <c r="S193" s="6">
        <f t="shared" si="12"/>
        <v>42239.233078703699</v>
      </c>
      <c r="T193" s="6">
        <f t="shared" si="13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7">
        <f t="shared" si="11"/>
        <v>5.666666666666667</v>
      </c>
      <c r="Q194" t="s">
        <v>8306</v>
      </c>
      <c r="R194" t="s">
        <v>8314</v>
      </c>
      <c r="S194" s="6">
        <f t="shared" si="12"/>
        <v>41899.583703703705</v>
      </c>
      <c r="T194" s="6">
        <f t="shared" si="13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7">
        <f t="shared" ref="P195:P258" si="15">IF(L195=0,0,(E195/L195))</f>
        <v>0</v>
      </c>
      <c r="Q195" t="s">
        <v>8306</v>
      </c>
      <c r="R195" t="s">
        <v>8314</v>
      </c>
      <c r="S195" s="6">
        <f t="shared" ref="S195:S258" si="16">(((J195/60)/60)/24)+DATE(1970,1,1)+(-5/24)</f>
        <v>41911.726458333331</v>
      </c>
      <c r="T195" s="6">
        <f t="shared" ref="T195:T258" si="17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7">
        <f t="shared" si="15"/>
        <v>1</v>
      </c>
      <c r="Q196" t="s">
        <v>8306</v>
      </c>
      <c r="R196" t="s">
        <v>8314</v>
      </c>
      <c r="S196" s="6">
        <f t="shared" si="16"/>
        <v>42375.788553240738</v>
      </c>
      <c r="T196" s="6">
        <f t="shared" si="17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7">
        <f t="shared" si="15"/>
        <v>0</v>
      </c>
      <c r="Q197" t="s">
        <v>8306</v>
      </c>
      <c r="R197" t="s">
        <v>8314</v>
      </c>
      <c r="S197" s="6">
        <f t="shared" si="16"/>
        <v>42135.462175925924</v>
      </c>
      <c r="T197" s="6">
        <f t="shared" si="17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7">
        <f t="shared" si="15"/>
        <v>77.10526315789474</v>
      </c>
      <c r="Q198" t="s">
        <v>8306</v>
      </c>
      <c r="R198" t="s">
        <v>8314</v>
      </c>
      <c r="S198" s="6">
        <f t="shared" si="16"/>
        <v>42259.334467592591</v>
      </c>
      <c r="T198" s="6">
        <f t="shared" si="17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7">
        <f t="shared" si="15"/>
        <v>32.75</v>
      </c>
      <c r="Q199" t="s">
        <v>8306</v>
      </c>
      <c r="R199" t="s">
        <v>8314</v>
      </c>
      <c r="S199" s="6">
        <f t="shared" si="16"/>
        <v>42741.640046296299</v>
      </c>
      <c r="T199" s="6">
        <f t="shared" si="17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7">
        <f t="shared" si="15"/>
        <v>46.5</v>
      </c>
      <c r="Q200" t="s">
        <v>8306</v>
      </c>
      <c r="R200" t="s">
        <v>8314</v>
      </c>
      <c r="S200" s="6">
        <f t="shared" si="16"/>
        <v>41887.175023148149</v>
      </c>
      <c r="T200" s="6">
        <f t="shared" si="17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7">
        <f t="shared" si="15"/>
        <v>0</v>
      </c>
      <c r="Q201" t="s">
        <v>8306</v>
      </c>
      <c r="R201" t="s">
        <v>8314</v>
      </c>
      <c r="S201" s="6">
        <f t="shared" si="16"/>
        <v>42583.915532407402</v>
      </c>
      <c r="T201" s="6">
        <f t="shared" si="17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7">
        <f t="shared" si="15"/>
        <v>87.308333333333337</v>
      </c>
      <c r="Q202" t="s">
        <v>8306</v>
      </c>
      <c r="R202" t="s">
        <v>8314</v>
      </c>
      <c r="S202" s="6">
        <f t="shared" si="16"/>
        <v>41866.875034722223</v>
      </c>
      <c r="T202" s="6">
        <f t="shared" si="17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7">
        <f t="shared" si="15"/>
        <v>54.285714285714285</v>
      </c>
      <c r="Q203" t="s">
        <v>8306</v>
      </c>
      <c r="R203" t="s">
        <v>8314</v>
      </c>
      <c r="S203" s="6">
        <f t="shared" si="16"/>
        <v>42023.610289351847</v>
      </c>
      <c r="T203" s="6">
        <f t="shared" si="17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7">
        <f t="shared" si="15"/>
        <v>0</v>
      </c>
      <c r="Q204" t="s">
        <v>8306</v>
      </c>
      <c r="R204" t="s">
        <v>8314</v>
      </c>
      <c r="S204" s="6">
        <f t="shared" si="16"/>
        <v>42255.719490740739</v>
      </c>
      <c r="T204" s="6">
        <f t="shared" si="17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7">
        <f t="shared" si="15"/>
        <v>93.25</v>
      </c>
      <c r="Q205" t="s">
        <v>8306</v>
      </c>
      <c r="R205" t="s">
        <v>8314</v>
      </c>
      <c r="S205" s="6">
        <f t="shared" si="16"/>
        <v>41973.639629629623</v>
      </c>
      <c r="T205" s="6">
        <f t="shared" si="17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7">
        <f t="shared" si="15"/>
        <v>117.68368136117556</v>
      </c>
      <c r="Q206" t="s">
        <v>8306</v>
      </c>
      <c r="R206" t="s">
        <v>8314</v>
      </c>
      <c r="S206" s="6">
        <f t="shared" si="16"/>
        <v>42556.375034722216</v>
      </c>
      <c r="T206" s="6">
        <f t="shared" si="17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7">
        <f t="shared" si="15"/>
        <v>76.470588235294116</v>
      </c>
      <c r="Q207" t="s">
        <v>8306</v>
      </c>
      <c r="R207" t="s">
        <v>8314</v>
      </c>
      <c r="S207" s="6">
        <f t="shared" si="16"/>
        <v>42248.423865740733</v>
      </c>
      <c r="T207" s="6">
        <f t="shared" si="17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7">
        <f t="shared" si="15"/>
        <v>0</v>
      </c>
      <c r="Q208" t="s">
        <v>8306</v>
      </c>
      <c r="R208" t="s">
        <v>8314</v>
      </c>
      <c r="S208" s="6">
        <f t="shared" si="16"/>
        <v>42566.79609953703</v>
      </c>
      <c r="T208" s="6">
        <f t="shared" si="17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7">
        <f t="shared" si="15"/>
        <v>163.84615384615384</v>
      </c>
      <c r="Q209" t="s">
        <v>8306</v>
      </c>
      <c r="R209" t="s">
        <v>8314</v>
      </c>
      <c r="S209" s="6">
        <f t="shared" si="16"/>
        <v>41977.988865740735</v>
      </c>
      <c r="T209" s="6">
        <f t="shared" si="17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7">
        <f t="shared" si="15"/>
        <v>0</v>
      </c>
      <c r="Q210" t="s">
        <v>8306</v>
      </c>
      <c r="R210" t="s">
        <v>8314</v>
      </c>
      <c r="S210" s="6">
        <f t="shared" si="16"/>
        <v>41959.16165509259</v>
      </c>
      <c r="T210" s="6">
        <f t="shared" si="17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7">
        <f t="shared" si="15"/>
        <v>0</v>
      </c>
      <c r="Q211" t="s">
        <v>8306</v>
      </c>
      <c r="R211" t="s">
        <v>8314</v>
      </c>
      <c r="S211" s="6">
        <f t="shared" si="16"/>
        <v>42165.714525462965</v>
      </c>
      <c r="T211" s="6">
        <f t="shared" si="17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7">
        <f t="shared" si="15"/>
        <v>91.818181818181813</v>
      </c>
      <c r="Q212" t="s">
        <v>8306</v>
      </c>
      <c r="R212" t="s">
        <v>8314</v>
      </c>
      <c r="S212" s="6">
        <f t="shared" si="16"/>
        <v>42248.856388888882</v>
      </c>
      <c r="T212" s="6">
        <f t="shared" si="17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7">
        <f t="shared" si="15"/>
        <v>185.83333333333334</v>
      </c>
      <c r="Q213" t="s">
        <v>8306</v>
      </c>
      <c r="R213" t="s">
        <v>8314</v>
      </c>
      <c r="S213" s="6">
        <f t="shared" si="16"/>
        <v>42235.951585648152</v>
      </c>
      <c r="T213" s="6">
        <f t="shared" si="17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7">
        <f t="shared" si="15"/>
        <v>1</v>
      </c>
      <c r="Q214" t="s">
        <v>8306</v>
      </c>
      <c r="R214" t="s">
        <v>8314</v>
      </c>
      <c r="S214" s="6">
        <f t="shared" si="16"/>
        <v>42416.672685185178</v>
      </c>
      <c r="T214" s="6">
        <f t="shared" si="17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7">
        <f t="shared" si="15"/>
        <v>20</v>
      </c>
      <c r="Q215" t="s">
        <v>8306</v>
      </c>
      <c r="R215" t="s">
        <v>8314</v>
      </c>
      <c r="S215" s="6">
        <f t="shared" si="16"/>
        <v>42202.385960648149</v>
      </c>
      <c r="T215" s="6">
        <f t="shared" si="17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7">
        <f t="shared" si="15"/>
        <v>1</v>
      </c>
      <c r="Q216" t="s">
        <v>8306</v>
      </c>
      <c r="R216" t="s">
        <v>8314</v>
      </c>
      <c r="S216" s="6">
        <f t="shared" si="16"/>
        <v>42009.432280092595</v>
      </c>
      <c r="T216" s="6">
        <f t="shared" si="17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7">
        <f t="shared" si="15"/>
        <v>10</v>
      </c>
      <c r="Q217" t="s">
        <v>8306</v>
      </c>
      <c r="R217" t="s">
        <v>8314</v>
      </c>
      <c r="S217" s="6">
        <f t="shared" si="16"/>
        <v>42375.021782407406</v>
      </c>
      <c r="T217" s="6">
        <f t="shared" si="17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7">
        <f t="shared" si="15"/>
        <v>331.53833333333336</v>
      </c>
      <c r="Q218" t="s">
        <v>8306</v>
      </c>
      <c r="R218" t="s">
        <v>8314</v>
      </c>
      <c r="S218" s="6">
        <f t="shared" si="16"/>
        <v>42066.750428240739</v>
      </c>
      <c r="T218" s="6">
        <f t="shared" si="17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7">
        <f t="shared" si="15"/>
        <v>314.28947368421052</v>
      </c>
      <c r="Q219" t="s">
        <v>8306</v>
      </c>
      <c r="R219" t="s">
        <v>8314</v>
      </c>
      <c r="S219" s="6">
        <f t="shared" si="16"/>
        <v>41970.432280092595</v>
      </c>
      <c r="T219" s="6">
        <f t="shared" si="17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7">
        <f t="shared" si="15"/>
        <v>100</v>
      </c>
      <c r="Q220" t="s">
        <v>8306</v>
      </c>
      <c r="R220" t="s">
        <v>8314</v>
      </c>
      <c r="S220" s="6">
        <f t="shared" si="16"/>
        <v>42079.420011574075</v>
      </c>
      <c r="T220" s="6">
        <f t="shared" si="17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7">
        <f t="shared" si="15"/>
        <v>115.98684210526316</v>
      </c>
      <c r="Q221" t="s">
        <v>8306</v>
      </c>
      <c r="R221" t="s">
        <v>8314</v>
      </c>
      <c r="S221" s="6">
        <f t="shared" si="16"/>
        <v>42429.118344907409</v>
      </c>
      <c r="T221" s="6">
        <f t="shared" si="17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7">
        <f t="shared" si="15"/>
        <v>120</v>
      </c>
      <c r="Q222" t="s">
        <v>8306</v>
      </c>
      <c r="R222" t="s">
        <v>8314</v>
      </c>
      <c r="S222" s="6">
        <f t="shared" si="16"/>
        <v>42195.435532407406</v>
      </c>
      <c r="T222" s="6">
        <f t="shared" si="17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7">
        <f t="shared" si="15"/>
        <v>0</v>
      </c>
      <c r="Q223" t="s">
        <v>8306</v>
      </c>
      <c r="R223" t="s">
        <v>8314</v>
      </c>
      <c r="S223" s="6">
        <f t="shared" si="16"/>
        <v>42031.629212962966</v>
      </c>
      <c r="T223" s="6">
        <f t="shared" si="17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7">
        <f t="shared" si="15"/>
        <v>65</v>
      </c>
      <c r="Q224" t="s">
        <v>8306</v>
      </c>
      <c r="R224" t="s">
        <v>8314</v>
      </c>
      <c r="S224" s="6">
        <f t="shared" si="16"/>
        <v>42031.561550925922</v>
      </c>
      <c r="T224" s="6">
        <f t="shared" si="17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7">
        <f t="shared" si="15"/>
        <v>0</v>
      </c>
      <c r="Q225" t="s">
        <v>8306</v>
      </c>
      <c r="R225" t="s">
        <v>8314</v>
      </c>
      <c r="S225" s="6">
        <f t="shared" si="16"/>
        <v>42481.839699074073</v>
      </c>
      <c r="T225" s="6">
        <f t="shared" si="17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7">
        <f t="shared" si="15"/>
        <v>0</v>
      </c>
      <c r="Q226" t="s">
        <v>8306</v>
      </c>
      <c r="R226" t="s">
        <v>8314</v>
      </c>
      <c r="S226" s="6">
        <f t="shared" si="16"/>
        <v>42135.026921296296</v>
      </c>
      <c r="T226" s="6">
        <f t="shared" si="17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7">
        <f t="shared" si="15"/>
        <v>0</v>
      </c>
      <c r="Q227" t="s">
        <v>8306</v>
      </c>
      <c r="R227" t="s">
        <v>8314</v>
      </c>
      <c r="S227" s="6">
        <f t="shared" si="16"/>
        <v>42438.752939814811</v>
      </c>
      <c r="T227" s="6">
        <f t="shared" si="17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7">
        <f t="shared" si="15"/>
        <v>125</v>
      </c>
      <c r="Q228" t="s">
        <v>8306</v>
      </c>
      <c r="R228" t="s">
        <v>8314</v>
      </c>
      <c r="S228" s="6">
        <f t="shared" si="16"/>
        <v>42106.457685185182</v>
      </c>
      <c r="T228" s="6">
        <f t="shared" si="17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7">
        <f t="shared" si="15"/>
        <v>0</v>
      </c>
      <c r="Q229" t="s">
        <v>8306</v>
      </c>
      <c r="R229" t="s">
        <v>8314</v>
      </c>
      <c r="S229" s="6">
        <f t="shared" si="16"/>
        <v>42164.685659722221</v>
      </c>
      <c r="T229" s="6">
        <f t="shared" si="17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7">
        <f t="shared" si="15"/>
        <v>0</v>
      </c>
      <c r="Q230" t="s">
        <v>8306</v>
      </c>
      <c r="R230" t="s">
        <v>8314</v>
      </c>
      <c r="S230" s="6">
        <f t="shared" si="16"/>
        <v>42096.478067129625</v>
      </c>
      <c r="T230" s="6">
        <f t="shared" si="17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7">
        <f t="shared" si="15"/>
        <v>0</v>
      </c>
      <c r="Q231" t="s">
        <v>8306</v>
      </c>
      <c r="R231" t="s">
        <v>8314</v>
      </c>
      <c r="S231" s="6">
        <f t="shared" si="16"/>
        <v>42383.725659722222</v>
      </c>
      <c r="T231" s="6">
        <f t="shared" si="17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7">
        <f t="shared" si="15"/>
        <v>30</v>
      </c>
      <c r="Q232" t="s">
        <v>8306</v>
      </c>
      <c r="R232" t="s">
        <v>8314</v>
      </c>
      <c r="S232" s="6">
        <f t="shared" si="16"/>
        <v>42129.568877314807</v>
      </c>
      <c r="T232" s="6">
        <f t="shared" si="17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7">
        <f t="shared" si="15"/>
        <v>0</v>
      </c>
      <c r="Q233" t="s">
        <v>8306</v>
      </c>
      <c r="R233" t="s">
        <v>8314</v>
      </c>
      <c r="S233" s="6">
        <f t="shared" si="16"/>
        <v>42341.750590277778</v>
      </c>
      <c r="T233" s="6">
        <f t="shared" si="17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7">
        <f t="shared" si="15"/>
        <v>15.714285714285714</v>
      </c>
      <c r="Q234" t="s">
        <v>8306</v>
      </c>
      <c r="R234" t="s">
        <v>8314</v>
      </c>
      <c r="S234" s="6">
        <f t="shared" si="16"/>
        <v>42032.617430555554</v>
      </c>
      <c r="T234" s="6">
        <f t="shared" si="17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7">
        <f t="shared" si="15"/>
        <v>0</v>
      </c>
      <c r="Q235" t="s">
        <v>8306</v>
      </c>
      <c r="R235" t="s">
        <v>8314</v>
      </c>
      <c r="S235" s="6">
        <f t="shared" si="16"/>
        <v>42612.703379629624</v>
      </c>
      <c r="T235" s="6">
        <f t="shared" si="17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7">
        <f t="shared" si="15"/>
        <v>80.2</v>
      </c>
      <c r="Q236" t="s">
        <v>8306</v>
      </c>
      <c r="R236" t="s">
        <v>8314</v>
      </c>
      <c r="S236" s="6">
        <f t="shared" si="16"/>
        <v>42135.82707175926</v>
      </c>
      <c r="T236" s="6">
        <f t="shared" si="17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7">
        <f t="shared" si="15"/>
        <v>0</v>
      </c>
      <c r="Q237" t="s">
        <v>8306</v>
      </c>
      <c r="R237" t="s">
        <v>8314</v>
      </c>
      <c r="S237" s="6">
        <f t="shared" si="16"/>
        <v>42164.700196759259</v>
      </c>
      <c r="T237" s="6">
        <f t="shared" si="17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7">
        <f t="shared" si="15"/>
        <v>0</v>
      </c>
      <c r="Q238" t="s">
        <v>8306</v>
      </c>
      <c r="R238" t="s">
        <v>8314</v>
      </c>
      <c r="S238" s="6">
        <f t="shared" si="16"/>
        <v>42320.876145833325</v>
      </c>
      <c r="T238" s="6">
        <f t="shared" si="17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7">
        <f t="shared" si="15"/>
        <v>50</v>
      </c>
      <c r="Q239" t="s">
        <v>8306</v>
      </c>
      <c r="R239" t="s">
        <v>8314</v>
      </c>
      <c r="S239" s="6">
        <f t="shared" si="16"/>
        <v>42377.368854166663</v>
      </c>
      <c r="T239" s="6">
        <f t="shared" si="17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7">
        <f t="shared" si="15"/>
        <v>0</v>
      </c>
      <c r="Q240" t="s">
        <v>8306</v>
      </c>
      <c r="R240" t="s">
        <v>8314</v>
      </c>
      <c r="S240" s="6">
        <f t="shared" si="16"/>
        <v>42713.754166666658</v>
      </c>
      <c r="T240" s="6">
        <f t="shared" si="17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7">
        <f t="shared" si="15"/>
        <v>50</v>
      </c>
      <c r="Q241" t="s">
        <v>8306</v>
      </c>
      <c r="R241" t="s">
        <v>8314</v>
      </c>
      <c r="S241" s="6">
        <f t="shared" si="16"/>
        <v>42296.901967592588</v>
      </c>
      <c r="T241" s="6">
        <f t="shared" si="17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7">
        <f t="shared" si="15"/>
        <v>117.84759124087591</v>
      </c>
      <c r="Q242" t="s">
        <v>8306</v>
      </c>
      <c r="R242" t="s">
        <v>8315</v>
      </c>
      <c r="S242" s="6">
        <f t="shared" si="16"/>
        <v>41354.500127314815</v>
      </c>
      <c r="T242" s="6">
        <f t="shared" si="17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7">
        <f t="shared" si="15"/>
        <v>109.04255319148936</v>
      </c>
      <c r="Q243" t="s">
        <v>8306</v>
      </c>
      <c r="R243" t="s">
        <v>8315</v>
      </c>
      <c r="S243" s="6">
        <f t="shared" si="16"/>
        <v>41949.489629629628</v>
      </c>
      <c r="T243" s="6">
        <f t="shared" si="17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7">
        <f t="shared" si="15"/>
        <v>73.019801980198025</v>
      </c>
      <c r="Q244" t="s">
        <v>8306</v>
      </c>
      <c r="R244" t="s">
        <v>8315</v>
      </c>
      <c r="S244" s="6">
        <f t="shared" si="16"/>
        <v>40862.28460648148</v>
      </c>
      <c r="T244" s="6">
        <f t="shared" si="17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7">
        <f t="shared" si="15"/>
        <v>78.195121951219505</v>
      </c>
      <c r="Q245" t="s">
        <v>8306</v>
      </c>
      <c r="R245" t="s">
        <v>8315</v>
      </c>
      <c r="S245" s="6">
        <f t="shared" si="16"/>
        <v>41661.839166666665</v>
      </c>
      <c r="T245" s="6">
        <f t="shared" si="17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7">
        <f t="shared" si="15"/>
        <v>47.398809523809526</v>
      </c>
      <c r="Q246" t="s">
        <v>8306</v>
      </c>
      <c r="R246" t="s">
        <v>8315</v>
      </c>
      <c r="S246" s="6">
        <f t="shared" si="16"/>
        <v>40213.115266203698</v>
      </c>
      <c r="T246" s="6">
        <f t="shared" si="17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7">
        <f t="shared" si="15"/>
        <v>54.020833333333336</v>
      </c>
      <c r="Q247" t="s">
        <v>8306</v>
      </c>
      <c r="R247" t="s">
        <v>8315</v>
      </c>
      <c r="S247" s="6">
        <f t="shared" si="16"/>
        <v>41106.844733796293</v>
      </c>
      <c r="T247" s="6">
        <f t="shared" si="17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7">
        <f t="shared" si="15"/>
        <v>68.488789237668158</v>
      </c>
      <c r="Q248" t="s">
        <v>8306</v>
      </c>
      <c r="R248" t="s">
        <v>8315</v>
      </c>
      <c r="S248" s="6">
        <f t="shared" si="16"/>
        <v>40480.155150462961</v>
      </c>
      <c r="T248" s="6">
        <f t="shared" si="17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7">
        <f t="shared" si="15"/>
        <v>108.14516129032258</v>
      </c>
      <c r="Q249" t="s">
        <v>8306</v>
      </c>
      <c r="R249" t="s">
        <v>8315</v>
      </c>
      <c r="S249" s="6">
        <f t="shared" si="16"/>
        <v>40430.395995370367</v>
      </c>
      <c r="T249" s="6">
        <f t="shared" si="17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7">
        <f t="shared" si="15"/>
        <v>589.95205479452056</v>
      </c>
      <c r="Q250" t="s">
        <v>8306</v>
      </c>
      <c r="R250" t="s">
        <v>8315</v>
      </c>
      <c r="S250" s="6">
        <f t="shared" si="16"/>
        <v>40870.566076388888</v>
      </c>
      <c r="T250" s="6">
        <f t="shared" si="17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7">
        <f t="shared" si="15"/>
        <v>48.051063829787232</v>
      </c>
      <c r="Q251" t="s">
        <v>8306</v>
      </c>
      <c r="R251" t="s">
        <v>8315</v>
      </c>
      <c r="S251" s="6">
        <f t="shared" si="16"/>
        <v>40332.715509259258</v>
      </c>
      <c r="T251" s="6">
        <f t="shared" si="17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7">
        <f t="shared" si="15"/>
        <v>72.482837528604122</v>
      </c>
      <c r="Q252" t="s">
        <v>8306</v>
      </c>
      <c r="R252" t="s">
        <v>8315</v>
      </c>
      <c r="S252" s="6">
        <f t="shared" si="16"/>
        <v>41401.357534722221</v>
      </c>
      <c r="T252" s="6">
        <f t="shared" si="17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7">
        <f t="shared" si="15"/>
        <v>57.077922077922075</v>
      </c>
      <c r="Q253" t="s">
        <v>8306</v>
      </c>
      <c r="R253" t="s">
        <v>8315</v>
      </c>
      <c r="S253" s="6">
        <f t="shared" si="16"/>
        <v>41013.579236111109</v>
      </c>
      <c r="T253" s="6">
        <f t="shared" si="17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7">
        <f t="shared" si="15"/>
        <v>85.444444444444443</v>
      </c>
      <c r="Q254" t="s">
        <v>8306</v>
      </c>
      <c r="R254" t="s">
        <v>8315</v>
      </c>
      <c r="S254" s="6">
        <f t="shared" si="16"/>
        <v>40266.454375000001</v>
      </c>
      <c r="T254" s="6">
        <f t="shared" si="17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7">
        <f t="shared" si="15"/>
        <v>215.85714285714286</v>
      </c>
      <c r="Q255" t="s">
        <v>8306</v>
      </c>
      <c r="R255" t="s">
        <v>8315</v>
      </c>
      <c r="S255" s="6">
        <f t="shared" si="16"/>
        <v>40924.44253472222</v>
      </c>
      <c r="T255" s="6">
        <f t="shared" si="17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7">
        <f t="shared" si="15"/>
        <v>89.38643312101911</v>
      </c>
      <c r="Q256" t="s">
        <v>8306</v>
      </c>
      <c r="R256" t="s">
        <v>8315</v>
      </c>
      <c r="S256" s="6">
        <f t="shared" si="16"/>
        <v>42263.744328703695</v>
      </c>
      <c r="T256" s="6">
        <f t="shared" si="17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7">
        <f t="shared" si="15"/>
        <v>45.418404255319146</v>
      </c>
      <c r="Q257" t="s">
        <v>8306</v>
      </c>
      <c r="R257" t="s">
        <v>8315</v>
      </c>
      <c r="S257" s="6">
        <f t="shared" si="16"/>
        <v>40588.318078703705</v>
      </c>
      <c r="T257" s="6">
        <f t="shared" si="17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7">
        <f t="shared" si="15"/>
        <v>65.756363636363631</v>
      </c>
      <c r="Q258" t="s">
        <v>8306</v>
      </c>
      <c r="R258" t="s">
        <v>8315</v>
      </c>
      <c r="S258" s="6">
        <f t="shared" si="16"/>
        <v>41319.560960648145</v>
      </c>
      <c r="T258" s="6">
        <f t="shared" si="17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7">
        <f t="shared" ref="P259:P322" si="19">IF(L259=0,0,(E259/L259))</f>
        <v>66.70405357142856</v>
      </c>
      <c r="Q259" t="s">
        <v>8306</v>
      </c>
      <c r="R259" t="s">
        <v>8315</v>
      </c>
      <c r="S259" s="6">
        <f t="shared" ref="S259:S322" si="20">(((J259/60)/60)/24)+DATE(1970,1,1)+(-5/24)</f>
        <v>42479.418541666666</v>
      </c>
      <c r="T259" s="6">
        <f t="shared" ref="T259:T322" si="21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7">
        <f t="shared" si="19"/>
        <v>83.345930232558146</v>
      </c>
      <c r="Q260" t="s">
        <v>8306</v>
      </c>
      <c r="R260" t="s">
        <v>8315</v>
      </c>
      <c r="S260" s="6">
        <f t="shared" si="20"/>
        <v>40681.843356481477</v>
      </c>
      <c r="T260" s="6">
        <f t="shared" si="21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7">
        <f t="shared" si="19"/>
        <v>105.04609341825902</v>
      </c>
      <c r="Q261" t="s">
        <v>8306</v>
      </c>
      <c r="R261" t="s">
        <v>8315</v>
      </c>
      <c r="S261" s="6">
        <f t="shared" si="20"/>
        <v>42072.529733796291</v>
      </c>
      <c r="T261" s="6">
        <f t="shared" si="21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7">
        <f t="shared" si="19"/>
        <v>120.90909090909091</v>
      </c>
      <c r="Q262" t="s">
        <v>8306</v>
      </c>
      <c r="R262" t="s">
        <v>8315</v>
      </c>
      <c r="S262" s="6">
        <f t="shared" si="20"/>
        <v>40330.547210648147</v>
      </c>
      <c r="T262" s="6">
        <f t="shared" si="21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7">
        <f t="shared" si="19"/>
        <v>97.63636363636364</v>
      </c>
      <c r="Q263" t="s">
        <v>8306</v>
      </c>
      <c r="R263" t="s">
        <v>8315</v>
      </c>
      <c r="S263" s="6">
        <f t="shared" si="20"/>
        <v>41017.677129629628</v>
      </c>
      <c r="T263" s="6">
        <f t="shared" si="21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7">
        <f t="shared" si="19"/>
        <v>41.379310344827587</v>
      </c>
      <c r="Q264" t="s">
        <v>8306</v>
      </c>
      <c r="R264" t="s">
        <v>8315</v>
      </c>
      <c r="S264" s="6">
        <f t="shared" si="20"/>
        <v>40555.039675925924</v>
      </c>
      <c r="T264" s="6">
        <f t="shared" si="21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7">
        <f t="shared" si="19"/>
        <v>30.654485981308412</v>
      </c>
      <c r="Q265" t="s">
        <v>8306</v>
      </c>
      <c r="R265" t="s">
        <v>8315</v>
      </c>
      <c r="S265" s="6">
        <f t="shared" si="20"/>
        <v>41149.746458333328</v>
      </c>
      <c r="T265" s="6">
        <f t="shared" si="21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7">
        <f t="shared" si="19"/>
        <v>64.945054945054949</v>
      </c>
      <c r="Q266" t="s">
        <v>8306</v>
      </c>
      <c r="R266" t="s">
        <v>8315</v>
      </c>
      <c r="S266" s="6">
        <f t="shared" si="20"/>
        <v>41010.411979166667</v>
      </c>
      <c r="T266" s="6">
        <f t="shared" si="21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7">
        <f t="shared" si="19"/>
        <v>95.775862068965523</v>
      </c>
      <c r="Q267" t="s">
        <v>8306</v>
      </c>
      <c r="R267" t="s">
        <v>8315</v>
      </c>
      <c r="S267" s="6">
        <f t="shared" si="20"/>
        <v>40267.037384259253</v>
      </c>
      <c r="T267" s="6">
        <f t="shared" si="21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7">
        <f t="shared" si="19"/>
        <v>40.416666666666664</v>
      </c>
      <c r="Q268" t="s">
        <v>8306</v>
      </c>
      <c r="R268" t="s">
        <v>8315</v>
      </c>
      <c r="S268" s="6">
        <f t="shared" si="20"/>
        <v>40204.966516203705</v>
      </c>
      <c r="T268" s="6">
        <f t="shared" si="21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7">
        <f t="shared" si="19"/>
        <v>78.578424242424248</v>
      </c>
      <c r="Q269" t="s">
        <v>8306</v>
      </c>
      <c r="R269" t="s">
        <v>8315</v>
      </c>
      <c r="S269" s="6">
        <f t="shared" si="20"/>
        <v>41785.244201388887</v>
      </c>
      <c r="T269" s="6">
        <f t="shared" si="21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7">
        <f t="shared" si="19"/>
        <v>50.18018018018018</v>
      </c>
      <c r="Q270" t="s">
        <v>8306</v>
      </c>
      <c r="R270" t="s">
        <v>8315</v>
      </c>
      <c r="S270" s="6">
        <f t="shared" si="20"/>
        <v>40808.944189814814</v>
      </c>
      <c r="T270" s="6">
        <f t="shared" si="21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7">
        <f t="shared" si="19"/>
        <v>92.251735588972423</v>
      </c>
      <c r="Q271" t="s">
        <v>8306</v>
      </c>
      <c r="R271" t="s">
        <v>8315</v>
      </c>
      <c r="S271" s="6">
        <f t="shared" si="20"/>
        <v>42757.988680555551</v>
      </c>
      <c r="T271" s="6">
        <f t="shared" si="21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7">
        <f t="shared" si="19"/>
        <v>57.540983606557376</v>
      </c>
      <c r="Q272" t="s">
        <v>8306</v>
      </c>
      <c r="R272" t="s">
        <v>8315</v>
      </c>
      <c r="S272" s="6">
        <f t="shared" si="20"/>
        <v>40637.658217592587</v>
      </c>
      <c r="T272" s="6">
        <f t="shared" si="21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7">
        <f t="shared" si="19"/>
        <v>109.42160278745645</v>
      </c>
      <c r="Q273" t="s">
        <v>8306</v>
      </c>
      <c r="R273" t="s">
        <v>8315</v>
      </c>
      <c r="S273" s="6">
        <f t="shared" si="20"/>
        <v>41611.891909722224</v>
      </c>
      <c r="T273" s="6">
        <f t="shared" si="21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7">
        <f t="shared" si="19"/>
        <v>81.892461538461546</v>
      </c>
      <c r="Q274" t="s">
        <v>8306</v>
      </c>
      <c r="R274" t="s">
        <v>8315</v>
      </c>
      <c r="S274" s="6">
        <f t="shared" si="20"/>
        <v>40235.692025462959</v>
      </c>
      <c r="T274" s="6">
        <f t="shared" si="21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7">
        <f t="shared" si="19"/>
        <v>45.667711864406776</v>
      </c>
      <c r="Q275" t="s">
        <v>8306</v>
      </c>
      <c r="R275" t="s">
        <v>8315</v>
      </c>
      <c r="S275" s="6">
        <f t="shared" si="20"/>
        <v>40697.29011574074</v>
      </c>
      <c r="T275" s="6">
        <f t="shared" si="21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7">
        <f t="shared" si="19"/>
        <v>55.221238938053098</v>
      </c>
      <c r="Q276" t="s">
        <v>8306</v>
      </c>
      <c r="R276" t="s">
        <v>8315</v>
      </c>
      <c r="S276" s="6">
        <f t="shared" si="20"/>
        <v>40969.704039351847</v>
      </c>
      <c r="T276" s="6">
        <f t="shared" si="21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7">
        <f t="shared" si="19"/>
        <v>65.298192771084331</v>
      </c>
      <c r="Q277" t="s">
        <v>8306</v>
      </c>
      <c r="R277" t="s">
        <v>8315</v>
      </c>
      <c r="S277" s="6">
        <f t="shared" si="20"/>
        <v>41192.823680555557</v>
      </c>
      <c r="T277" s="6">
        <f t="shared" si="21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7">
        <f t="shared" si="19"/>
        <v>95.225806451612897</v>
      </c>
      <c r="Q278" t="s">
        <v>8306</v>
      </c>
      <c r="R278" t="s">
        <v>8315</v>
      </c>
      <c r="S278" s="6">
        <f t="shared" si="20"/>
        <v>40966.87354166666</v>
      </c>
      <c r="T278" s="6">
        <f t="shared" si="21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7">
        <f t="shared" si="19"/>
        <v>75.444794952681391</v>
      </c>
      <c r="Q279" t="s">
        <v>8306</v>
      </c>
      <c r="R279" t="s">
        <v>8315</v>
      </c>
      <c r="S279" s="6">
        <f t="shared" si="20"/>
        <v>42117.68309027778</v>
      </c>
      <c r="T279" s="6">
        <f t="shared" si="21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7">
        <f t="shared" si="19"/>
        <v>97.816867469879512</v>
      </c>
      <c r="Q280" t="s">
        <v>8306</v>
      </c>
      <c r="R280" t="s">
        <v>8315</v>
      </c>
      <c r="S280" s="6">
        <f t="shared" si="20"/>
        <v>41163.832627314812</v>
      </c>
      <c r="T280" s="6">
        <f t="shared" si="21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7">
        <f t="shared" si="19"/>
        <v>87.685606557377056</v>
      </c>
      <c r="Q281" t="s">
        <v>8306</v>
      </c>
      <c r="R281" t="s">
        <v>8315</v>
      </c>
      <c r="S281" s="6">
        <f t="shared" si="20"/>
        <v>42759.035833333335</v>
      </c>
      <c r="T281" s="6">
        <f t="shared" si="21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7">
        <f t="shared" si="19"/>
        <v>54.748948106591868</v>
      </c>
      <c r="Q282" t="s">
        <v>8306</v>
      </c>
      <c r="R282" t="s">
        <v>8315</v>
      </c>
      <c r="S282" s="6">
        <f t="shared" si="20"/>
        <v>41744.382349537031</v>
      </c>
      <c r="T282" s="6">
        <f t="shared" si="21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7">
        <f t="shared" si="19"/>
        <v>83.953417721518989</v>
      </c>
      <c r="Q283" t="s">
        <v>8306</v>
      </c>
      <c r="R283" t="s">
        <v>8315</v>
      </c>
      <c r="S283" s="6">
        <f t="shared" si="20"/>
        <v>39949.955011574071</v>
      </c>
      <c r="T283" s="6">
        <f t="shared" si="21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7">
        <f t="shared" si="19"/>
        <v>254.38547486033519</v>
      </c>
      <c r="Q284" t="s">
        <v>8306</v>
      </c>
      <c r="R284" t="s">
        <v>8315</v>
      </c>
      <c r="S284" s="6">
        <f t="shared" si="20"/>
        <v>40194.711712962962</v>
      </c>
      <c r="T284" s="6">
        <f t="shared" si="21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7">
        <f t="shared" si="19"/>
        <v>101.8269801980198</v>
      </c>
      <c r="Q285" t="s">
        <v>8306</v>
      </c>
      <c r="R285" t="s">
        <v>8315</v>
      </c>
      <c r="S285" s="6">
        <f t="shared" si="20"/>
        <v>40675.501666666663</v>
      </c>
      <c r="T285" s="6">
        <f t="shared" si="21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7">
        <f t="shared" si="19"/>
        <v>55.066394736842106</v>
      </c>
      <c r="Q286" t="s">
        <v>8306</v>
      </c>
      <c r="R286" t="s">
        <v>8315</v>
      </c>
      <c r="S286" s="6">
        <f t="shared" si="20"/>
        <v>40904.529861111107</v>
      </c>
      <c r="T286" s="6">
        <f t="shared" si="21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7">
        <f t="shared" si="19"/>
        <v>56.901438721136763</v>
      </c>
      <c r="Q287" t="s">
        <v>8306</v>
      </c>
      <c r="R287" t="s">
        <v>8315</v>
      </c>
      <c r="S287" s="6">
        <f t="shared" si="20"/>
        <v>41506.547777777778</v>
      </c>
      <c r="T287" s="6">
        <f t="shared" si="21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7">
        <f t="shared" si="19"/>
        <v>121.28148148148148</v>
      </c>
      <c r="Q288" t="s">
        <v>8306</v>
      </c>
      <c r="R288" t="s">
        <v>8315</v>
      </c>
      <c r="S288" s="6">
        <f t="shared" si="20"/>
        <v>41313.60791666666</v>
      </c>
      <c r="T288" s="6">
        <f t="shared" si="21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7">
        <f t="shared" si="19"/>
        <v>91.189655172413794</v>
      </c>
      <c r="Q289" t="s">
        <v>8306</v>
      </c>
      <c r="R289" t="s">
        <v>8315</v>
      </c>
      <c r="S289" s="6">
        <f t="shared" si="20"/>
        <v>41184.069652777776</v>
      </c>
      <c r="T289" s="6">
        <f t="shared" si="21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7">
        <f t="shared" si="19"/>
        <v>115.44812080536913</v>
      </c>
      <c r="Q290" t="s">
        <v>8306</v>
      </c>
      <c r="R290" t="s">
        <v>8315</v>
      </c>
      <c r="S290" s="6">
        <f t="shared" si="20"/>
        <v>41050.960567129623</v>
      </c>
      <c r="T290" s="6">
        <f t="shared" si="21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7">
        <f t="shared" si="19"/>
        <v>67.771551724137936</v>
      </c>
      <c r="Q291" t="s">
        <v>8306</v>
      </c>
      <c r="R291" t="s">
        <v>8315</v>
      </c>
      <c r="S291" s="6">
        <f t="shared" si="20"/>
        <v>41550.248078703698</v>
      </c>
      <c r="T291" s="6">
        <f t="shared" si="21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7">
        <f t="shared" si="19"/>
        <v>28.576190476190476</v>
      </c>
      <c r="Q292" t="s">
        <v>8306</v>
      </c>
      <c r="R292" t="s">
        <v>8315</v>
      </c>
      <c r="S292" s="6">
        <f t="shared" si="20"/>
        <v>40526.160844907405</v>
      </c>
      <c r="T292" s="6">
        <f t="shared" si="21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7">
        <f t="shared" si="19"/>
        <v>46.8828125</v>
      </c>
      <c r="Q293" t="s">
        <v>8306</v>
      </c>
      <c r="R293" t="s">
        <v>8315</v>
      </c>
      <c r="S293" s="6">
        <f t="shared" si="20"/>
        <v>41376.560717592591</v>
      </c>
      <c r="T293" s="6">
        <f t="shared" si="21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7">
        <f t="shared" si="19"/>
        <v>154.42231237322514</v>
      </c>
      <c r="Q294" t="s">
        <v>8306</v>
      </c>
      <c r="R294" t="s">
        <v>8315</v>
      </c>
      <c r="S294" s="6">
        <f t="shared" si="20"/>
        <v>40812.594895833332</v>
      </c>
      <c r="T294" s="6">
        <f t="shared" si="21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7">
        <f t="shared" si="19"/>
        <v>201.22137404580153</v>
      </c>
      <c r="Q295" t="s">
        <v>8306</v>
      </c>
      <c r="R295" t="s">
        <v>8315</v>
      </c>
      <c r="S295" s="6">
        <f t="shared" si="20"/>
        <v>41719.459652777776</v>
      </c>
      <c r="T295" s="6">
        <f t="shared" si="21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7">
        <f t="shared" si="19"/>
        <v>100</v>
      </c>
      <c r="Q296" t="s">
        <v>8306</v>
      </c>
      <c r="R296" t="s">
        <v>8315</v>
      </c>
      <c r="S296" s="6">
        <f t="shared" si="20"/>
        <v>40342.876087962963</v>
      </c>
      <c r="T296" s="6">
        <f t="shared" si="21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7">
        <f t="shared" si="19"/>
        <v>100.08204511278196</v>
      </c>
      <c r="Q297" t="s">
        <v>8306</v>
      </c>
      <c r="R297" t="s">
        <v>8315</v>
      </c>
      <c r="S297" s="6">
        <f t="shared" si="20"/>
        <v>41518.796400462961</v>
      </c>
      <c r="T297" s="6">
        <f t="shared" si="21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7">
        <f t="shared" si="19"/>
        <v>230.08953488372092</v>
      </c>
      <c r="Q298" t="s">
        <v>8306</v>
      </c>
      <c r="R298" t="s">
        <v>8315</v>
      </c>
      <c r="S298" s="6">
        <f t="shared" si="20"/>
        <v>41134.267164351848</v>
      </c>
      <c r="T298" s="6">
        <f t="shared" si="21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7">
        <f t="shared" si="19"/>
        <v>141.74647887323943</v>
      </c>
      <c r="Q299" t="s">
        <v>8306</v>
      </c>
      <c r="R299" t="s">
        <v>8315</v>
      </c>
      <c r="S299" s="6">
        <f t="shared" si="20"/>
        <v>42089.519687500004</v>
      </c>
      <c r="T299" s="6">
        <f t="shared" si="21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7">
        <f t="shared" si="19"/>
        <v>56.344351395730705</v>
      </c>
      <c r="Q300" t="s">
        <v>8306</v>
      </c>
      <c r="R300" t="s">
        <v>8315</v>
      </c>
      <c r="S300" s="6">
        <f t="shared" si="20"/>
        <v>41709.255185185182</v>
      </c>
      <c r="T300" s="6">
        <f t="shared" si="21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7">
        <f t="shared" si="19"/>
        <v>73.341188524590166</v>
      </c>
      <c r="Q301" t="s">
        <v>8306</v>
      </c>
      <c r="R301" t="s">
        <v>8315</v>
      </c>
      <c r="S301" s="6">
        <f t="shared" si="20"/>
        <v>40469.016898148147</v>
      </c>
      <c r="T301" s="6">
        <f t="shared" si="21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7">
        <f t="shared" si="19"/>
        <v>85.337785234899329</v>
      </c>
      <c r="Q302" t="s">
        <v>8306</v>
      </c>
      <c r="R302" t="s">
        <v>8315</v>
      </c>
      <c r="S302" s="6">
        <f t="shared" si="20"/>
        <v>40626.751597222217</v>
      </c>
      <c r="T302" s="6">
        <f t="shared" si="21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7">
        <f t="shared" si="19"/>
        <v>61.496215139442228</v>
      </c>
      <c r="Q303" t="s">
        <v>8306</v>
      </c>
      <c r="R303" t="s">
        <v>8315</v>
      </c>
      <c r="S303" s="6">
        <f t="shared" si="20"/>
        <v>41312.529340277775</v>
      </c>
      <c r="T303" s="6">
        <f t="shared" si="21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7">
        <f t="shared" si="19"/>
        <v>93.018518518518519</v>
      </c>
      <c r="Q304" t="s">
        <v>8306</v>
      </c>
      <c r="R304" t="s">
        <v>8315</v>
      </c>
      <c r="S304" s="6">
        <f t="shared" si="20"/>
        <v>40933.648587962962</v>
      </c>
      <c r="T304" s="6">
        <f t="shared" si="21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7">
        <f t="shared" si="19"/>
        <v>50.292682926829265</v>
      </c>
      <c r="Q305" t="s">
        <v>8306</v>
      </c>
      <c r="R305" t="s">
        <v>8315</v>
      </c>
      <c r="S305" s="6">
        <f t="shared" si="20"/>
        <v>41031.862800925926</v>
      </c>
      <c r="T305" s="6">
        <f t="shared" si="21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7">
        <f t="shared" si="19"/>
        <v>106.43243243243244</v>
      </c>
      <c r="Q306" t="s">
        <v>8306</v>
      </c>
      <c r="R306" t="s">
        <v>8315</v>
      </c>
      <c r="S306" s="6">
        <f t="shared" si="20"/>
        <v>41113.88653935185</v>
      </c>
      <c r="T306" s="6">
        <f t="shared" si="21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7">
        <f t="shared" si="19"/>
        <v>51.719576719576722</v>
      </c>
      <c r="Q307" t="s">
        <v>8306</v>
      </c>
      <c r="R307" t="s">
        <v>8315</v>
      </c>
      <c r="S307" s="6">
        <f t="shared" si="20"/>
        <v>40948.421863425923</v>
      </c>
      <c r="T307" s="6">
        <f t="shared" si="21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7">
        <f t="shared" si="19"/>
        <v>36.612499999999997</v>
      </c>
      <c r="Q308" t="s">
        <v>8306</v>
      </c>
      <c r="R308" t="s">
        <v>8315</v>
      </c>
      <c r="S308" s="6">
        <f t="shared" si="20"/>
        <v>41333.628854166665</v>
      </c>
      <c r="T308" s="6">
        <f t="shared" si="21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7">
        <f t="shared" si="19"/>
        <v>42.517361111111114</v>
      </c>
      <c r="Q309" t="s">
        <v>8306</v>
      </c>
      <c r="R309" t="s">
        <v>8315</v>
      </c>
      <c r="S309" s="6">
        <f t="shared" si="20"/>
        <v>41282.736122685179</v>
      </c>
      <c r="T309" s="6">
        <f t="shared" si="21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7">
        <f t="shared" si="19"/>
        <v>62.712871287128714</v>
      </c>
      <c r="Q310" t="s">
        <v>8306</v>
      </c>
      <c r="R310" t="s">
        <v>8315</v>
      </c>
      <c r="S310" s="6">
        <f t="shared" si="20"/>
        <v>40567.486226851848</v>
      </c>
      <c r="T310" s="6">
        <f t="shared" si="21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7">
        <f t="shared" si="19"/>
        <v>89.957983193277315</v>
      </c>
      <c r="Q311" t="s">
        <v>8306</v>
      </c>
      <c r="R311" t="s">
        <v>8315</v>
      </c>
      <c r="S311" s="6">
        <f t="shared" si="20"/>
        <v>41134.543217592589</v>
      </c>
      <c r="T311" s="6">
        <f t="shared" si="21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7">
        <f t="shared" si="19"/>
        <v>28.924722222222222</v>
      </c>
      <c r="Q312" t="s">
        <v>8306</v>
      </c>
      <c r="R312" t="s">
        <v>8315</v>
      </c>
      <c r="S312" s="6">
        <f t="shared" si="20"/>
        <v>40820.974803240737</v>
      </c>
      <c r="T312" s="6">
        <f t="shared" si="21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7">
        <f t="shared" si="19"/>
        <v>138.8022</v>
      </c>
      <c r="Q313" t="s">
        <v>8306</v>
      </c>
      <c r="R313" t="s">
        <v>8315</v>
      </c>
      <c r="S313" s="6">
        <f t="shared" si="20"/>
        <v>40868.011481481481</v>
      </c>
      <c r="T313" s="6">
        <f t="shared" si="21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7">
        <f t="shared" si="19"/>
        <v>61.301369863013697</v>
      </c>
      <c r="Q314" t="s">
        <v>8306</v>
      </c>
      <c r="R314" t="s">
        <v>8315</v>
      </c>
      <c r="S314" s="6">
        <f t="shared" si="20"/>
        <v>41348.669351851851</v>
      </c>
      <c r="T314" s="6">
        <f t="shared" si="21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7">
        <f t="shared" si="19"/>
        <v>80.202702702702709</v>
      </c>
      <c r="Q315" t="s">
        <v>8306</v>
      </c>
      <c r="R315" t="s">
        <v>8315</v>
      </c>
      <c r="S315" s="6">
        <f t="shared" si="20"/>
        <v>40357.019606481481</v>
      </c>
      <c r="T315" s="6">
        <f t="shared" si="21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7">
        <f t="shared" si="19"/>
        <v>32.095833333333331</v>
      </c>
      <c r="Q316" t="s">
        <v>8306</v>
      </c>
      <c r="R316" t="s">
        <v>8315</v>
      </c>
      <c r="S316" s="6">
        <f t="shared" si="20"/>
        <v>41304.624861111108</v>
      </c>
      <c r="T316" s="6">
        <f t="shared" si="21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7">
        <f t="shared" si="19"/>
        <v>200.88888888888889</v>
      </c>
      <c r="Q317" t="s">
        <v>8306</v>
      </c>
      <c r="R317" t="s">
        <v>8315</v>
      </c>
      <c r="S317" s="6">
        <f t="shared" si="20"/>
        <v>41113.564050925925</v>
      </c>
      <c r="T317" s="6">
        <f t="shared" si="21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7">
        <f t="shared" si="19"/>
        <v>108.01265822784811</v>
      </c>
      <c r="Q318" t="s">
        <v>8306</v>
      </c>
      <c r="R318" t="s">
        <v>8315</v>
      </c>
      <c r="S318" s="6">
        <f t="shared" si="20"/>
        <v>41950.715243055551</v>
      </c>
      <c r="T318" s="6">
        <f t="shared" si="21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7">
        <f t="shared" si="19"/>
        <v>95.699367088607602</v>
      </c>
      <c r="Q319" t="s">
        <v>8306</v>
      </c>
      <c r="R319" t="s">
        <v>8315</v>
      </c>
      <c r="S319" s="6">
        <f t="shared" si="20"/>
        <v>41589.468553240738</v>
      </c>
      <c r="T319" s="6">
        <f t="shared" si="21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7">
        <f t="shared" si="19"/>
        <v>49.880281690140848</v>
      </c>
      <c r="Q320" t="s">
        <v>8306</v>
      </c>
      <c r="R320" t="s">
        <v>8315</v>
      </c>
      <c r="S320" s="6">
        <f t="shared" si="20"/>
        <v>41329.830451388887</v>
      </c>
      <c r="T320" s="6">
        <f t="shared" si="21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7">
        <f t="shared" si="19"/>
        <v>110.47058823529412</v>
      </c>
      <c r="Q321" t="s">
        <v>8306</v>
      </c>
      <c r="R321" t="s">
        <v>8315</v>
      </c>
      <c r="S321" s="6">
        <f t="shared" si="20"/>
        <v>40123.629965277774</v>
      </c>
      <c r="T321" s="6">
        <f t="shared" si="21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7">
        <f t="shared" si="19"/>
        <v>134.91139240506328</v>
      </c>
      <c r="Q322" t="s">
        <v>8306</v>
      </c>
      <c r="R322" t="s">
        <v>8315</v>
      </c>
      <c r="S322" s="6">
        <f t="shared" si="20"/>
        <v>42331.34297453703</v>
      </c>
      <c r="T322" s="6">
        <f t="shared" si="21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7">
        <f t="shared" ref="P323:P386" si="23">IF(L323=0,0,(E323/L323))</f>
        <v>106.62314540059347</v>
      </c>
      <c r="Q323" t="s">
        <v>8306</v>
      </c>
      <c r="R323" t="s">
        <v>8315</v>
      </c>
      <c r="S323" s="6">
        <f t="shared" ref="S323:S386" si="24">(((J323/60)/60)/24)+DATE(1970,1,1)+(-5/24)</f>
        <v>42647.238263888888</v>
      </c>
      <c r="T323" s="6">
        <f t="shared" ref="T323:T386" si="2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7">
        <f t="shared" si="23"/>
        <v>145.04301075268816</v>
      </c>
      <c r="Q324" t="s">
        <v>8306</v>
      </c>
      <c r="R324" t="s">
        <v>8315</v>
      </c>
      <c r="S324" s="6">
        <f t="shared" si="24"/>
        <v>42473.361666666664</v>
      </c>
      <c r="T324" s="6">
        <f t="shared" si="2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7">
        <f t="shared" si="23"/>
        <v>114.58620689655173</v>
      </c>
      <c r="Q325" t="s">
        <v>8306</v>
      </c>
      <c r="R325" t="s">
        <v>8315</v>
      </c>
      <c r="S325" s="6">
        <f t="shared" si="24"/>
        <v>42697.113032407404</v>
      </c>
      <c r="T325" s="6">
        <f t="shared" si="2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7">
        <f t="shared" si="23"/>
        <v>105.3170731707317</v>
      </c>
      <c r="Q326" t="s">
        <v>8306</v>
      </c>
      <c r="R326" t="s">
        <v>8315</v>
      </c>
      <c r="S326" s="6">
        <f t="shared" si="24"/>
        <v>42184.417916666665</v>
      </c>
      <c r="T326" s="6">
        <f t="shared" si="2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7">
        <f t="shared" si="23"/>
        <v>70.921195652173907</v>
      </c>
      <c r="Q327" t="s">
        <v>8306</v>
      </c>
      <c r="R327" t="s">
        <v>8315</v>
      </c>
      <c r="S327" s="6">
        <f t="shared" si="24"/>
        <v>42688.979548611103</v>
      </c>
      <c r="T327" s="6">
        <f t="shared" si="2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7">
        <f t="shared" si="23"/>
        <v>147.17167680278018</v>
      </c>
      <c r="Q328" t="s">
        <v>8306</v>
      </c>
      <c r="R328" t="s">
        <v>8315</v>
      </c>
      <c r="S328" s="6">
        <f t="shared" si="24"/>
        <v>42775.106550925928</v>
      </c>
      <c r="T328" s="6">
        <f t="shared" si="2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7">
        <f t="shared" si="23"/>
        <v>160.47058823529412</v>
      </c>
      <c r="Q329" t="s">
        <v>8306</v>
      </c>
      <c r="R329" t="s">
        <v>8315</v>
      </c>
      <c r="S329" s="6">
        <f t="shared" si="24"/>
        <v>42058.026956018519</v>
      </c>
      <c r="T329" s="6">
        <f t="shared" si="2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7">
        <f t="shared" si="23"/>
        <v>156.04578313253012</v>
      </c>
      <c r="Q330" t="s">
        <v>8306</v>
      </c>
      <c r="R330" t="s">
        <v>8315</v>
      </c>
      <c r="S330" s="6">
        <f t="shared" si="24"/>
        <v>42278.738287037035</v>
      </c>
      <c r="T330" s="6">
        <f t="shared" si="2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7">
        <f t="shared" si="23"/>
        <v>63.17365269461078</v>
      </c>
      <c r="Q331" t="s">
        <v>8306</v>
      </c>
      <c r="R331" t="s">
        <v>8315</v>
      </c>
      <c r="S331" s="6">
        <f t="shared" si="24"/>
        <v>42291.258414351854</v>
      </c>
      <c r="T331" s="6">
        <f t="shared" si="2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7">
        <f t="shared" si="23"/>
        <v>104.82352941176471</v>
      </c>
      <c r="Q332" t="s">
        <v>8306</v>
      </c>
      <c r="R332" t="s">
        <v>8315</v>
      </c>
      <c r="S332" s="6">
        <f t="shared" si="24"/>
        <v>41379.307442129626</v>
      </c>
      <c r="T332" s="6">
        <f t="shared" si="2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7">
        <f t="shared" si="23"/>
        <v>97.356164383561648</v>
      </c>
      <c r="Q333" t="s">
        <v>8306</v>
      </c>
      <c r="R333" t="s">
        <v>8315</v>
      </c>
      <c r="S333" s="6">
        <f t="shared" si="24"/>
        <v>42507.373078703698</v>
      </c>
      <c r="T333" s="6">
        <f t="shared" si="2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7">
        <f t="shared" si="23"/>
        <v>203.63063063063063</v>
      </c>
      <c r="Q334" t="s">
        <v>8306</v>
      </c>
      <c r="R334" t="s">
        <v>8315</v>
      </c>
      <c r="S334" s="6">
        <f t="shared" si="24"/>
        <v>42263.471956018511</v>
      </c>
      <c r="T334" s="6">
        <f t="shared" si="2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7">
        <f t="shared" si="23"/>
        <v>188.31203007518798</v>
      </c>
      <c r="Q335" t="s">
        <v>8306</v>
      </c>
      <c r="R335" t="s">
        <v>8315</v>
      </c>
      <c r="S335" s="6">
        <f t="shared" si="24"/>
        <v>42437.428136574068</v>
      </c>
      <c r="T335" s="6">
        <f t="shared" si="2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7">
        <f t="shared" si="23"/>
        <v>146.65217391304347</v>
      </c>
      <c r="Q336" t="s">
        <v>8306</v>
      </c>
      <c r="R336" t="s">
        <v>8315</v>
      </c>
      <c r="S336" s="6">
        <f t="shared" si="24"/>
        <v>42101.474039351851</v>
      </c>
      <c r="T336" s="6">
        <f t="shared" si="2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7">
        <f t="shared" si="23"/>
        <v>109.1875</v>
      </c>
      <c r="Q337" t="s">
        <v>8306</v>
      </c>
      <c r="R337" t="s">
        <v>8315</v>
      </c>
      <c r="S337" s="6">
        <f t="shared" si="24"/>
        <v>42101.529108796291</v>
      </c>
      <c r="T337" s="6">
        <f t="shared" si="2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7">
        <f t="shared" si="23"/>
        <v>59.249046653144013</v>
      </c>
      <c r="Q338" t="s">
        <v>8306</v>
      </c>
      <c r="R338" t="s">
        <v>8315</v>
      </c>
      <c r="S338" s="6">
        <f t="shared" si="24"/>
        <v>42291.387939814813</v>
      </c>
      <c r="T338" s="6">
        <f t="shared" si="2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7">
        <f t="shared" si="23"/>
        <v>97.904838709677421</v>
      </c>
      <c r="Q339" t="s">
        <v>8306</v>
      </c>
      <c r="R339" t="s">
        <v>8315</v>
      </c>
      <c r="S339" s="6">
        <f t="shared" si="24"/>
        <v>42046.920231481483</v>
      </c>
      <c r="T339" s="6">
        <f t="shared" si="2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7">
        <f t="shared" si="23"/>
        <v>70.000169491525426</v>
      </c>
      <c r="Q340" t="s">
        <v>8306</v>
      </c>
      <c r="R340" t="s">
        <v>8315</v>
      </c>
      <c r="S340" s="6">
        <f t="shared" si="24"/>
        <v>42559.547337962962</v>
      </c>
      <c r="T340" s="6">
        <f t="shared" si="2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7">
        <f t="shared" si="23"/>
        <v>72.865168539325836</v>
      </c>
      <c r="Q341" t="s">
        <v>8306</v>
      </c>
      <c r="R341" t="s">
        <v>8315</v>
      </c>
      <c r="S341" s="6">
        <f t="shared" si="24"/>
        <v>42093.551712962959</v>
      </c>
      <c r="T341" s="6">
        <f t="shared" si="2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7">
        <f t="shared" si="23"/>
        <v>146.34782608695653</v>
      </c>
      <c r="Q342" t="s">
        <v>8306</v>
      </c>
      <c r="R342" t="s">
        <v>8315</v>
      </c>
      <c r="S342" s="6">
        <f t="shared" si="24"/>
        <v>42772.460729166669</v>
      </c>
      <c r="T342" s="6">
        <f t="shared" si="2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7">
        <f t="shared" si="23"/>
        <v>67.909090909090907</v>
      </c>
      <c r="Q343" t="s">
        <v>8306</v>
      </c>
      <c r="R343" t="s">
        <v>8315</v>
      </c>
      <c r="S343" s="6">
        <f t="shared" si="24"/>
        <v>41894.671273148146</v>
      </c>
      <c r="T343" s="6">
        <f t="shared" si="2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7">
        <f t="shared" si="23"/>
        <v>169.85083076923075</v>
      </c>
      <c r="Q344" t="s">
        <v>8306</v>
      </c>
      <c r="R344" t="s">
        <v>8315</v>
      </c>
      <c r="S344" s="6">
        <f t="shared" si="24"/>
        <v>42459.572511574072</v>
      </c>
      <c r="T344" s="6">
        <f t="shared" si="2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7">
        <f t="shared" si="23"/>
        <v>58.413339694656486</v>
      </c>
      <c r="Q345" t="s">
        <v>8306</v>
      </c>
      <c r="R345" t="s">
        <v>8315</v>
      </c>
      <c r="S345" s="6">
        <f t="shared" si="24"/>
        <v>41926.529456018514</v>
      </c>
      <c r="T345" s="6">
        <f t="shared" si="2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7">
        <f t="shared" si="23"/>
        <v>119.99298245614035</v>
      </c>
      <c r="Q346" t="s">
        <v>8306</v>
      </c>
      <c r="R346" t="s">
        <v>8315</v>
      </c>
      <c r="S346" s="6">
        <f t="shared" si="24"/>
        <v>42111.762662037036</v>
      </c>
      <c r="T346" s="6">
        <f t="shared" si="2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7">
        <f t="shared" si="23"/>
        <v>99.860335195530723</v>
      </c>
      <c r="Q347" t="s">
        <v>8306</v>
      </c>
      <c r="R347" t="s">
        <v>8315</v>
      </c>
      <c r="S347" s="6">
        <f t="shared" si="24"/>
        <v>42114.735995370364</v>
      </c>
      <c r="T347" s="6">
        <f t="shared" si="2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7">
        <f t="shared" si="23"/>
        <v>90.579148936170213</v>
      </c>
      <c r="Q348" t="s">
        <v>8306</v>
      </c>
      <c r="R348" t="s">
        <v>8315</v>
      </c>
      <c r="S348" s="6">
        <f t="shared" si="24"/>
        <v>42261.291909722226</v>
      </c>
      <c r="T348" s="6">
        <f t="shared" si="2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7">
        <f t="shared" si="23"/>
        <v>117.77361477572559</v>
      </c>
      <c r="Q349" t="s">
        <v>8306</v>
      </c>
      <c r="R349" t="s">
        <v>8315</v>
      </c>
      <c r="S349" s="6">
        <f t="shared" si="24"/>
        <v>42292.287141203698</v>
      </c>
      <c r="T349" s="6">
        <f t="shared" si="2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7">
        <f t="shared" si="23"/>
        <v>86.554621848739501</v>
      </c>
      <c r="Q350" t="s">
        <v>8306</v>
      </c>
      <c r="R350" t="s">
        <v>8315</v>
      </c>
      <c r="S350" s="6">
        <f t="shared" si="24"/>
        <v>42207.378657407404</v>
      </c>
      <c r="T350" s="6">
        <f t="shared" si="2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7">
        <f t="shared" si="23"/>
        <v>71.899281437125751</v>
      </c>
      <c r="Q351" t="s">
        <v>8306</v>
      </c>
      <c r="R351" t="s">
        <v>8315</v>
      </c>
      <c r="S351" s="6">
        <f t="shared" si="24"/>
        <v>42760.290601851848</v>
      </c>
      <c r="T351" s="6">
        <f t="shared" si="2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7">
        <f t="shared" si="23"/>
        <v>129.81900452488688</v>
      </c>
      <c r="Q352" t="s">
        <v>8306</v>
      </c>
      <c r="R352" t="s">
        <v>8315</v>
      </c>
      <c r="S352" s="6">
        <f t="shared" si="24"/>
        <v>42585.857743055552</v>
      </c>
      <c r="T352" s="6">
        <f t="shared" si="2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7">
        <f t="shared" si="23"/>
        <v>44.912863070539416</v>
      </c>
      <c r="Q353" t="s">
        <v>8306</v>
      </c>
      <c r="R353" t="s">
        <v>8315</v>
      </c>
      <c r="S353" s="6">
        <f t="shared" si="24"/>
        <v>42427.75641203703</v>
      </c>
      <c r="T353" s="6">
        <f t="shared" si="2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7">
        <f t="shared" si="23"/>
        <v>40.755244755244753</v>
      </c>
      <c r="Q354" t="s">
        <v>8306</v>
      </c>
      <c r="R354" t="s">
        <v>8315</v>
      </c>
      <c r="S354" s="6">
        <f t="shared" si="24"/>
        <v>41889.959120370368</v>
      </c>
      <c r="T354" s="6">
        <f t="shared" si="2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7">
        <f t="shared" si="23"/>
        <v>103.52394779771615</v>
      </c>
      <c r="Q355" t="s">
        <v>8306</v>
      </c>
      <c r="R355" t="s">
        <v>8315</v>
      </c>
      <c r="S355" s="6">
        <f t="shared" si="24"/>
        <v>42297.583553240744</v>
      </c>
      <c r="T355" s="6">
        <f t="shared" si="2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7">
        <f t="shared" si="23"/>
        <v>125.44827586206897</v>
      </c>
      <c r="Q356" t="s">
        <v>8306</v>
      </c>
      <c r="R356" t="s">
        <v>8315</v>
      </c>
      <c r="S356" s="6">
        <f t="shared" si="24"/>
        <v>42438.619456018518</v>
      </c>
      <c r="T356" s="6">
        <f t="shared" si="2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7">
        <f t="shared" si="23"/>
        <v>246.60606060606059</v>
      </c>
      <c r="Q357" t="s">
        <v>8306</v>
      </c>
      <c r="R357" t="s">
        <v>8315</v>
      </c>
      <c r="S357" s="6">
        <f t="shared" si="24"/>
        <v>41943.0855787037</v>
      </c>
      <c r="T357" s="6">
        <f t="shared" si="2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7">
        <f t="shared" si="23"/>
        <v>79.401340206185566</v>
      </c>
      <c r="Q358" t="s">
        <v>8306</v>
      </c>
      <c r="R358" t="s">
        <v>8315</v>
      </c>
      <c r="S358" s="6">
        <f t="shared" si="24"/>
        <v>42415.594826388886</v>
      </c>
      <c r="T358" s="6">
        <f t="shared" si="2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7">
        <f t="shared" si="23"/>
        <v>86.138613861386133</v>
      </c>
      <c r="Q359" t="s">
        <v>8306</v>
      </c>
      <c r="R359" t="s">
        <v>8315</v>
      </c>
      <c r="S359" s="6">
        <f t="shared" si="24"/>
        <v>42078.01385416666</v>
      </c>
      <c r="T359" s="6">
        <f t="shared" si="2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7">
        <f t="shared" si="23"/>
        <v>193.04868913857678</v>
      </c>
      <c r="Q360" t="s">
        <v>8306</v>
      </c>
      <c r="R360" t="s">
        <v>8315</v>
      </c>
      <c r="S360" s="6">
        <f t="shared" si="24"/>
        <v>42507.651863425919</v>
      </c>
      <c r="T360" s="6">
        <f t="shared" si="2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7">
        <f t="shared" si="23"/>
        <v>84.023178807947019</v>
      </c>
      <c r="Q361" t="s">
        <v>8306</v>
      </c>
      <c r="R361" t="s">
        <v>8315</v>
      </c>
      <c r="S361" s="6">
        <f t="shared" si="24"/>
        <v>41934.862152777772</v>
      </c>
      <c r="T361" s="6">
        <f t="shared" si="2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7">
        <f t="shared" si="23"/>
        <v>139.82758620689654</v>
      </c>
      <c r="Q362" t="s">
        <v>8306</v>
      </c>
      <c r="R362" t="s">
        <v>8315</v>
      </c>
      <c r="S362" s="6">
        <f t="shared" si="24"/>
        <v>42163.689583333333</v>
      </c>
      <c r="T362" s="6">
        <f t="shared" si="2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7">
        <f t="shared" si="23"/>
        <v>109.82189265536722</v>
      </c>
      <c r="Q363" t="s">
        <v>8306</v>
      </c>
      <c r="R363" t="s">
        <v>8315</v>
      </c>
      <c r="S363" s="6">
        <f t="shared" si="24"/>
        <v>41935.792893518512</v>
      </c>
      <c r="T363" s="6">
        <f t="shared" si="2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7">
        <f t="shared" si="23"/>
        <v>139.53488372093022</v>
      </c>
      <c r="Q364" t="s">
        <v>8306</v>
      </c>
      <c r="R364" t="s">
        <v>8315</v>
      </c>
      <c r="S364" s="6">
        <f t="shared" si="24"/>
        <v>41837.002210648148</v>
      </c>
      <c r="T364" s="6">
        <f t="shared" si="2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7">
        <f t="shared" si="23"/>
        <v>347.84615384615387</v>
      </c>
      <c r="Q365" t="s">
        <v>8306</v>
      </c>
      <c r="R365" t="s">
        <v>8315</v>
      </c>
      <c r="S365" s="6">
        <f t="shared" si="24"/>
        <v>40255.53629629629</v>
      </c>
      <c r="T365" s="6">
        <f t="shared" si="2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7">
        <f t="shared" si="23"/>
        <v>68.24159292035398</v>
      </c>
      <c r="Q366" t="s">
        <v>8306</v>
      </c>
      <c r="R366" t="s">
        <v>8315</v>
      </c>
      <c r="S366" s="6">
        <f t="shared" si="24"/>
        <v>41780.651296296295</v>
      </c>
      <c r="T366" s="6">
        <f t="shared" si="2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7">
        <f t="shared" si="23"/>
        <v>239.93846153846152</v>
      </c>
      <c r="Q367" t="s">
        <v>8306</v>
      </c>
      <c r="R367" t="s">
        <v>8315</v>
      </c>
      <c r="S367" s="6">
        <f t="shared" si="24"/>
        <v>41668.398136574069</v>
      </c>
      <c r="T367" s="6">
        <f t="shared" si="2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7">
        <f t="shared" si="23"/>
        <v>287.31343283582089</v>
      </c>
      <c r="Q368" t="s">
        <v>8306</v>
      </c>
      <c r="R368" t="s">
        <v>8315</v>
      </c>
      <c r="S368" s="6">
        <f t="shared" si="24"/>
        <v>41019.584699074068</v>
      </c>
      <c r="T368" s="6">
        <f t="shared" si="2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7">
        <f t="shared" si="23"/>
        <v>86.84882352941176</v>
      </c>
      <c r="Q369" t="s">
        <v>8306</v>
      </c>
      <c r="R369" t="s">
        <v>8315</v>
      </c>
      <c r="S369" s="6">
        <f t="shared" si="24"/>
        <v>41355.368958333333</v>
      </c>
      <c r="T369" s="6">
        <f t="shared" si="2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7">
        <f t="shared" si="23"/>
        <v>81.84905660377359</v>
      </c>
      <c r="Q370" t="s">
        <v>8306</v>
      </c>
      <c r="R370" t="s">
        <v>8315</v>
      </c>
      <c r="S370" s="6">
        <f t="shared" si="24"/>
        <v>42043.397245370368</v>
      </c>
      <c r="T370" s="6">
        <f t="shared" si="2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7">
        <f t="shared" si="23"/>
        <v>42.874970059880241</v>
      </c>
      <c r="Q371" t="s">
        <v>8306</v>
      </c>
      <c r="R371" t="s">
        <v>8315</v>
      </c>
      <c r="S371" s="6">
        <f t="shared" si="24"/>
        <v>40893.3433912037</v>
      </c>
      <c r="T371" s="6">
        <f t="shared" si="2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7">
        <f t="shared" si="23"/>
        <v>709.41860465116281</v>
      </c>
      <c r="Q372" t="s">
        <v>8306</v>
      </c>
      <c r="R372" t="s">
        <v>8315</v>
      </c>
      <c r="S372" s="6">
        <f t="shared" si="24"/>
        <v>42711.586805555555</v>
      </c>
      <c r="T372" s="6">
        <f t="shared" si="2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7">
        <f t="shared" si="23"/>
        <v>161.25517890772127</v>
      </c>
      <c r="Q373" t="s">
        <v>8306</v>
      </c>
      <c r="R373" t="s">
        <v>8315</v>
      </c>
      <c r="S373" s="6">
        <f t="shared" si="24"/>
        <v>41261.559479166666</v>
      </c>
      <c r="T373" s="6">
        <f t="shared" si="2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7">
        <f t="shared" si="23"/>
        <v>41.777777777777779</v>
      </c>
      <c r="Q374" t="s">
        <v>8306</v>
      </c>
      <c r="R374" t="s">
        <v>8315</v>
      </c>
      <c r="S374" s="6">
        <f t="shared" si="24"/>
        <v>42425.368564814817</v>
      </c>
      <c r="T374" s="6">
        <f t="shared" si="2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7">
        <f t="shared" si="23"/>
        <v>89.887640449438209</v>
      </c>
      <c r="Q375" t="s">
        <v>8306</v>
      </c>
      <c r="R375" t="s">
        <v>8315</v>
      </c>
      <c r="S375" s="6">
        <f t="shared" si="24"/>
        <v>41078.703680555554</v>
      </c>
      <c r="T375" s="6">
        <f t="shared" si="2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7">
        <f t="shared" si="23"/>
        <v>45.051724137931032</v>
      </c>
      <c r="Q376" t="s">
        <v>8306</v>
      </c>
      <c r="R376" t="s">
        <v>8315</v>
      </c>
      <c r="S376" s="6">
        <f t="shared" si="24"/>
        <v>40757.680914351848</v>
      </c>
      <c r="T376" s="6">
        <f t="shared" si="2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7">
        <f t="shared" si="23"/>
        <v>42.857142857142854</v>
      </c>
      <c r="Q377" t="s">
        <v>8306</v>
      </c>
      <c r="R377" t="s">
        <v>8315</v>
      </c>
      <c r="S377" s="6">
        <f t="shared" si="24"/>
        <v>41657.77674768518</v>
      </c>
      <c r="T377" s="6">
        <f t="shared" si="2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7">
        <f t="shared" si="23"/>
        <v>54.083333333333336</v>
      </c>
      <c r="Q378" t="s">
        <v>8306</v>
      </c>
      <c r="R378" t="s">
        <v>8315</v>
      </c>
      <c r="S378" s="6">
        <f t="shared" si="24"/>
        <v>42576.244398148141</v>
      </c>
      <c r="T378" s="6">
        <f t="shared" si="2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7">
        <f t="shared" si="23"/>
        <v>103.21804511278195</v>
      </c>
      <c r="Q379" t="s">
        <v>8306</v>
      </c>
      <c r="R379" t="s">
        <v>8315</v>
      </c>
      <c r="S379" s="6">
        <f t="shared" si="24"/>
        <v>42292.042453703696</v>
      </c>
      <c r="T379" s="6">
        <f t="shared" si="2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7">
        <f t="shared" si="23"/>
        <v>40.397590361445786</v>
      </c>
      <c r="Q380" t="s">
        <v>8306</v>
      </c>
      <c r="R380" t="s">
        <v>8315</v>
      </c>
      <c r="S380" s="6">
        <f t="shared" si="24"/>
        <v>42370.363518518519</v>
      </c>
      <c r="T380" s="6">
        <f t="shared" si="2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7">
        <f t="shared" si="23"/>
        <v>116.85906040268456</v>
      </c>
      <c r="Q381" t="s">
        <v>8306</v>
      </c>
      <c r="R381" t="s">
        <v>8315</v>
      </c>
      <c r="S381" s="6">
        <f t="shared" si="24"/>
        <v>40987.479999999996</v>
      </c>
      <c r="T381" s="6">
        <f t="shared" si="2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7">
        <f t="shared" si="23"/>
        <v>115.51020408163265</v>
      </c>
      <c r="Q382" t="s">
        <v>8306</v>
      </c>
      <c r="R382" t="s">
        <v>8315</v>
      </c>
      <c r="S382" s="6">
        <f t="shared" si="24"/>
        <v>42367.511481481481</v>
      </c>
      <c r="T382" s="6">
        <f t="shared" si="2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7">
        <f t="shared" si="23"/>
        <v>104.31274900398407</v>
      </c>
      <c r="Q383" t="s">
        <v>8306</v>
      </c>
      <c r="R383" t="s">
        <v>8315</v>
      </c>
      <c r="S383" s="6">
        <f t="shared" si="24"/>
        <v>41085.48978009259</v>
      </c>
      <c r="T383" s="6">
        <f t="shared" si="2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7">
        <f t="shared" si="23"/>
        <v>69.772727272727266</v>
      </c>
      <c r="Q384" t="s">
        <v>8306</v>
      </c>
      <c r="R384" t="s">
        <v>8315</v>
      </c>
      <c r="S384" s="6">
        <f t="shared" si="24"/>
        <v>41144.501157407409</v>
      </c>
      <c r="T384" s="6">
        <f t="shared" si="2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7">
        <f t="shared" si="23"/>
        <v>43.020833333333336</v>
      </c>
      <c r="Q385" t="s">
        <v>8306</v>
      </c>
      <c r="R385" t="s">
        <v>8315</v>
      </c>
      <c r="S385" s="6">
        <f t="shared" si="24"/>
        <v>41754.90924768518</v>
      </c>
      <c r="T385" s="6">
        <f t="shared" si="2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7">
        <f t="shared" si="23"/>
        <v>58.540469973890339</v>
      </c>
      <c r="Q386" t="s">
        <v>8306</v>
      </c>
      <c r="R386" t="s">
        <v>8315</v>
      </c>
      <c r="S386" s="6">
        <f t="shared" si="24"/>
        <v>41980.573460648149</v>
      </c>
      <c r="T386" s="6">
        <f t="shared" si="2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7">
        <f t="shared" ref="P387:P450" si="27">IF(L387=0,0,(E387/L387))</f>
        <v>111.79535864978902</v>
      </c>
      <c r="Q387" t="s">
        <v>8306</v>
      </c>
      <c r="R387" t="s">
        <v>8315</v>
      </c>
      <c r="S387" s="6">
        <f t="shared" ref="S387:S450" si="28">(((J387/60)/60)/24)+DATE(1970,1,1)+(-5/24)</f>
        <v>41934.376168981478</v>
      </c>
      <c r="T387" s="6">
        <f t="shared" ref="T387:T450" si="29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7">
        <f t="shared" si="27"/>
        <v>46.230769230769234</v>
      </c>
      <c r="Q388" t="s">
        <v>8306</v>
      </c>
      <c r="R388" t="s">
        <v>8315</v>
      </c>
      <c r="S388" s="6">
        <f t="shared" si="28"/>
        <v>42211.742951388886</v>
      </c>
      <c r="T388" s="6">
        <f t="shared" si="2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7">
        <f t="shared" si="27"/>
        <v>144.69039145907473</v>
      </c>
      <c r="Q389" t="s">
        <v>8306</v>
      </c>
      <c r="R389" t="s">
        <v>8315</v>
      </c>
      <c r="S389" s="6">
        <f t="shared" si="28"/>
        <v>42200.468263888884</v>
      </c>
      <c r="T389" s="6">
        <f t="shared" si="2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7">
        <f t="shared" si="27"/>
        <v>88.845070422535215</v>
      </c>
      <c r="Q390" t="s">
        <v>8306</v>
      </c>
      <c r="R390" t="s">
        <v>8315</v>
      </c>
      <c r="S390" s="6">
        <f t="shared" si="28"/>
        <v>42548.867824074077</v>
      </c>
      <c r="T390" s="6">
        <f t="shared" si="29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7">
        <f t="shared" si="27"/>
        <v>81.75107284768211</v>
      </c>
      <c r="Q391" t="s">
        <v>8306</v>
      </c>
      <c r="R391" t="s">
        <v>8315</v>
      </c>
      <c r="S391" s="6">
        <f t="shared" si="28"/>
        <v>41673.854745370365</v>
      </c>
      <c r="T391" s="6">
        <f t="shared" si="2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7">
        <f t="shared" si="27"/>
        <v>71.428571428571431</v>
      </c>
      <c r="Q392" t="s">
        <v>8306</v>
      </c>
      <c r="R392" t="s">
        <v>8315</v>
      </c>
      <c r="S392" s="6">
        <f t="shared" si="28"/>
        <v>42111.828379629624</v>
      </c>
      <c r="T392" s="6">
        <f t="shared" si="2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7">
        <f t="shared" si="27"/>
        <v>104.25906735751295</v>
      </c>
      <c r="Q393" t="s">
        <v>8306</v>
      </c>
      <c r="R393" t="s">
        <v>8315</v>
      </c>
      <c r="S393" s="6">
        <f t="shared" si="28"/>
        <v>40864.833923611113</v>
      </c>
      <c r="T393" s="6">
        <f t="shared" si="2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7">
        <f t="shared" si="27"/>
        <v>90.616504854368927</v>
      </c>
      <c r="Q394" t="s">
        <v>8306</v>
      </c>
      <c r="R394" t="s">
        <v>8315</v>
      </c>
      <c r="S394" s="6">
        <f t="shared" si="28"/>
        <v>40763.508923611109</v>
      </c>
      <c r="T394" s="6">
        <f t="shared" si="2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7">
        <f t="shared" si="27"/>
        <v>157.33048433048432</v>
      </c>
      <c r="Q395" t="s">
        <v>8306</v>
      </c>
      <c r="R395" t="s">
        <v>8315</v>
      </c>
      <c r="S395" s="6">
        <f t="shared" si="28"/>
        <v>41526.500601851847</v>
      </c>
      <c r="T395" s="6">
        <f t="shared" si="2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7">
        <f t="shared" si="27"/>
        <v>105.18</v>
      </c>
      <c r="Q396" t="s">
        <v>8306</v>
      </c>
      <c r="R396" t="s">
        <v>8315</v>
      </c>
      <c r="S396" s="6">
        <f t="shared" si="28"/>
        <v>42417.60974537037</v>
      </c>
      <c r="T396" s="6">
        <f t="shared" si="2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7">
        <f t="shared" si="27"/>
        <v>58.719836956521746</v>
      </c>
      <c r="Q397" t="s">
        <v>8306</v>
      </c>
      <c r="R397" t="s">
        <v>8315</v>
      </c>
      <c r="S397" s="6">
        <f t="shared" si="28"/>
        <v>40990.700925925921</v>
      </c>
      <c r="T397" s="6">
        <f t="shared" si="2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7">
        <f t="shared" si="27"/>
        <v>81.632653061224488</v>
      </c>
      <c r="Q398" t="s">
        <v>8306</v>
      </c>
      <c r="R398" t="s">
        <v>8315</v>
      </c>
      <c r="S398" s="6">
        <f t="shared" si="28"/>
        <v>41082.356550925921</v>
      </c>
      <c r="T398" s="6">
        <f t="shared" si="29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7">
        <f t="shared" si="27"/>
        <v>56.460043668122275</v>
      </c>
      <c r="Q399" t="s">
        <v>8306</v>
      </c>
      <c r="R399" t="s">
        <v>8315</v>
      </c>
      <c r="S399" s="6">
        <f t="shared" si="28"/>
        <v>40379.568101851852</v>
      </c>
      <c r="T399" s="6">
        <f t="shared" si="2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7">
        <f t="shared" si="27"/>
        <v>140.1044776119403</v>
      </c>
      <c r="Q400" t="s">
        <v>8306</v>
      </c>
      <c r="R400" t="s">
        <v>8315</v>
      </c>
      <c r="S400" s="6">
        <f t="shared" si="28"/>
        <v>42078.584791666661</v>
      </c>
      <c r="T400" s="6">
        <f t="shared" si="2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7">
        <f t="shared" si="27"/>
        <v>224.85263157894738</v>
      </c>
      <c r="Q401" t="s">
        <v>8306</v>
      </c>
      <c r="R401" t="s">
        <v>8315</v>
      </c>
      <c r="S401" s="6">
        <f t="shared" si="28"/>
        <v>42687.667442129627</v>
      </c>
      <c r="T401" s="6">
        <f t="shared" si="2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7">
        <f t="shared" si="27"/>
        <v>181.13306451612902</v>
      </c>
      <c r="Q402" t="s">
        <v>8306</v>
      </c>
      <c r="R402" t="s">
        <v>8315</v>
      </c>
      <c r="S402" s="6">
        <f t="shared" si="28"/>
        <v>41745.427627314813</v>
      </c>
      <c r="T402" s="6">
        <f t="shared" si="2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7">
        <f t="shared" si="27"/>
        <v>711.04109589041093</v>
      </c>
      <c r="Q403" t="s">
        <v>8306</v>
      </c>
      <c r="R403" t="s">
        <v>8315</v>
      </c>
      <c r="S403" s="6">
        <f t="shared" si="28"/>
        <v>40732.633912037032</v>
      </c>
      <c r="T403" s="6">
        <f t="shared" si="2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7">
        <f t="shared" si="27"/>
        <v>65.883720930232556</v>
      </c>
      <c r="Q404" t="s">
        <v>8306</v>
      </c>
      <c r="R404" t="s">
        <v>8315</v>
      </c>
      <c r="S404" s="6">
        <f t="shared" si="28"/>
        <v>42292.331215277773</v>
      </c>
      <c r="T404" s="6">
        <f t="shared" si="2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7">
        <f t="shared" si="27"/>
        <v>75.185714285714283</v>
      </c>
      <c r="Q405" t="s">
        <v>8306</v>
      </c>
      <c r="R405" t="s">
        <v>8315</v>
      </c>
      <c r="S405" s="6">
        <f t="shared" si="28"/>
        <v>40718.102326388886</v>
      </c>
      <c r="T405" s="6">
        <f t="shared" si="2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7">
        <f t="shared" si="27"/>
        <v>133.14391143911439</v>
      </c>
      <c r="Q406" t="s">
        <v>8306</v>
      </c>
      <c r="R406" t="s">
        <v>8315</v>
      </c>
      <c r="S406" s="6">
        <f t="shared" si="28"/>
        <v>41646.419699074075</v>
      </c>
      <c r="T406" s="6">
        <f t="shared" si="29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7">
        <f t="shared" si="27"/>
        <v>55.2</v>
      </c>
      <c r="Q407" t="s">
        <v>8306</v>
      </c>
      <c r="R407" t="s">
        <v>8315</v>
      </c>
      <c r="S407" s="6">
        <f t="shared" si="28"/>
        <v>41673.876608796294</v>
      </c>
      <c r="T407" s="6">
        <f t="shared" si="2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7">
        <f t="shared" si="27"/>
        <v>86.163714285714292</v>
      </c>
      <c r="Q408" t="s">
        <v>8306</v>
      </c>
      <c r="R408" t="s">
        <v>8315</v>
      </c>
      <c r="S408" s="6">
        <f t="shared" si="28"/>
        <v>40637.95413194444</v>
      </c>
      <c r="T408" s="6">
        <f t="shared" si="2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7">
        <f t="shared" si="27"/>
        <v>92.318181818181813</v>
      </c>
      <c r="Q409" t="s">
        <v>8306</v>
      </c>
      <c r="R409" t="s">
        <v>8315</v>
      </c>
      <c r="S409" s="6">
        <f t="shared" si="28"/>
        <v>40806.662615740737</v>
      </c>
      <c r="T409" s="6">
        <f t="shared" si="2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7">
        <f t="shared" si="27"/>
        <v>160.16473684210527</v>
      </c>
      <c r="Q410" t="s">
        <v>8306</v>
      </c>
      <c r="R410" t="s">
        <v>8315</v>
      </c>
      <c r="S410" s="6">
        <f t="shared" si="28"/>
        <v>41543.527662037035</v>
      </c>
      <c r="T410" s="6">
        <f t="shared" si="2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7">
        <f t="shared" si="27"/>
        <v>45.6</v>
      </c>
      <c r="Q411" t="s">
        <v>8306</v>
      </c>
      <c r="R411" t="s">
        <v>8315</v>
      </c>
      <c r="S411" s="6">
        <f t="shared" si="28"/>
        <v>42543.654444444437</v>
      </c>
      <c r="T411" s="6">
        <f t="shared" si="2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7">
        <f t="shared" si="27"/>
        <v>183.28571428571428</v>
      </c>
      <c r="Q412" t="s">
        <v>8306</v>
      </c>
      <c r="R412" t="s">
        <v>8315</v>
      </c>
      <c r="S412" s="6">
        <f t="shared" si="28"/>
        <v>42113.77311342593</v>
      </c>
      <c r="T412" s="6">
        <f t="shared" si="29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7">
        <f t="shared" si="27"/>
        <v>125.78838174273859</v>
      </c>
      <c r="Q413" t="s">
        <v>8306</v>
      </c>
      <c r="R413" t="s">
        <v>8315</v>
      </c>
      <c r="S413" s="6">
        <f t="shared" si="28"/>
        <v>41597.967638888884</v>
      </c>
      <c r="T413" s="6">
        <f t="shared" si="2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7">
        <f t="shared" si="27"/>
        <v>57.654545454545456</v>
      </c>
      <c r="Q414" t="s">
        <v>8306</v>
      </c>
      <c r="R414" t="s">
        <v>8315</v>
      </c>
      <c r="S414" s="6">
        <f t="shared" si="28"/>
        <v>41099.534467592588</v>
      </c>
      <c r="T414" s="6">
        <f t="shared" si="2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7">
        <f t="shared" si="27"/>
        <v>78.660818713450297</v>
      </c>
      <c r="Q415" t="s">
        <v>8306</v>
      </c>
      <c r="R415" t="s">
        <v>8315</v>
      </c>
      <c r="S415" s="6">
        <f t="shared" si="28"/>
        <v>41079.66910879629</v>
      </c>
      <c r="T415" s="6">
        <f t="shared" si="2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7">
        <f t="shared" si="27"/>
        <v>91.480769230769226</v>
      </c>
      <c r="Q416" t="s">
        <v>8306</v>
      </c>
      <c r="R416" t="s">
        <v>8315</v>
      </c>
      <c r="S416" s="6">
        <f t="shared" si="28"/>
        <v>41528.85491898148</v>
      </c>
      <c r="T416" s="6">
        <f t="shared" si="2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7">
        <f t="shared" si="27"/>
        <v>68.09809523809524</v>
      </c>
      <c r="Q417" t="s">
        <v>8306</v>
      </c>
      <c r="R417" t="s">
        <v>8315</v>
      </c>
      <c r="S417" s="6">
        <f t="shared" si="28"/>
        <v>41904.643541666665</v>
      </c>
      <c r="T417" s="6">
        <f t="shared" si="2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7">
        <f t="shared" si="27"/>
        <v>48.086800000000004</v>
      </c>
      <c r="Q418" t="s">
        <v>8306</v>
      </c>
      <c r="R418" t="s">
        <v>8315</v>
      </c>
      <c r="S418" s="6">
        <f t="shared" si="28"/>
        <v>41648.187858796293</v>
      </c>
      <c r="T418" s="6">
        <f t="shared" si="2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7">
        <f t="shared" si="27"/>
        <v>202.42307692307693</v>
      </c>
      <c r="Q419" t="s">
        <v>8306</v>
      </c>
      <c r="R419" t="s">
        <v>8315</v>
      </c>
      <c r="S419" s="6">
        <f t="shared" si="28"/>
        <v>41360.76226851852</v>
      </c>
      <c r="T419" s="6">
        <f t="shared" si="2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7">
        <f t="shared" si="27"/>
        <v>216.75</v>
      </c>
      <c r="Q420" t="s">
        <v>8306</v>
      </c>
      <c r="R420" t="s">
        <v>8315</v>
      </c>
      <c r="S420" s="6">
        <f t="shared" si="28"/>
        <v>42178.07403935185</v>
      </c>
      <c r="T420" s="6">
        <f t="shared" si="2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7">
        <f t="shared" si="27"/>
        <v>110.06849315068493</v>
      </c>
      <c r="Q421" t="s">
        <v>8306</v>
      </c>
      <c r="R421" t="s">
        <v>8315</v>
      </c>
      <c r="S421" s="6">
        <f t="shared" si="28"/>
        <v>41394.634108796294</v>
      </c>
      <c r="T421" s="6">
        <f t="shared" si="2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7">
        <f t="shared" si="27"/>
        <v>4.833333333333333</v>
      </c>
      <c r="Q422" t="s">
        <v>8306</v>
      </c>
      <c r="R422" t="s">
        <v>8316</v>
      </c>
      <c r="S422" s="6">
        <f t="shared" si="28"/>
        <v>41682.028136574074</v>
      </c>
      <c r="T422" s="6">
        <f t="shared" si="2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7">
        <f t="shared" si="27"/>
        <v>50.166666666666664</v>
      </c>
      <c r="Q423" t="s">
        <v>8306</v>
      </c>
      <c r="R423" t="s">
        <v>8316</v>
      </c>
      <c r="S423" s="6">
        <f t="shared" si="28"/>
        <v>42177.283055555548</v>
      </c>
      <c r="T423" s="6">
        <f t="shared" si="2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7">
        <f t="shared" si="27"/>
        <v>35.833333333333336</v>
      </c>
      <c r="Q424" t="s">
        <v>8306</v>
      </c>
      <c r="R424" t="s">
        <v>8316</v>
      </c>
      <c r="S424" s="6">
        <f t="shared" si="28"/>
        <v>41863.052048611105</v>
      </c>
      <c r="T424" s="6">
        <f t="shared" si="29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7">
        <f t="shared" si="27"/>
        <v>11.76923076923077</v>
      </c>
      <c r="Q425" t="s">
        <v>8306</v>
      </c>
      <c r="R425" t="s">
        <v>8316</v>
      </c>
      <c r="S425" s="6">
        <f t="shared" si="28"/>
        <v>41400.717939814815</v>
      </c>
      <c r="T425" s="6">
        <f t="shared" si="2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7">
        <f t="shared" si="27"/>
        <v>40.78</v>
      </c>
      <c r="Q426" t="s">
        <v>8306</v>
      </c>
      <c r="R426" t="s">
        <v>8316</v>
      </c>
      <c r="S426" s="6">
        <f t="shared" si="28"/>
        <v>40934.167812499996</v>
      </c>
      <c r="T426" s="6">
        <f t="shared" si="2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7">
        <f t="shared" si="27"/>
        <v>3</v>
      </c>
      <c r="Q427" t="s">
        <v>8306</v>
      </c>
      <c r="R427" t="s">
        <v>8316</v>
      </c>
      <c r="S427" s="6">
        <f t="shared" si="28"/>
        <v>42275.652824074066</v>
      </c>
      <c r="T427" s="6">
        <f t="shared" si="2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7">
        <f t="shared" si="27"/>
        <v>16.625</v>
      </c>
      <c r="Q428" t="s">
        <v>8306</v>
      </c>
      <c r="R428" t="s">
        <v>8316</v>
      </c>
      <c r="S428" s="6">
        <f t="shared" si="28"/>
        <v>42400.503634259258</v>
      </c>
      <c r="T428" s="6">
        <f t="shared" si="2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7">
        <f t="shared" si="27"/>
        <v>0</v>
      </c>
      <c r="Q429" t="s">
        <v>8306</v>
      </c>
      <c r="R429" t="s">
        <v>8316</v>
      </c>
      <c r="S429" s="6">
        <f t="shared" si="28"/>
        <v>42285.700694444437</v>
      </c>
      <c r="T429" s="6">
        <f t="shared" si="2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7">
        <f t="shared" si="27"/>
        <v>52</v>
      </c>
      <c r="Q430" t="s">
        <v>8306</v>
      </c>
      <c r="R430" t="s">
        <v>8316</v>
      </c>
      <c r="S430" s="6">
        <f t="shared" si="28"/>
        <v>41778.558391203704</v>
      </c>
      <c r="T430" s="6">
        <f t="shared" si="2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7">
        <f t="shared" si="27"/>
        <v>0</v>
      </c>
      <c r="Q431" t="s">
        <v>8306</v>
      </c>
      <c r="R431" t="s">
        <v>8316</v>
      </c>
      <c r="S431" s="6">
        <f t="shared" si="28"/>
        <v>40070.693078703705</v>
      </c>
      <c r="T431" s="6">
        <f t="shared" si="2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7">
        <f t="shared" si="27"/>
        <v>4.8</v>
      </c>
      <c r="Q432" t="s">
        <v>8306</v>
      </c>
      <c r="R432" t="s">
        <v>8316</v>
      </c>
      <c r="S432" s="6">
        <f t="shared" si="28"/>
        <v>41512.898923611108</v>
      </c>
      <c r="T432" s="6">
        <f t="shared" si="2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7">
        <f t="shared" si="27"/>
        <v>51.875</v>
      </c>
      <c r="Q433" t="s">
        <v>8306</v>
      </c>
      <c r="R433" t="s">
        <v>8316</v>
      </c>
      <c r="S433" s="6">
        <f t="shared" si="28"/>
        <v>42526.662997685176</v>
      </c>
      <c r="T433" s="6">
        <f t="shared" si="29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7">
        <f t="shared" si="27"/>
        <v>71.25</v>
      </c>
      <c r="Q434" t="s">
        <v>8306</v>
      </c>
      <c r="R434" t="s">
        <v>8316</v>
      </c>
      <c r="S434" s="6">
        <f t="shared" si="28"/>
        <v>42238.51829861111</v>
      </c>
      <c r="T434" s="6">
        <f t="shared" si="2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7">
        <f t="shared" si="27"/>
        <v>0</v>
      </c>
      <c r="Q435" t="s">
        <v>8306</v>
      </c>
      <c r="R435" t="s">
        <v>8316</v>
      </c>
      <c r="S435" s="6">
        <f t="shared" si="28"/>
        <v>42228.42155092593</v>
      </c>
      <c r="T435" s="6">
        <f t="shared" si="29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7">
        <f t="shared" si="27"/>
        <v>62.5</v>
      </c>
      <c r="Q436" t="s">
        <v>8306</v>
      </c>
      <c r="R436" t="s">
        <v>8316</v>
      </c>
      <c r="S436" s="6">
        <f t="shared" si="28"/>
        <v>41576.626180555555</v>
      </c>
      <c r="T436" s="6">
        <f t="shared" si="2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7">
        <f t="shared" si="27"/>
        <v>1</v>
      </c>
      <c r="Q437" t="s">
        <v>8306</v>
      </c>
      <c r="R437" t="s">
        <v>8316</v>
      </c>
      <c r="S437" s="6">
        <f t="shared" si="28"/>
        <v>41500.539120370369</v>
      </c>
      <c r="T437" s="6">
        <f t="shared" si="2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7">
        <f t="shared" si="27"/>
        <v>0</v>
      </c>
      <c r="Q438" t="s">
        <v>8306</v>
      </c>
      <c r="R438" t="s">
        <v>8316</v>
      </c>
      <c r="S438" s="6">
        <f t="shared" si="28"/>
        <v>41456.154085648144</v>
      </c>
      <c r="T438" s="6">
        <f t="shared" si="2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7">
        <f t="shared" si="27"/>
        <v>0</v>
      </c>
      <c r="Q439" t="s">
        <v>8306</v>
      </c>
      <c r="R439" t="s">
        <v>8316</v>
      </c>
      <c r="S439" s="6">
        <f t="shared" si="28"/>
        <v>42591.110254629624</v>
      </c>
      <c r="T439" s="6">
        <f t="shared" si="2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7">
        <f t="shared" si="27"/>
        <v>170.54545454545453</v>
      </c>
      <c r="Q440" t="s">
        <v>8306</v>
      </c>
      <c r="R440" t="s">
        <v>8316</v>
      </c>
      <c r="S440" s="6">
        <f t="shared" si="28"/>
        <v>42296.052754629629</v>
      </c>
      <c r="T440" s="6">
        <f t="shared" si="2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7">
        <f t="shared" si="27"/>
        <v>0</v>
      </c>
      <c r="Q441" t="s">
        <v>8306</v>
      </c>
      <c r="R441" t="s">
        <v>8316</v>
      </c>
      <c r="S441" s="6">
        <f t="shared" si="28"/>
        <v>41919.553449074068</v>
      </c>
      <c r="T441" s="6">
        <f t="shared" si="29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7">
        <f t="shared" si="27"/>
        <v>5</v>
      </c>
      <c r="Q442" t="s">
        <v>8306</v>
      </c>
      <c r="R442" t="s">
        <v>8316</v>
      </c>
      <c r="S442" s="6">
        <f t="shared" si="28"/>
        <v>42423.777233796289</v>
      </c>
      <c r="T442" s="6">
        <f t="shared" si="2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7">
        <f t="shared" si="27"/>
        <v>0</v>
      </c>
      <c r="Q443" t="s">
        <v>8306</v>
      </c>
      <c r="R443" t="s">
        <v>8316</v>
      </c>
      <c r="S443" s="6">
        <f t="shared" si="28"/>
        <v>41550.585601851846</v>
      </c>
      <c r="T443" s="6">
        <f t="shared" si="2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7">
        <f t="shared" si="27"/>
        <v>393.58823529411762</v>
      </c>
      <c r="Q444" t="s">
        <v>8306</v>
      </c>
      <c r="R444" t="s">
        <v>8316</v>
      </c>
      <c r="S444" s="6">
        <f t="shared" si="28"/>
        <v>42024.680358796293</v>
      </c>
      <c r="T444" s="6">
        <f t="shared" si="2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7">
        <f t="shared" si="27"/>
        <v>5</v>
      </c>
      <c r="Q445" t="s">
        <v>8306</v>
      </c>
      <c r="R445" t="s">
        <v>8316</v>
      </c>
      <c r="S445" s="6">
        <f t="shared" si="28"/>
        <v>41649.806724537033</v>
      </c>
      <c r="T445" s="6">
        <f t="shared" si="2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7">
        <f t="shared" si="27"/>
        <v>50</v>
      </c>
      <c r="Q446" t="s">
        <v>8306</v>
      </c>
      <c r="R446" t="s">
        <v>8316</v>
      </c>
      <c r="S446" s="6">
        <f t="shared" si="28"/>
        <v>40894.69862268518</v>
      </c>
      <c r="T446" s="6">
        <f t="shared" si="2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7">
        <f t="shared" si="27"/>
        <v>1</v>
      </c>
      <c r="Q447" t="s">
        <v>8306</v>
      </c>
      <c r="R447" t="s">
        <v>8316</v>
      </c>
      <c r="S447" s="6">
        <f t="shared" si="28"/>
        <v>42130.127025462956</v>
      </c>
      <c r="T447" s="6">
        <f t="shared" si="2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7">
        <f t="shared" si="27"/>
        <v>47.875</v>
      </c>
      <c r="Q448" t="s">
        <v>8306</v>
      </c>
      <c r="R448" t="s">
        <v>8316</v>
      </c>
      <c r="S448" s="6">
        <f t="shared" si="28"/>
        <v>42036.875231481477</v>
      </c>
      <c r="T448" s="6">
        <f t="shared" si="2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7">
        <f t="shared" si="27"/>
        <v>5</v>
      </c>
      <c r="Q449" t="s">
        <v>8306</v>
      </c>
      <c r="R449" t="s">
        <v>8316</v>
      </c>
      <c r="S449" s="6">
        <f t="shared" si="28"/>
        <v>41331.34679398148</v>
      </c>
      <c r="T449" s="6">
        <f t="shared" si="2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7">
        <f t="shared" si="27"/>
        <v>20.502500000000001</v>
      </c>
      <c r="Q450" t="s">
        <v>8306</v>
      </c>
      <c r="R450" t="s">
        <v>8316</v>
      </c>
      <c r="S450" s="6">
        <f t="shared" si="28"/>
        <v>41753.549710648142</v>
      </c>
      <c r="T450" s="6">
        <f t="shared" si="2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7">
        <f t="shared" ref="P451:P514" si="31">IF(L451=0,0,(E451/L451))</f>
        <v>9</v>
      </c>
      <c r="Q451" t="s">
        <v>8306</v>
      </c>
      <c r="R451" t="s">
        <v>8316</v>
      </c>
      <c r="S451" s="6">
        <f t="shared" ref="S451:S514" si="32">(((J451/60)/60)/24)+DATE(1970,1,1)+(-5/24)</f>
        <v>41534.359780092593</v>
      </c>
      <c r="T451" s="6">
        <f t="shared" ref="T451:T514" si="33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7">
        <f t="shared" si="31"/>
        <v>56.571428571428569</v>
      </c>
      <c r="Q452" t="s">
        <v>8306</v>
      </c>
      <c r="R452" t="s">
        <v>8316</v>
      </c>
      <c r="S452" s="6">
        <f t="shared" si="32"/>
        <v>41654.73842592592</v>
      </c>
      <c r="T452" s="6">
        <f t="shared" si="33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7">
        <f t="shared" si="31"/>
        <v>0</v>
      </c>
      <c r="Q453" t="s">
        <v>8306</v>
      </c>
      <c r="R453" t="s">
        <v>8316</v>
      </c>
      <c r="S453" s="6">
        <f t="shared" si="32"/>
        <v>41634.506840277776</v>
      </c>
      <c r="T453" s="6">
        <f t="shared" si="33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7">
        <f t="shared" si="31"/>
        <v>40</v>
      </c>
      <c r="Q454" t="s">
        <v>8306</v>
      </c>
      <c r="R454" t="s">
        <v>8316</v>
      </c>
      <c r="S454" s="6">
        <f t="shared" si="32"/>
        <v>42107.495543981473</v>
      </c>
      <c r="T454" s="6">
        <f t="shared" si="33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7">
        <f t="shared" si="31"/>
        <v>13</v>
      </c>
      <c r="Q455" t="s">
        <v>8306</v>
      </c>
      <c r="R455" t="s">
        <v>8316</v>
      </c>
      <c r="S455" s="6">
        <f t="shared" si="32"/>
        <v>42038.616655092592</v>
      </c>
      <c r="T455" s="6">
        <f t="shared" si="33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7">
        <f t="shared" si="31"/>
        <v>16.399999999999999</v>
      </c>
      <c r="Q456" t="s">
        <v>8306</v>
      </c>
      <c r="R456" t="s">
        <v>8316</v>
      </c>
      <c r="S456" s="6">
        <f t="shared" si="32"/>
        <v>41938.508923611109</v>
      </c>
      <c r="T456" s="6">
        <f t="shared" si="33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7">
        <f t="shared" si="31"/>
        <v>22.5</v>
      </c>
      <c r="Q457" t="s">
        <v>8306</v>
      </c>
      <c r="R457" t="s">
        <v>8316</v>
      </c>
      <c r="S457" s="6">
        <f t="shared" si="32"/>
        <v>40970.794236111105</v>
      </c>
      <c r="T457" s="6">
        <f t="shared" si="33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7">
        <f t="shared" si="31"/>
        <v>20.333333333333332</v>
      </c>
      <c r="Q458" t="s">
        <v>8306</v>
      </c>
      <c r="R458" t="s">
        <v>8316</v>
      </c>
      <c r="S458" s="6">
        <f t="shared" si="32"/>
        <v>41547.486122685179</v>
      </c>
      <c r="T458" s="6">
        <f t="shared" si="33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7">
        <f t="shared" si="31"/>
        <v>0</v>
      </c>
      <c r="Q459" t="s">
        <v>8306</v>
      </c>
      <c r="R459" t="s">
        <v>8316</v>
      </c>
      <c r="S459" s="6">
        <f t="shared" si="32"/>
        <v>41837.559166666666</v>
      </c>
      <c r="T459" s="6">
        <f t="shared" si="33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7">
        <f t="shared" si="31"/>
        <v>16.755102040816325</v>
      </c>
      <c r="Q460" t="s">
        <v>8306</v>
      </c>
      <c r="R460" t="s">
        <v>8316</v>
      </c>
      <c r="S460" s="6">
        <f t="shared" si="32"/>
        <v>41378.491435185184</v>
      </c>
      <c r="T460" s="6">
        <f t="shared" si="33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7">
        <f t="shared" si="31"/>
        <v>25</v>
      </c>
      <c r="Q461" t="s">
        <v>8306</v>
      </c>
      <c r="R461" t="s">
        <v>8316</v>
      </c>
      <c r="S461" s="6">
        <f t="shared" si="32"/>
        <v>40800.432025462964</v>
      </c>
      <c r="T461" s="6">
        <f t="shared" si="33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7">
        <f t="shared" si="31"/>
        <v>12.5</v>
      </c>
      <c r="Q462" t="s">
        <v>8306</v>
      </c>
      <c r="R462" t="s">
        <v>8316</v>
      </c>
      <c r="S462" s="6">
        <f t="shared" si="32"/>
        <v>41759.334201388883</v>
      </c>
      <c r="T462" s="6">
        <f t="shared" si="33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7">
        <f t="shared" si="31"/>
        <v>0</v>
      </c>
      <c r="Q463" t="s">
        <v>8306</v>
      </c>
      <c r="R463" t="s">
        <v>8316</v>
      </c>
      <c r="S463" s="6">
        <f t="shared" si="32"/>
        <v>41407.638506944444</v>
      </c>
      <c r="T463" s="6">
        <f t="shared" si="33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7">
        <f t="shared" si="31"/>
        <v>0</v>
      </c>
      <c r="Q464" t="s">
        <v>8306</v>
      </c>
      <c r="R464" t="s">
        <v>8316</v>
      </c>
      <c r="S464" s="6">
        <f t="shared" si="32"/>
        <v>40704.918298611112</v>
      </c>
      <c r="T464" s="6">
        <f t="shared" si="33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7">
        <f t="shared" si="31"/>
        <v>113.63636363636364</v>
      </c>
      <c r="Q465" t="s">
        <v>8306</v>
      </c>
      <c r="R465" t="s">
        <v>8316</v>
      </c>
      <c r="S465" s="6">
        <f t="shared" si="32"/>
        <v>40750.501770833333</v>
      </c>
      <c r="T465" s="6">
        <f t="shared" si="33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7">
        <f t="shared" si="31"/>
        <v>1</v>
      </c>
      <c r="Q466" t="s">
        <v>8306</v>
      </c>
      <c r="R466" t="s">
        <v>8316</v>
      </c>
      <c r="S466" s="6">
        <f t="shared" si="32"/>
        <v>42488.640451388892</v>
      </c>
      <c r="T466" s="6">
        <f t="shared" si="33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7">
        <f t="shared" si="31"/>
        <v>17.25</v>
      </c>
      <c r="Q467" t="s">
        <v>8306</v>
      </c>
      <c r="R467" t="s">
        <v>8316</v>
      </c>
      <c r="S467" s="6">
        <f t="shared" si="32"/>
        <v>41800.911736111106</v>
      </c>
      <c r="T467" s="6">
        <f t="shared" si="33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7">
        <f t="shared" si="31"/>
        <v>15.2</v>
      </c>
      <c r="Q468" t="s">
        <v>8306</v>
      </c>
      <c r="R468" t="s">
        <v>8316</v>
      </c>
      <c r="S468" s="6">
        <f t="shared" si="32"/>
        <v>41129.734537037039</v>
      </c>
      <c r="T468" s="6">
        <f t="shared" si="33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7">
        <f t="shared" si="31"/>
        <v>110.64102564102564</v>
      </c>
      <c r="Q469" t="s">
        <v>8306</v>
      </c>
      <c r="R469" t="s">
        <v>8316</v>
      </c>
      <c r="S469" s="6">
        <f t="shared" si="32"/>
        <v>41135.471458333333</v>
      </c>
      <c r="T469" s="6">
        <f t="shared" si="33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7">
        <f t="shared" si="31"/>
        <v>0</v>
      </c>
      <c r="Q470" t="s">
        <v>8306</v>
      </c>
      <c r="R470" t="s">
        <v>8316</v>
      </c>
      <c r="S470" s="6">
        <f t="shared" si="32"/>
        <v>41040.959293981476</v>
      </c>
      <c r="T470" s="6">
        <f t="shared" si="33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7">
        <f t="shared" si="31"/>
        <v>0</v>
      </c>
      <c r="Q471" t="s">
        <v>8306</v>
      </c>
      <c r="R471" t="s">
        <v>8316</v>
      </c>
      <c r="S471" s="6">
        <f t="shared" si="32"/>
        <v>41827.781527777777</v>
      </c>
      <c r="T471" s="6">
        <f t="shared" si="33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7">
        <f t="shared" si="31"/>
        <v>25.5</v>
      </c>
      <c r="Q472" t="s">
        <v>8306</v>
      </c>
      <c r="R472" t="s">
        <v>8316</v>
      </c>
      <c r="S472" s="6">
        <f t="shared" si="32"/>
        <v>41604.959363425922</v>
      </c>
      <c r="T472" s="6">
        <f t="shared" si="33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7">
        <f t="shared" si="31"/>
        <v>38.476470588235294</v>
      </c>
      <c r="Q473" t="s">
        <v>8306</v>
      </c>
      <c r="R473" t="s">
        <v>8316</v>
      </c>
      <c r="S473" s="6">
        <f t="shared" si="32"/>
        <v>41703.513645833329</v>
      </c>
      <c r="T473" s="6">
        <f t="shared" si="33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7">
        <f t="shared" si="31"/>
        <v>28.2</v>
      </c>
      <c r="Q474" t="s">
        <v>8306</v>
      </c>
      <c r="R474" t="s">
        <v>8316</v>
      </c>
      <c r="S474" s="6">
        <f t="shared" si="32"/>
        <v>41844.714328703703</v>
      </c>
      <c r="T474" s="6">
        <f t="shared" si="33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7">
        <f t="shared" si="31"/>
        <v>61.5</v>
      </c>
      <c r="Q475" t="s">
        <v>8306</v>
      </c>
      <c r="R475" t="s">
        <v>8316</v>
      </c>
      <c r="S475" s="6">
        <f t="shared" si="32"/>
        <v>41869.489803240736</v>
      </c>
      <c r="T475" s="6">
        <f t="shared" si="33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7">
        <f t="shared" si="31"/>
        <v>1</v>
      </c>
      <c r="Q476" t="s">
        <v>8306</v>
      </c>
      <c r="R476" t="s">
        <v>8316</v>
      </c>
      <c r="S476" s="6">
        <f t="shared" si="32"/>
        <v>42753.120706018519</v>
      </c>
      <c r="T476" s="6">
        <f t="shared" si="33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7">
        <f t="shared" si="31"/>
        <v>0</v>
      </c>
      <c r="Q477" t="s">
        <v>8306</v>
      </c>
      <c r="R477" t="s">
        <v>8316</v>
      </c>
      <c r="S477" s="6">
        <f t="shared" si="32"/>
        <v>42099.877812500003</v>
      </c>
      <c r="T477" s="6">
        <f t="shared" si="33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7">
        <f t="shared" si="31"/>
        <v>39.569274193548388</v>
      </c>
      <c r="Q478" t="s">
        <v>8306</v>
      </c>
      <c r="R478" t="s">
        <v>8316</v>
      </c>
      <c r="S478" s="6">
        <f t="shared" si="32"/>
        <v>41757.76667824074</v>
      </c>
      <c r="T478" s="6">
        <f t="shared" si="33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7">
        <f t="shared" si="31"/>
        <v>0</v>
      </c>
      <c r="Q479" t="s">
        <v>8306</v>
      </c>
      <c r="R479" t="s">
        <v>8316</v>
      </c>
      <c r="S479" s="6">
        <f t="shared" si="32"/>
        <v>40987.626550925925</v>
      </c>
      <c r="T479" s="6">
        <f t="shared" si="33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7">
        <f t="shared" si="31"/>
        <v>0</v>
      </c>
      <c r="Q480" t="s">
        <v>8306</v>
      </c>
      <c r="R480" t="s">
        <v>8316</v>
      </c>
      <c r="S480" s="6">
        <f t="shared" si="32"/>
        <v>42065.702650462961</v>
      </c>
      <c r="T480" s="6">
        <f t="shared" si="33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7">
        <f t="shared" si="31"/>
        <v>88.8</v>
      </c>
      <c r="Q481" t="s">
        <v>8306</v>
      </c>
      <c r="R481" t="s">
        <v>8316</v>
      </c>
      <c r="S481" s="6">
        <f t="shared" si="32"/>
        <v>41904.199479166666</v>
      </c>
      <c r="T481" s="6">
        <f t="shared" si="33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7">
        <f t="shared" si="31"/>
        <v>55.457142857142856</v>
      </c>
      <c r="Q482" t="s">
        <v>8306</v>
      </c>
      <c r="R482" t="s">
        <v>8316</v>
      </c>
      <c r="S482" s="6">
        <f t="shared" si="32"/>
        <v>41465.291840277772</v>
      </c>
      <c r="T482" s="6">
        <f t="shared" si="33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7">
        <f t="shared" si="31"/>
        <v>87.142857142857139</v>
      </c>
      <c r="Q483" t="s">
        <v>8306</v>
      </c>
      <c r="R483" t="s">
        <v>8316</v>
      </c>
      <c r="S483" s="6">
        <f t="shared" si="32"/>
        <v>41162.46399305555</v>
      </c>
      <c r="T483" s="6">
        <f t="shared" si="33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7">
        <f t="shared" si="31"/>
        <v>10</v>
      </c>
      <c r="Q484" t="s">
        <v>8306</v>
      </c>
      <c r="R484" t="s">
        <v>8316</v>
      </c>
      <c r="S484" s="6">
        <f t="shared" si="32"/>
        <v>42447.68854166667</v>
      </c>
      <c r="T484" s="6">
        <f t="shared" si="33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7">
        <f t="shared" si="31"/>
        <v>51.224489795918366</v>
      </c>
      <c r="Q485" t="s">
        <v>8306</v>
      </c>
      <c r="R485" t="s">
        <v>8316</v>
      </c>
      <c r="S485" s="6">
        <f t="shared" si="32"/>
        <v>41242.989259259259</v>
      </c>
      <c r="T485" s="6">
        <f t="shared" si="33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7">
        <f t="shared" si="31"/>
        <v>13.545454545454545</v>
      </c>
      <c r="Q486" t="s">
        <v>8306</v>
      </c>
      <c r="R486" t="s">
        <v>8316</v>
      </c>
      <c r="S486" s="6">
        <f t="shared" si="32"/>
        <v>42272.731157407405</v>
      </c>
      <c r="T486" s="6">
        <f t="shared" si="33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7">
        <f t="shared" si="31"/>
        <v>66.520080000000007</v>
      </c>
      <c r="Q487" t="s">
        <v>8306</v>
      </c>
      <c r="R487" t="s">
        <v>8316</v>
      </c>
      <c r="S487" s="6">
        <f t="shared" si="32"/>
        <v>41381.297442129624</v>
      </c>
      <c r="T487" s="6">
        <f t="shared" si="33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7">
        <f t="shared" si="31"/>
        <v>50</v>
      </c>
      <c r="Q488" t="s">
        <v>8306</v>
      </c>
      <c r="R488" t="s">
        <v>8316</v>
      </c>
      <c r="S488" s="6">
        <f t="shared" si="32"/>
        <v>41761.734247685185</v>
      </c>
      <c r="T488" s="6">
        <f t="shared" si="33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7">
        <f t="shared" si="31"/>
        <v>0</v>
      </c>
      <c r="Q489" t="s">
        <v>8306</v>
      </c>
      <c r="R489" t="s">
        <v>8316</v>
      </c>
      <c r="S489" s="6">
        <f t="shared" si="32"/>
        <v>42669.386504629627</v>
      </c>
      <c r="T489" s="6">
        <f t="shared" si="33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7">
        <f t="shared" si="31"/>
        <v>0</v>
      </c>
      <c r="Q490" t="s">
        <v>8306</v>
      </c>
      <c r="R490" t="s">
        <v>8316</v>
      </c>
      <c r="S490" s="6">
        <f t="shared" si="32"/>
        <v>42713.84606481481</v>
      </c>
      <c r="T490" s="6">
        <f t="shared" si="33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7">
        <f t="shared" si="31"/>
        <v>71.666666666666671</v>
      </c>
      <c r="Q491" t="s">
        <v>8306</v>
      </c>
      <c r="R491" t="s">
        <v>8316</v>
      </c>
      <c r="S491" s="6">
        <f t="shared" si="32"/>
        <v>40882.273333333331</v>
      </c>
      <c r="T491" s="6">
        <f t="shared" si="33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7">
        <f t="shared" si="31"/>
        <v>0</v>
      </c>
      <c r="Q492" t="s">
        <v>8306</v>
      </c>
      <c r="R492" t="s">
        <v>8316</v>
      </c>
      <c r="S492" s="6">
        <f t="shared" si="32"/>
        <v>41113.760243055556</v>
      </c>
      <c r="T492" s="6">
        <f t="shared" si="33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7">
        <f t="shared" si="31"/>
        <v>0</v>
      </c>
      <c r="Q493" t="s">
        <v>8306</v>
      </c>
      <c r="R493" t="s">
        <v>8316</v>
      </c>
      <c r="S493" s="6">
        <f t="shared" si="32"/>
        <v>42366.774293981485</v>
      </c>
      <c r="T493" s="6">
        <f t="shared" si="33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7">
        <f t="shared" si="31"/>
        <v>0</v>
      </c>
      <c r="Q494" t="s">
        <v>8306</v>
      </c>
      <c r="R494" t="s">
        <v>8316</v>
      </c>
      <c r="S494" s="6">
        <f t="shared" si="32"/>
        <v>42595.826736111114</v>
      </c>
      <c r="T494" s="6">
        <f t="shared" si="33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7">
        <f t="shared" si="31"/>
        <v>0</v>
      </c>
      <c r="Q495" t="s">
        <v>8306</v>
      </c>
      <c r="R495" t="s">
        <v>8316</v>
      </c>
      <c r="S495" s="6">
        <f t="shared" si="32"/>
        <v>42114.517800925918</v>
      </c>
      <c r="T495" s="6">
        <f t="shared" si="33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7">
        <f t="shared" si="31"/>
        <v>10.333333333333334</v>
      </c>
      <c r="Q496" t="s">
        <v>8306</v>
      </c>
      <c r="R496" t="s">
        <v>8316</v>
      </c>
      <c r="S496" s="6">
        <f t="shared" si="32"/>
        <v>41799.62228009259</v>
      </c>
      <c r="T496" s="6">
        <f t="shared" si="33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7">
        <f t="shared" si="31"/>
        <v>0</v>
      </c>
      <c r="Q497" t="s">
        <v>8306</v>
      </c>
      <c r="R497" t="s">
        <v>8316</v>
      </c>
      <c r="S497" s="6">
        <f t="shared" si="32"/>
        <v>42171.619270833333</v>
      </c>
      <c r="T497" s="6">
        <f t="shared" si="33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7">
        <f t="shared" si="31"/>
        <v>1</v>
      </c>
      <c r="Q498" t="s">
        <v>8306</v>
      </c>
      <c r="R498" t="s">
        <v>8316</v>
      </c>
      <c r="S498" s="6">
        <f t="shared" si="32"/>
        <v>41620.723078703704</v>
      </c>
      <c r="T498" s="6">
        <f t="shared" si="33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7">
        <f t="shared" si="31"/>
        <v>10</v>
      </c>
      <c r="Q499" t="s">
        <v>8306</v>
      </c>
      <c r="R499" t="s">
        <v>8316</v>
      </c>
      <c r="S499" s="6">
        <f t="shared" si="32"/>
        <v>41944.829456018517</v>
      </c>
      <c r="T499" s="6">
        <f t="shared" si="33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7">
        <f t="shared" si="31"/>
        <v>136.09090909090909</v>
      </c>
      <c r="Q500" t="s">
        <v>8306</v>
      </c>
      <c r="R500" t="s">
        <v>8316</v>
      </c>
      <c r="S500" s="6">
        <f t="shared" si="32"/>
        <v>40858.553807870368</v>
      </c>
      <c r="T500" s="6">
        <f t="shared" si="33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7">
        <f t="shared" si="31"/>
        <v>73.461538461538467</v>
      </c>
      <c r="Q501" t="s">
        <v>8306</v>
      </c>
      <c r="R501" t="s">
        <v>8316</v>
      </c>
      <c r="S501" s="6">
        <f t="shared" si="32"/>
        <v>40043.687129629623</v>
      </c>
      <c r="T501" s="6">
        <f t="shared" si="33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7">
        <f t="shared" si="31"/>
        <v>53.75</v>
      </c>
      <c r="Q502" t="s">
        <v>8306</v>
      </c>
      <c r="R502" t="s">
        <v>8316</v>
      </c>
      <c r="S502" s="6">
        <f t="shared" si="32"/>
        <v>40247.677673611113</v>
      </c>
      <c r="T502" s="6">
        <f t="shared" si="33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7">
        <f t="shared" si="31"/>
        <v>0</v>
      </c>
      <c r="Q503" t="s">
        <v>8306</v>
      </c>
      <c r="R503" t="s">
        <v>8316</v>
      </c>
      <c r="S503" s="6">
        <f t="shared" si="32"/>
        <v>40703.026053240741</v>
      </c>
      <c r="T503" s="6">
        <f t="shared" si="33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7">
        <f t="shared" si="31"/>
        <v>57.5</v>
      </c>
      <c r="Q504" t="s">
        <v>8306</v>
      </c>
      <c r="R504" t="s">
        <v>8316</v>
      </c>
      <c r="S504" s="6">
        <f t="shared" si="32"/>
        <v>40956.345196759255</v>
      </c>
      <c r="T504" s="6">
        <f t="shared" si="33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7">
        <f t="shared" si="31"/>
        <v>12.666666666666666</v>
      </c>
      <c r="Q505" t="s">
        <v>8306</v>
      </c>
      <c r="R505" t="s">
        <v>8316</v>
      </c>
      <c r="S505" s="6">
        <f t="shared" si="32"/>
        <v>41991.318321759252</v>
      </c>
      <c r="T505" s="6">
        <f t="shared" si="33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7">
        <f t="shared" si="31"/>
        <v>67</v>
      </c>
      <c r="Q506" t="s">
        <v>8306</v>
      </c>
      <c r="R506" t="s">
        <v>8316</v>
      </c>
      <c r="S506" s="6">
        <f t="shared" si="32"/>
        <v>40949.775312499994</v>
      </c>
      <c r="T506" s="6">
        <f t="shared" si="33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7">
        <f t="shared" si="31"/>
        <v>3.7142857142857144</v>
      </c>
      <c r="Q507" t="s">
        <v>8306</v>
      </c>
      <c r="R507" t="s">
        <v>8316</v>
      </c>
      <c r="S507" s="6">
        <f t="shared" si="32"/>
        <v>42317.889884259253</v>
      </c>
      <c r="T507" s="6">
        <f t="shared" si="33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7">
        <f t="shared" si="31"/>
        <v>250</v>
      </c>
      <c r="Q508" t="s">
        <v>8306</v>
      </c>
      <c r="R508" t="s">
        <v>8316</v>
      </c>
      <c r="S508" s="6">
        <f t="shared" si="32"/>
        <v>41466.343981481477</v>
      </c>
      <c r="T508" s="6">
        <f t="shared" si="33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7">
        <f t="shared" si="31"/>
        <v>64</v>
      </c>
      <c r="Q509" t="s">
        <v>8306</v>
      </c>
      <c r="R509" t="s">
        <v>8316</v>
      </c>
      <c r="S509" s="6">
        <f t="shared" si="32"/>
        <v>41156.750659722216</v>
      </c>
      <c r="T509" s="6">
        <f t="shared" si="33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7">
        <f t="shared" si="31"/>
        <v>133.33333333333334</v>
      </c>
      <c r="Q510" t="s">
        <v>8306</v>
      </c>
      <c r="R510" t="s">
        <v>8316</v>
      </c>
      <c r="S510" s="6">
        <f t="shared" si="32"/>
        <v>40994.815983796296</v>
      </c>
      <c r="T510" s="6">
        <f t="shared" si="33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7">
        <f t="shared" si="31"/>
        <v>10</v>
      </c>
      <c r="Q511" t="s">
        <v>8306</v>
      </c>
      <c r="R511" t="s">
        <v>8316</v>
      </c>
      <c r="S511" s="6">
        <f t="shared" si="32"/>
        <v>42153.423263888886</v>
      </c>
      <c r="T511" s="6">
        <f t="shared" si="33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7">
        <f t="shared" si="31"/>
        <v>0</v>
      </c>
      <c r="Q512" t="s">
        <v>8306</v>
      </c>
      <c r="R512" t="s">
        <v>8316</v>
      </c>
      <c r="S512" s="6">
        <f t="shared" si="32"/>
        <v>42399.968043981477</v>
      </c>
      <c r="T512" s="6">
        <f t="shared" si="33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7">
        <f t="shared" si="31"/>
        <v>30</v>
      </c>
      <c r="Q513" t="s">
        <v>8306</v>
      </c>
      <c r="R513" t="s">
        <v>8316</v>
      </c>
      <c r="S513" s="6">
        <f t="shared" si="32"/>
        <v>41340.09469907407</v>
      </c>
      <c r="T513" s="6">
        <f t="shared" si="33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7">
        <f t="shared" si="31"/>
        <v>5.5</v>
      </c>
      <c r="Q514" t="s">
        <v>8306</v>
      </c>
      <c r="R514" t="s">
        <v>8316</v>
      </c>
      <c r="S514" s="6">
        <f t="shared" si="32"/>
        <v>42649.533877314818</v>
      </c>
      <c r="T514" s="6">
        <f t="shared" si="33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7">
        <f t="shared" ref="P515:P578" si="35">IF(L515=0,0,(E515/L515))</f>
        <v>102.38235294117646</v>
      </c>
      <c r="Q515" t="s">
        <v>8306</v>
      </c>
      <c r="R515" t="s">
        <v>8316</v>
      </c>
      <c r="S515" s="6">
        <f t="shared" ref="S515:S578" si="36">(((J515/60)/60)/24)+DATE(1970,1,1)+(-5/24)</f>
        <v>42552.445659722223</v>
      </c>
      <c r="T515" s="6">
        <f t="shared" ref="T515:T578" si="37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7">
        <f t="shared" si="35"/>
        <v>16.666666666666668</v>
      </c>
      <c r="Q516" t="s">
        <v>8306</v>
      </c>
      <c r="R516" t="s">
        <v>8316</v>
      </c>
      <c r="S516" s="6">
        <f t="shared" si="36"/>
        <v>41830.405636574069</v>
      </c>
      <c r="T516" s="6">
        <f t="shared" si="37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7">
        <f t="shared" si="35"/>
        <v>725.02941176470586</v>
      </c>
      <c r="Q517" t="s">
        <v>8306</v>
      </c>
      <c r="R517" t="s">
        <v>8316</v>
      </c>
      <c r="S517" s="6">
        <f t="shared" si="36"/>
        <v>42327.282418981478</v>
      </c>
      <c r="T517" s="6">
        <f t="shared" si="37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7">
        <f t="shared" si="35"/>
        <v>0</v>
      </c>
      <c r="Q518" t="s">
        <v>8306</v>
      </c>
      <c r="R518" t="s">
        <v>8316</v>
      </c>
      <c r="S518" s="6">
        <f t="shared" si="36"/>
        <v>42091.570370370369</v>
      </c>
      <c r="T518" s="6">
        <f t="shared" si="37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7">
        <f t="shared" si="35"/>
        <v>68.333333333333329</v>
      </c>
      <c r="Q519" t="s">
        <v>8306</v>
      </c>
      <c r="R519" t="s">
        <v>8316</v>
      </c>
      <c r="S519" s="6">
        <f t="shared" si="36"/>
        <v>42738.406956018516</v>
      </c>
      <c r="T519" s="6">
        <f t="shared" si="37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7">
        <f t="shared" si="35"/>
        <v>0</v>
      </c>
      <c r="Q520" t="s">
        <v>8306</v>
      </c>
      <c r="R520" t="s">
        <v>8316</v>
      </c>
      <c r="S520" s="6">
        <f t="shared" si="36"/>
        <v>42223.407685185179</v>
      </c>
      <c r="T520" s="6">
        <f t="shared" si="37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7">
        <f t="shared" si="35"/>
        <v>39.228571428571428</v>
      </c>
      <c r="Q521" t="s">
        <v>8306</v>
      </c>
      <c r="R521" t="s">
        <v>8316</v>
      </c>
      <c r="S521" s="6">
        <f t="shared" si="36"/>
        <v>41218.183113425926</v>
      </c>
      <c r="T521" s="6">
        <f t="shared" si="37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7">
        <f t="shared" si="35"/>
        <v>150.14705882352942</v>
      </c>
      <c r="Q522" t="s">
        <v>8317</v>
      </c>
      <c r="R522" t="s">
        <v>8318</v>
      </c>
      <c r="S522" s="6">
        <f t="shared" si="36"/>
        <v>42318.493761574071</v>
      </c>
      <c r="T522" s="6">
        <f t="shared" si="37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7">
        <f t="shared" si="35"/>
        <v>93.428571428571431</v>
      </c>
      <c r="Q523" t="s">
        <v>8317</v>
      </c>
      <c r="R523" t="s">
        <v>8318</v>
      </c>
      <c r="S523" s="6">
        <f t="shared" si="36"/>
        <v>42645.884479166663</v>
      </c>
      <c r="T523" s="6">
        <f t="shared" si="37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7">
        <f t="shared" si="35"/>
        <v>110.96774193548387</v>
      </c>
      <c r="Q524" t="s">
        <v>8317</v>
      </c>
      <c r="R524" t="s">
        <v>8318</v>
      </c>
      <c r="S524" s="6">
        <f t="shared" si="36"/>
        <v>42429.832465277774</v>
      </c>
      <c r="T524" s="6">
        <f t="shared" si="37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7">
        <f t="shared" si="35"/>
        <v>71.785714285714292</v>
      </c>
      <c r="Q525" t="s">
        <v>8317</v>
      </c>
      <c r="R525" t="s">
        <v>8318</v>
      </c>
      <c r="S525" s="6">
        <f t="shared" si="36"/>
        <v>42237.924490740734</v>
      </c>
      <c r="T525" s="6">
        <f t="shared" si="37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7">
        <f t="shared" si="35"/>
        <v>29.258076923076924</v>
      </c>
      <c r="Q526" t="s">
        <v>8317</v>
      </c>
      <c r="R526" t="s">
        <v>8318</v>
      </c>
      <c r="S526" s="6">
        <f t="shared" si="36"/>
        <v>42492.508900462963</v>
      </c>
      <c r="T526" s="6">
        <f t="shared" si="37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7">
        <f t="shared" si="35"/>
        <v>1000</v>
      </c>
      <c r="Q527" t="s">
        <v>8317</v>
      </c>
      <c r="R527" t="s">
        <v>8318</v>
      </c>
      <c r="S527" s="6">
        <f t="shared" si="36"/>
        <v>41850.192604166667</v>
      </c>
      <c r="T527" s="6">
        <f t="shared" si="37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7">
        <f t="shared" si="35"/>
        <v>74.347826086956516</v>
      </c>
      <c r="Q528" t="s">
        <v>8317</v>
      </c>
      <c r="R528" t="s">
        <v>8318</v>
      </c>
      <c r="S528" s="6">
        <f t="shared" si="36"/>
        <v>42192.383611111109</v>
      </c>
      <c r="T528" s="6">
        <f t="shared" si="37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7">
        <f t="shared" si="35"/>
        <v>63.829113924050631</v>
      </c>
      <c r="Q529" t="s">
        <v>8317</v>
      </c>
      <c r="R529" t="s">
        <v>8318</v>
      </c>
      <c r="S529" s="6">
        <f t="shared" si="36"/>
        <v>42752.997291666667</v>
      </c>
      <c r="T529" s="6">
        <f t="shared" si="37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7">
        <f t="shared" si="35"/>
        <v>44.333333333333336</v>
      </c>
      <c r="Q530" t="s">
        <v>8317</v>
      </c>
      <c r="R530" t="s">
        <v>8318</v>
      </c>
      <c r="S530" s="6">
        <f t="shared" si="36"/>
        <v>42155.71188657407</v>
      </c>
      <c r="T530" s="6">
        <f t="shared" si="37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7">
        <f t="shared" si="35"/>
        <v>86.944444444444443</v>
      </c>
      <c r="Q531" t="s">
        <v>8317</v>
      </c>
      <c r="R531" t="s">
        <v>8318</v>
      </c>
      <c r="S531" s="6">
        <f t="shared" si="36"/>
        <v>42724.822847222218</v>
      </c>
      <c r="T531" s="6">
        <f t="shared" si="37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7">
        <f t="shared" si="35"/>
        <v>126.55172413793103</v>
      </c>
      <c r="Q532" t="s">
        <v>8317</v>
      </c>
      <c r="R532" t="s">
        <v>8318</v>
      </c>
      <c r="S532" s="6">
        <f t="shared" si="36"/>
        <v>42157.382731481477</v>
      </c>
      <c r="T532" s="6">
        <f t="shared" si="37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7">
        <f t="shared" si="35"/>
        <v>129.03225806451613</v>
      </c>
      <c r="Q533" t="s">
        <v>8317</v>
      </c>
      <c r="R533" t="s">
        <v>8318</v>
      </c>
      <c r="S533" s="6">
        <f t="shared" si="36"/>
        <v>42675.856817129628</v>
      </c>
      <c r="T533" s="6">
        <f t="shared" si="37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7">
        <f t="shared" si="35"/>
        <v>71.242774566473983</v>
      </c>
      <c r="Q534" t="s">
        <v>8317</v>
      </c>
      <c r="R534" t="s">
        <v>8318</v>
      </c>
      <c r="S534" s="6">
        <f t="shared" si="36"/>
        <v>42472.798703703702</v>
      </c>
      <c r="T534" s="6">
        <f t="shared" si="37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7">
        <f t="shared" si="35"/>
        <v>117.88235294117646</v>
      </c>
      <c r="Q535" t="s">
        <v>8317</v>
      </c>
      <c r="R535" t="s">
        <v>8318</v>
      </c>
      <c r="S535" s="6">
        <f t="shared" si="36"/>
        <v>42482.226446759254</v>
      </c>
      <c r="T535" s="6">
        <f t="shared" si="37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7">
        <f t="shared" si="35"/>
        <v>327.08333333333331</v>
      </c>
      <c r="Q536" t="s">
        <v>8317</v>
      </c>
      <c r="R536" t="s">
        <v>8318</v>
      </c>
      <c r="S536" s="6">
        <f t="shared" si="36"/>
        <v>42270.602662037032</v>
      </c>
      <c r="T536" s="6">
        <f t="shared" si="37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7">
        <f t="shared" si="35"/>
        <v>34.745762711864408</v>
      </c>
      <c r="Q537" t="s">
        <v>8317</v>
      </c>
      <c r="R537" t="s">
        <v>8318</v>
      </c>
      <c r="S537" s="6">
        <f t="shared" si="36"/>
        <v>42711.336863425917</v>
      </c>
      <c r="T537" s="6">
        <f t="shared" si="37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7">
        <f t="shared" si="35"/>
        <v>100.06410256410257</v>
      </c>
      <c r="Q538" t="s">
        <v>8317</v>
      </c>
      <c r="R538" t="s">
        <v>8318</v>
      </c>
      <c r="S538" s="6">
        <f t="shared" si="36"/>
        <v>42179.136655092596</v>
      </c>
      <c r="T538" s="6">
        <f t="shared" si="37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7">
        <f t="shared" si="35"/>
        <v>40.847457627118644</v>
      </c>
      <c r="Q539" t="s">
        <v>8317</v>
      </c>
      <c r="R539" t="s">
        <v>8318</v>
      </c>
      <c r="S539" s="6">
        <f t="shared" si="36"/>
        <v>42282.560081018521</v>
      </c>
      <c r="T539" s="6">
        <f t="shared" si="37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7">
        <f t="shared" si="35"/>
        <v>252.01666666666668</v>
      </c>
      <c r="Q540" t="s">
        <v>8317</v>
      </c>
      <c r="R540" t="s">
        <v>8318</v>
      </c>
      <c r="S540" s="6">
        <f t="shared" si="36"/>
        <v>42473.586377314808</v>
      </c>
      <c r="T540" s="6">
        <f t="shared" si="37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7">
        <f t="shared" si="35"/>
        <v>25.161000000000001</v>
      </c>
      <c r="Q541" t="s">
        <v>8317</v>
      </c>
      <c r="R541" t="s">
        <v>8318</v>
      </c>
      <c r="S541" s="6">
        <f t="shared" si="36"/>
        <v>42534.841516203705</v>
      </c>
      <c r="T541" s="6">
        <f t="shared" si="37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7">
        <f t="shared" si="35"/>
        <v>1</v>
      </c>
      <c r="Q542" t="s">
        <v>8319</v>
      </c>
      <c r="R542" t="s">
        <v>8320</v>
      </c>
      <c r="S542" s="6">
        <f t="shared" si="36"/>
        <v>42009.608865740738</v>
      </c>
      <c r="T542" s="6">
        <f t="shared" si="37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7">
        <f t="shared" si="35"/>
        <v>25</v>
      </c>
      <c r="Q543" t="s">
        <v>8319</v>
      </c>
      <c r="R543" t="s">
        <v>8320</v>
      </c>
      <c r="S543" s="6">
        <f t="shared" si="36"/>
        <v>42275.838356481479</v>
      </c>
      <c r="T543" s="6">
        <f t="shared" si="37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7">
        <f t="shared" si="35"/>
        <v>1</v>
      </c>
      <c r="Q544" t="s">
        <v>8319</v>
      </c>
      <c r="R544" t="s">
        <v>8320</v>
      </c>
      <c r="S544" s="6">
        <f t="shared" si="36"/>
        <v>42433.529120370367</v>
      </c>
      <c r="T544" s="6">
        <f t="shared" si="37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7">
        <f t="shared" si="35"/>
        <v>35</v>
      </c>
      <c r="Q545" t="s">
        <v>8319</v>
      </c>
      <c r="R545" t="s">
        <v>8320</v>
      </c>
      <c r="S545" s="6">
        <f t="shared" si="36"/>
        <v>41913.88381944444</v>
      </c>
      <c r="T545" s="6">
        <f t="shared" si="37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7">
        <f t="shared" si="35"/>
        <v>3</v>
      </c>
      <c r="Q546" t="s">
        <v>8319</v>
      </c>
      <c r="R546" t="s">
        <v>8320</v>
      </c>
      <c r="S546" s="6">
        <f t="shared" si="36"/>
        <v>42525.448611111111</v>
      </c>
      <c r="T546" s="6">
        <f t="shared" si="37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7">
        <f t="shared" si="35"/>
        <v>402.70588235294116</v>
      </c>
      <c r="Q547" t="s">
        <v>8319</v>
      </c>
      <c r="R547" t="s">
        <v>8320</v>
      </c>
      <c r="S547" s="6">
        <f t="shared" si="36"/>
        <v>42283.38413194444</v>
      </c>
      <c r="T547" s="6">
        <f t="shared" si="37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7">
        <f t="shared" si="35"/>
        <v>26</v>
      </c>
      <c r="Q548" t="s">
        <v>8319</v>
      </c>
      <c r="R548" t="s">
        <v>8320</v>
      </c>
      <c r="S548" s="6">
        <f t="shared" si="36"/>
        <v>42249.459664351853</v>
      </c>
      <c r="T548" s="6">
        <f t="shared" si="37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7">
        <f t="shared" si="35"/>
        <v>0</v>
      </c>
      <c r="Q549" t="s">
        <v>8319</v>
      </c>
      <c r="R549" t="s">
        <v>8320</v>
      </c>
      <c r="S549" s="6">
        <f t="shared" si="36"/>
        <v>42380.488009259258</v>
      </c>
      <c r="T549" s="6">
        <f t="shared" si="37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7">
        <f t="shared" si="35"/>
        <v>9</v>
      </c>
      <c r="Q550" t="s">
        <v>8319</v>
      </c>
      <c r="R550" t="s">
        <v>8320</v>
      </c>
      <c r="S550" s="6">
        <f t="shared" si="36"/>
        <v>42276.695</v>
      </c>
      <c r="T550" s="6">
        <f t="shared" si="37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7">
        <f t="shared" si="35"/>
        <v>8.5</v>
      </c>
      <c r="Q551" t="s">
        <v>8319</v>
      </c>
      <c r="R551" t="s">
        <v>8320</v>
      </c>
      <c r="S551" s="6">
        <f t="shared" si="36"/>
        <v>42163.428495370368</v>
      </c>
      <c r="T551" s="6">
        <f t="shared" si="37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7">
        <f t="shared" si="35"/>
        <v>8.75</v>
      </c>
      <c r="Q552" t="s">
        <v>8319</v>
      </c>
      <c r="R552" t="s">
        <v>8320</v>
      </c>
      <c r="S552" s="6">
        <f t="shared" si="36"/>
        <v>42753.47042824074</v>
      </c>
      <c r="T552" s="6">
        <f t="shared" si="37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7">
        <f t="shared" si="35"/>
        <v>135.03571428571428</v>
      </c>
      <c r="Q553" t="s">
        <v>8319</v>
      </c>
      <c r="R553" t="s">
        <v>8320</v>
      </c>
      <c r="S553" s="6">
        <f t="shared" si="36"/>
        <v>42173.067407407405</v>
      </c>
      <c r="T553" s="6">
        <f t="shared" si="37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7">
        <f t="shared" si="35"/>
        <v>0</v>
      </c>
      <c r="Q554" t="s">
        <v>8319</v>
      </c>
      <c r="R554" t="s">
        <v>8320</v>
      </c>
      <c r="S554" s="6">
        <f t="shared" si="36"/>
        <v>42318.408518518518</v>
      </c>
      <c r="T554" s="6">
        <f t="shared" si="37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7">
        <f t="shared" si="35"/>
        <v>20.5</v>
      </c>
      <c r="Q555" t="s">
        <v>8319</v>
      </c>
      <c r="R555" t="s">
        <v>8320</v>
      </c>
      <c r="S555" s="6">
        <f t="shared" si="36"/>
        <v>41927.511469907404</v>
      </c>
      <c r="T555" s="6">
        <f t="shared" si="37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7">
        <f t="shared" si="35"/>
        <v>64.36363636363636</v>
      </c>
      <c r="Q556" t="s">
        <v>8319</v>
      </c>
      <c r="R556" t="s">
        <v>8320</v>
      </c>
      <c r="S556" s="6">
        <f t="shared" si="36"/>
        <v>41901.476527777777</v>
      </c>
      <c r="T556" s="6">
        <f t="shared" si="37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7">
        <f t="shared" si="35"/>
        <v>0</v>
      </c>
      <c r="Q557" t="s">
        <v>8319</v>
      </c>
      <c r="R557" t="s">
        <v>8320</v>
      </c>
      <c r="S557" s="6">
        <f t="shared" si="36"/>
        <v>42503.145173611112</v>
      </c>
      <c r="T557" s="6">
        <f t="shared" si="37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7">
        <f t="shared" si="35"/>
        <v>200</v>
      </c>
      <c r="Q558" t="s">
        <v>8319</v>
      </c>
      <c r="R558" t="s">
        <v>8320</v>
      </c>
      <c r="S558" s="6">
        <f t="shared" si="36"/>
        <v>42345.651817129627</v>
      </c>
      <c r="T558" s="6">
        <f t="shared" si="37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7">
        <f t="shared" si="35"/>
        <v>68.3</v>
      </c>
      <c r="Q559" t="s">
        <v>8319</v>
      </c>
      <c r="R559" t="s">
        <v>8320</v>
      </c>
      <c r="S559" s="6">
        <f t="shared" si="36"/>
        <v>42676.733831018515</v>
      </c>
      <c r="T559" s="6">
        <f t="shared" si="37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7">
        <f t="shared" si="35"/>
        <v>0</v>
      </c>
      <c r="Q560" t="s">
        <v>8319</v>
      </c>
      <c r="R560" t="s">
        <v>8320</v>
      </c>
      <c r="S560" s="6">
        <f t="shared" si="36"/>
        <v>42057.674826388888</v>
      </c>
      <c r="T560" s="6">
        <f t="shared" si="37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7">
        <f t="shared" si="35"/>
        <v>50</v>
      </c>
      <c r="Q561" t="s">
        <v>8319</v>
      </c>
      <c r="R561" t="s">
        <v>8320</v>
      </c>
      <c r="S561" s="6">
        <f t="shared" si="36"/>
        <v>42321.074768518512</v>
      </c>
      <c r="T561" s="6">
        <f t="shared" si="37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7">
        <f t="shared" si="35"/>
        <v>4</v>
      </c>
      <c r="Q562" t="s">
        <v>8319</v>
      </c>
      <c r="R562" t="s">
        <v>8320</v>
      </c>
      <c r="S562" s="6">
        <f t="shared" si="36"/>
        <v>41960.563020833331</v>
      </c>
      <c r="T562" s="6">
        <f t="shared" si="37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7">
        <f t="shared" si="35"/>
        <v>27.5</v>
      </c>
      <c r="Q563" t="s">
        <v>8319</v>
      </c>
      <c r="R563" t="s">
        <v>8320</v>
      </c>
      <c r="S563" s="6">
        <f t="shared" si="36"/>
        <v>42268.450381944444</v>
      </c>
      <c r="T563" s="6">
        <f t="shared" si="37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7">
        <f t="shared" si="35"/>
        <v>0</v>
      </c>
      <c r="Q564" t="s">
        <v>8319</v>
      </c>
      <c r="R564" t="s">
        <v>8320</v>
      </c>
      <c r="S564" s="6">
        <f t="shared" si="36"/>
        <v>42692.18072916667</v>
      </c>
      <c r="T564" s="6">
        <f t="shared" si="37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7">
        <f t="shared" si="35"/>
        <v>34</v>
      </c>
      <c r="Q565" t="s">
        <v>8319</v>
      </c>
      <c r="R565" t="s">
        <v>8320</v>
      </c>
      <c r="S565" s="6">
        <f t="shared" si="36"/>
        <v>42021.861655092587</v>
      </c>
      <c r="T565" s="6">
        <f t="shared" si="37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7">
        <f t="shared" si="35"/>
        <v>1</v>
      </c>
      <c r="Q566" t="s">
        <v>8319</v>
      </c>
      <c r="R566" t="s">
        <v>8320</v>
      </c>
      <c r="S566" s="6">
        <f t="shared" si="36"/>
        <v>42411.734664351847</v>
      </c>
      <c r="T566" s="6">
        <f t="shared" si="37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7">
        <f t="shared" si="35"/>
        <v>0</v>
      </c>
      <c r="Q567" t="s">
        <v>8319</v>
      </c>
      <c r="R567" t="s">
        <v>8320</v>
      </c>
      <c r="S567" s="6">
        <f t="shared" si="36"/>
        <v>42165.576956018522</v>
      </c>
      <c r="T567" s="6">
        <f t="shared" si="37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7">
        <f t="shared" si="35"/>
        <v>1</v>
      </c>
      <c r="Q568" t="s">
        <v>8319</v>
      </c>
      <c r="R568" t="s">
        <v>8320</v>
      </c>
      <c r="S568" s="6">
        <f t="shared" si="36"/>
        <v>42535.476076388884</v>
      </c>
      <c r="T568" s="6">
        <f t="shared" si="37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7">
        <f t="shared" si="35"/>
        <v>0</v>
      </c>
      <c r="Q569" t="s">
        <v>8319</v>
      </c>
      <c r="R569" t="s">
        <v>8320</v>
      </c>
      <c r="S569" s="6">
        <f t="shared" si="36"/>
        <v>41975.634189814817</v>
      </c>
      <c r="T569" s="6">
        <f t="shared" si="37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7">
        <f t="shared" si="35"/>
        <v>49</v>
      </c>
      <c r="Q570" t="s">
        <v>8319</v>
      </c>
      <c r="R570" t="s">
        <v>8320</v>
      </c>
      <c r="S570" s="6">
        <f t="shared" si="36"/>
        <v>42348.713229166664</v>
      </c>
      <c r="T570" s="6">
        <f t="shared" si="37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7">
        <f t="shared" si="35"/>
        <v>20</v>
      </c>
      <c r="Q571" t="s">
        <v>8319</v>
      </c>
      <c r="R571" t="s">
        <v>8320</v>
      </c>
      <c r="S571" s="6">
        <f t="shared" si="36"/>
        <v>42340.639027777775</v>
      </c>
      <c r="T571" s="6">
        <f t="shared" si="37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7">
        <f t="shared" si="35"/>
        <v>142</v>
      </c>
      <c r="Q572" t="s">
        <v>8319</v>
      </c>
      <c r="R572" t="s">
        <v>8320</v>
      </c>
      <c r="S572" s="6">
        <f t="shared" si="36"/>
        <v>42388.589918981481</v>
      </c>
      <c r="T572" s="6">
        <f t="shared" si="37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7">
        <f t="shared" si="35"/>
        <v>53</v>
      </c>
      <c r="Q573" t="s">
        <v>8319</v>
      </c>
      <c r="R573" t="s">
        <v>8320</v>
      </c>
      <c r="S573" s="6">
        <f t="shared" si="36"/>
        <v>42192.607905092591</v>
      </c>
      <c r="T573" s="6">
        <f t="shared" si="37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7">
        <f t="shared" si="35"/>
        <v>0</v>
      </c>
      <c r="Q574" t="s">
        <v>8319</v>
      </c>
      <c r="R574" t="s">
        <v>8320</v>
      </c>
      <c r="S574" s="6">
        <f t="shared" si="36"/>
        <v>42282.507962962954</v>
      </c>
      <c r="T574" s="6">
        <f t="shared" si="37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7">
        <f t="shared" si="35"/>
        <v>38.444444444444443</v>
      </c>
      <c r="Q575" t="s">
        <v>8319</v>
      </c>
      <c r="R575" t="s">
        <v>8320</v>
      </c>
      <c r="S575" s="6">
        <f t="shared" si="36"/>
        <v>41962.841793981475</v>
      </c>
      <c r="T575" s="6">
        <f t="shared" si="37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7">
        <f t="shared" si="35"/>
        <v>20</v>
      </c>
      <c r="Q576" t="s">
        <v>8319</v>
      </c>
      <c r="R576" t="s">
        <v>8320</v>
      </c>
      <c r="S576" s="6">
        <f t="shared" si="36"/>
        <v>42632.235034722216</v>
      </c>
      <c r="T576" s="6">
        <f t="shared" si="37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7">
        <f t="shared" si="35"/>
        <v>64.75</v>
      </c>
      <c r="Q577" t="s">
        <v>8319</v>
      </c>
      <c r="R577" t="s">
        <v>8320</v>
      </c>
      <c r="S577" s="6">
        <f t="shared" si="36"/>
        <v>42138.484293981477</v>
      </c>
      <c r="T577" s="6">
        <f t="shared" si="37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7">
        <f t="shared" si="35"/>
        <v>1</v>
      </c>
      <c r="Q578" t="s">
        <v>8319</v>
      </c>
      <c r="R578" t="s">
        <v>8320</v>
      </c>
      <c r="S578" s="6">
        <f t="shared" si="36"/>
        <v>42031.263333333329</v>
      </c>
      <c r="T578" s="6">
        <f t="shared" si="37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7">
        <f t="shared" ref="P579:P642" si="39">IF(L579=0,0,(E579/L579))</f>
        <v>10</v>
      </c>
      <c r="Q579" t="s">
        <v>8319</v>
      </c>
      <c r="R579" t="s">
        <v>8320</v>
      </c>
      <c r="S579" s="6">
        <f t="shared" ref="S579:S642" si="40">(((J579/60)/60)/24)+DATE(1970,1,1)+(-5/24)</f>
        <v>42450.380810185183</v>
      </c>
      <c r="T579" s="6">
        <f t="shared" ref="T579:T642" si="41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7">
        <f t="shared" si="39"/>
        <v>2</v>
      </c>
      <c r="Q580" t="s">
        <v>8319</v>
      </c>
      <c r="R580" t="s">
        <v>8320</v>
      </c>
      <c r="S580" s="6">
        <f t="shared" si="40"/>
        <v>42230.370289351849</v>
      </c>
      <c r="T580" s="6">
        <f t="shared" si="41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7">
        <f t="shared" si="39"/>
        <v>35</v>
      </c>
      <c r="Q581" t="s">
        <v>8319</v>
      </c>
      <c r="R581" t="s">
        <v>8320</v>
      </c>
      <c r="S581" s="6">
        <f t="shared" si="40"/>
        <v>41968.643784722219</v>
      </c>
      <c r="T581" s="6">
        <f t="shared" si="41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7">
        <f t="shared" si="39"/>
        <v>1</v>
      </c>
      <c r="Q582" t="s">
        <v>8319</v>
      </c>
      <c r="R582" t="s">
        <v>8320</v>
      </c>
      <c r="S582" s="6">
        <f t="shared" si="40"/>
        <v>42605.699849537035</v>
      </c>
      <c r="T582" s="6">
        <f t="shared" si="41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7">
        <f t="shared" si="39"/>
        <v>0</v>
      </c>
      <c r="Q583" t="s">
        <v>8319</v>
      </c>
      <c r="R583" t="s">
        <v>8320</v>
      </c>
      <c r="S583" s="6">
        <f t="shared" si="40"/>
        <v>42187.804444444446</v>
      </c>
      <c r="T583" s="6">
        <f t="shared" si="41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7">
        <f t="shared" si="39"/>
        <v>0</v>
      </c>
      <c r="Q584" t="s">
        <v>8319</v>
      </c>
      <c r="R584" t="s">
        <v>8320</v>
      </c>
      <c r="S584" s="6">
        <f t="shared" si="40"/>
        <v>42055.531469907401</v>
      </c>
      <c r="T584" s="6">
        <f t="shared" si="41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7">
        <f t="shared" si="39"/>
        <v>1</v>
      </c>
      <c r="Q585" t="s">
        <v>8319</v>
      </c>
      <c r="R585" t="s">
        <v>8320</v>
      </c>
      <c r="S585" s="6">
        <f t="shared" si="40"/>
        <v>42052.730173611104</v>
      </c>
      <c r="T585" s="6">
        <f t="shared" si="41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7">
        <f t="shared" si="39"/>
        <v>5</v>
      </c>
      <c r="Q586" t="s">
        <v>8319</v>
      </c>
      <c r="R586" t="s">
        <v>8320</v>
      </c>
      <c r="S586" s="6">
        <f t="shared" si="40"/>
        <v>42049.508287037032</v>
      </c>
      <c r="T586" s="6">
        <f t="shared" si="41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7">
        <f t="shared" si="39"/>
        <v>0</v>
      </c>
      <c r="Q587" t="s">
        <v>8319</v>
      </c>
      <c r="R587" t="s">
        <v>8320</v>
      </c>
      <c r="S587" s="6">
        <f t="shared" si="40"/>
        <v>42283.182604166665</v>
      </c>
      <c r="T587" s="6">
        <f t="shared" si="41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7">
        <f t="shared" si="39"/>
        <v>14</v>
      </c>
      <c r="Q588" t="s">
        <v>8319</v>
      </c>
      <c r="R588" t="s">
        <v>8320</v>
      </c>
      <c r="S588" s="6">
        <f t="shared" si="40"/>
        <v>42020.645914351851</v>
      </c>
      <c r="T588" s="6">
        <f t="shared" si="41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7">
        <f t="shared" si="39"/>
        <v>389.28571428571428</v>
      </c>
      <c r="Q589" t="s">
        <v>8319</v>
      </c>
      <c r="R589" t="s">
        <v>8320</v>
      </c>
      <c r="S589" s="6">
        <f t="shared" si="40"/>
        <v>42080.548993055556</v>
      </c>
      <c r="T589" s="6">
        <f t="shared" si="41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7">
        <f t="shared" si="39"/>
        <v>150.5</v>
      </c>
      <c r="Q590" t="s">
        <v>8319</v>
      </c>
      <c r="R590" t="s">
        <v>8320</v>
      </c>
      <c r="S590" s="6">
        <f t="shared" si="40"/>
        <v>42631.56118055556</v>
      </c>
      <c r="T590" s="6">
        <f t="shared" si="41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7">
        <f t="shared" si="39"/>
        <v>1</v>
      </c>
      <c r="Q591" t="s">
        <v>8319</v>
      </c>
      <c r="R591" t="s">
        <v>8320</v>
      </c>
      <c r="S591" s="6">
        <f t="shared" si="40"/>
        <v>42178.406238425923</v>
      </c>
      <c r="T591" s="6">
        <f t="shared" si="41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7">
        <f t="shared" si="39"/>
        <v>24.777777777777779</v>
      </c>
      <c r="Q592" t="s">
        <v>8319</v>
      </c>
      <c r="R592" t="s">
        <v>8320</v>
      </c>
      <c r="S592" s="6">
        <f t="shared" si="40"/>
        <v>42377.34642361111</v>
      </c>
      <c r="T592" s="6">
        <f t="shared" si="41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7">
        <f t="shared" si="39"/>
        <v>30.5</v>
      </c>
      <c r="Q593" t="s">
        <v>8319</v>
      </c>
      <c r="R593" t="s">
        <v>8320</v>
      </c>
      <c r="S593" s="6">
        <f t="shared" si="40"/>
        <v>42177.334837962961</v>
      </c>
      <c r="T593" s="6">
        <f t="shared" si="41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7">
        <f t="shared" si="39"/>
        <v>250</v>
      </c>
      <c r="Q594" t="s">
        <v>8319</v>
      </c>
      <c r="R594" t="s">
        <v>8320</v>
      </c>
      <c r="S594" s="6">
        <f t="shared" si="40"/>
        <v>41946.023842592593</v>
      </c>
      <c r="T594" s="6">
        <f t="shared" si="41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7">
        <f t="shared" si="39"/>
        <v>16.428571428571427</v>
      </c>
      <c r="Q595" t="s">
        <v>8319</v>
      </c>
      <c r="R595" t="s">
        <v>8320</v>
      </c>
      <c r="S595" s="6">
        <f t="shared" si="40"/>
        <v>42070.469270833331</v>
      </c>
      <c r="T595" s="6">
        <f t="shared" si="41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7">
        <f t="shared" si="39"/>
        <v>13</v>
      </c>
      <c r="Q596" t="s">
        <v>8319</v>
      </c>
      <c r="R596" t="s">
        <v>8320</v>
      </c>
      <c r="S596" s="6">
        <f t="shared" si="40"/>
        <v>42446.571828703702</v>
      </c>
      <c r="T596" s="6">
        <f t="shared" si="41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7">
        <f t="shared" si="39"/>
        <v>53.25</v>
      </c>
      <c r="Q597" t="s">
        <v>8319</v>
      </c>
      <c r="R597" t="s">
        <v>8320</v>
      </c>
      <c r="S597" s="6">
        <f t="shared" si="40"/>
        <v>42082.861550925918</v>
      </c>
      <c r="T597" s="6">
        <f t="shared" si="41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7">
        <f t="shared" si="39"/>
        <v>3</v>
      </c>
      <c r="Q598" t="s">
        <v>8319</v>
      </c>
      <c r="R598" t="s">
        <v>8320</v>
      </c>
      <c r="S598" s="6">
        <f t="shared" si="40"/>
        <v>42646.688564814809</v>
      </c>
      <c r="T598" s="6">
        <f t="shared" si="41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7">
        <f t="shared" si="39"/>
        <v>10</v>
      </c>
      <c r="Q599" t="s">
        <v>8319</v>
      </c>
      <c r="R599" t="s">
        <v>8320</v>
      </c>
      <c r="S599" s="6">
        <f t="shared" si="40"/>
        <v>42545.496932870366</v>
      </c>
      <c r="T599" s="6">
        <f t="shared" si="41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7">
        <f t="shared" si="39"/>
        <v>121.42857142857143</v>
      </c>
      <c r="Q600" t="s">
        <v>8319</v>
      </c>
      <c r="R600" t="s">
        <v>8320</v>
      </c>
      <c r="S600" s="6">
        <f t="shared" si="40"/>
        <v>41947.793761574074</v>
      </c>
      <c r="T600" s="6">
        <f t="shared" si="41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7">
        <f t="shared" si="39"/>
        <v>15.5</v>
      </c>
      <c r="Q601" t="s">
        <v>8319</v>
      </c>
      <c r="R601" t="s">
        <v>8320</v>
      </c>
      <c r="S601" s="6">
        <f t="shared" si="40"/>
        <v>42047.604189814818</v>
      </c>
      <c r="T601" s="6">
        <f t="shared" si="41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7">
        <f t="shared" si="39"/>
        <v>100</v>
      </c>
      <c r="Q602" t="s">
        <v>8319</v>
      </c>
      <c r="R602" t="s">
        <v>8320</v>
      </c>
      <c r="S602" s="6">
        <f t="shared" si="40"/>
        <v>42073.589837962958</v>
      </c>
      <c r="T602" s="6">
        <f t="shared" si="41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7">
        <f t="shared" si="39"/>
        <v>23.333333333333332</v>
      </c>
      <c r="Q603" t="s">
        <v>8319</v>
      </c>
      <c r="R603" t="s">
        <v>8320</v>
      </c>
      <c r="S603" s="6">
        <f t="shared" si="40"/>
        <v>41969.64975694444</v>
      </c>
      <c r="T603" s="6">
        <f t="shared" si="41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7">
        <f t="shared" si="39"/>
        <v>0</v>
      </c>
      <c r="Q604" t="s">
        <v>8319</v>
      </c>
      <c r="R604" t="s">
        <v>8320</v>
      </c>
      <c r="S604" s="6">
        <f t="shared" si="40"/>
        <v>42143.585821759254</v>
      </c>
      <c r="T604" s="6">
        <f t="shared" si="41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7">
        <f t="shared" si="39"/>
        <v>45.386153846153846</v>
      </c>
      <c r="Q605" t="s">
        <v>8319</v>
      </c>
      <c r="R605" t="s">
        <v>8320</v>
      </c>
      <c r="S605" s="6">
        <f t="shared" si="40"/>
        <v>41835.430821759255</v>
      </c>
      <c r="T605" s="6">
        <f t="shared" si="41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7">
        <f t="shared" si="39"/>
        <v>0</v>
      </c>
      <c r="Q606" t="s">
        <v>8319</v>
      </c>
      <c r="R606" t="s">
        <v>8320</v>
      </c>
      <c r="S606" s="6">
        <f t="shared" si="40"/>
        <v>41848.827037037037</v>
      </c>
      <c r="T606" s="6">
        <f t="shared" si="41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7">
        <f t="shared" si="39"/>
        <v>16.375</v>
      </c>
      <c r="Q607" t="s">
        <v>8319</v>
      </c>
      <c r="R607" t="s">
        <v>8320</v>
      </c>
      <c r="S607" s="6">
        <f t="shared" si="40"/>
        <v>42194.14939814814</v>
      </c>
      <c r="T607" s="6">
        <f t="shared" si="41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7">
        <f t="shared" si="39"/>
        <v>10</v>
      </c>
      <c r="Q608" t="s">
        <v>8319</v>
      </c>
      <c r="R608" t="s">
        <v>8320</v>
      </c>
      <c r="S608" s="6">
        <f t="shared" si="40"/>
        <v>42102.442233796297</v>
      </c>
      <c r="T608" s="6">
        <f t="shared" si="41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7">
        <f t="shared" si="39"/>
        <v>0</v>
      </c>
      <c r="Q609" t="s">
        <v>8319</v>
      </c>
      <c r="R609" t="s">
        <v>8320</v>
      </c>
      <c r="S609" s="6">
        <f t="shared" si="40"/>
        <v>42300.617314814815</v>
      </c>
      <c r="T609" s="6">
        <f t="shared" si="41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7">
        <f t="shared" si="39"/>
        <v>292.2</v>
      </c>
      <c r="Q610" t="s">
        <v>8319</v>
      </c>
      <c r="R610" t="s">
        <v>8320</v>
      </c>
      <c r="S610" s="6">
        <f t="shared" si="40"/>
        <v>42140.712731481479</v>
      </c>
      <c r="T610" s="6">
        <f t="shared" si="41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7">
        <f t="shared" si="39"/>
        <v>5</v>
      </c>
      <c r="Q611" t="s">
        <v>8319</v>
      </c>
      <c r="R611" t="s">
        <v>8320</v>
      </c>
      <c r="S611" s="6">
        <f t="shared" si="40"/>
        <v>42306.825740740744</v>
      </c>
      <c r="T611" s="6">
        <f t="shared" si="41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7">
        <f t="shared" si="39"/>
        <v>0</v>
      </c>
      <c r="Q612" t="s">
        <v>8319</v>
      </c>
      <c r="R612" t="s">
        <v>8320</v>
      </c>
      <c r="S612" s="6">
        <f t="shared" si="40"/>
        <v>42086.622523148144</v>
      </c>
      <c r="T612" s="6">
        <f t="shared" si="41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7">
        <f t="shared" si="39"/>
        <v>0</v>
      </c>
      <c r="Q613" t="s">
        <v>8319</v>
      </c>
      <c r="R613" t="s">
        <v>8320</v>
      </c>
      <c r="S613" s="6">
        <f t="shared" si="40"/>
        <v>42328.352280092593</v>
      </c>
      <c r="T613" s="6">
        <f t="shared" si="41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7">
        <f t="shared" si="39"/>
        <v>0</v>
      </c>
      <c r="Q614" t="s">
        <v>8319</v>
      </c>
      <c r="R614" t="s">
        <v>8320</v>
      </c>
      <c r="S614" s="6">
        <f t="shared" si="40"/>
        <v>42584.823449074065</v>
      </c>
      <c r="T614" s="6">
        <f t="shared" si="41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7">
        <f t="shared" si="39"/>
        <v>105.93388429752066</v>
      </c>
      <c r="Q615" t="s">
        <v>8319</v>
      </c>
      <c r="R615" t="s">
        <v>8320</v>
      </c>
      <c r="S615" s="6">
        <f t="shared" si="40"/>
        <v>42247.288425925923</v>
      </c>
      <c r="T615" s="6">
        <f t="shared" si="41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7">
        <f t="shared" si="39"/>
        <v>0</v>
      </c>
      <c r="Q616" t="s">
        <v>8319</v>
      </c>
      <c r="R616" t="s">
        <v>8320</v>
      </c>
      <c r="S616" s="6">
        <f t="shared" si="40"/>
        <v>42514.853472222218</v>
      </c>
      <c r="T616" s="6">
        <f t="shared" si="41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7">
        <f t="shared" si="39"/>
        <v>0</v>
      </c>
      <c r="Q617" t="s">
        <v>8319</v>
      </c>
      <c r="R617" t="s">
        <v>8320</v>
      </c>
      <c r="S617" s="6">
        <f t="shared" si="40"/>
        <v>42241.913877314808</v>
      </c>
      <c r="T617" s="6">
        <f t="shared" si="41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7">
        <f t="shared" si="39"/>
        <v>0</v>
      </c>
      <c r="Q618" t="s">
        <v>8319</v>
      </c>
      <c r="R618" t="s">
        <v>8320</v>
      </c>
      <c r="S618" s="6">
        <f t="shared" si="40"/>
        <v>42761.167905092596</v>
      </c>
      <c r="T618" s="6">
        <f t="shared" si="41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7">
        <f t="shared" si="39"/>
        <v>20</v>
      </c>
      <c r="Q619" t="s">
        <v>8319</v>
      </c>
      <c r="R619" t="s">
        <v>8320</v>
      </c>
      <c r="S619" s="6">
        <f t="shared" si="40"/>
        <v>42087.134756944441</v>
      </c>
      <c r="T619" s="6">
        <f t="shared" si="41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7">
        <f t="shared" si="39"/>
        <v>0</v>
      </c>
      <c r="Q620" t="s">
        <v>8319</v>
      </c>
      <c r="R620" t="s">
        <v>8320</v>
      </c>
      <c r="S620" s="6">
        <f t="shared" si="40"/>
        <v>42317.60188657407</v>
      </c>
      <c r="T620" s="6">
        <f t="shared" si="41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7">
        <f t="shared" si="39"/>
        <v>1</v>
      </c>
      <c r="Q621" t="s">
        <v>8319</v>
      </c>
      <c r="R621" t="s">
        <v>8320</v>
      </c>
      <c r="S621" s="6">
        <f t="shared" si="40"/>
        <v>41908.442013888889</v>
      </c>
      <c r="T621" s="6">
        <f t="shared" si="41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7">
        <f t="shared" si="39"/>
        <v>300</v>
      </c>
      <c r="Q622" t="s">
        <v>8319</v>
      </c>
      <c r="R622" t="s">
        <v>8320</v>
      </c>
      <c r="S622" s="6">
        <f t="shared" si="40"/>
        <v>41831.508541666662</v>
      </c>
      <c r="T622" s="6">
        <f t="shared" si="41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7">
        <f t="shared" si="39"/>
        <v>87</v>
      </c>
      <c r="Q623" t="s">
        <v>8319</v>
      </c>
      <c r="R623" t="s">
        <v>8320</v>
      </c>
      <c r="S623" s="6">
        <f t="shared" si="40"/>
        <v>42528.779363425921</v>
      </c>
      <c r="T623" s="6">
        <f t="shared" si="41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7">
        <f t="shared" si="39"/>
        <v>37.888888888888886</v>
      </c>
      <c r="Q624" t="s">
        <v>8319</v>
      </c>
      <c r="R624" t="s">
        <v>8320</v>
      </c>
      <c r="S624" s="6">
        <f t="shared" si="40"/>
        <v>42532.566412037035</v>
      </c>
      <c r="T624" s="6">
        <f t="shared" si="41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7">
        <f t="shared" si="39"/>
        <v>0</v>
      </c>
      <c r="Q625" t="s">
        <v>8319</v>
      </c>
      <c r="R625" t="s">
        <v>8320</v>
      </c>
      <c r="S625" s="6">
        <f t="shared" si="40"/>
        <v>42121.800891203697</v>
      </c>
      <c r="T625" s="6">
        <f t="shared" si="41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7">
        <f t="shared" si="39"/>
        <v>0</v>
      </c>
      <c r="Q626" t="s">
        <v>8319</v>
      </c>
      <c r="R626" t="s">
        <v>8320</v>
      </c>
      <c r="S626" s="6">
        <f t="shared" si="40"/>
        <v>42108.78056712963</v>
      </c>
      <c r="T626" s="6">
        <f t="shared" si="41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7">
        <f t="shared" si="39"/>
        <v>0</v>
      </c>
      <c r="Q627" t="s">
        <v>8319</v>
      </c>
      <c r="R627" t="s">
        <v>8320</v>
      </c>
      <c r="S627" s="6">
        <f t="shared" si="40"/>
        <v>42790.687233796292</v>
      </c>
      <c r="T627" s="6">
        <f t="shared" si="41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7">
        <f t="shared" si="39"/>
        <v>111.41025641025641</v>
      </c>
      <c r="Q628" t="s">
        <v>8319</v>
      </c>
      <c r="R628" t="s">
        <v>8320</v>
      </c>
      <c r="S628" s="6">
        <f t="shared" si="40"/>
        <v>42198.351145833331</v>
      </c>
      <c r="T628" s="6">
        <f t="shared" si="41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7">
        <f t="shared" si="39"/>
        <v>90</v>
      </c>
      <c r="Q629" t="s">
        <v>8319</v>
      </c>
      <c r="R629" t="s">
        <v>8320</v>
      </c>
      <c r="S629" s="6">
        <f t="shared" si="40"/>
        <v>42384.098506944443</v>
      </c>
      <c r="T629" s="6">
        <f t="shared" si="41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7">
        <f t="shared" si="39"/>
        <v>0</v>
      </c>
      <c r="Q630" t="s">
        <v>8319</v>
      </c>
      <c r="R630" t="s">
        <v>8320</v>
      </c>
      <c r="S630" s="6">
        <f t="shared" si="40"/>
        <v>41803.484456018516</v>
      </c>
      <c r="T630" s="6">
        <f t="shared" si="41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7">
        <f t="shared" si="39"/>
        <v>116.66666666666667</v>
      </c>
      <c r="Q631" t="s">
        <v>8319</v>
      </c>
      <c r="R631" t="s">
        <v>8320</v>
      </c>
      <c r="S631" s="6">
        <f t="shared" si="40"/>
        <v>42474.429490740738</v>
      </c>
      <c r="T631" s="6">
        <f t="shared" si="41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7">
        <f t="shared" si="39"/>
        <v>10</v>
      </c>
      <c r="Q632" t="s">
        <v>8319</v>
      </c>
      <c r="R632" t="s">
        <v>8320</v>
      </c>
      <c r="S632" s="6">
        <f t="shared" si="40"/>
        <v>42223.411122685182</v>
      </c>
      <c r="T632" s="6">
        <f t="shared" si="41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7">
        <f t="shared" si="39"/>
        <v>76.666666666666671</v>
      </c>
      <c r="Q633" t="s">
        <v>8319</v>
      </c>
      <c r="R633" t="s">
        <v>8320</v>
      </c>
      <c r="S633" s="6">
        <f t="shared" si="40"/>
        <v>42489.563993055555</v>
      </c>
      <c r="T633" s="6">
        <f t="shared" si="41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7">
        <f t="shared" si="39"/>
        <v>0</v>
      </c>
      <c r="Q634" t="s">
        <v>8319</v>
      </c>
      <c r="R634" t="s">
        <v>8320</v>
      </c>
      <c r="S634" s="6">
        <f t="shared" si="40"/>
        <v>42303.450983796291</v>
      </c>
      <c r="T634" s="6">
        <f t="shared" si="41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7">
        <f t="shared" si="39"/>
        <v>49.8</v>
      </c>
      <c r="Q635" t="s">
        <v>8319</v>
      </c>
      <c r="R635" t="s">
        <v>8320</v>
      </c>
      <c r="S635" s="6">
        <f t="shared" si="40"/>
        <v>42507.090995370374</v>
      </c>
      <c r="T635" s="6">
        <f t="shared" si="41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7">
        <f t="shared" si="39"/>
        <v>1</v>
      </c>
      <c r="Q636" t="s">
        <v>8319</v>
      </c>
      <c r="R636" t="s">
        <v>8320</v>
      </c>
      <c r="S636" s="6">
        <f t="shared" si="40"/>
        <v>42031.720243055555</v>
      </c>
      <c r="T636" s="6">
        <f t="shared" si="41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7">
        <f t="shared" si="39"/>
        <v>2</v>
      </c>
      <c r="Q637" t="s">
        <v>8319</v>
      </c>
      <c r="R637" t="s">
        <v>8320</v>
      </c>
      <c r="S637" s="6">
        <f t="shared" si="40"/>
        <v>42075.883819444447</v>
      </c>
      <c r="T637" s="6">
        <f t="shared" si="41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7">
        <f t="shared" si="39"/>
        <v>4</v>
      </c>
      <c r="Q638" t="s">
        <v>8319</v>
      </c>
      <c r="R638" t="s">
        <v>8320</v>
      </c>
      <c r="S638" s="6">
        <f t="shared" si="40"/>
        <v>42131.247106481482</v>
      </c>
      <c r="T638" s="6">
        <f t="shared" si="41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7">
        <f t="shared" si="39"/>
        <v>0</v>
      </c>
      <c r="Q639" t="s">
        <v>8319</v>
      </c>
      <c r="R639" t="s">
        <v>8320</v>
      </c>
      <c r="S639" s="6">
        <f t="shared" si="40"/>
        <v>42762.75368055555</v>
      </c>
      <c r="T639" s="6">
        <f t="shared" si="41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7">
        <f t="shared" si="39"/>
        <v>3</v>
      </c>
      <c r="Q640" t="s">
        <v>8319</v>
      </c>
      <c r="R640" t="s">
        <v>8320</v>
      </c>
      <c r="S640" s="6">
        <f t="shared" si="40"/>
        <v>42759.384976851848</v>
      </c>
      <c r="T640" s="6">
        <f t="shared" si="41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7">
        <f t="shared" si="39"/>
        <v>1</v>
      </c>
      <c r="Q641" t="s">
        <v>8319</v>
      </c>
      <c r="R641" t="s">
        <v>8320</v>
      </c>
      <c r="S641" s="6">
        <f t="shared" si="40"/>
        <v>41865.374942129631</v>
      </c>
      <c r="T641" s="6">
        <f t="shared" si="41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7">
        <f t="shared" si="39"/>
        <v>50.5</v>
      </c>
      <c r="Q642" t="s">
        <v>8319</v>
      </c>
      <c r="R642" t="s">
        <v>8321</v>
      </c>
      <c r="S642" s="6">
        <f t="shared" si="40"/>
        <v>42683.21197916667</v>
      </c>
      <c r="T642" s="6">
        <f t="shared" si="41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7">
        <f t="shared" ref="P643:P706" si="43">IF(L643=0,0,(E643/L643))</f>
        <v>151.31746031746033</v>
      </c>
      <c r="Q643" t="s">
        <v>8319</v>
      </c>
      <c r="R643" t="s">
        <v>8321</v>
      </c>
      <c r="S643" s="6">
        <f t="shared" ref="S643:S706" si="44">(((J643/60)/60)/24)+DATE(1970,1,1)+(-5/24)</f>
        <v>42199.361666666664</v>
      </c>
      <c r="T643" s="6">
        <f t="shared" ref="T643:T706" si="4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7">
        <f t="shared" si="43"/>
        <v>134.3592456301748</v>
      </c>
      <c r="Q644" t="s">
        <v>8319</v>
      </c>
      <c r="R644" t="s">
        <v>8321</v>
      </c>
      <c r="S644" s="6">
        <f t="shared" si="44"/>
        <v>42199.442986111106</v>
      </c>
      <c r="T644" s="6">
        <f t="shared" si="4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7">
        <f t="shared" si="43"/>
        <v>174.02631578947367</v>
      </c>
      <c r="Q645" t="s">
        <v>8319</v>
      </c>
      <c r="R645" t="s">
        <v>8321</v>
      </c>
      <c r="S645" s="6">
        <f t="shared" si="44"/>
        <v>42100.43373842592</v>
      </c>
      <c r="T645" s="6">
        <f t="shared" si="4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7">
        <f t="shared" si="43"/>
        <v>73.486268364348675</v>
      </c>
      <c r="Q646" t="s">
        <v>8319</v>
      </c>
      <c r="R646" t="s">
        <v>8321</v>
      </c>
      <c r="S646" s="6">
        <f t="shared" si="44"/>
        <v>41898.457627314812</v>
      </c>
      <c r="T646" s="6">
        <f t="shared" si="4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7">
        <f t="shared" si="43"/>
        <v>23.518987341772153</v>
      </c>
      <c r="Q647" t="s">
        <v>8319</v>
      </c>
      <c r="R647" t="s">
        <v>8321</v>
      </c>
      <c r="S647" s="6">
        <f t="shared" si="44"/>
        <v>42563.817986111106</v>
      </c>
      <c r="T647" s="6">
        <f t="shared" si="4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7">
        <f t="shared" si="43"/>
        <v>39.074444444444445</v>
      </c>
      <c r="Q648" t="s">
        <v>8319</v>
      </c>
      <c r="R648" t="s">
        <v>8321</v>
      </c>
      <c r="S648" s="6">
        <f t="shared" si="44"/>
        <v>41832.644293981481</v>
      </c>
      <c r="T648" s="6">
        <f t="shared" si="4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7">
        <f t="shared" si="43"/>
        <v>125.94117647058823</v>
      </c>
      <c r="Q649" t="s">
        <v>8319</v>
      </c>
      <c r="R649" t="s">
        <v>8321</v>
      </c>
      <c r="S649" s="6">
        <f t="shared" si="44"/>
        <v>42416.559594907405</v>
      </c>
      <c r="T649" s="6">
        <f t="shared" si="4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7">
        <f t="shared" si="43"/>
        <v>1644</v>
      </c>
      <c r="Q650" t="s">
        <v>8319</v>
      </c>
      <c r="R650" t="s">
        <v>8321</v>
      </c>
      <c r="S650" s="6">
        <f t="shared" si="44"/>
        <v>41891.485046296293</v>
      </c>
      <c r="T650" s="6">
        <f t="shared" si="4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7">
        <f t="shared" si="43"/>
        <v>42.670731707317074</v>
      </c>
      <c r="Q651" t="s">
        <v>8319</v>
      </c>
      <c r="R651" t="s">
        <v>8321</v>
      </c>
      <c r="S651" s="6">
        <f t="shared" si="44"/>
        <v>41877.703854166662</v>
      </c>
      <c r="T651" s="6">
        <f t="shared" si="4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7">
        <f t="shared" si="43"/>
        <v>35.125</v>
      </c>
      <c r="Q652" t="s">
        <v>8319</v>
      </c>
      <c r="R652" t="s">
        <v>8321</v>
      </c>
      <c r="S652" s="6">
        <f t="shared" si="44"/>
        <v>41931.828518518516</v>
      </c>
      <c r="T652" s="6">
        <f t="shared" si="4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7">
        <f t="shared" si="43"/>
        <v>239.35238095238094</v>
      </c>
      <c r="Q653" t="s">
        <v>8319</v>
      </c>
      <c r="R653" t="s">
        <v>8321</v>
      </c>
      <c r="S653" s="6">
        <f t="shared" si="44"/>
        <v>41955.809155092589</v>
      </c>
      <c r="T653" s="6">
        <f t="shared" si="4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7">
        <f t="shared" si="43"/>
        <v>107.64285714285714</v>
      </c>
      <c r="Q654" t="s">
        <v>8319</v>
      </c>
      <c r="R654" t="s">
        <v>8321</v>
      </c>
      <c r="S654" s="6">
        <f t="shared" si="44"/>
        <v>42675.482060185182</v>
      </c>
      <c r="T654" s="6">
        <f t="shared" si="4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7">
        <f t="shared" si="43"/>
        <v>95.830623306233065</v>
      </c>
      <c r="Q655" t="s">
        <v>8319</v>
      </c>
      <c r="R655" t="s">
        <v>8321</v>
      </c>
      <c r="S655" s="6">
        <f t="shared" si="44"/>
        <v>42199.410185185181</v>
      </c>
      <c r="T655" s="6">
        <f t="shared" si="4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7">
        <f t="shared" si="43"/>
        <v>31.663376110562684</v>
      </c>
      <c r="Q656" t="s">
        <v>8319</v>
      </c>
      <c r="R656" t="s">
        <v>8321</v>
      </c>
      <c r="S656" s="6">
        <f t="shared" si="44"/>
        <v>42163.748993055553</v>
      </c>
      <c r="T656" s="6">
        <f t="shared" si="4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7">
        <f t="shared" si="43"/>
        <v>42.886861313868614</v>
      </c>
      <c r="Q657" t="s">
        <v>8319</v>
      </c>
      <c r="R657" t="s">
        <v>8321</v>
      </c>
      <c r="S657" s="6">
        <f t="shared" si="44"/>
        <v>42045.748981481483</v>
      </c>
      <c r="T657" s="6">
        <f t="shared" si="4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7">
        <f t="shared" si="43"/>
        <v>122.73563218390805</v>
      </c>
      <c r="Q658" t="s">
        <v>8319</v>
      </c>
      <c r="R658" t="s">
        <v>8321</v>
      </c>
      <c r="S658" s="6">
        <f t="shared" si="44"/>
        <v>42417.596284722218</v>
      </c>
      <c r="T658" s="6">
        <f t="shared" si="4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7">
        <f t="shared" si="43"/>
        <v>190.45454545454547</v>
      </c>
      <c r="Q659" t="s">
        <v>8319</v>
      </c>
      <c r="R659" t="s">
        <v>8321</v>
      </c>
      <c r="S659" s="6">
        <f t="shared" si="44"/>
        <v>42331.637407407405</v>
      </c>
      <c r="T659" s="6">
        <f t="shared" si="4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7">
        <f t="shared" si="43"/>
        <v>109.33695652173913</v>
      </c>
      <c r="Q660" t="s">
        <v>8319</v>
      </c>
      <c r="R660" t="s">
        <v>8321</v>
      </c>
      <c r="S660" s="6">
        <f t="shared" si="44"/>
        <v>42178.952418981477</v>
      </c>
      <c r="T660" s="6">
        <f t="shared" si="4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7">
        <f t="shared" si="43"/>
        <v>143.66666666666666</v>
      </c>
      <c r="Q661" t="s">
        <v>8319</v>
      </c>
      <c r="R661" t="s">
        <v>8321</v>
      </c>
      <c r="S661" s="6">
        <f t="shared" si="44"/>
        <v>42209.385358796295</v>
      </c>
      <c r="T661" s="6">
        <f t="shared" si="4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7">
        <f t="shared" si="43"/>
        <v>84.944444444444443</v>
      </c>
      <c r="Q662" t="s">
        <v>8319</v>
      </c>
      <c r="R662" t="s">
        <v>8321</v>
      </c>
      <c r="S662" s="6">
        <f t="shared" si="44"/>
        <v>41922.533321759256</v>
      </c>
      <c r="T662" s="6">
        <f t="shared" si="4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7">
        <f t="shared" si="43"/>
        <v>10.555555555555555</v>
      </c>
      <c r="Q663" t="s">
        <v>8319</v>
      </c>
      <c r="R663" t="s">
        <v>8321</v>
      </c>
      <c r="S663" s="6">
        <f t="shared" si="44"/>
        <v>42636.437025462961</v>
      </c>
      <c r="T663" s="6">
        <f t="shared" si="4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7">
        <f t="shared" si="43"/>
        <v>39</v>
      </c>
      <c r="Q664" t="s">
        <v>8319</v>
      </c>
      <c r="R664" t="s">
        <v>8321</v>
      </c>
      <c r="S664" s="6">
        <f t="shared" si="44"/>
        <v>41990.229710648149</v>
      </c>
      <c r="T664" s="6">
        <f t="shared" si="4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7">
        <f t="shared" si="43"/>
        <v>100</v>
      </c>
      <c r="Q665" t="s">
        <v>8319</v>
      </c>
      <c r="R665" t="s">
        <v>8321</v>
      </c>
      <c r="S665" s="6">
        <f t="shared" si="44"/>
        <v>42173.634907407402</v>
      </c>
      <c r="T665" s="6">
        <f t="shared" si="4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7">
        <f t="shared" si="43"/>
        <v>31.172413793103448</v>
      </c>
      <c r="Q666" t="s">
        <v>8319</v>
      </c>
      <c r="R666" t="s">
        <v>8321</v>
      </c>
      <c r="S666" s="6">
        <f t="shared" si="44"/>
        <v>42077.458043981482</v>
      </c>
      <c r="T666" s="6">
        <f t="shared" si="4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7">
        <f t="shared" si="43"/>
        <v>155.33333333333334</v>
      </c>
      <c r="Q667" t="s">
        <v>8319</v>
      </c>
      <c r="R667" t="s">
        <v>8321</v>
      </c>
      <c r="S667" s="6">
        <f t="shared" si="44"/>
        <v>42688.503020833326</v>
      </c>
      <c r="T667" s="6">
        <f t="shared" si="4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7">
        <f t="shared" si="43"/>
        <v>2</v>
      </c>
      <c r="Q668" t="s">
        <v>8319</v>
      </c>
      <c r="R668" t="s">
        <v>8321</v>
      </c>
      <c r="S668" s="6">
        <f t="shared" si="44"/>
        <v>41838.623819444445</v>
      </c>
      <c r="T668" s="6">
        <f t="shared" si="4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7">
        <f t="shared" si="43"/>
        <v>178.92857142857142</v>
      </c>
      <c r="Q669" t="s">
        <v>8319</v>
      </c>
      <c r="R669" t="s">
        <v>8321</v>
      </c>
      <c r="S669" s="6">
        <f t="shared" si="44"/>
        <v>42632.165081018517</v>
      </c>
      <c r="T669" s="6">
        <f t="shared" si="4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7">
        <f t="shared" si="43"/>
        <v>27.36</v>
      </c>
      <c r="Q670" t="s">
        <v>8319</v>
      </c>
      <c r="R670" t="s">
        <v>8321</v>
      </c>
      <c r="S670" s="6">
        <f t="shared" si="44"/>
        <v>42090.622939814813</v>
      </c>
      <c r="T670" s="6">
        <f t="shared" si="4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7">
        <f t="shared" si="43"/>
        <v>1536.25</v>
      </c>
      <c r="Q671" t="s">
        <v>8319</v>
      </c>
      <c r="R671" t="s">
        <v>8321</v>
      </c>
      <c r="S671" s="6">
        <f t="shared" si="44"/>
        <v>42527.417337962957</v>
      </c>
      <c r="T671" s="6">
        <f t="shared" si="4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7">
        <f t="shared" si="43"/>
        <v>84.99677419354839</v>
      </c>
      <c r="Q672" t="s">
        <v>8319</v>
      </c>
      <c r="R672" t="s">
        <v>8321</v>
      </c>
      <c r="S672" s="6">
        <f t="shared" si="44"/>
        <v>42506.501388888886</v>
      </c>
      <c r="T672" s="6">
        <f t="shared" si="4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7">
        <f t="shared" si="43"/>
        <v>788.5333333333333</v>
      </c>
      <c r="Q673" t="s">
        <v>8319</v>
      </c>
      <c r="R673" t="s">
        <v>8321</v>
      </c>
      <c r="S673" s="6">
        <f t="shared" si="44"/>
        <v>41984.484398148146</v>
      </c>
      <c r="T673" s="6">
        <f t="shared" si="4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7">
        <f t="shared" si="43"/>
        <v>50.29767441860465</v>
      </c>
      <c r="Q674" t="s">
        <v>8319</v>
      </c>
      <c r="R674" t="s">
        <v>8321</v>
      </c>
      <c r="S674" s="6">
        <f t="shared" si="44"/>
        <v>41974.011157407404</v>
      </c>
      <c r="T674" s="6">
        <f t="shared" si="4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7">
        <f t="shared" si="43"/>
        <v>68.333333333333329</v>
      </c>
      <c r="Q675" t="s">
        <v>8319</v>
      </c>
      <c r="R675" t="s">
        <v>8321</v>
      </c>
      <c r="S675" s="6">
        <f t="shared" si="44"/>
        <v>41838.6321412037</v>
      </c>
      <c r="T675" s="6">
        <f t="shared" si="4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7">
        <f t="shared" si="43"/>
        <v>7.5</v>
      </c>
      <c r="Q676" t="s">
        <v>8319</v>
      </c>
      <c r="R676" t="s">
        <v>8321</v>
      </c>
      <c r="S676" s="6">
        <f t="shared" si="44"/>
        <v>41802.907719907402</v>
      </c>
      <c r="T676" s="6">
        <f t="shared" si="4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7">
        <f t="shared" si="43"/>
        <v>34.269230769230766</v>
      </c>
      <c r="Q677" t="s">
        <v>8319</v>
      </c>
      <c r="R677" t="s">
        <v>8321</v>
      </c>
      <c r="S677" s="6">
        <f t="shared" si="44"/>
        <v>41975.722268518519</v>
      </c>
      <c r="T677" s="6">
        <f t="shared" si="4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7">
        <f t="shared" si="43"/>
        <v>61.291666666666664</v>
      </c>
      <c r="Q678" t="s">
        <v>8319</v>
      </c>
      <c r="R678" t="s">
        <v>8321</v>
      </c>
      <c r="S678" s="6">
        <f t="shared" si="44"/>
        <v>42012.559965277782</v>
      </c>
      <c r="T678" s="6">
        <f t="shared" si="4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7">
        <f t="shared" si="43"/>
        <v>133.25</v>
      </c>
      <c r="Q679" t="s">
        <v>8319</v>
      </c>
      <c r="R679" t="s">
        <v>8321</v>
      </c>
      <c r="S679" s="6">
        <f t="shared" si="44"/>
        <v>42504.195543981477</v>
      </c>
      <c r="T679" s="6">
        <f t="shared" si="4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7">
        <f t="shared" si="43"/>
        <v>65.17647058823529</v>
      </c>
      <c r="Q680" t="s">
        <v>8319</v>
      </c>
      <c r="R680" t="s">
        <v>8321</v>
      </c>
      <c r="S680" s="6">
        <f t="shared" si="44"/>
        <v>42481.168263888881</v>
      </c>
      <c r="T680" s="6">
        <f t="shared" si="4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7">
        <f t="shared" si="43"/>
        <v>93.90425531914893</v>
      </c>
      <c r="Q681" t="s">
        <v>8319</v>
      </c>
      <c r="R681" t="s">
        <v>8321</v>
      </c>
      <c r="S681" s="6">
        <f t="shared" si="44"/>
        <v>42556.487372685187</v>
      </c>
      <c r="T681" s="6">
        <f t="shared" si="4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7">
        <f t="shared" si="43"/>
        <v>150.65116279069767</v>
      </c>
      <c r="Q682" t="s">
        <v>8319</v>
      </c>
      <c r="R682" t="s">
        <v>8321</v>
      </c>
      <c r="S682" s="6">
        <f t="shared" si="44"/>
        <v>41864.293182870366</v>
      </c>
      <c r="T682" s="6">
        <f t="shared" si="4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7">
        <f t="shared" si="43"/>
        <v>1</v>
      </c>
      <c r="Q683" t="s">
        <v>8319</v>
      </c>
      <c r="R683" t="s">
        <v>8321</v>
      </c>
      <c r="S683" s="6">
        <f t="shared" si="44"/>
        <v>42639.597268518519</v>
      </c>
      <c r="T683" s="6">
        <f t="shared" si="4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7">
        <f t="shared" si="43"/>
        <v>13.25</v>
      </c>
      <c r="Q684" t="s">
        <v>8319</v>
      </c>
      <c r="R684" t="s">
        <v>8321</v>
      </c>
      <c r="S684" s="6">
        <f t="shared" si="44"/>
        <v>42778.556967592587</v>
      </c>
      <c r="T684" s="6">
        <f t="shared" si="4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7">
        <f t="shared" si="43"/>
        <v>99.333333333333329</v>
      </c>
      <c r="Q685" t="s">
        <v>8319</v>
      </c>
      <c r="R685" t="s">
        <v>8321</v>
      </c>
      <c r="S685" s="6">
        <f t="shared" si="44"/>
        <v>42634.691712962966</v>
      </c>
      <c r="T685" s="6">
        <f t="shared" si="4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7">
        <f t="shared" si="43"/>
        <v>177.39259259259259</v>
      </c>
      <c r="Q686" t="s">
        <v>8319</v>
      </c>
      <c r="R686" t="s">
        <v>8321</v>
      </c>
      <c r="S686" s="6">
        <f t="shared" si="44"/>
        <v>41809.26494212963</v>
      </c>
      <c r="T686" s="6">
        <f t="shared" si="4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7">
        <f t="shared" si="43"/>
        <v>55.3</v>
      </c>
      <c r="Q687" t="s">
        <v>8319</v>
      </c>
      <c r="R687" t="s">
        <v>8321</v>
      </c>
      <c r="S687" s="6">
        <f t="shared" si="44"/>
        <v>41971.658240740733</v>
      </c>
      <c r="T687" s="6">
        <f t="shared" si="4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7">
        <f t="shared" si="43"/>
        <v>0</v>
      </c>
      <c r="Q688" t="s">
        <v>8319</v>
      </c>
      <c r="R688" t="s">
        <v>8321</v>
      </c>
      <c r="S688" s="6">
        <f t="shared" si="44"/>
        <v>42189.464930555558</v>
      </c>
      <c r="T688" s="6">
        <f t="shared" si="4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7">
        <f t="shared" si="43"/>
        <v>591.66666666666663</v>
      </c>
      <c r="Q689" t="s">
        <v>8319</v>
      </c>
      <c r="R689" t="s">
        <v>8321</v>
      </c>
      <c r="S689" s="6">
        <f t="shared" si="44"/>
        <v>42711.542280092595</v>
      </c>
      <c r="T689" s="6">
        <f t="shared" si="4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7">
        <f t="shared" si="43"/>
        <v>405.5</v>
      </c>
      <c r="Q690" t="s">
        <v>8319</v>
      </c>
      <c r="R690" t="s">
        <v>8321</v>
      </c>
      <c r="S690" s="6">
        <f t="shared" si="44"/>
        <v>42261.896446759252</v>
      </c>
      <c r="T690" s="6">
        <f t="shared" si="4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7">
        <f t="shared" si="43"/>
        <v>343.14732142857144</v>
      </c>
      <c r="Q691" t="s">
        <v>8319</v>
      </c>
      <c r="R691" t="s">
        <v>8321</v>
      </c>
      <c r="S691" s="6">
        <f t="shared" si="44"/>
        <v>42675.459456018514</v>
      </c>
      <c r="T691" s="6">
        <f t="shared" si="4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7">
        <f t="shared" si="43"/>
        <v>72.588235294117652</v>
      </c>
      <c r="Q692" t="s">
        <v>8319</v>
      </c>
      <c r="R692" t="s">
        <v>8321</v>
      </c>
      <c r="S692" s="6">
        <f t="shared" si="44"/>
        <v>42579.426400462959</v>
      </c>
      <c r="T692" s="6">
        <f t="shared" si="4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7">
        <f t="shared" si="43"/>
        <v>26</v>
      </c>
      <c r="Q693" t="s">
        <v>8319</v>
      </c>
      <c r="R693" t="s">
        <v>8321</v>
      </c>
      <c r="S693" s="6">
        <f t="shared" si="44"/>
        <v>42157.819976851846</v>
      </c>
      <c r="T693" s="6">
        <f t="shared" si="4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7">
        <f t="shared" si="43"/>
        <v>6.4975124378109452</v>
      </c>
      <c r="Q694" t="s">
        <v>8319</v>
      </c>
      <c r="R694" t="s">
        <v>8321</v>
      </c>
      <c r="S694" s="6">
        <f t="shared" si="44"/>
        <v>42696.167395833334</v>
      </c>
      <c r="T694" s="6">
        <f t="shared" si="4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7">
        <f t="shared" si="43"/>
        <v>119.38513513513513</v>
      </c>
      <c r="Q695" t="s">
        <v>8319</v>
      </c>
      <c r="R695" t="s">
        <v>8321</v>
      </c>
      <c r="S695" s="6">
        <f t="shared" si="44"/>
        <v>42094.599849537037</v>
      </c>
      <c r="T695" s="6">
        <f t="shared" si="4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7">
        <f t="shared" si="43"/>
        <v>84.285714285714292</v>
      </c>
      <c r="Q696" t="s">
        <v>8319</v>
      </c>
      <c r="R696" t="s">
        <v>8321</v>
      </c>
      <c r="S696" s="6">
        <f t="shared" si="44"/>
        <v>42737.455543981479</v>
      </c>
      <c r="T696" s="6">
        <f t="shared" si="4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7">
        <f t="shared" si="43"/>
        <v>90.857142857142861</v>
      </c>
      <c r="Q697" t="s">
        <v>8319</v>
      </c>
      <c r="R697" t="s">
        <v>8321</v>
      </c>
      <c r="S697" s="6">
        <f t="shared" si="44"/>
        <v>41913.312731481477</v>
      </c>
      <c r="T697" s="6">
        <f t="shared" si="4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7">
        <f t="shared" si="43"/>
        <v>1</v>
      </c>
      <c r="Q698" t="s">
        <v>8319</v>
      </c>
      <c r="R698" t="s">
        <v>8321</v>
      </c>
      <c r="S698" s="6">
        <f t="shared" si="44"/>
        <v>41815.718773148146</v>
      </c>
      <c r="T698" s="6">
        <f t="shared" si="4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7">
        <f t="shared" si="43"/>
        <v>20.342105263157894</v>
      </c>
      <c r="Q699" t="s">
        <v>8319</v>
      </c>
      <c r="R699" t="s">
        <v>8321</v>
      </c>
      <c r="S699" s="6">
        <f t="shared" si="44"/>
        <v>42388.314687500002</v>
      </c>
      <c r="T699" s="6">
        <f t="shared" si="4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7">
        <f t="shared" si="43"/>
        <v>530.68965517241384</v>
      </c>
      <c r="Q700" t="s">
        <v>8319</v>
      </c>
      <c r="R700" t="s">
        <v>8321</v>
      </c>
      <c r="S700" s="6">
        <f t="shared" si="44"/>
        <v>41866.72274305555</v>
      </c>
      <c r="T700" s="6">
        <f t="shared" si="4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7">
        <f t="shared" si="43"/>
        <v>120.39184269662923</v>
      </c>
      <c r="Q701" t="s">
        <v>8319</v>
      </c>
      <c r="R701" t="s">
        <v>8321</v>
      </c>
      <c r="S701" s="6">
        <f t="shared" si="44"/>
        <v>41563.277175925927</v>
      </c>
      <c r="T701" s="6">
        <f t="shared" si="4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7">
        <f t="shared" si="43"/>
        <v>13</v>
      </c>
      <c r="Q702" t="s">
        <v>8319</v>
      </c>
      <c r="R702" t="s">
        <v>8321</v>
      </c>
      <c r="S702" s="6">
        <f t="shared" si="44"/>
        <v>42715.480104166665</v>
      </c>
      <c r="T702" s="6">
        <f t="shared" si="4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7">
        <f t="shared" si="43"/>
        <v>291.33333333333331</v>
      </c>
      <c r="Q703" t="s">
        <v>8319</v>
      </c>
      <c r="R703" t="s">
        <v>8321</v>
      </c>
      <c r="S703" s="6">
        <f t="shared" si="44"/>
        <v>41813.454629629625</v>
      </c>
      <c r="T703" s="6">
        <f t="shared" si="4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7">
        <f t="shared" si="43"/>
        <v>124.9191891891892</v>
      </c>
      <c r="Q704" t="s">
        <v>8319</v>
      </c>
      <c r="R704" t="s">
        <v>8321</v>
      </c>
      <c r="S704" s="6">
        <f t="shared" si="44"/>
        <v>42668.518368055556</v>
      </c>
      <c r="T704" s="6">
        <f t="shared" si="4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7">
        <f t="shared" si="43"/>
        <v>119.57142857142857</v>
      </c>
      <c r="Q705" t="s">
        <v>8319</v>
      </c>
      <c r="R705" t="s">
        <v>8321</v>
      </c>
      <c r="S705" s="6">
        <f t="shared" si="44"/>
        <v>42711.742465277777</v>
      </c>
      <c r="T705" s="6">
        <f t="shared" si="4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7">
        <f t="shared" si="43"/>
        <v>120.25</v>
      </c>
      <c r="Q706" t="s">
        <v>8319</v>
      </c>
      <c r="R706" t="s">
        <v>8321</v>
      </c>
      <c r="S706" s="6">
        <f t="shared" si="44"/>
        <v>42725.984583333331</v>
      </c>
      <c r="T706" s="6">
        <f t="shared" si="4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7">
        <f t="shared" ref="P707:P770" si="47">IF(L707=0,0,(E707/L707))</f>
        <v>195.4</v>
      </c>
      <c r="Q707" t="s">
        <v>8319</v>
      </c>
      <c r="R707" t="s">
        <v>8321</v>
      </c>
      <c r="S707" s="6">
        <f t="shared" ref="S707:S770" si="48">(((J707/60)/60)/24)+DATE(1970,1,1)+(-5/24)</f>
        <v>42726.283310185179</v>
      </c>
      <c r="T707" s="6">
        <f t="shared" ref="T707:T770" si="49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7">
        <f t="shared" si="47"/>
        <v>0</v>
      </c>
      <c r="Q708" t="s">
        <v>8319</v>
      </c>
      <c r="R708" t="s">
        <v>8321</v>
      </c>
      <c r="S708" s="6">
        <f t="shared" si="48"/>
        <v>42676.786840277775</v>
      </c>
      <c r="T708" s="6">
        <f t="shared" si="4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7">
        <f t="shared" si="47"/>
        <v>117.69868421052631</v>
      </c>
      <c r="Q709" t="s">
        <v>8319</v>
      </c>
      <c r="R709" t="s">
        <v>8321</v>
      </c>
      <c r="S709" s="6">
        <f t="shared" si="48"/>
        <v>42696.45517361111</v>
      </c>
      <c r="T709" s="6">
        <f t="shared" si="4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7">
        <f t="shared" si="47"/>
        <v>23.948509485094849</v>
      </c>
      <c r="Q710" t="s">
        <v>8319</v>
      </c>
      <c r="R710" t="s">
        <v>8321</v>
      </c>
      <c r="S710" s="6">
        <f t="shared" si="48"/>
        <v>41835.372685185182</v>
      </c>
      <c r="T710" s="6">
        <f t="shared" si="4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7">
        <f t="shared" si="47"/>
        <v>30.5</v>
      </c>
      <c r="Q711" t="s">
        <v>8319</v>
      </c>
      <c r="R711" t="s">
        <v>8321</v>
      </c>
      <c r="S711" s="6">
        <f t="shared" si="48"/>
        <v>41947.832858796297</v>
      </c>
      <c r="T711" s="6">
        <f t="shared" si="4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7">
        <f t="shared" si="47"/>
        <v>0</v>
      </c>
      <c r="Q712" t="s">
        <v>8319</v>
      </c>
      <c r="R712" t="s">
        <v>8321</v>
      </c>
      <c r="S712" s="6">
        <f t="shared" si="48"/>
        <v>41837.776643518519</v>
      </c>
      <c r="T712" s="6">
        <f t="shared" si="4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7">
        <f t="shared" si="47"/>
        <v>99.973372781065095</v>
      </c>
      <c r="Q713" t="s">
        <v>8319</v>
      </c>
      <c r="R713" t="s">
        <v>8321</v>
      </c>
      <c r="S713" s="6">
        <f t="shared" si="48"/>
        <v>42678.250787037039</v>
      </c>
      <c r="T713" s="6">
        <f t="shared" si="4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7">
        <f t="shared" si="47"/>
        <v>26.25</v>
      </c>
      <c r="Q714" t="s">
        <v>8319</v>
      </c>
      <c r="R714" t="s">
        <v>8321</v>
      </c>
      <c r="S714" s="6">
        <f t="shared" si="48"/>
        <v>42384.472592592596</v>
      </c>
      <c r="T714" s="6">
        <f t="shared" si="49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7">
        <f t="shared" si="47"/>
        <v>199</v>
      </c>
      <c r="Q715" t="s">
        <v>8319</v>
      </c>
      <c r="R715" t="s">
        <v>8321</v>
      </c>
      <c r="S715" s="6">
        <f t="shared" si="48"/>
        <v>42496.320972222216</v>
      </c>
      <c r="T715" s="6">
        <f t="shared" si="4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7">
        <f t="shared" si="47"/>
        <v>80.321428571428569</v>
      </c>
      <c r="Q716" t="s">
        <v>8319</v>
      </c>
      <c r="R716" t="s">
        <v>8321</v>
      </c>
      <c r="S716" s="6">
        <f t="shared" si="48"/>
        <v>42734.579652777778</v>
      </c>
      <c r="T716" s="6">
        <f t="shared" si="4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7">
        <f t="shared" si="47"/>
        <v>115.75</v>
      </c>
      <c r="Q717" t="s">
        <v>8319</v>
      </c>
      <c r="R717" t="s">
        <v>8321</v>
      </c>
      <c r="S717" s="6">
        <f t="shared" si="48"/>
        <v>42272.8824074074</v>
      </c>
      <c r="T717" s="6">
        <f t="shared" si="4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7">
        <f t="shared" si="47"/>
        <v>44.6875</v>
      </c>
      <c r="Q718" t="s">
        <v>8319</v>
      </c>
      <c r="R718" t="s">
        <v>8321</v>
      </c>
      <c r="S718" s="6">
        <f t="shared" si="48"/>
        <v>41940.450312499997</v>
      </c>
      <c r="T718" s="6">
        <f t="shared" si="4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7">
        <f t="shared" si="47"/>
        <v>76.25</v>
      </c>
      <c r="Q719" t="s">
        <v>8319</v>
      </c>
      <c r="R719" t="s">
        <v>8321</v>
      </c>
      <c r="S719" s="6">
        <f t="shared" si="48"/>
        <v>41857.645856481482</v>
      </c>
      <c r="T719" s="6">
        <f t="shared" si="49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7">
        <f t="shared" si="47"/>
        <v>22.5</v>
      </c>
      <c r="Q720" t="s">
        <v>8319</v>
      </c>
      <c r="R720" t="s">
        <v>8321</v>
      </c>
      <c r="S720" s="6">
        <f t="shared" si="48"/>
        <v>42752.637118055551</v>
      </c>
      <c r="T720" s="6">
        <f t="shared" si="4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7">
        <f t="shared" si="47"/>
        <v>19.399999999999999</v>
      </c>
      <c r="Q721" t="s">
        <v>8319</v>
      </c>
      <c r="R721" t="s">
        <v>8321</v>
      </c>
      <c r="S721" s="6">
        <f t="shared" si="48"/>
        <v>42408.83189814815</v>
      </c>
      <c r="T721" s="6">
        <f t="shared" si="4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7">
        <f t="shared" si="47"/>
        <v>66.707317073170728</v>
      </c>
      <c r="Q722" t="s">
        <v>8322</v>
      </c>
      <c r="R722" t="s">
        <v>8323</v>
      </c>
      <c r="S722" s="6">
        <f t="shared" si="48"/>
        <v>40909.440868055557</v>
      </c>
      <c r="T722" s="6">
        <f t="shared" si="4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7">
        <f t="shared" si="47"/>
        <v>84.142857142857139</v>
      </c>
      <c r="Q723" t="s">
        <v>8322</v>
      </c>
      <c r="R723" t="s">
        <v>8323</v>
      </c>
      <c r="S723" s="6">
        <f t="shared" si="48"/>
        <v>41807.363506944443</v>
      </c>
      <c r="T723" s="6">
        <f t="shared" si="4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7">
        <f t="shared" si="47"/>
        <v>215.72549019607843</v>
      </c>
      <c r="Q724" t="s">
        <v>8322</v>
      </c>
      <c r="R724" t="s">
        <v>8323</v>
      </c>
      <c r="S724" s="6">
        <f t="shared" si="48"/>
        <v>40977.596967592588</v>
      </c>
      <c r="T724" s="6">
        <f t="shared" si="4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7">
        <f t="shared" si="47"/>
        <v>54.69</v>
      </c>
      <c r="Q725" t="s">
        <v>8322</v>
      </c>
      <c r="R725" t="s">
        <v>8323</v>
      </c>
      <c r="S725" s="6">
        <f t="shared" si="48"/>
        <v>42184.608206018522</v>
      </c>
      <c r="T725" s="6">
        <f t="shared" si="4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7">
        <f t="shared" si="47"/>
        <v>51.62944055944056</v>
      </c>
      <c r="Q726" t="s">
        <v>8322</v>
      </c>
      <c r="R726" t="s">
        <v>8323</v>
      </c>
      <c r="S726" s="6">
        <f t="shared" si="48"/>
        <v>40694.430127314808</v>
      </c>
      <c r="T726" s="6">
        <f t="shared" si="4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7">
        <f t="shared" si="47"/>
        <v>143.35714285714286</v>
      </c>
      <c r="Q727" t="s">
        <v>8322</v>
      </c>
      <c r="R727" t="s">
        <v>8323</v>
      </c>
      <c r="S727" s="6">
        <f t="shared" si="48"/>
        <v>42321.417962962958</v>
      </c>
      <c r="T727" s="6">
        <f t="shared" si="4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7">
        <f t="shared" si="47"/>
        <v>72.428571428571431</v>
      </c>
      <c r="Q728" t="s">
        <v>8322</v>
      </c>
      <c r="R728" t="s">
        <v>8323</v>
      </c>
      <c r="S728" s="6">
        <f t="shared" si="48"/>
        <v>41345.834340277775</v>
      </c>
      <c r="T728" s="6">
        <f t="shared" si="4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7">
        <f t="shared" si="47"/>
        <v>36.530201342281877</v>
      </c>
      <c r="Q729" t="s">
        <v>8322</v>
      </c>
      <c r="R729" t="s">
        <v>8323</v>
      </c>
      <c r="S729" s="6">
        <f t="shared" si="48"/>
        <v>41246.811909722215</v>
      </c>
      <c r="T729" s="6">
        <f t="shared" si="4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7">
        <f t="shared" si="47"/>
        <v>60.903461538461535</v>
      </c>
      <c r="Q730" t="s">
        <v>8322</v>
      </c>
      <c r="R730" t="s">
        <v>8323</v>
      </c>
      <c r="S730" s="6">
        <f t="shared" si="48"/>
        <v>40731.629131944443</v>
      </c>
      <c r="T730" s="6">
        <f t="shared" si="4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7">
        <f t="shared" si="47"/>
        <v>43.55</v>
      </c>
      <c r="Q731" t="s">
        <v>8322</v>
      </c>
      <c r="R731" t="s">
        <v>8323</v>
      </c>
      <c r="S731" s="6">
        <f t="shared" si="48"/>
        <v>41110.97755787037</v>
      </c>
      <c r="T731" s="6">
        <f t="shared" si="4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7">
        <f t="shared" si="47"/>
        <v>99.766037735849054</v>
      </c>
      <c r="Q732" t="s">
        <v>8322</v>
      </c>
      <c r="R732" t="s">
        <v>8323</v>
      </c>
      <c r="S732" s="6">
        <f t="shared" si="48"/>
        <v>40854.536932870367</v>
      </c>
      <c r="T732" s="6">
        <f t="shared" si="4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7">
        <f t="shared" si="47"/>
        <v>88.732394366197184</v>
      </c>
      <c r="Q733" t="s">
        <v>8322</v>
      </c>
      <c r="R733" t="s">
        <v>8323</v>
      </c>
      <c r="S733" s="6">
        <f t="shared" si="48"/>
        <v>40879.587349537032</v>
      </c>
      <c r="T733" s="6">
        <f t="shared" si="4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7">
        <f t="shared" si="47"/>
        <v>4.9230769230769234</v>
      </c>
      <c r="Q734" t="s">
        <v>8322</v>
      </c>
      <c r="R734" t="s">
        <v>8323</v>
      </c>
      <c r="S734" s="6">
        <f t="shared" si="48"/>
        <v>41486.21598379629</v>
      </c>
      <c r="T734" s="6">
        <f t="shared" si="4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7">
        <f t="shared" si="47"/>
        <v>17.822485207100591</v>
      </c>
      <c r="Q735" t="s">
        <v>8322</v>
      </c>
      <c r="R735" t="s">
        <v>8323</v>
      </c>
      <c r="S735" s="6">
        <f t="shared" si="48"/>
        <v>41598.211712962962</v>
      </c>
      <c r="T735" s="6">
        <f t="shared" si="4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7">
        <f t="shared" si="47"/>
        <v>187.19298245614036</v>
      </c>
      <c r="Q736" t="s">
        <v>8322</v>
      </c>
      <c r="R736" t="s">
        <v>8323</v>
      </c>
      <c r="S736" s="6">
        <f t="shared" si="48"/>
        <v>42101.956249999996</v>
      </c>
      <c r="T736" s="6">
        <f t="shared" si="4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7">
        <f t="shared" si="47"/>
        <v>234.80786026200875</v>
      </c>
      <c r="Q737" t="s">
        <v>8322</v>
      </c>
      <c r="R737" t="s">
        <v>8323</v>
      </c>
      <c r="S737" s="6">
        <f t="shared" si="48"/>
        <v>41945.821134259255</v>
      </c>
      <c r="T737" s="6">
        <f t="shared" si="4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7">
        <f t="shared" si="47"/>
        <v>105.04629629629629</v>
      </c>
      <c r="Q738" t="s">
        <v>8322</v>
      </c>
      <c r="R738" t="s">
        <v>8323</v>
      </c>
      <c r="S738" s="6">
        <f t="shared" si="48"/>
        <v>41579.525925925926</v>
      </c>
      <c r="T738" s="6">
        <f t="shared" si="4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7">
        <f t="shared" si="47"/>
        <v>56.666666666666664</v>
      </c>
      <c r="Q739" t="s">
        <v>8322</v>
      </c>
      <c r="R739" t="s">
        <v>8323</v>
      </c>
      <c r="S739" s="6">
        <f t="shared" si="48"/>
        <v>41667.066979166666</v>
      </c>
      <c r="T739" s="6">
        <f t="shared" si="4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7">
        <f t="shared" si="47"/>
        <v>39.048780487804876</v>
      </c>
      <c r="Q740" t="s">
        <v>8322</v>
      </c>
      <c r="R740" t="s">
        <v>8323</v>
      </c>
      <c r="S740" s="6">
        <f t="shared" si="48"/>
        <v>41943.395763888882</v>
      </c>
      <c r="T740" s="6">
        <f t="shared" si="4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7">
        <f t="shared" si="47"/>
        <v>68.345323741007192</v>
      </c>
      <c r="Q741" t="s">
        <v>8322</v>
      </c>
      <c r="R741" t="s">
        <v>8323</v>
      </c>
      <c r="S741" s="6">
        <f t="shared" si="48"/>
        <v>41829.294317129628</v>
      </c>
      <c r="T741" s="6">
        <f t="shared" si="4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7">
        <f t="shared" si="47"/>
        <v>169.57894736842104</v>
      </c>
      <c r="Q742" t="s">
        <v>8322</v>
      </c>
      <c r="R742" t="s">
        <v>8323</v>
      </c>
      <c r="S742" s="6">
        <f t="shared" si="48"/>
        <v>42161.93844907407</v>
      </c>
      <c r="T742" s="6">
        <f t="shared" si="4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7">
        <f t="shared" si="47"/>
        <v>141.42340425531913</v>
      </c>
      <c r="Q743" t="s">
        <v>8322</v>
      </c>
      <c r="R743" t="s">
        <v>8323</v>
      </c>
      <c r="S743" s="6">
        <f t="shared" si="48"/>
        <v>41401.439884259256</v>
      </c>
      <c r="T743" s="6">
        <f t="shared" si="4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7">
        <f t="shared" si="47"/>
        <v>67.391304347826093</v>
      </c>
      <c r="Q744" t="s">
        <v>8322</v>
      </c>
      <c r="R744" t="s">
        <v>8323</v>
      </c>
      <c r="S744" s="6">
        <f t="shared" si="48"/>
        <v>41689.709629629629</v>
      </c>
      <c r="T744" s="6">
        <f t="shared" si="4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7">
        <f t="shared" si="47"/>
        <v>54.266666666666666</v>
      </c>
      <c r="Q745" t="s">
        <v>8322</v>
      </c>
      <c r="R745" t="s">
        <v>8323</v>
      </c>
      <c r="S745" s="6">
        <f t="shared" si="48"/>
        <v>40990.500983796293</v>
      </c>
      <c r="T745" s="6">
        <f t="shared" si="4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7">
        <f t="shared" si="47"/>
        <v>82.516129032258064</v>
      </c>
      <c r="Q746" t="s">
        <v>8322</v>
      </c>
      <c r="R746" t="s">
        <v>8323</v>
      </c>
      <c r="S746" s="6">
        <f t="shared" si="48"/>
        <v>41226.748877314814</v>
      </c>
      <c r="T746" s="6">
        <f t="shared" si="4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7">
        <f t="shared" si="47"/>
        <v>53.729729729729726</v>
      </c>
      <c r="Q747" t="s">
        <v>8322</v>
      </c>
      <c r="R747" t="s">
        <v>8323</v>
      </c>
      <c r="S747" s="6">
        <f t="shared" si="48"/>
        <v>41367.363946759258</v>
      </c>
      <c r="T747" s="6">
        <f t="shared" si="4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7">
        <f t="shared" si="47"/>
        <v>34.206185567010309</v>
      </c>
      <c r="Q748" t="s">
        <v>8322</v>
      </c>
      <c r="R748" t="s">
        <v>8323</v>
      </c>
      <c r="S748" s="6">
        <f t="shared" si="48"/>
        <v>41156.834594907406</v>
      </c>
      <c r="T748" s="6">
        <f t="shared" si="4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7">
        <f t="shared" si="47"/>
        <v>127.32727272727273</v>
      </c>
      <c r="Q749" t="s">
        <v>8322</v>
      </c>
      <c r="R749" t="s">
        <v>8323</v>
      </c>
      <c r="S749" s="6">
        <f t="shared" si="48"/>
        <v>41988.340497685182</v>
      </c>
      <c r="T749" s="6">
        <f t="shared" si="4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7">
        <f t="shared" si="47"/>
        <v>45.56818181818182</v>
      </c>
      <c r="Q750" t="s">
        <v>8322</v>
      </c>
      <c r="R750" t="s">
        <v>8323</v>
      </c>
      <c r="S750" s="6">
        <f t="shared" si="48"/>
        <v>41831.638495370367</v>
      </c>
      <c r="T750" s="6">
        <f t="shared" si="4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7">
        <f t="shared" si="47"/>
        <v>95.963636363636368</v>
      </c>
      <c r="Q751" t="s">
        <v>8322</v>
      </c>
      <c r="R751" t="s">
        <v>8323</v>
      </c>
      <c r="S751" s="6">
        <f t="shared" si="48"/>
        <v>42733.732986111114</v>
      </c>
      <c r="T751" s="6">
        <f t="shared" si="4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7">
        <f t="shared" si="47"/>
        <v>77.271186440677965</v>
      </c>
      <c r="Q752" t="s">
        <v>8322</v>
      </c>
      <c r="R752" t="s">
        <v>8323</v>
      </c>
      <c r="S752" s="6">
        <f t="shared" si="48"/>
        <v>41299.669814814813</v>
      </c>
      <c r="T752" s="6">
        <f t="shared" si="4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7">
        <f t="shared" si="47"/>
        <v>57.338709677419352</v>
      </c>
      <c r="Q753" t="s">
        <v>8322</v>
      </c>
      <c r="R753" t="s">
        <v>8323</v>
      </c>
      <c r="S753" s="6">
        <f t="shared" si="48"/>
        <v>40713.422164351847</v>
      </c>
      <c r="T753" s="6">
        <f t="shared" si="4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7">
        <f t="shared" si="47"/>
        <v>53.19047619047619</v>
      </c>
      <c r="Q754" t="s">
        <v>8322</v>
      </c>
      <c r="R754" t="s">
        <v>8323</v>
      </c>
      <c r="S754" s="6">
        <f t="shared" si="48"/>
        <v>42639.213159722225</v>
      </c>
      <c r="T754" s="6">
        <f t="shared" si="4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7">
        <f t="shared" si="47"/>
        <v>492.30769230769232</v>
      </c>
      <c r="Q755" t="s">
        <v>8322</v>
      </c>
      <c r="R755" t="s">
        <v>8323</v>
      </c>
      <c r="S755" s="6">
        <f t="shared" si="48"/>
        <v>42019.381840277776</v>
      </c>
      <c r="T755" s="6">
        <f t="shared" si="4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7">
        <f t="shared" si="47"/>
        <v>42.346938775510203</v>
      </c>
      <c r="Q756" t="s">
        <v>8322</v>
      </c>
      <c r="R756" t="s">
        <v>8323</v>
      </c>
      <c r="S756" s="6">
        <f t="shared" si="48"/>
        <v>41249.54075231481</v>
      </c>
      <c r="T756" s="6">
        <f t="shared" si="4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7">
        <f t="shared" si="47"/>
        <v>37.466029411764708</v>
      </c>
      <c r="Q757" t="s">
        <v>8322</v>
      </c>
      <c r="R757" t="s">
        <v>8323</v>
      </c>
      <c r="S757" s="6">
        <f t="shared" si="48"/>
        <v>41383.396724537037</v>
      </c>
      <c r="T757" s="6">
        <f t="shared" si="4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7">
        <f t="shared" si="47"/>
        <v>37.454545454545453</v>
      </c>
      <c r="Q758" t="s">
        <v>8322</v>
      </c>
      <c r="R758" t="s">
        <v>8323</v>
      </c>
      <c r="S758" s="6">
        <f t="shared" si="48"/>
        <v>40590.558553240735</v>
      </c>
      <c r="T758" s="6">
        <f t="shared" si="4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7">
        <f t="shared" si="47"/>
        <v>33.055555555555557</v>
      </c>
      <c r="Q759" t="s">
        <v>8322</v>
      </c>
      <c r="R759" t="s">
        <v>8323</v>
      </c>
      <c r="S759" s="6">
        <f t="shared" si="48"/>
        <v>41234.846226851849</v>
      </c>
      <c r="T759" s="6">
        <f t="shared" si="4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7">
        <f t="shared" si="47"/>
        <v>134.21052631578948</v>
      </c>
      <c r="Q760" t="s">
        <v>8322</v>
      </c>
      <c r="R760" t="s">
        <v>8323</v>
      </c>
      <c r="S760" s="6">
        <f t="shared" si="48"/>
        <v>40429.628101851849</v>
      </c>
      <c r="T760" s="6">
        <f t="shared" si="4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7">
        <f t="shared" si="47"/>
        <v>51.474747474747474</v>
      </c>
      <c r="Q761" t="s">
        <v>8322</v>
      </c>
      <c r="R761" t="s">
        <v>8323</v>
      </c>
      <c r="S761" s="6">
        <f t="shared" si="48"/>
        <v>41789.121979166666</v>
      </c>
      <c r="T761" s="6">
        <f t="shared" si="4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7">
        <f t="shared" si="47"/>
        <v>0</v>
      </c>
      <c r="Q762" t="s">
        <v>8322</v>
      </c>
      <c r="R762" t="s">
        <v>8324</v>
      </c>
      <c r="S762" s="6">
        <f t="shared" si="48"/>
        <v>42670.555706018517</v>
      </c>
      <c r="T762" s="6">
        <f t="shared" si="49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7">
        <f t="shared" si="47"/>
        <v>39.166666666666664</v>
      </c>
      <c r="Q763" t="s">
        <v>8322</v>
      </c>
      <c r="R763" t="s">
        <v>8324</v>
      </c>
      <c r="S763" s="6">
        <f t="shared" si="48"/>
        <v>41642.543124999997</v>
      </c>
      <c r="T763" s="6">
        <f t="shared" si="4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7">
        <f t="shared" si="47"/>
        <v>0</v>
      </c>
      <c r="Q764" t="s">
        <v>8322</v>
      </c>
      <c r="R764" t="s">
        <v>8324</v>
      </c>
      <c r="S764" s="6">
        <f t="shared" si="48"/>
        <v>42690.65011574074</v>
      </c>
      <c r="T764" s="6">
        <f t="shared" si="4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7">
        <f t="shared" si="47"/>
        <v>5</v>
      </c>
      <c r="Q765" t="s">
        <v>8322</v>
      </c>
      <c r="R765" t="s">
        <v>8324</v>
      </c>
      <c r="S765" s="6">
        <f t="shared" si="48"/>
        <v>41471.238518518512</v>
      </c>
      <c r="T765" s="6">
        <f t="shared" si="49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7">
        <f t="shared" si="47"/>
        <v>0</v>
      </c>
      <c r="Q766" t="s">
        <v>8322</v>
      </c>
      <c r="R766" t="s">
        <v>8324</v>
      </c>
      <c r="S766" s="6">
        <f t="shared" si="48"/>
        <v>42226.964826388888</v>
      </c>
      <c r="T766" s="6">
        <f t="shared" si="4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7">
        <f t="shared" si="47"/>
        <v>57.295454545454547</v>
      </c>
      <c r="Q767" t="s">
        <v>8322</v>
      </c>
      <c r="R767" t="s">
        <v>8324</v>
      </c>
      <c r="S767" s="6">
        <f t="shared" si="48"/>
        <v>41901.334305555552</v>
      </c>
      <c r="T767" s="6">
        <f t="shared" si="4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7">
        <f t="shared" si="47"/>
        <v>0</v>
      </c>
      <c r="Q768" t="s">
        <v>8322</v>
      </c>
      <c r="R768" t="s">
        <v>8324</v>
      </c>
      <c r="S768" s="6">
        <f t="shared" si="48"/>
        <v>42021.57503472222</v>
      </c>
      <c r="T768" s="6">
        <f t="shared" si="4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7">
        <f t="shared" si="47"/>
        <v>59</v>
      </c>
      <c r="Q769" t="s">
        <v>8322</v>
      </c>
      <c r="R769" t="s">
        <v>8324</v>
      </c>
      <c r="S769" s="6">
        <f t="shared" si="48"/>
        <v>42114.935300925928</v>
      </c>
      <c r="T769" s="6">
        <f t="shared" si="4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7">
        <f t="shared" si="47"/>
        <v>0</v>
      </c>
      <c r="Q770" t="s">
        <v>8322</v>
      </c>
      <c r="R770" t="s">
        <v>8324</v>
      </c>
      <c r="S770" s="6">
        <f t="shared" si="48"/>
        <v>41593.998726851853</v>
      </c>
      <c r="T770" s="6">
        <f t="shared" si="4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7">
        <f t="shared" ref="P771:P834" si="51">IF(L771=0,0,(E771/L771))</f>
        <v>31.846153846153847</v>
      </c>
      <c r="Q771" t="s">
        <v>8322</v>
      </c>
      <c r="R771" t="s">
        <v>8324</v>
      </c>
      <c r="S771" s="6">
        <f t="shared" ref="S771:S834" si="52">(((J771/60)/60)/24)+DATE(1970,1,1)+(-5/24)</f>
        <v>41604.788124999999</v>
      </c>
      <c r="T771" s="6">
        <f t="shared" ref="T771:T834" si="53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7">
        <f t="shared" si="51"/>
        <v>0</v>
      </c>
      <c r="Q772" t="s">
        <v>8322</v>
      </c>
      <c r="R772" t="s">
        <v>8324</v>
      </c>
      <c r="S772" s="6">
        <f t="shared" si="52"/>
        <v>41289.791307870371</v>
      </c>
      <c r="T772" s="6">
        <f t="shared" si="53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7">
        <f t="shared" si="51"/>
        <v>10</v>
      </c>
      <c r="Q773" t="s">
        <v>8322</v>
      </c>
      <c r="R773" t="s">
        <v>8324</v>
      </c>
      <c r="S773" s="6">
        <f t="shared" si="52"/>
        <v>42349.615763888891</v>
      </c>
      <c r="T773" s="6">
        <f t="shared" si="53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7">
        <f t="shared" si="51"/>
        <v>50</v>
      </c>
      <c r="Q774" t="s">
        <v>8322</v>
      </c>
      <c r="R774" t="s">
        <v>8324</v>
      </c>
      <c r="S774" s="6">
        <f t="shared" si="52"/>
        <v>40067.848599537036</v>
      </c>
      <c r="T774" s="6">
        <f t="shared" si="53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7">
        <f t="shared" si="51"/>
        <v>16</v>
      </c>
      <c r="Q775" t="s">
        <v>8322</v>
      </c>
      <c r="R775" t="s">
        <v>8324</v>
      </c>
      <c r="S775" s="6">
        <f t="shared" si="52"/>
        <v>42100.527604166658</v>
      </c>
      <c r="T775" s="6">
        <f t="shared" si="53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7">
        <f t="shared" si="51"/>
        <v>39</v>
      </c>
      <c r="Q776" t="s">
        <v>8322</v>
      </c>
      <c r="R776" t="s">
        <v>8324</v>
      </c>
      <c r="S776" s="6">
        <f t="shared" si="52"/>
        <v>41663.571967592587</v>
      </c>
      <c r="T776" s="6">
        <f t="shared" si="53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7">
        <f t="shared" si="51"/>
        <v>34</v>
      </c>
      <c r="Q777" t="s">
        <v>8322</v>
      </c>
      <c r="R777" t="s">
        <v>8324</v>
      </c>
      <c r="S777" s="6">
        <f t="shared" si="52"/>
        <v>40862.851793981477</v>
      </c>
      <c r="T777" s="6">
        <f t="shared" si="53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7">
        <f t="shared" si="51"/>
        <v>63.122807017543863</v>
      </c>
      <c r="Q778" t="s">
        <v>8322</v>
      </c>
      <c r="R778" t="s">
        <v>8324</v>
      </c>
      <c r="S778" s="6">
        <f t="shared" si="52"/>
        <v>42250.477372685178</v>
      </c>
      <c r="T778" s="6">
        <f t="shared" si="53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7">
        <f t="shared" si="51"/>
        <v>7</v>
      </c>
      <c r="Q779" t="s">
        <v>8322</v>
      </c>
      <c r="R779" t="s">
        <v>8324</v>
      </c>
      <c r="S779" s="6">
        <f t="shared" si="52"/>
        <v>41456.772881944438</v>
      </c>
      <c r="T779" s="6">
        <f t="shared" si="53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7">
        <f t="shared" si="51"/>
        <v>2</v>
      </c>
      <c r="Q780" t="s">
        <v>8322</v>
      </c>
      <c r="R780" t="s">
        <v>8324</v>
      </c>
      <c r="S780" s="6">
        <f t="shared" si="52"/>
        <v>41729.493981481479</v>
      </c>
      <c r="T780" s="6">
        <f t="shared" si="53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7">
        <f t="shared" si="51"/>
        <v>66.666666666666671</v>
      </c>
      <c r="Q781" t="s">
        <v>8322</v>
      </c>
      <c r="R781" t="s">
        <v>8324</v>
      </c>
      <c r="S781" s="6">
        <f t="shared" si="52"/>
        <v>40436.475752314815</v>
      </c>
      <c r="T781" s="6">
        <f t="shared" si="53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7">
        <f t="shared" si="51"/>
        <v>38.518518518518519</v>
      </c>
      <c r="Q782" t="s">
        <v>8325</v>
      </c>
      <c r="R782" t="s">
        <v>8326</v>
      </c>
      <c r="S782" s="6">
        <f t="shared" si="52"/>
        <v>40636.465567129628</v>
      </c>
      <c r="T782" s="6">
        <f t="shared" si="53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7">
        <f t="shared" si="51"/>
        <v>42.609200000000001</v>
      </c>
      <c r="Q783" t="s">
        <v>8325</v>
      </c>
      <c r="R783" t="s">
        <v>8326</v>
      </c>
      <c r="S783" s="6">
        <f t="shared" si="52"/>
        <v>41402.792523148149</v>
      </c>
      <c r="T783" s="6">
        <f t="shared" si="53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7">
        <f t="shared" si="51"/>
        <v>50</v>
      </c>
      <c r="Q784" t="s">
        <v>8325</v>
      </c>
      <c r="R784" t="s">
        <v>8326</v>
      </c>
      <c r="S784" s="6">
        <f t="shared" si="52"/>
        <v>41116.549791666665</v>
      </c>
      <c r="T784" s="6">
        <f t="shared" si="53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7">
        <f t="shared" si="51"/>
        <v>63.485714285714288</v>
      </c>
      <c r="Q785" t="s">
        <v>8325</v>
      </c>
      <c r="R785" t="s">
        <v>8326</v>
      </c>
      <c r="S785" s="6">
        <f t="shared" si="52"/>
        <v>40987.565381944441</v>
      </c>
      <c r="T785" s="6">
        <f t="shared" si="53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7">
        <f t="shared" si="51"/>
        <v>102.5</v>
      </c>
      <c r="Q786" t="s">
        <v>8325</v>
      </c>
      <c r="R786" t="s">
        <v>8326</v>
      </c>
      <c r="S786" s="6">
        <f t="shared" si="52"/>
        <v>41674.941192129627</v>
      </c>
      <c r="T786" s="6">
        <f t="shared" si="53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7">
        <f t="shared" si="51"/>
        <v>31.142758620689655</v>
      </c>
      <c r="Q787" t="s">
        <v>8325</v>
      </c>
      <c r="R787" t="s">
        <v>8326</v>
      </c>
      <c r="S787" s="6">
        <f t="shared" si="52"/>
        <v>41303.385590277772</v>
      </c>
      <c r="T787" s="6">
        <f t="shared" si="53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7">
        <f t="shared" si="51"/>
        <v>162.27272727272728</v>
      </c>
      <c r="Q788" t="s">
        <v>8325</v>
      </c>
      <c r="R788" t="s">
        <v>8326</v>
      </c>
      <c r="S788" s="6">
        <f t="shared" si="52"/>
        <v>40982.847615740735</v>
      </c>
      <c r="T788" s="6">
        <f t="shared" si="53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7">
        <f t="shared" si="51"/>
        <v>80.588235294117652</v>
      </c>
      <c r="Q789" t="s">
        <v>8325</v>
      </c>
      <c r="R789" t="s">
        <v>8326</v>
      </c>
      <c r="S789" s="6">
        <f t="shared" si="52"/>
        <v>41549.419282407405</v>
      </c>
      <c r="T789" s="6">
        <f t="shared" si="53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7">
        <f t="shared" si="51"/>
        <v>59.85441176470588</v>
      </c>
      <c r="Q790" t="s">
        <v>8325</v>
      </c>
      <c r="R790" t="s">
        <v>8326</v>
      </c>
      <c r="S790" s="6">
        <f t="shared" si="52"/>
        <v>41058.798472222217</v>
      </c>
      <c r="T790" s="6">
        <f t="shared" si="53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7">
        <f t="shared" si="51"/>
        <v>132.85714285714286</v>
      </c>
      <c r="Q791" t="s">
        <v>8325</v>
      </c>
      <c r="R791" t="s">
        <v>8326</v>
      </c>
      <c r="S791" s="6">
        <f t="shared" si="52"/>
        <v>41276.977777777778</v>
      </c>
      <c r="T791" s="6">
        <f t="shared" si="53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7">
        <f t="shared" si="51"/>
        <v>92.547820512820508</v>
      </c>
      <c r="Q792" t="s">
        <v>8325</v>
      </c>
      <c r="R792" t="s">
        <v>8326</v>
      </c>
      <c r="S792" s="6">
        <f t="shared" si="52"/>
        <v>41275.839571759258</v>
      </c>
      <c r="T792" s="6">
        <f t="shared" si="53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7">
        <f t="shared" si="51"/>
        <v>60.859375</v>
      </c>
      <c r="Q793" t="s">
        <v>8325</v>
      </c>
      <c r="R793" t="s">
        <v>8326</v>
      </c>
      <c r="S793" s="6">
        <f t="shared" si="52"/>
        <v>41557.572291666664</v>
      </c>
      <c r="T793" s="6">
        <f t="shared" si="53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7">
        <f t="shared" si="51"/>
        <v>41.851833333333339</v>
      </c>
      <c r="Q794" t="s">
        <v>8325</v>
      </c>
      <c r="R794" t="s">
        <v>8326</v>
      </c>
      <c r="S794" s="6">
        <f t="shared" si="52"/>
        <v>41555.665312500001</v>
      </c>
      <c r="T794" s="6">
        <f t="shared" si="53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7">
        <f t="shared" si="51"/>
        <v>88.325937499999995</v>
      </c>
      <c r="Q795" t="s">
        <v>8325</v>
      </c>
      <c r="R795" t="s">
        <v>8326</v>
      </c>
      <c r="S795" s="6">
        <f t="shared" si="52"/>
        <v>41442.532916666663</v>
      </c>
      <c r="T795" s="6">
        <f t="shared" si="53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7">
        <f t="shared" si="51"/>
        <v>158.96226415094338</v>
      </c>
      <c r="Q796" t="s">
        <v>8325</v>
      </c>
      <c r="R796" t="s">
        <v>8326</v>
      </c>
      <c r="S796" s="6">
        <f t="shared" si="52"/>
        <v>40735.906678240739</v>
      </c>
      <c r="T796" s="6">
        <f t="shared" si="53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7">
        <f t="shared" si="51"/>
        <v>85.054347826086953</v>
      </c>
      <c r="Q797" t="s">
        <v>8325</v>
      </c>
      <c r="R797" t="s">
        <v>8326</v>
      </c>
      <c r="S797" s="6">
        <f t="shared" si="52"/>
        <v>40963.404699074068</v>
      </c>
      <c r="T797" s="6">
        <f t="shared" si="53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7">
        <f t="shared" si="51"/>
        <v>112.61111111111111</v>
      </c>
      <c r="Q798" t="s">
        <v>8325</v>
      </c>
      <c r="R798" t="s">
        <v>8326</v>
      </c>
      <c r="S798" s="6">
        <f t="shared" si="52"/>
        <v>41502.674594907403</v>
      </c>
      <c r="T798" s="6">
        <f t="shared" si="53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7">
        <f t="shared" si="51"/>
        <v>45.436619718309856</v>
      </c>
      <c r="Q799" t="s">
        <v>8325</v>
      </c>
      <c r="R799" t="s">
        <v>8326</v>
      </c>
      <c r="S799" s="6">
        <f t="shared" si="52"/>
        <v>40996.785740740735</v>
      </c>
      <c r="T799" s="6">
        <f t="shared" si="53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7">
        <f t="shared" si="51"/>
        <v>46.218390804597703</v>
      </c>
      <c r="Q800" t="s">
        <v>8325</v>
      </c>
      <c r="R800" t="s">
        <v>8326</v>
      </c>
      <c r="S800" s="6">
        <f t="shared" si="52"/>
        <v>41882.381793981483</v>
      </c>
      <c r="T800" s="6">
        <f t="shared" si="53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7">
        <f t="shared" si="51"/>
        <v>178.60714285714286</v>
      </c>
      <c r="Q801" t="s">
        <v>8325</v>
      </c>
      <c r="R801" t="s">
        <v>8326</v>
      </c>
      <c r="S801" s="6">
        <f t="shared" si="52"/>
        <v>40996.458865740737</v>
      </c>
      <c r="T801" s="6">
        <f t="shared" si="53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7">
        <f t="shared" si="51"/>
        <v>40.75</v>
      </c>
      <c r="Q802" t="s">
        <v>8325</v>
      </c>
      <c r="R802" t="s">
        <v>8326</v>
      </c>
      <c r="S802" s="6">
        <f t="shared" si="52"/>
        <v>41863.225162037037</v>
      </c>
      <c r="T802" s="6">
        <f t="shared" si="53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7">
        <f t="shared" si="51"/>
        <v>43.733921568627444</v>
      </c>
      <c r="Q803" t="s">
        <v>8325</v>
      </c>
      <c r="R803" t="s">
        <v>8326</v>
      </c>
      <c r="S803" s="6">
        <f t="shared" si="52"/>
        <v>40695.587037037032</v>
      </c>
      <c r="T803" s="6">
        <f t="shared" si="53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7">
        <f t="shared" si="51"/>
        <v>81.066666666666663</v>
      </c>
      <c r="Q804" t="s">
        <v>8325</v>
      </c>
      <c r="R804" t="s">
        <v>8326</v>
      </c>
      <c r="S804" s="6">
        <f t="shared" si="52"/>
        <v>41122.813935185186</v>
      </c>
      <c r="T804" s="6">
        <f t="shared" si="53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7">
        <f t="shared" si="51"/>
        <v>74.60526315789474</v>
      </c>
      <c r="Q805" t="s">
        <v>8325</v>
      </c>
      <c r="R805" t="s">
        <v>8326</v>
      </c>
      <c r="S805" s="6">
        <f t="shared" si="52"/>
        <v>40665.741643518515</v>
      </c>
      <c r="T805" s="6">
        <f t="shared" si="53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7">
        <f t="shared" si="51"/>
        <v>305.55555555555554</v>
      </c>
      <c r="Q806" t="s">
        <v>8325</v>
      </c>
      <c r="R806" t="s">
        <v>8326</v>
      </c>
      <c r="S806" s="6">
        <f t="shared" si="52"/>
        <v>40729.897291666668</v>
      </c>
      <c r="T806" s="6">
        <f t="shared" si="53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7">
        <f t="shared" si="51"/>
        <v>58.333333333333336</v>
      </c>
      <c r="Q807" t="s">
        <v>8325</v>
      </c>
      <c r="R807" t="s">
        <v>8326</v>
      </c>
      <c r="S807" s="6">
        <f t="shared" si="52"/>
        <v>40690.614722222221</v>
      </c>
      <c r="T807" s="6">
        <f t="shared" si="53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7">
        <f t="shared" si="51"/>
        <v>117.67605633802818</v>
      </c>
      <c r="Q808" t="s">
        <v>8325</v>
      </c>
      <c r="R808" t="s">
        <v>8326</v>
      </c>
      <c r="S808" s="6">
        <f t="shared" si="52"/>
        <v>40763.483090277776</v>
      </c>
      <c r="T808" s="6">
        <f t="shared" si="53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7">
        <f t="shared" si="51"/>
        <v>73.771929824561397</v>
      </c>
      <c r="Q809" t="s">
        <v>8325</v>
      </c>
      <c r="R809" t="s">
        <v>8326</v>
      </c>
      <c r="S809" s="6">
        <f t="shared" si="52"/>
        <v>42759.420266203706</v>
      </c>
      <c r="T809" s="6">
        <f t="shared" si="53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7">
        <f t="shared" si="51"/>
        <v>104.65116279069767</v>
      </c>
      <c r="Q810" t="s">
        <v>8325</v>
      </c>
      <c r="R810" t="s">
        <v>8326</v>
      </c>
      <c r="S810" s="6">
        <f t="shared" si="52"/>
        <v>41961.892199074071</v>
      </c>
      <c r="T810" s="6">
        <f t="shared" si="53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7">
        <f t="shared" si="51"/>
        <v>79.82692307692308</v>
      </c>
      <c r="Q811" t="s">
        <v>8325</v>
      </c>
      <c r="R811" t="s">
        <v>8326</v>
      </c>
      <c r="S811" s="6">
        <f t="shared" si="52"/>
        <v>41628.625347222223</v>
      </c>
      <c r="T811" s="6">
        <f t="shared" si="53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7">
        <f t="shared" si="51"/>
        <v>58.333333333333336</v>
      </c>
      <c r="Q812" t="s">
        <v>8325</v>
      </c>
      <c r="R812" t="s">
        <v>8326</v>
      </c>
      <c r="S812" s="6">
        <f t="shared" si="52"/>
        <v>41122.847939814812</v>
      </c>
      <c r="T812" s="6">
        <f t="shared" si="53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7">
        <f t="shared" si="51"/>
        <v>86.666666666666671</v>
      </c>
      <c r="Q813" t="s">
        <v>8325</v>
      </c>
      <c r="R813" t="s">
        <v>8326</v>
      </c>
      <c r="S813" s="6">
        <f t="shared" si="52"/>
        <v>41443.435208333329</v>
      </c>
      <c r="T813" s="6">
        <f t="shared" si="53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7">
        <f t="shared" si="51"/>
        <v>27.606060606060606</v>
      </c>
      <c r="Q814" t="s">
        <v>8325</v>
      </c>
      <c r="R814" t="s">
        <v>8326</v>
      </c>
      <c r="S814" s="6">
        <f t="shared" si="52"/>
        <v>41281.809629629628</v>
      </c>
      <c r="T814" s="6">
        <f t="shared" si="53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7">
        <f t="shared" si="51"/>
        <v>24.999375000000001</v>
      </c>
      <c r="Q815" t="s">
        <v>8325</v>
      </c>
      <c r="R815" t="s">
        <v>8326</v>
      </c>
      <c r="S815" s="6">
        <f t="shared" si="52"/>
        <v>41080.751909722218</v>
      </c>
      <c r="T815" s="6">
        <f t="shared" si="53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7">
        <f t="shared" si="51"/>
        <v>45.464285714285715</v>
      </c>
      <c r="Q816" t="s">
        <v>8325</v>
      </c>
      <c r="R816" t="s">
        <v>8326</v>
      </c>
      <c r="S816" s="6">
        <f t="shared" si="52"/>
        <v>40679.534733796296</v>
      </c>
      <c r="T816" s="6">
        <f t="shared" si="53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7">
        <f t="shared" si="51"/>
        <v>99.534883720930239</v>
      </c>
      <c r="Q817" t="s">
        <v>8325</v>
      </c>
      <c r="R817" t="s">
        <v>8326</v>
      </c>
      <c r="S817" s="6">
        <f t="shared" si="52"/>
        <v>41914.70952546296</v>
      </c>
      <c r="T817" s="6">
        <f t="shared" si="53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7">
        <f t="shared" si="51"/>
        <v>39.31</v>
      </c>
      <c r="Q818" t="s">
        <v>8325</v>
      </c>
      <c r="R818" t="s">
        <v>8326</v>
      </c>
      <c r="S818" s="6">
        <f t="shared" si="52"/>
        <v>41341.662534722222</v>
      </c>
      <c r="T818" s="6">
        <f t="shared" si="53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7">
        <f t="shared" si="51"/>
        <v>89.419999999999987</v>
      </c>
      <c r="Q819" t="s">
        <v>8325</v>
      </c>
      <c r="R819" t="s">
        <v>8326</v>
      </c>
      <c r="S819" s="6">
        <f t="shared" si="52"/>
        <v>40925.391331018516</v>
      </c>
      <c r="T819" s="6">
        <f t="shared" si="53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7">
        <f t="shared" si="51"/>
        <v>28.684210526315791</v>
      </c>
      <c r="Q820" t="s">
        <v>8325</v>
      </c>
      <c r="R820" t="s">
        <v>8326</v>
      </c>
      <c r="S820" s="6">
        <f t="shared" si="52"/>
        <v>41120.67454861111</v>
      </c>
      <c r="T820" s="6">
        <f t="shared" si="53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7">
        <f t="shared" si="51"/>
        <v>31.071428571428573</v>
      </c>
      <c r="Q821" t="s">
        <v>8325</v>
      </c>
      <c r="R821" t="s">
        <v>8326</v>
      </c>
      <c r="S821" s="6">
        <f t="shared" si="52"/>
        <v>41619.789976851847</v>
      </c>
      <c r="T821" s="6">
        <f t="shared" si="53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7">
        <f t="shared" si="51"/>
        <v>70.55263157894737</v>
      </c>
      <c r="Q822" t="s">
        <v>8325</v>
      </c>
      <c r="R822" t="s">
        <v>8326</v>
      </c>
      <c r="S822" s="6">
        <f t="shared" si="52"/>
        <v>41768.633587962962</v>
      </c>
      <c r="T822" s="6">
        <f t="shared" si="53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7">
        <f t="shared" si="51"/>
        <v>224.12820512820514</v>
      </c>
      <c r="Q823" t="s">
        <v>8325</v>
      </c>
      <c r="R823" t="s">
        <v>8326</v>
      </c>
      <c r="S823" s="6">
        <f t="shared" si="52"/>
        <v>42093.71371527778</v>
      </c>
      <c r="T823" s="6">
        <f t="shared" si="53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7">
        <f t="shared" si="51"/>
        <v>51.811594202898547</v>
      </c>
      <c r="Q824" t="s">
        <v>8325</v>
      </c>
      <c r="R824" t="s">
        <v>8326</v>
      </c>
      <c r="S824" s="6">
        <f t="shared" si="52"/>
        <v>41157.739004629628</v>
      </c>
      <c r="T824" s="6">
        <f t="shared" si="53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7">
        <f t="shared" si="51"/>
        <v>43.515151515151516</v>
      </c>
      <c r="Q825" t="s">
        <v>8325</v>
      </c>
      <c r="R825" t="s">
        <v>8326</v>
      </c>
      <c r="S825" s="6">
        <f t="shared" si="52"/>
        <v>42055.764490740738</v>
      </c>
      <c r="T825" s="6">
        <f t="shared" si="53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7">
        <f t="shared" si="51"/>
        <v>39.816666666666663</v>
      </c>
      <c r="Q826" t="s">
        <v>8325</v>
      </c>
      <c r="R826" t="s">
        <v>8326</v>
      </c>
      <c r="S826" s="6">
        <f t="shared" si="52"/>
        <v>40250.033773148149</v>
      </c>
      <c r="T826" s="6">
        <f t="shared" si="53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7">
        <f t="shared" si="51"/>
        <v>126.8080808080808</v>
      </c>
      <c r="Q827" t="s">
        <v>8325</v>
      </c>
      <c r="R827" t="s">
        <v>8326</v>
      </c>
      <c r="S827" s="6">
        <f t="shared" si="52"/>
        <v>41186.098194444443</v>
      </c>
      <c r="T827" s="6">
        <f t="shared" si="53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7">
        <f t="shared" si="51"/>
        <v>113.87755102040816</v>
      </c>
      <c r="Q828" t="s">
        <v>8325</v>
      </c>
      <c r="R828" t="s">
        <v>8326</v>
      </c>
      <c r="S828" s="6">
        <f t="shared" si="52"/>
        <v>40972.830208333333</v>
      </c>
      <c r="T828" s="6">
        <f t="shared" si="53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7">
        <f t="shared" si="51"/>
        <v>28.181818181818183</v>
      </c>
      <c r="Q829" t="s">
        <v>8325</v>
      </c>
      <c r="R829" t="s">
        <v>8326</v>
      </c>
      <c r="S829" s="6">
        <f t="shared" si="52"/>
        <v>40927.265127314815</v>
      </c>
      <c r="T829" s="6">
        <f t="shared" si="53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7">
        <f t="shared" si="51"/>
        <v>36.60526315789474</v>
      </c>
      <c r="Q830" t="s">
        <v>8325</v>
      </c>
      <c r="R830" t="s">
        <v>8326</v>
      </c>
      <c r="S830" s="6">
        <f t="shared" si="52"/>
        <v>41072.84238425926</v>
      </c>
      <c r="T830" s="6">
        <f t="shared" si="53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7">
        <f t="shared" si="51"/>
        <v>32.5</v>
      </c>
      <c r="Q831" t="s">
        <v>8325</v>
      </c>
      <c r="R831" t="s">
        <v>8326</v>
      </c>
      <c r="S831" s="6">
        <f t="shared" si="52"/>
        <v>42504.593055555553</v>
      </c>
      <c r="T831" s="6">
        <f t="shared" si="53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7">
        <f t="shared" si="51"/>
        <v>60.65625</v>
      </c>
      <c r="Q832" t="s">
        <v>8325</v>
      </c>
      <c r="R832" t="s">
        <v>8326</v>
      </c>
      <c r="S832" s="6">
        <f t="shared" si="52"/>
        <v>41325.317418981482</v>
      </c>
      <c r="T832" s="6">
        <f t="shared" si="53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7">
        <f t="shared" si="51"/>
        <v>175</v>
      </c>
      <c r="Q833" t="s">
        <v>8325</v>
      </c>
      <c r="R833" t="s">
        <v>8326</v>
      </c>
      <c r="S833" s="6">
        <f t="shared" si="52"/>
        <v>40996.438587962963</v>
      </c>
      <c r="T833" s="6">
        <f t="shared" si="53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7">
        <f t="shared" si="51"/>
        <v>97.993896103896105</v>
      </c>
      <c r="Q834" t="s">
        <v>8325</v>
      </c>
      <c r="R834" t="s">
        <v>8326</v>
      </c>
      <c r="S834" s="6">
        <f t="shared" si="52"/>
        <v>40869.466840277775</v>
      </c>
      <c r="T834" s="6">
        <f t="shared" si="53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7">
        <f t="shared" ref="P835:P898" si="55">IF(L835=0,0,(E835/L835))</f>
        <v>148.78048780487805</v>
      </c>
      <c r="Q835" t="s">
        <v>8325</v>
      </c>
      <c r="R835" t="s">
        <v>8326</v>
      </c>
      <c r="S835" s="6">
        <f t="shared" ref="S835:S898" si="56">(((J835/60)/60)/24)+DATE(1970,1,1)+(-5/24)</f>
        <v>41718.669849537036</v>
      </c>
      <c r="T835" s="6">
        <f t="shared" ref="T835:T898" si="57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7">
        <f t="shared" si="55"/>
        <v>96.08</v>
      </c>
      <c r="Q836" t="s">
        <v>8325</v>
      </c>
      <c r="R836" t="s">
        <v>8326</v>
      </c>
      <c r="S836" s="6">
        <f t="shared" si="56"/>
        <v>41422.614490740736</v>
      </c>
      <c r="T836" s="6">
        <f t="shared" si="57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7">
        <f t="shared" si="55"/>
        <v>58.625</v>
      </c>
      <c r="Q837" t="s">
        <v>8325</v>
      </c>
      <c r="R837" t="s">
        <v>8326</v>
      </c>
      <c r="S837" s="6">
        <f t="shared" si="56"/>
        <v>41005.249513888884</v>
      </c>
      <c r="T837" s="6">
        <f t="shared" si="57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7">
        <f t="shared" si="55"/>
        <v>109.70695652173914</v>
      </c>
      <c r="Q838" t="s">
        <v>8325</v>
      </c>
      <c r="R838" t="s">
        <v>8326</v>
      </c>
      <c r="S838" s="6">
        <f t="shared" si="56"/>
        <v>41523.848587962959</v>
      </c>
      <c r="T838" s="6">
        <f t="shared" si="57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7">
        <f t="shared" si="55"/>
        <v>49.112903225806448</v>
      </c>
      <c r="Q839" t="s">
        <v>8325</v>
      </c>
      <c r="R839" t="s">
        <v>8326</v>
      </c>
      <c r="S839" s="6">
        <f t="shared" si="56"/>
        <v>41730.79006944444</v>
      </c>
      <c r="T839" s="6">
        <f t="shared" si="57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7">
        <f t="shared" si="55"/>
        <v>47.672131147540981</v>
      </c>
      <c r="Q840" t="s">
        <v>8325</v>
      </c>
      <c r="R840" t="s">
        <v>8326</v>
      </c>
      <c r="S840" s="6">
        <f t="shared" si="56"/>
        <v>40895.689641203702</v>
      </c>
      <c r="T840" s="6">
        <f t="shared" si="57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7">
        <f t="shared" si="55"/>
        <v>60.737812499999997</v>
      </c>
      <c r="Q841" t="s">
        <v>8325</v>
      </c>
      <c r="R841" t="s">
        <v>8326</v>
      </c>
      <c r="S841" s="6">
        <f t="shared" si="56"/>
        <v>41144.555046296293</v>
      </c>
      <c r="T841" s="6">
        <f t="shared" si="57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7">
        <f t="shared" si="55"/>
        <v>63.37715789473684</v>
      </c>
      <c r="Q842" t="s">
        <v>8325</v>
      </c>
      <c r="R842" t="s">
        <v>8327</v>
      </c>
      <c r="S842" s="6">
        <f t="shared" si="56"/>
        <v>42607.018368055556</v>
      </c>
      <c r="T842" s="6">
        <f t="shared" si="57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7">
        <f t="shared" si="55"/>
        <v>53.893617021276597</v>
      </c>
      <c r="Q843" t="s">
        <v>8325</v>
      </c>
      <c r="R843" t="s">
        <v>8327</v>
      </c>
      <c r="S843" s="6">
        <f t="shared" si="56"/>
        <v>41923.63035879629</v>
      </c>
      <c r="T843" s="6">
        <f t="shared" si="57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7">
        <f t="shared" si="55"/>
        <v>66.871794871794876</v>
      </c>
      <c r="Q844" t="s">
        <v>8325</v>
      </c>
      <c r="R844" t="s">
        <v>8327</v>
      </c>
      <c r="S844" s="6">
        <f t="shared" si="56"/>
        <v>41526.384062500001</v>
      </c>
      <c r="T844" s="6">
        <f t="shared" si="57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7">
        <f t="shared" si="55"/>
        <v>63.102362204724407</v>
      </c>
      <c r="Q845" t="s">
        <v>8325</v>
      </c>
      <c r="R845" t="s">
        <v>8327</v>
      </c>
      <c r="S845" s="6">
        <f t="shared" si="56"/>
        <v>42695.049537037034</v>
      </c>
      <c r="T845" s="6">
        <f t="shared" si="57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7">
        <f t="shared" si="55"/>
        <v>36.628930817610062</v>
      </c>
      <c r="Q846" t="s">
        <v>8325</v>
      </c>
      <c r="R846" t="s">
        <v>8327</v>
      </c>
      <c r="S846" s="6">
        <f t="shared" si="56"/>
        <v>41905.476296296292</v>
      </c>
      <c r="T846" s="6">
        <f t="shared" si="57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7">
        <f t="shared" si="55"/>
        <v>34.005706214689269</v>
      </c>
      <c r="Q847" t="s">
        <v>8325</v>
      </c>
      <c r="R847" t="s">
        <v>8327</v>
      </c>
      <c r="S847" s="6">
        <f t="shared" si="56"/>
        <v>42577.997638888883</v>
      </c>
      <c r="T847" s="6">
        <f t="shared" si="57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7">
        <f t="shared" si="55"/>
        <v>28.553404255319148</v>
      </c>
      <c r="Q848" t="s">
        <v>8325</v>
      </c>
      <c r="R848" t="s">
        <v>8327</v>
      </c>
      <c r="S848" s="6">
        <f t="shared" si="56"/>
        <v>41694.183506944442</v>
      </c>
      <c r="T848" s="6">
        <f t="shared" si="57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7">
        <f t="shared" si="55"/>
        <v>10</v>
      </c>
      <c r="Q849" t="s">
        <v>8325</v>
      </c>
      <c r="R849" t="s">
        <v>8327</v>
      </c>
      <c r="S849" s="6">
        <f t="shared" si="56"/>
        <v>42165.590000000004</v>
      </c>
      <c r="T849" s="6">
        <f t="shared" si="57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7">
        <f t="shared" si="55"/>
        <v>18.75</v>
      </c>
      <c r="Q850" t="s">
        <v>8325</v>
      </c>
      <c r="R850" t="s">
        <v>8327</v>
      </c>
      <c r="S850" s="6">
        <f t="shared" si="56"/>
        <v>42078.583715277775</v>
      </c>
      <c r="T850" s="6">
        <f t="shared" si="57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7">
        <f t="shared" si="55"/>
        <v>41.704347826086959</v>
      </c>
      <c r="Q851" t="s">
        <v>8325</v>
      </c>
      <c r="R851" t="s">
        <v>8327</v>
      </c>
      <c r="S851" s="6">
        <f t="shared" si="56"/>
        <v>42050.94055555555</v>
      </c>
      <c r="T851" s="6">
        <f t="shared" si="57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7">
        <f t="shared" si="55"/>
        <v>46.669172932330824</v>
      </c>
      <c r="Q852" t="s">
        <v>8325</v>
      </c>
      <c r="R852" t="s">
        <v>8327</v>
      </c>
      <c r="S852" s="6">
        <f t="shared" si="56"/>
        <v>42452.619409722225</v>
      </c>
      <c r="T852" s="6">
        <f t="shared" si="57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7">
        <f t="shared" si="55"/>
        <v>37.271428571428572</v>
      </c>
      <c r="Q853" t="s">
        <v>8325</v>
      </c>
      <c r="R853" t="s">
        <v>8327</v>
      </c>
      <c r="S853" s="6">
        <f t="shared" si="56"/>
        <v>42522.671909722216</v>
      </c>
      <c r="T853" s="6">
        <f t="shared" si="57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7">
        <f t="shared" si="55"/>
        <v>59.258064516129032</v>
      </c>
      <c r="Q854" t="s">
        <v>8325</v>
      </c>
      <c r="R854" t="s">
        <v>8327</v>
      </c>
      <c r="S854" s="6">
        <f t="shared" si="56"/>
        <v>42656.59716435185</v>
      </c>
      <c r="T854" s="6">
        <f t="shared" si="57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7">
        <f t="shared" si="55"/>
        <v>30</v>
      </c>
      <c r="Q855" t="s">
        <v>8325</v>
      </c>
      <c r="R855" t="s">
        <v>8327</v>
      </c>
      <c r="S855" s="6">
        <f t="shared" si="56"/>
        <v>42021.62394675926</v>
      </c>
      <c r="T855" s="6">
        <f t="shared" si="57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7">
        <f t="shared" si="55"/>
        <v>65.8623246492986</v>
      </c>
      <c r="Q856" t="s">
        <v>8325</v>
      </c>
      <c r="R856" t="s">
        <v>8327</v>
      </c>
      <c r="S856" s="6">
        <f t="shared" si="56"/>
        <v>42702.004004629627</v>
      </c>
      <c r="T856" s="6">
        <f t="shared" si="57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7">
        <f t="shared" si="55"/>
        <v>31.914893617021278</v>
      </c>
      <c r="Q857" t="s">
        <v>8325</v>
      </c>
      <c r="R857" t="s">
        <v>8327</v>
      </c>
      <c r="S857" s="6">
        <f t="shared" si="56"/>
        <v>42544.916863425926</v>
      </c>
      <c r="T857" s="6">
        <f t="shared" si="57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7">
        <f t="shared" si="55"/>
        <v>19.464285714285715</v>
      </c>
      <c r="Q858" t="s">
        <v>8325</v>
      </c>
      <c r="R858" t="s">
        <v>8327</v>
      </c>
      <c r="S858" s="6">
        <f t="shared" si="56"/>
        <v>42609.103657407402</v>
      </c>
      <c r="T858" s="6">
        <f t="shared" si="57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7">
        <f t="shared" si="55"/>
        <v>50</v>
      </c>
      <c r="Q859" t="s">
        <v>8325</v>
      </c>
      <c r="R859" t="s">
        <v>8327</v>
      </c>
      <c r="S859" s="6">
        <f t="shared" si="56"/>
        <v>42291.373043981475</v>
      </c>
      <c r="T859" s="6">
        <f t="shared" si="57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7">
        <f t="shared" si="55"/>
        <v>22.737763157894737</v>
      </c>
      <c r="Q860" t="s">
        <v>8325</v>
      </c>
      <c r="R860" t="s">
        <v>8327</v>
      </c>
      <c r="S860" s="6">
        <f t="shared" si="56"/>
        <v>42079.537245370368</v>
      </c>
      <c r="T860" s="6">
        <f t="shared" si="57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7">
        <f t="shared" si="55"/>
        <v>42.724489795918366</v>
      </c>
      <c r="Q861" t="s">
        <v>8325</v>
      </c>
      <c r="R861" t="s">
        <v>8327</v>
      </c>
      <c r="S861" s="6">
        <f t="shared" si="56"/>
        <v>42128.611898148149</v>
      </c>
      <c r="T861" s="6">
        <f t="shared" si="57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7">
        <f t="shared" si="55"/>
        <v>52.916666666666664</v>
      </c>
      <c r="Q862" t="s">
        <v>8325</v>
      </c>
      <c r="R862" t="s">
        <v>8328</v>
      </c>
      <c r="S862" s="6">
        <f t="shared" si="56"/>
        <v>41570.274456018517</v>
      </c>
      <c r="T862" s="6">
        <f t="shared" si="57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7">
        <f t="shared" si="55"/>
        <v>50.5</v>
      </c>
      <c r="Q863" t="s">
        <v>8325</v>
      </c>
      <c r="R863" t="s">
        <v>8328</v>
      </c>
      <c r="S863" s="6">
        <f t="shared" si="56"/>
        <v>42599.756990740738</v>
      </c>
      <c r="T863" s="6">
        <f t="shared" si="57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7">
        <f t="shared" si="55"/>
        <v>42.5</v>
      </c>
      <c r="Q864" t="s">
        <v>8325</v>
      </c>
      <c r="R864" t="s">
        <v>8328</v>
      </c>
      <c r="S864" s="6">
        <f t="shared" si="56"/>
        <v>41559.346620370365</v>
      </c>
      <c r="T864" s="6">
        <f t="shared" si="57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7">
        <f t="shared" si="55"/>
        <v>18</v>
      </c>
      <c r="Q865" t="s">
        <v>8325</v>
      </c>
      <c r="R865" t="s">
        <v>8328</v>
      </c>
      <c r="S865" s="6">
        <f t="shared" si="56"/>
        <v>40920.909328703703</v>
      </c>
      <c r="T865" s="6">
        <f t="shared" si="57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7">
        <f t="shared" si="55"/>
        <v>34.177215189873415</v>
      </c>
      <c r="Q866" t="s">
        <v>8325</v>
      </c>
      <c r="R866" t="s">
        <v>8328</v>
      </c>
      <c r="S866" s="6">
        <f t="shared" si="56"/>
        <v>41540.898587962962</v>
      </c>
      <c r="T866" s="6">
        <f t="shared" si="57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7">
        <f t="shared" si="55"/>
        <v>22.5</v>
      </c>
      <c r="Q867" t="s">
        <v>8325</v>
      </c>
      <c r="R867" t="s">
        <v>8328</v>
      </c>
      <c r="S867" s="6">
        <f t="shared" si="56"/>
        <v>41230.564780092594</v>
      </c>
      <c r="T867" s="6">
        <f t="shared" si="57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7">
        <f t="shared" si="55"/>
        <v>58.18181818181818</v>
      </c>
      <c r="Q868" t="s">
        <v>8325</v>
      </c>
      <c r="R868" t="s">
        <v>8328</v>
      </c>
      <c r="S868" s="6">
        <f t="shared" si="56"/>
        <v>42025.429606481477</v>
      </c>
      <c r="T868" s="6">
        <f t="shared" si="57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7">
        <f t="shared" si="55"/>
        <v>109.18181818181819</v>
      </c>
      <c r="Q869" t="s">
        <v>8325</v>
      </c>
      <c r="R869" t="s">
        <v>8328</v>
      </c>
      <c r="S869" s="6">
        <f t="shared" si="56"/>
        <v>40087.897060185183</v>
      </c>
      <c r="T869" s="6">
        <f t="shared" si="57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7">
        <f t="shared" si="55"/>
        <v>50</v>
      </c>
      <c r="Q870" t="s">
        <v>8325</v>
      </c>
      <c r="R870" t="s">
        <v>8328</v>
      </c>
      <c r="S870" s="6">
        <f t="shared" si="56"/>
        <v>41615.819421296292</v>
      </c>
      <c r="T870" s="6">
        <f t="shared" si="57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7">
        <f t="shared" si="55"/>
        <v>346.66666666666669</v>
      </c>
      <c r="Q871" t="s">
        <v>8325</v>
      </c>
      <c r="R871" t="s">
        <v>8328</v>
      </c>
      <c r="S871" s="6">
        <f t="shared" si="56"/>
        <v>41342.637233796297</v>
      </c>
      <c r="T871" s="6">
        <f t="shared" si="57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7">
        <f t="shared" si="55"/>
        <v>12.4</v>
      </c>
      <c r="Q872" t="s">
        <v>8325</v>
      </c>
      <c r="R872" t="s">
        <v>8328</v>
      </c>
      <c r="S872" s="6">
        <f t="shared" si="56"/>
        <v>41487.813923611109</v>
      </c>
      <c r="T872" s="6">
        <f t="shared" si="57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7">
        <f t="shared" si="55"/>
        <v>27.083333333333332</v>
      </c>
      <c r="Q873" t="s">
        <v>8325</v>
      </c>
      <c r="R873" t="s">
        <v>8328</v>
      </c>
      <c r="S873" s="6">
        <f t="shared" si="56"/>
        <v>41577.352951388886</v>
      </c>
      <c r="T873" s="6">
        <f t="shared" si="57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7">
        <f t="shared" si="55"/>
        <v>32.5</v>
      </c>
      <c r="Q874" t="s">
        <v>8325</v>
      </c>
      <c r="R874" t="s">
        <v>8328</v>
      </c>
      <c r="S874" s="6">
        <f t="shared" si="56"/>
        <v>40567.617210648146</v>
      </c>
      <c r="T874" s="6">
        <f t="shared" si="57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7">
        <f t="shared" si="55"/>
        <v>9</v>
      </c>
      <c r="Q875" t="s">
        <v>8325</v>
      </c>
      <c r="R875" t="s">
        <v>8328</v>
      </c>
      <c r="S875" s="6">
        <f t="shared" si="56"/>
        <v>41183.958796296298</v>
      </c>
      <c r="T875" s="6">
        <f t="shared" si="57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7">
        <f t="shared" si="55"/>
        <v>34.761904761904759</v>
      </c>
      <c r="Q876" t="s">
        <v>8325</v>
      </c>
      <c r="R876" t="s">
        <v>8328</v>
      </c>
      <c r="S876" s="6">
        <f t="shared" si="56"/>
        <v>41368.375393518516</v>
      </c>
      <c r="T876" s="6">
        <f t="shared" si="57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7">
        <f t="shared" si="55"/>
        <v>0</v>
      </c>
      <c r="Q877" t="s">
        <v>8325</v>
      </c>
      <c r="R877" t="s">
        <v>8328</v>
      </c>
      <c r="S877" s="6">
        <f t="shared" si="56"/>
        <v>42248.515405092585</v>
      </c>
      <c r="T877" s="6">
        <f t="shared" si="57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7">
        <f t="shared" si="55"/>
        <v>28.577777777777779</v>
      </c>
      <c r="Q878" t="s">
        <v>8325</v>
      </c>
      <c r="R878" t="s">
        <v>8328</v>
      </c>
      <c r="S878" s="6">
        <f t="shared" si="56"/>
        <v>41276.288506944438</v>
      </c>
      <c r="T878" s="6">
        <f t="shared" si="57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7">
        <f t="shared" si="55"/>
        <v>46.586206896551722</v>
      </c>
      <c r="Q879" t="s">
        <v>8325</v>
      </c>
      <c r="R879" t="s">
        <v>8328</v>
      </c>
      <c r="S879" s="6">
        <f t="shared" si="56"/>
        <v>41597.580555555556</v>
      </c>
      <c r="T879" s="6">
        <f t="shared" si="57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7">
        <f t="shared" si="55"/>
        <v>32.5</v>
      </c>
      <c r="Q880" t="s">
        <v>8325</v>
      </c>
      <c r="R880" t="s">
        <v>8328</v>
      </c>
      <c r="S880" s="6">
        <f t="shared" si="56"/>
        <v>40505.024583333332</v>
      </c>
      <c r="T880" s="6">
        <f t="shared" si="57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7">
        <f t="shared" si="55"/>
        <v>21.466666666666665</v>
      </c>
      <c r="Q881" t="s">
        <v>8325</v>
      </c>
      <c r="R881" t="s">
        <v>8328</v>
      </c>
      <c r="S881" s="6">
        <f t="shared" si="56"/>
        <v>41037.621585648143</v>
      </c>
      <c r="T881" s="6">
        <f t="shared" si="57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7">
        <f t="shared" si="55"/>
        <v>14.125</v>
      </c>
      <c r="Q882" t="s">
        <v>8325</v>
      </c>
      <c r="R882" t="s">
        <v>8329</v>
      </c>
      <c r="S882" s="6">
        <f t="shared" si="56"/>
        <v>41179.112708333334</v>
      </c>
      <c r="T882" s="6">
        <f t="shared" si="57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7">
        <f t="shared" si="55"/>
        <v>30</v>
      </c>
      <c r="Q883" t="s">
        <v>8325</v>
      </c>
      <c r="R883" t="s">
        <v>8329</v>
      </c>
      <c r="S883" s="6">
        <f t="shared" si="56"/>
        <v>40877.042662037034</v>
      </c>
      <c r="T883" s="6">
        <f t="shared" si="57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7">
        <f t="shared" si="55"/>
        <v>21.571428571428573</v>
      </c>
      <c r="Q884" t="s">
        <v>8325</v>
      </c>
      <c r="R884" t="s">
        <v>8329</v>
      </c>
      <c r="S884" s="6">
        <f t="shared" si="56"/>
        <v>40759.652199074073</v>
      </c>
      <c r="T884" s="6">
        <f t="shared" si="57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7">
        <f t="shared" si="55"/>
        <v>83.375</v>
      </c>
      <c r="Q885" t="s">
        <v>8325</v>
      </c>
      <c r="R885" t="s">
        <v>8329</v>
      </c>
      <c r="S885" s="6">
        <f t="shared" si="56"/>
        <v>42371.727256944439</v>
      </c>
      <c r="T885" s="6">
        <f t="shared" si="57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7">
        <f t="shared" si="55"/>
        <v>10</v>
      </c>
      <c r="Q886" t="s">
        <v>8325</v>
      </c>
      <c r="R886" t="s">
        <v>8329</v>
      </c>
      <c r="S886" s="6">
        <f t="shared" si="56"/>
        <v>40981.594282407401</v>
      </c>
      <c r="T886" s="6">
        <f t="shared" si="57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7">
        <f t="shared" si="55"/>
        <v>35.714285714285715</v>
      </c>
      <c r="Q887" t="s">
        <v>8325</v>
      </c>
      <c r="R887" t="s">
        <v>8329</v>
      </c>
      <c r="S887" s="6">
        <f t="shared" si="56"/>
        <v>42713.732766203706</v>
      </c>
      <c r="T887" s="6">
        <f t="shared" si="57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7">
        <f t="shared" si="55"/>
        <v>29.285714285714285</v>
      </c>
      <c r="Q888" t="s">
        <v>8325</v>
      </c>
      <c r="R888" t="s">
        <v>8329</v>
      </c>
      <c r="S888" s="6">
        <f t="shared" si="56"/>
        <v>42603.662187499998</v>
      </c>
      <c r="T888" s="6">
        <f t="shared" si="57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7">
        <f t="shared" si="55"/>
        <v>0</v>
      </c>
      <c r="Q889" t="s">
        <v>8325</v>
      </c>
      <c r="R889" t="s">
        <v>8329</v>
      </c>
      <c r="S889" s="6">
        <f t="shared" si="56"/>
        <v>41026.75063657407</v>
      </c>
      <c r="T889" s="6">
        <f t="shared" si="57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7">
        <f t="shared" si="55"/>
        <v>18</v>
      </c>
      <c r="Q890" t="s">
        <v>8325</v>
      </c>
      <c r="R890" t="s">
        <v>8329</v>
      </c>
      <c r="S890" s="6">
        <f t="shared" si="56"/>
        <v>40751.544965277775</v>
      </c>
      <c r="T890" s="6">
        <f t="shared" si="57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7">
        <f t="shared" si="55"/>
        <v>73.760000000000005</v>
      </c>
      <c r="Q891" t="s">
        <v>8325</v>
      </c>
      <c r="R891" t="s">
        <v>8329</v>
      </c>
      <c r="S891" s="6">
        <f t="shared" si="56"/>
        <v>41887.575729166667</v>
      </c>
      <c r="T891" s="6">
        <f t="shared" si="57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7">
        <f t="shared" si="55"/>
        <v>31.25</v>
      </c>
      <c r="Q892" t="s">
        <v>8325</v>
      </c>
      <c r="R892" t="s">
        <v>8329</v>
      </c>
      <c r="S892" s="6">
        <f t="shared" si="56"/>
        <v>41569.490497685183</v>
      </c>
      <c r="T892" s="6">
        <f t="shared" si="57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7">
        <f t="shared" si="55"/>
        <v>28.888888888888889</v>
      </c>
      <c r="Q893" t="s">
        <v>8325</v>
      </c>
      <c r="R893" t="s">
        <v>8329</v>
      </c>
      <c r="S893" s="6">
        <f t="shared" si="56"/>
        <v>41841.823263888888</v>
      </c>
      <c r="T893" s="6">
        <f t="shared" si="57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7">
        <f t="shared" si="55"/>
        <v>143.8235294117647</v>
      </c>
      <c r="Q894" t="s">
        <v>8325</v>
      </c>
      <c r="R894" t="s">
        <v>8329</v>
      </c>
      <c r="S894" s="6">
        <f t="shared" si="56"/>
        <v>40303.991701388884</v>
      </c>
      <c r="T894" s="6">
        <f t="shared" si="57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7">
        <f t="shared" si="55"/>
        <v>40</v>
      </c>
      <c r="Q895" t="s">
        <v>8325</v>
      </c>
      <c r="R895" t="s">
        <v>8329</v>
      </c>
      <c r="S895" s="6">
        <f t="shared" si="56"/>
        <v>42065.689386574071</v>
      </c>
      <c r="T895" s="6">
        <f t="shared" si="57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7">
        <f t="shared" si="55"/>
        <v>147.81132075471697</v>
      </c>
      <c r="Q896" t="s">
        <v>8325</v>
      </c>
      <c r="R896" t="s">
        <v>8329</v>
      </c>
      <c r="S896" s="6">
        <f t="shared" si="56"/>
        <v>42496.773263888892</v>
      </c>
      <c r="T896" s="6">
        <f t="shared" si="57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7">
        <f t="shared" si="55"/>
        <v>27.857142857142858</v>
      </c>
      <c r="Q897" t="s">
        <v>8325</v>
      </c>
      <c r="R897" t="s">
        <v>8329</v>
      </c>
      <c r="S897" s="6">
        <f t="shared" si="56"/>
        <v>40430.919317129628</v>
      </c>
      <c r="T897" s="6">
        <f t="shared" si="57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7">
        <f t="shared" si="55"/>
        <v>44.444444444444443</v>
      </c>
      <c r="Q898" t="s">
        <v>8325</v>
      </c>
      <c r="R898" t="s">
        <v>8329</v>
      </c>
      <c r="S898" s="6">
        <f t="shared" si="56"/>
        <v>42218.664652777778</v>
      </c>
      <c r="T898" s="6">
        <f t="shared" si="57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7">
        <f t="shared" ref="P899:P962" si="59">IF(L899=0,0,(E899/L899))</f>
        <v>0</v>
      </c>
      <c r="Q899" t="s">
        <v>8325</v>
      </c>
      <c r="R899" t="s">
        <v>8329</v>
      </c>
      <c r="S899" s="6">
        <f t="shared" ref="S899:S962" si="60">(((J899/60)/60)/24)+DATE(1970,1,1)+(-5/24)</f>
        <v>41211.480416666665</v>
      </c>
      <c r="T899" s="6">
        <f t="shared" ref="T899:T962" si="61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7">
        <f t="shared" si="59"/>
        <v>35</v>
      </c>
      <c r="Q900" t="s">
        <v>8325</v>
      </c>
      <c r="R900" t="s">
        <v>8329</v>
      </c>
      <c r="S900" s="6">
        <f t="shared" si="60"/>
        <v>40878.549884259257</v>
      </c>
      <c r="T900" s="6">
        <f t="shared" si="61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7">
        <f t="shared" si="59"/>
        <v>35</v>
      </c>
      <c r="Q901" t="s">
        <v>8325</v>
      </c>
      <c r="R901" t="s">
        <v>8329</v>
      </c>
      <c r="S901" s="6">
        <f t="shared" si="60"/>
        <v>40645.890763888885</v>
      </c>
      <c r="T901" s="6">
        <f t="shared" si="61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7">
        <f t="shared" si="59"/>
        <v>10.5</v>
      </c>
      <c r="Q902" t="s">
        <v>8325</v>
      </c>
      <c r="R902" t="s">
        <v>8328</v>
      </c>
      <c r="S902" s="6">
        <f t="shared" si="60"/>
        <v>42429.641226851854</v>
      </c>
      <c r="T902" s="6">
        <f t="shared" si="61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7">
        <f t="shared" si="59"/>
        <v>0</v>
      </c>
      <c r="Q903" t="s">
        <v>8325</v>
      </c>
      <c r="R903" t="s">
        <v>8328</v>
      </c>
      <c r="S903" s="6">
        <f t="shared" si="60"/>
        <v>40291.603171296294</v>
      </c>
      <c r="T903" s="6">
        <f t="shared" si="61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7">
        <f t="shared" si="59"/>
        <v>30</v>
      </c>
      <c r="Q904" t="s">
        <v>8325</v>
      </c>
      <c r="R904" t="s">
        <v>8328</v>
      </c>
      <c r="S904" s="6">
        <f t="shared" si="60"/>
        <v>41829.757199074069</v>
      </c>
      <c r="T904" s="6">
        <f t="shared" si="61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7">
        <f t="shared" si="59"/>
        <v>40</v>
      </c>
      <c r="Q905" t="s">
        <v>8325</v>
      </c>
      <c r="R905" t="s">
        <v>8328</v>
      </c>
      <c r="S905" s="6">
        <f t="shared" si="60"/>
        <v>41149.587731481479</v>
      </c>
      <c r="T905" s="6">
        <f t="shared" si="61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7">
        <f t="shared" si="59"/>
        <v>50.333333333333336</v>
      </c>
      <c r="Q906" t="s">
        <v>8325</v>
      </c>
      <c r="R906" t="s">
        <v>8328</v>
      </c>
      <c r="S906" s="6">
        <f t="shared" si="60"/>
        <v>42341.87195601852</v>
      </c>
      <c r="T906" s="6">
        <f t="shared" si="61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7">
        <f t="shared" si="59"/>
        <v>32.666666666666664</v>
      </c>
      <c r="Q907" t="s">
        <v>8325</v>
      </c>
      <c r="R907" t="s">
        <v>8328</v>
      </c>
      <c r="S907" s="6">
        <f t="shared" si="60"/>
        <v>40507.031550925924</v>
      </c>
      <c r="T907" s="6">
        <f t="shared" si="61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7">
        <f t="shared" si="59"/>
        <v>0</v>
      </c>
      <c r="Q908" t="s">
        <v>8325</v>
      </c>
      <c r="R908" t="s">
        <v>8328</v>
      </c>
      <c r="S908" s="6">
        <f t="shared" si="60"/>
        <v>41680.981365740736</v>
      </c>
      <c r="T908" s="6">
        <f t="shared" si="61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7">
        <f t="shared" si="59"/>
        <v>0</v>
      </c>
      <c r="Q909" t="s">
        <v>8325</v>
      </c>
      <c r="R909" t="s">
        <v>8328</v>
      </c>
      <c r="S909" s="6">
        <f t="shared" si="60"/>
        <v>40766.9840625</v>
      </c>
      <c r="T909" s="6">
        <f t="shared" si="61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7">
        <f t="shared" si="59"/>
        <v>0</v>
      </c>
      <c r="Q910" t="s">
        <v>8325</v>
      </c>
      <c r="R910" t="s">
        <v>8328</v>
      </c>
      <c r="S910" s="6">
        <f t="shared" si="60"/>
        <v>40340.593229166661</v>
      </c>
      <c r="T910" s="6">
        <f t="shared" si="61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7">
        <f t="shared" si="59"/>
        <v>65</v>
      </c>
      <c r="Q911" t="s">
        <v>8325</v>
      </c>
      <c r="R911" t="s">
        <v>8328</v>
      </c>
      <c r="S911" s="6">
        <f t="shared" si="60"/>
        <v>41081.481944444444</v>
      </c>
      <c r="T911" s="6">
        <f t="shared" si="61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7">
        <f t="shared" si="59"/>
        <v>24.6</v>
      </c>
      <c r="Q912" t="s">
        <v>8325</v>
      </c>
      <c r="R912" t="s">
        <v>8328</v>
      </c>
      <c r="S912" s="6">
        <f t="shared" si="60"/>
        <v>42737.337025462963</v>
      </c>
      <c r="T912" s="6">
        <f t="shared" si="61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7">
        <f t="shared" si="59"/>
        <v>0</v>
      </c>
      <c r="Q913" t="s">
        <v>8325</v>
      </c>
      <c r="R913" t="s">
        <v>8328</v>
      </c>
      <c r="S913" s="6">
        <f t="shared" si="60"/>
        <v>41641.796817129631</v>
      </c>
      <c r="T913" s="6">
        <f t="shared" si="61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7">
        <f t="shared" si="59"/>
        <v>15</v>
      </c>
      <c r="Q914" t="s">
        <v>8325</v>
      </c>
      <c r="R914" t="s">
        <v>8328</v>
      </c>
      <c r="S914" s="6">
        <f t="shared" si="60"/>
        <v>41193.901006944441</v>
      </c>
      <c r="T914" s="6">
        <f t="shared" si="61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7">
        <f t="shared" si="59"/>
        <v>82.583333333333329</v>
      </c>
      <c r="Q915" t="s">
        <v>8325</v>
      </c>
      <c r="R915" t="s">
        <v>8328</v>
      </c>
      <c r="S915" s="6">
        <f t="shared" si="60"/>
        <v>41003.930775462963</v>
      </c>
      <c r="T915" s="6">
        <f t="shared" si="61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7">
        <f t="shared" si="59"/>
        <v>0</v>
      </c>
      <c r="Q916" t="s">
        <v>8325</v>
      </c>
      <c r="R916" t="s">
        <v>8328</v>
      </c>
      <c r="S916" s="6">
        <f t="shared" si="60"/>
        <v>41116.554942129631</v>
      </c>
      <c r="T916" s="6">
        <f t="shared" si="61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7">
        <f t="shared" si="59"/>
        <v>41.666666666666664</v>
      </c>
      <c r="Q917" t="s">
        <v>8325</v>
      </c>
      <c r="R917" t="s">
        <v>8328</v>
      </c>
      <c r="S917" s="6">
        <f t="shared" si="60"/>
        <v>40937.471226851849</v>
      </c>
      <c r="T917" s="6">
        <f t="shared" si="61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7">
        <f t="shared" si="59"/>
        <v>0</v>
      </c>
      <c r="Q918" t="s">
        <v>8325</v>
      </c>
      <c r="R918" t="s">
        <v>8328</v>
      </c>
      <c r="S918" s="6">
        <f t="shared" si="60"/>
        <v>40434.645069444443</v>
      </c>
      <c r="T918" s="6">
        <f t="shared" si="61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7">
        <f t="shared" si="59"/>
        <v>30</v>
      </c>
      <c r="Q919" t="s">
        <v>8325</v>
      </c>
      <c r="R919" t="s">
        <v>8328</v>
      </c>
      <c r="S919" s="6">
        <f t="shared" si="60"/>
        <v>41802.735300925924</v>
      </c>
      <c r="T919" s="6">
        <f t="shared" si="61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7">
        <f t="shared" si="59"/>
        <v>19.600000000000001</v>
      </c>
      <c r="Q920" t="s">
        <v>8325</v>
      </c>
      <c r="R920" t="s">
        <v>8328</v>
      </c>
      <c r="S920" s="6">
        <f t="shared" si="60"/>
        <v>41944.707881944443</v>
      </c>
      <c r="T920" s="6">
        <f t="shared" si="61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7">
        <f t="shared" si="59"/>
        <v>100</v>
      </c>
      <c r="Q921" t="s">
        <v>8325</v>
      </c>
      <c r="R921" t="s">
        <v>8328</v>
      </c>
      <c r="S921" s="6">
        <f t="shared" si="60"/>
        <v>41227.433391203704</v>
      </c>
      <c r="T921" s="6">
        <f t="shared" si="61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7">
        <f t="shared" si="59"/>
        <v>0</v>
      </c>
      <c r="Q922" t="s">
        <v>8325</v>
      </c>
      <c r="R922" t="s">
        <v>8328</v>
      </c>
      <c r="S922" s="6">
        <f t="shared" si="60"/>
        <v>41562.463217592594</v>
      </c>
      <c r="T922" s="6">
        <f t="shared" si="61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7">
        <f t="shared" si="59"/>
        <v>231.75</v>
      </c>
      <c r="Q923" t="s">
        <v>8325</v>
      </c>
      <c r="R923" t="s">
        <v>8328</v>
      </c>
      <c r="S923" s="6">
        <f t="shared" si="60"/>
        <v>40846.962685185179</v>
      </c>
      <c r="T923" s="6">
        <f t="shared" si="61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7">
        <f t="shared" si="59"/>
        <v>189.33333333333334</v>
      </c>
      <c r="Q924" t="s">
        <v>8325</v>
      </c>
      <c r="R924" t="s">
        <v>8328</v>
      </c>
      <c r="S924" s="6">
        <f t="shared" si="60"/>
        <v>41878.32167824074</v>
      </c>
      <c r="T924" s="6">
        <f t="shared" si="61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7">
        <f t="shared" si="59"/>
        <v>55</v>
      </c>
      <c r="Q925" t="s">
        <v>8325</v>
      </c>
      <c r="R925" t="s">
        <v>8328</v>
      </c>
      <c r="S925" s="6">
        <f t="shared" si="60"/>
        <v>41934.751423611109</v>
      </c>
      <c r="T925" s="6">
        <f t="shared" si="61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7">
        <f t="shared" si="59"/>
        <v>21.8</v>
      </c>
      <c r="Q926" t="s">
        <v>8325</v>
      </c>
      <c r="R926" t="s">
        <v>8328</v>
      </c>
      <c r="S926" s="6">
        <f t="shared" si="60"/>
        <v>41288.734594907408</v>
      </c>
      <c r="T926" s="6">
        <f t="shared" si="61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7">
        <f t="shared" si="59"/>
        <v>32</v>
      </c>
      <c r="Q927" t="s">
        <v>8325</v>
      </c>
      <c r="R927" t="s">
        <v>8328</v>
      </c>
      <c r="S927" s="6">
        <f t="shared" si="60"/>
        <v>41575.672581018516</v>
      </c>
      <c r="T927" s="6">
        <f t="shared" si="61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7">
        <f t="shared" si="59"/>
        <v>0</v>
      </c>
      <c r="Q928" t="s">
        <v>8325</v>
      </c>
      <c r="R928" t="s">
        <v>8328</v>
      </c>
      <c r="S928" s="6">
        <f t="shared" si="60"/>
        <v>40337.811689814815</v>
      </c>
      <c r="T928" s="6">
        <f t="shared" si="61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7">
        <f t="shared" si="59"/>
        <v>0</v>
      </c>
      <c r="Q929" t="s">
        <v>8325</v>
      </c>
      <c r="R929" t="s">
        <v>8328</v>
      </c>
      <c r="S929" s="6">
        <f t="shared" si="60"/>
        <v>41013.614525462959</v>
      </c>
      <c r="T929" s="6">
        <f t="shared" si="61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7">
        <f t="shared" si="59"/>
        <v>56.25</v>
      </c>
      <c r="Q930" t="s">
        <v>8325</v>
      </c>
      <c r="R930" t="s">
        <v>8328</v>
      </c>
      <c r="S930" s="6">
        <f t="shared" si="60"/>
        <v>41180.654085648144</v>
      </c>
      <c r="T930" s="6">
        <f t="shared" si="61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7">
        <f t="shared" si="59"/>
        <v>0</v>
      </c>
      <c r="Q931" t="s">
        <v>8325</v>
      </c>
      <c r="R931" t="s">
        <v>8328</v>
      </c>
      <c r="S931" s="6">
        <f t="shared" si="60"/>
        <v>40978.029733796291</v>
      </c>
      <c r="T931" s="6">
        <f t="shared" si="61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7">
        <f t="shared" si="59"/>
        <v>69</v>
      </c>
      <c r="Q932" t="s">
        <v>8325</v>
      </c>
      <c r="R932" t="s">
        <v>8328</v>
      </c>
      <c r="S932" s="6">
        <f t="shared" si="60"/>
        <v>40312.707245370366</v>
      </c>
      <c r="T932" s="6">
        <f t="shared" si="61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7">
        <f t="shared" si="59"/>
        <v>18.714285714285715</v>
      </c>
      <c r="Q933" t="s">
        <v>8325</v>
      </c>
      <c r="R933" t="s">
        <v>8328</v>
      </c>
      <c r="S933" s="6">
        <f t="shared" si="60"/>
        <v>41680.151643518519</v>
      </c>
      <c r="T933" s="6">
        <f t="shared" si="61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7">
        <f t="shared" si="59"/>
        <v>46.033333333333331</v>
      </c>
      <c r="Q934" t="s">
        <v>8325</v>
      </c>
      <c r="R934" t="s">
        <v>8328</v>
      </c>
      <c r="S934" s="6">
        <f t="shared" si="60"/>
        <v>41310.760937499996</v>
      </c>
      <c r="T934" s="6">
        <f t="shared" si="61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7">
        <f t="shared" si="59"/>
        <v>60</v>
      </c>
      <c r="Q935" t="s">
        <v>8325</v>
      </c>
      <c r="R935" t="s">
        <v>8328</v>
      </c>
      <c r="S935" s="6">
        <f t="shared" si="60"/>
        <v>41710.960752314815</v>
      </c>
      <c r="T935" s="6">
        <f t="shared" si="61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7">
        <f t="shared" si="59"/>
        <v>50.666666666666664</v>
      </c>
      <c r="Q936" t="s">
        <v>8325</v>
      </c>
      <c r="R936" t="s">
        <v>8328</v>
      </c>
      <c r="S936" s="6">
        <f t="shared" si="60"/>
        <v>41733.528749999998</v>
      </c>
      <c r="T936" s="6">
        <f t="shared" si="61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7">
        <f t="shared" si="59"/>
        <v>25</v>
      </c>
      <c r="Q937" t="s">
        <v>8325</v>
      </c>
      <c r="R937" t="s">
        <v>8328</v>
      </c>
      <c r="S937" s="6">
        <f t="shared" si="60"/>
        <v>42368.125335648147</v>
      </c>
      <c r="T937" s="6">
        <f t="shared" si="61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7">
        <f t="shared" si="59"/>
        <v>0</v>
      </c>
      <c r="Q938" t="s">
        <v>8325</v>
      </c>
      <c r="R938" t="s">
        <v>8328</v>
      </c>
      <c r="S938" s="6">
        <f t="shared" si="60"/>
        <v>40882.815844907404</v>
      </c>
      <c r="T938" s="6">
        <f t="shared" si="61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7">
        <f t="shared" si="59"/>
        <v>20</v>
      </c>
      <c r="Q939" t="s">
        <v>8325</v>
      </c>
      <c r="R939" t="s">
        <v>8328</v>
      </c>
      <c r="S939" s="6">
        <f t="shared" si="60"/>
        <v>41551.589780092589</v>
      </c>
      <c r="T939" s="6">
        <f t="shared" si="61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7">
        <f t="shared" si="59"/>
        <v>25</v>
      </c>
      <c r="Q940" t="s">
        <v>8325</v>
      </c>
      <c r="R940" t="s">
        <v>8328</v>
      </c>
      <c r="S940" s="6">
        <f t="shared" si="60"/>
        <v>41124.27138888889</v>
      </c>
      <c r="T940" s="6">
        <f t="shared" si="61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7">
        <f t="shared" si="59"/>
        <v>20</v>
      </c>
      <c r="Q941" t="s">
        <v>8325</v>
      </c>
      <c r="R941" t="s">
        <v>8328</v>
      </c>
      <c r="S941" s="6">
        <f t="shared" si="60"/>
        <v>41416.554837962962</v>
      </c>
      <c r="T941" s="6">
        <f t="shared" si="61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7">
        <f t="shared" si="59"/>
        <v>110.28571428571429</v>
      </c>
      <c r="Q942" t="s">
        <v>8319</v>
      </c>
      <c r="R942" t="s">
        <v>8321</v>
      </c>
      <c r="S942" s="6">
        <f t="shared" si="60"/>
        <v>42181.800069444442</v>
      </c>
      <c r="T942" s="6">
        <f t="shared" si="61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7">
        <f t="shared" si="59"/>
        <v>37.451612903225808</v>
      </c>
      <c r="Q943" t="s">
        <v>8319</v>
      </c>
      <c r="R943" t="s">
        <v>8321</v>
      </c>
      <c r="S943" s="6">
        <f t="shared" si="60"/>
        <v>42745.888252314813</v>
      </c>
      <c r="T943" s="6">
        <f t="shared" si="61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7">
        <f t="shared" si="59"/>
        <v>41.75</v>
      </c>
      <c r="Q944" t="s">
        <v>8319</v>
      </c>
      <c r="R944" t="s">
        <v>8321</v>
      </c>
      <c r="S944" s="6">
        <f t="shared" si="60"/>
        <v>42382.634953703695</v>
      </c>
      <c r="T944" s="6">
        <f t="shared" si="61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7">
        <f t="shared" si="59"/>
        <v>24.083333333333332</v>
      </c>
      <c r="Q945" t="s">
        <v>8319</v>
      </c>
      <c r="R945" t="s">
        <v>8321</v>
      </c>
      <c r="S945" s="6">
        <f t="shared" si="60"/>
        <v>42673.459548611114</v>
      </c>
      <c r="T945" s="6">
        <f t="shared" si="61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7">
        <f t="shared" si="59"/>
        <v>69.40625</v>
      </c>
      <c r="Q946" t="s">
        <v>8319</v>
      </c>
      <c r="R946" t="s">
        <v>8321</v>
      </c>
      <c r="S946" s="6">
        <f t="shared" si="60"/>
        <v>42444.375578703701</v>
      </c>
      <c r="T946" s="6">
        <f t="shared" si="61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7">
        <f t="shared" si="59"/>
        <v>155.25</v>
      </c>
      <c r="Q947" t="s">
        <v>8319</v>
      </c>
      <c r="R947" t="s">
        <v>8321</v>
      </c>
      <c r="S947" s="6">
        <f t="shared" si="60"/>
        <v>42732.664652777778</v>
      </c>
      <c r="T947" s="6">
        <f t="shared" si="61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7">
        <f t="shared" si="59"/>
        <v>57.2</v>
      </c>
      <c r="Q948" t="s">
        <v>8319</v>
      </c>
      <c r="R948" t="s">
        <v>8321</v>
      </c>
      <c r="S948" s="6">
        <f t="shared" si="60"/>
        <v>42592.542222222219</v>
      </c>
      <c r="T948" s="6">
        <f t="shared" si="61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7">
        <f t="shared" si="59"/>
        <v>0</v>
      </c>
      <c r="Q949" t="s">
        <v>8319</v>
      </c>
      <c r="R949" t="s">
        <v>8321</v>
      </c>
      <c r="S949" s="6">
        <f t="shared" si="60"/>
        <v>42491.57298611111</v>
      </c>
      <c r="T949" s="6">
        <f t="shared" si="61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7">
        <f t="shared" si="59"/>
        <v>60</v>
      </c>
      <c r="Q950" t="s">
        <v>8319</v>
      </c>
      <c r="R950" t="s">
        <v>8321</v>
      </c>
      <c r="S950" s="6">
        <f t="shared" si="60"/>
        <v>42411.619953703703</v>
      </c>
      <c r="T950" s="6">
        <f t="shared" si="61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7">
        <f t="shared" si="59"/>
        <v>39</v>
      </c>
      <c r="Q951" t="s">
        <v>8319</v>
      </c>
      <c r="R951" t="s">
        <v>8321</v>
      </c>
      <c r="S951" s="6">
        <f t="shared" si="60"/>
        <v>42360.835370370369</v>
      </c>
      <c r="T951" s="6">
        <f t="shared" si="61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7">
        <f t="shared" si="59"/>
        <v>58.416666666666664</v>
      </c>
      <c r="Q952" t="s">
        <v>8319</v>
      </c>
      <c r="R952" t="s">
        <v>8321</v>
      </c>
      <c r="S952" s="6">
        <f t="shared" si="60"/>
        <v>42356.54237268518</v>
      </c>
      <c r="T952" s="6">
        <f t="shared" si="61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7">
        <f t="shared" si="59"/>
        <v>158.63636363636363</v>
      </c>
      <c r="Q953" t="s">
        <v>8319</v>
      </c>
      <c r="R953" t="s">
        <v>8321</v>
      </c>
      <c r="S953" s="6">
        <f t="shared" si="60"/>
        <v>42480.44527777777</v>
      </c>
      <c r="T953" s="6">
        <f t="shared" si="61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7">
        <f t="shared" si="59"/>
        <v>99.857142857142861</v>
      </c>
      <c r="Q954" t="s">
        <v>8319</v>
      </c>
      <c r="R954" t="s">
        <v>8321</v>
      </c>
      <c r="S954" s="6">
        <f t="shared" si="60"/>
        <v>42662.405231481483</v>
      </c>
      <c r="T954" s="6">
        <f t="shared" si="61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7">
        <f t="shared" si="59"/>
        <v>25.2</v>
      </c>
      <c r="Q955" t="s">
        <v>8319</v>
      </c>
      <c r="R955" t="s">
        <v>8321</v>
      </c>
      <c r="S955" s="6">
        <f t="shared" si="60"/>
        <v>41998.956006944441</v>
      </c>
      <c r="T955" s="6">
        <f t="shared" si="61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7">
        <f t="shared" si="59"/>
        <v>89.191780821917803</v>
      </c>
      <c r="Q956" t="s">
        <v>8319</v>
      </c>
      <c r="R956" t="s">
        <v>8321</v>
      </c>
      <c r="S956" s="6">
        <f t="shared" si="60"/>
        <v>42194.625451388885</v>
      </c>
      <c r="T956" s="6">
        <f t="shared" si="61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7">
        <f t="shared" si="59"/>
        <v>182.6236559139785</v>
      </c>
      <c r="Q957" t="s">
        <v>8319</v>
      </c>
      <c r="R957" t="s">
        <v>8321</v>
      </c>
      <c r="S957" s="6">
        <f t="shared" si="60"/>
        <v>42586.086805555555</v>
      </c>
      <c r="T957" s="6">
        <f t="shared" si="61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7">
        <f t="shared" si="59"/>
        <v>50.647058823529413</v>
      </c>
      <c r="Q958" t="s">
        <v>8319</v>
      </c>
      <c r="R958" t="s">
        <v>8321</v>
      </c>
      <c r="S958" s="6">
        <f t="shared" si="60"/>
        <v>42060.705543981479</v>
      </c>
      <c r="T958" s="6">
        <f t="shared" si="61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7">
        <f t="shared" si="59"/>
        <v>33.285714285714285</v>
      </c>
      <c r="Q959" t="s">
        <v>8319</v>
      </c>
      <c r="R959" t="s">
        <v>8321</v>
      </c>
      <c r="S959" s="6">
        <f t="shared" si="60"/>
        <v>42660.344131944446</v>
      </c>
      <c r="T959" s="6">
        <f t="shared" si="61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7">
        <f t="shared" si="59"/>
        <v>51.823529411764703</v>
      </c>
      <c r="Q960" t="s">
        <v>8319</v>
      </c>
      <c r="R960" t="s">
        <v>8321</v>
      </c>
      <c r="S960" s="6">
        <f t="shared" si="60"/>
        <v>42082.594479166662</v>
      </c>
      <c r="T960" s="6">
        <f t="shared" si="61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7">
        <f t="shared" si="59"/>
        <v>113.62573099415205</v>
      </c>
      <c r="Q961" t="s">
        <v>8319</v>
      </c>
      <c r="R961" t="s">
        <v>8321</v>
      </c>
      <c r="S961" s="6">
        <f t="shared" si="60"/>
        <v>41992.96603009259</v>
      </c>
      <c r="T961" s="6">
        <f t="shared" si="61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7">
        <f t="shared" si="59"/>
        <v>136.46276595744681</v>
      </c>
      <c r="Q962" t="s">
        <v>8319</v>
      </c>
      <c r="R962" t="s">
        <v>8321</v>
      </c>
      <c r="S962" s="6">
        <f t="shared" si="60"/>
        <v>42766.41846064815</v>
      </c>
      <c r="T962" s="6">
        <f t="shared" si="61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7">
        <f t="shared" ref="P963:P1026" si="63">IF(L963=0,0,(E963/L963))</f>
        <v>364.35454545454547</v>
      </c>
      <c r="Q963" t="s">
        <v>8319</v>
      </c>
      <c r="R963" t="s">
        <v>8321</v>
      </c>
      <c r="S963" s="6">
        <f t="shared" ref="S963:S1026" si="64">(((J963/60)/60)/24)+DATE(1970,1,1)+(-5/24)</f>
        <v>42740.485358796293</v>
      </c>
      <c r="T963" s="6">
        <f t="shared" ref="T963:T1026" si="6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7">
        <f t="shared" si="63"/>
        <v>19.243243243243242</v>
      </c>
      <c r="Q964" t="s">
        <v>8319</v>
      </c>
      <c r="R964" t="s">
        <v>8321</v>
      </c>
      <c r="S964" s="6">
        <f t="shared" si="64"/>
        <v>42373.504085648143</v>
      </c>
      <c r="T964" s="6">
        <f t="shared" si="6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7">
        <f t="shared" si="63"/>
        <v>41.888888888888886</v>
      </c>
      <c r="Q965" t="s">
        <v>8319</v>
      </c>
      <c r="R965" t="s">
        <v>8321</v>
      </c>
      <c r="S965" s="6">
        <f t="shared" si="64"/>
        <v>42625.427303240744</v>
      </c>
      <c r="T965" s="6">
        <f t="shared" si="6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7">
        <f t="shared" si="63"/>
        <v>30.310344827586206</v>
      </c>
      <c r="Q966" t="s">
        <v>8319</v>
      </c>
      <c r="R966" t="s">
        <v>8321</v>
      </c>
      <c r="S966" s="6">
        <f t="shared" si="64"/>
        <v>42208.420358796291</v>
      </c>
      <c r="T966" s="6">
        <f t="shared" si="6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7">
        <f t="shared" si="63"/>
        <v>49.666666666666664</v>
      </c>
      <c r="Q967" t="s">
        <v>8319</v>
      </c>
      <c r="R967" t="s">
        <v>8321</v>
      </c>
      <c r="S967" s="6">
        <f t="shared" si="64"/>
        <v>42636.808402777773</v>
      </c>
      <c r="T967" s="6">
        <f t="shared" si="6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7">
        <f t="shared" si="63"/>
        <v>59.2</v>
      </c>
      <c r="Q968" t="s">
        <v>8319</v>
      </c>
      <c r="R968" t="s">
        <v>8321</v>
      </c>
      <c r="S968" s="6">
        <f t="shared" si="64"/>
        <v>42619.427453703705</v>
      </c>
      <c r="T968" s="6">
        <f t="shared" si="6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7">
        <f t="shared" si="63"/>
        <v>43.97530864197531</v>
      </c>
      <c r="Q969" t="s">
        <v>8319</v>
      </c>
      <c r="R969" t="s">
        <v>8321</v>
      </c>
      <c r="S969" s="6">
        <f t="shared" si="64"/>
        <v>42422.045995370368</v>
      </c>
      <c r="T969" s="6">
        <f t="shared" si="6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7">
        <f t="shared" si="63"/>
        <v>26.5</v>
      </c>
      <c r="Q970" t="s">
        <v>8319</v>
      </c>
      <c r="R970" t="s">
        <v>8321</v>
      </c>
      <c r="S970" s="6">
        <f t="shared" si="64"/>
        <v>41836.639282407406</v>
      </c>
      <c r="T970" s="6">
        <f t="shared" si="6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7">
        <f t="shared" si="63"/>
        <v>1272.7272727272727</v>
      </c>
      <c r="Q971" t="s">
        <v>8319</v>
      </c>
      <c r="R971" t="s">
        <v>8321</v>
      </c>
      <c r="S971" s="6">
        <f t="shared" si="64"/>
        <v>42742.094988425924</v>
      </c>
      <c r="T971" s="6">
        <f t="shared" si="6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7">
        <f t="shared" si="63"/>
        <v>164</v>
      </c>
      <c r="Q972" t="s">
        <v>8319</v>
      </c>
      <c r="R972" t="s">
        <v>8321</v>
      </c>
      <c r="S972" s="6">
        <f t="shared" si="64"/>
        <v>42721.012187499997</v>
      </c>
      <c r="T972" s="6">
        <f t="shared" si="6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7">
        <f t="shared" si="63"/>
        <v>45.2</v>
      </c>
      <c r="Q973" t="s">
        <v>8319</v>
      </c>
      <c r="R973" t="s">
        <v>8321</v>
      </c>
      <c r="S973" s="6">
        <f t="shared" si="64"/>
        <v>42111.500694444439</v>
      </c>
      <c r="T973" s="6">
        <f t="shared" si="6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7">
        <f t="shared" si="63"/>
        <v>153.88888888888889</v>
      </c>
      <c r="Q974" t="s">
        <v>8319</v>
      </c>
      <c r="R974" t="s">
        <v>8321</v>
      </c>
      <c r="S974" s="6">
        <f t="shared" si="64"/>
        <v>41856.657384259255</v>
      </c>
      <c r="T974" s="6">
        <f t="shared" si="6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7">
        <f t="shared" si="63"/>
        <v>51.375</v>
      </c>
      <c r="Q975" t="s">
        <v>8319</v>
      </c>
      <c r="R975" t="s">
        <v>8321</v>
      </c>
      <c r="S975" s="6">
        <f t="shared" si="64"/>
        <v>42256.806631944441</v>
      </c>
      <c r="T975" s="6">
        <f t="shared" si="6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7">
        <f t="shared" si="63"/>
        <v>93.333333333333329</v>
      </c>
      <c r="Q976" t="s">
        <v>8319</v>
      </c>
      <c r="R976" t="s">
        <v>8321</v>
      </c>
      <c r="S976" s="6">
        <f t="shared" si="64"/>
        <v>42424.541157407402</v>
      </c>
      <c r="T976" s="6">
        <f t="shared" si="6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7">
        <f t="shared" si="63"/>
        <v>108.625</v>
      </c>
      <c r="Q977" t="s">
        <v>8319</v>
      </c>
      <c r="R977" t="s">
        <v>8321</v>
      </c>
      <c r="S977" s="6">
        <f t="shared" si="64"/>
        <v>42489.488252314812</v>
      </c>
      <c r="T977" s="6">
        <f t="shared" si="6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7">
        <f t="shared" si="63"/>
        <v>160.5</v>
      </c>
      <c r="Q978" t="s">
        <v>8319</v>
      </c>
      <c r="R978" t="s">
        <v>8321</v>
      </c>
      <c r="S978" s="6">
        <f t="shared" si="64"/>
        <v>42184.850659722222</v>
      </c>
      <c r="T978" s="6">
        <f t="shared" si="6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7">
        <f t="shared" si="63"/>
        <v>75.75</v>
      </c>
      <c r="Q979" t="s">
        <v>8319</v>
      </c>
      <c r="R979" t="s">
        <v>8321</v>
      </c>
      <c r="S979" s="6">
        <f t="shared" si="64"/>
        <v>42391.733761574076</v>
      </c>
      <c r="T979" s="6">
        <f t="shared" si="6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7">
        <f t="shared" si="63"/>
        <v>790.83739837398377</v>
      </c>
      <c r="Q980" t="s">
        <v>8319</v>
      </c>
      <c r="R980" t="s">
        <v>8321</v>
      </c>
      <c r="S980" s="6">
        <f t="shared" si="64"/>
        <v>42395.100706018515</v>
      </c>
      <c r="T980" s="6">
        <f t="shared" si="6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7">
        <f t="shared" si="63"/>
        <v>301.93916666666667</v>
      </c>
      <c r="Q981" t="s">
        <v>8319</v>
      </c>
      <c r="R981" t="s">
        <v>8321</v>
      </c>
      <c r="S981" s="6">
        <f t="shared" si="64"/>
        <v>42506.208657407398</v>
      </c>
      <c r="T981" s="6">
        <f t="shared" si="6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7">
        <f t="shared" si="63"/>
        <v>47.935483870967744</v>
      </c>
      <c r="Q982" t="s">
        <v>8319</v>
      </c>
      <c r="R982" t="s">
        <v>8321</v>
      </c>
      <c r="S982" s="6">
        <f t="shared" si="64"/>
        <v>41928.695856481478</v>
      </c>
      <c r="T982" s="6">
        <f t="shared" si="6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7">
        <f t="shared" si="63"/>
        <v>2.75</v>
      </c>
      <c r="Q983" t="s">
        <v>8319</v>
      </c>
      <c r="R983" t="s">
        <v>8321</v>
      </c>
      <c r="S983" s="6">
        <f t="shared" si="64"/>
        <v>41830.738680555551</v>
      </c>
      <c r="T983" s="6">
        <f t="shared" si="6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7">
        <f t="shared" si="63"/>
        <v>1</v>
      </c>
      <c r="Q984" t="s">
        <v>8319</v>
      </c>
      <c r="R984" t="s">
        <v>8321</v>
      </c>
      <c r="S984" s="6">
        <f t="shared" si="64"/>
        <v>42615.544976851852</v>
      </c>
      <c r="T984" s="6">
        <f t="shared" si="6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7">
        <f t="shared" si="63"/>
        <v>171.79329608938548</v>
      </c>
      <c r="Q985" t="s">
        <v>8319</v>
      </c>
      <c r="R985" t="s">
        <v>8321</v>
      </c>
      <c r="S985" s="6">
        <f t="shared" si="64"/>
        <v>42574.459317129629</v>
      </c>
      <c r="T985" s="6">
        <f t="shared" si="6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7">
        <f t="shared" si="63"/>
        <v>35.333333333333336</v>
      </c>
      <c r="Q986" t="s">
        <v>8319</v>
      </c>
      <c r="R986" t="s">
        <v>8321</v>
      </c>
      <c r="S986" s="6">
        <f t="shared" si="64"/>
        <v>42060.907499999994</v>
      </c>
      <c r="T986" s="6">
        <f t="shared" si="6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7">
        <f t="shared" si="63"/>
        <v>82.086956521739125</v>
      </c>
      <c r="Q987" t="s">
        <v>8319</v>
      </c>
      <c r="R987" t="s">
        <v>8321</v>
      </c>
      <c r="S987" s="6">
        <f t="shared" si="64"/>
        <v>42339.759375000001</v>
      </c>
      <c r="T987" s="6">
        <f t="shared" si="6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7">
        <f t="shared" si="63"/>
        <v>110.8695652173913</v>
      </c>
      <c r="Q988" t="s">
        <v>8319</v>
      </c>
      <c r="R988" t="s">
        <v>8321</v>
      </c>
      <c r="S988" s="6">
        <f t="shared" si="64"/>
        <v>42324.559027777774</v>
      </c>
      <c r="T988" s="6">
        <f t="shared" si="6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7">
        <f t="shared" si="63"/>
        <v>161.21951219512195</v>
      </c>
      <c r="Q989" t="s">
        <v>8319</v>
      </c>
      <c r="R989" t="s">
        <v>8321</v>
      </c>
      <c r="S989" s="6">
        <f t="shared" si="64"/>
        <v>41773.086226851847</v>
      </c>
      <c r="T989" s="6">
        <f t="shared" si="6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7">
        <f t="shared" si="63"/>
        <v>0</v>
      </c>
      <c r="Q990" t="s">
        <v>8319</v>
      </c>
      <c r="R990" t="s">
        <v>8321</v>
      </c>
      <c r="S990" s="6">
        <f t="shared" si="64"/>
        <v>42614.148437499993</v>
      </c>
      <c r="T990" s="6">
        <f t="shared" si="6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7">
        <f t="shared" si="63"/>
        <v>52.40625</v>
      </c>
      <c r="Q991" t="s">
        <v>8319</v>
      </c>
      <c r="R991" t="s">
        <v>8321</v>
      </c>
      <c r="S991" s="6">
        <f t="shared" si="64"/>
        <v>42611.725636574069</v>
      </c>
      <c r="T991" s="6">
        <f t="shared" si="6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7">
        <f t="shared" si="63"/>
        <v>13</v>
      </c>
      <c r="Q992" t="s">
        <v>8319</v>
      </c>
      <c r="R992" t="s">
        <v>8321</v>
      </c>
      <c r="S992" s="6">
        <f t="shared" si="64"/>
        <v>41855.575972222221</v>
      </c>
      <c r="T992" s="6">
        <f t="shared" si="6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7">
        <f t="shared" si="63"/>
        <v>30.285714285714285</v>
      </c>
      <c r="Q993" t="s">
        <v>8319</v>
      </c>
      <c r="R993" t="s">
        <v>8321</v>
      </c>
      <c r="S993" s="6">
        <f t="shared" si="64"/>
        <v>42538.548472222225</v>
      </c>
      <c r="T993" s="6">
        <f t="shared" si="6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7">
        <f t="shared" si="63"/>
        <v>116.75</v>
      </c>
      <c r="Q994" t="s">
        <v>8319</v>
      </c>
      <c r="R994" t="s">
        <v>8321</v>
      </c>
      <c r="S994" s="6">
        <f t="shared" si="64"/>
        <v>42437.71665509259</v>
      </c>
      <c r="T994" s="6">
        <f t="shared" si="6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7">
        <f t="shared" si="63"/>
        <v>89.59693877551021</v>
      </c>
      <c r="Q995" t="s">
        <v>8319</v>
      </c>
      <c r="R995" t="s">
        <v>8321</v>
      </c>
      <c r="S995" s="6">
        <f t="shared" si="64"/>
        <v>42652.756574074076</v>
      </c>
      <c r="T995" s="6">
        <f t="shared" si="6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7">
        <f t="shared" si="63"/>
        <v>424.45454545454544</v>
      </c>
      <c r="Q996" t="s">
        <v>8319</v>
      </c>
      <c r="R996" t="s">
        <v>8321</v>
      </c>
      <c r="S996" s="6">
        <f t="shared" si="64"/>
        <v>41921.054745370369</v>
      </c>
      <c r="T996" s="6">
        <f t="shared" si="6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7">
        <f t="shared" si="63"/>
        <v>80.666666666666671</v>
      </c>
      <c r="Q997" t="s">
        <v>8319</v>
      </c>
      <c r="R997" t="s">
        <v>8321</v>
      </c>
      <c r="S997" s="6">
        <f t="shared" si="64"/>
        <v>41947.732407407406</v>
      </c>
      <c r="T997" s="6">
        <f t="shared" si="6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7">
        <f t="shared" si="63"/>
        <v>13</v>
      </c>
      <c r="Q998" t="s">
        <v>8319</v>
      </c>
      <c r="R998" t="s">
        <v>8321</v>
      </c>
      <c r="S998" s="6">
        <f t="shared" si="64"/>
        <v>41817.658101851848</v>
      </c>
      <c r="T998" s="6">
        <f t="shared" si="6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7">
        <f t="shared" si="63"/>
        <v>8.125</v>
      </c>
      <c r="Q999" t="s">
        <v>8319</v>
      </c>
      <c r="R999" t="s">
        <v>8321</v>
      </c>
      <c r="S999" s="6">
        <f t="shared" si="64"/>
        <v>41940.894641203704</v>
      </c>
      <c r="T999" s="6">
        <f t="shared" si="6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7">
        <f t="shared" si="63"/>
        <v>153.42794759825327</v>
      </c>
      <c r="Q1000" t="s">
        <v>8319</v>
      </c>
      <c r="R1000" t="s">
        <v>8321</v>
      </c>
      <c r="S1000" s="6">
        <f t="shared" si="64"/>
        <v>42281.960659722223</v>
      </c>
      <c r="T1000" s="6">
        <f t="shared" si="6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7">
        <f t="shared" si="63"/>
        <v>292.07499999999999</v>
      </c>
      <c r="Q1001" t="s">
        <v>8319</v>
      </c>
      <c r="R1001" t="s">
        <v>8321</v>
      </c>
      <c r="S1001" s="6">
        <f t="shared" si="64"/>
        <v>41926.091319444444</v>
      </c>
      <c r="T1001" s="6">
        <f t="shared" si="6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7">
        <f t="shared" si="63"/>
        <v>3304</v>
      </c>
      <c r="Q1002" t="s">
        <v>8319</v>
      </c>
      <c r="R1002" t="s">
        <v>8321</v>
      </c>
      <c r="S1002" s="6">
        <f t="shared" si="64"/>
        <v>42748.851388888892</v>
      </c>
      <c r="T1002" s="6">
        <f t="shared" si="6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7">
        <f t="shared" si="63"/>
        <v>1300</v>
      </c>
      <c r="Q1003" t="s">
        <v>8319</v>
      </c>
      <c r="R1003" t="s">
        <v>8321</v>
      </c>
      <c r="S1003" s="6">
        <f t="shared" si="64"/>
        <v>42720.511724537035</v>
      </c>
      <c r="T1003" s="6">
        <f t="shared" si="6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7">
        <f t="shared" si="63"/>
        <v>134.54545454545453</v>
      </c>
      <c r="Q1004" t="s">
        <v>8319</v>
      </c>
      <c r="R1004" t="s">
        <v>8321</v>
      </c>
      <c r="S1004" s="6">
        <f t="shared" si="64"/>
        <v>42325.475856481477</v>
      </c>
      <c r="T1004" s="6">
        <f t="shared" si="6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7">
        <f t="shared" si="63"/>
        <v>214.06666666666666</v>
      </c>
      <c r="Q1005" t="s">
        <v>8319</v>
      </c>
      <c r="R1005" t="s">
        <v>8321</v>
      </c>
      <c r="S1005" s="6">
        <f t="shared" si="64"/>
        <v>42780.500706018516</v>
      </c>
      <c r="T1005" s="6">
        <f t="shared" si="6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7">
        <f t="shared" si="63"/>
        <v>216.33684210526314</v>
      </c>
      <c r="Q1006" t="s">
        <v>8319</v>
      </c>
      <c r="R1006" t="s">
        <v>8321</v>
      </c>
      <c r="S1006" s="6">
        <f t="shared" si="64"/>
        <v>42388.5003125</v>
      </c>
      <c r="T1006" s="6">
        <f t="shared" si="6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7">
        <f t="shared" si="63"/>
        <v>932.31055900621118</v>
      </c>
      <c r="Q1007" t="s">
        <v>8319</v>
      </c>
      <c r="R1007" t="s">
        <v>8321</v>
      </c>
      <c r="S1007" s="6">
        <f t="shared" si="64"/>
        <v>42276.416469907403</v>
      </c>
      <c r="T1007" s="6">
        <f t="shared" si="6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7">
        <f t="shared" si="63"/>
        <v>29.25</v>
      </c>
      <c r="Q1008" t="s">
        <v>8319</v>
      </c>
      <c r="R1008" t="s">
        <v>8321</v>
      </c>
      <c r="S1008" s="6">
        <f t="shared" si="64"/>
        <v>41976.83185185185</v>
      </c>
      <c r="T1008" s="6">
        <f t="shared" si="6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7">
        <f t="shared" si="63"/>
        <v>174.94736842105263</v>
      </c>
      <c r="Q1009" t="s">
        <v>8319</v>
      </c>
      <c r="R1009" t="s">
        <v>8321</v>
      </c>
      <c r="S1009" s="6">
        <f t="shared" si="64"/>
        <v>42676.3752662037</v>
      </c>
      <c r="T1009" s="6">
        <f t="shared" si="6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7">
        <f t="shared" si="63"/>
        <v>250</v>
      </c>
      <c r="Q1010" t="s">
        <v>8319</v>
      </c>
      <c r="R1010" t="s">
        <v>8321</v>
      </c>
      <c r="S1010" s="6">
        <f t="shared" si="64"/>
        <v>42702.600868055553</v>
      </c>
      <c r="T1010" s="6">
        <f t="shared" si="6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7">
        <f t="shared" si="63"/>
        <v>65</v>
      </c>
      <c r="Q1011" t="s">
        <v>8319</v>
      </c>
      <c r="R1011" t="s">
        <v>8321</v>
      </c>
      <c r="S1011" s="6">
        <f t="shared" si="64"/>
        <v>42510.396365740737</v>
      </c>
      <c r="T1011" s="6">
        <f t="shared" si="6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7">
        <f t="shared" si="63"/>
        <v>55</v>
      </c>
      <c r="Q1012" t="s">
        <v>8319</v>
      </c>
      <c r="R1012" t="s">
        <v>8321</v>
      </c>
      <c r="S1012" s="6">
        <f t="shared" si="64"/>
        <v>42561.621087962958</v>
      </c>
      <c r="T1012" s="6">
        <f t="shared" si="6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7">
        <f t="shared" si="63"/>
        <v>75</v>
      </c>
      <c r="Q1013" t="s">
        <v>8319</v>
      </c>
      <c r="R1013" t="s">
        <v>8321</v>
      </c>
      <c r="S1013" s="6">
        <f t="shared" si="64"/>
        <v>41946.689756944441</v>
      </c>
      <c r="T1013" s="6">
        <f t="shared" si="6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7">
        <f t="shared" si="63"/>
        <v>1389.3561935483872</v>
      </c>
      <c r="Q1014" t="s">
        <v>8319</v>
      </c>
      <c r="R1014" t="s">
        <v>8321</v>
      </c>
      <c r="S1014" s="6">
        <f t="shared" si="64"/>
        <v>42714.232083333329</v>
      </c>
      <c r="T1014" s="6">
        <f t="shared" si="6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7">
        <f t="shared" si="63"/>
        <v>95.911111111111111</v>
      </c>
      <c r="Q1015" t="s">
        <v>8319</v>
      </c>
      <c r="R1015" t="s">
        <v>8321</v>
      </c>
      <c r="S1015" s="6">
        <f t="shared" si="64"/>
        <v>42339.625648148147</v>
      </c>
      <c r="T1015" s="6">
        <f t="shared" si="6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7">
        <f t="shared" si="63"/>
        <v>191.25</v>
      </c>
      <c r="Q1016" t="s">
        <v>8319</v>
      </c>
      <c r="R1016" t="s">
        <v>8321</v>
      </c>
      <c r="S1016" s="6">
        <f t="shared" si="64"/>
        <v>41954.79415509259</v>
      </c>
      <c r="T1016" s="6">
        <f t="shared" si="6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7">
        <f t="shared" si="63"/>
        <v>40</v>
      </c>
      <c r="Q1017" t="s">
        <v>8319</v>
      </c>
      <c r="R1017" t="s">
        <v>8321</v>
      </c>
      <c r="S1017" s="6">
        <f t="shared" si="64"/>
        <v>42303.670081018521</v>
      </c>
      <c r="T1017" s="6">
        <f t="shared" si="6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7">
        <f t="shared" si="63"/>
        <v>74.78947368421052</v>
      </c>
      <c r="Q1018" t="s">
        <v>8319</v>
      </c>
      <c r="R1018" t="s">
        <v>8321</v>
      </c>
      <c r="S1018" s="6">
        <f t="shared" si="64"/>
        <v>42421.898796296293</v>
      </c>
      <c r="T1018" s="6">
        <f t="shared" si="6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7">
        <f t="shared" si="63"/>
        <v>161.11830985915492</v>
      </c>
      <c r="Q1019" t="s">
        <v>8319</v>
      </c>
      <c r="R1019" t="s">
        <v>8321</v>
      </c>
      <c r="S1019" s="6">
        <f t="shared" si="64"/>
        <v>42289.466840277775</v>
      </c>
      <c r="T1019" s="6">
        <f t="shared" si="6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7">
        <f t="shared" si="63"/>
        <v>88.714285714285708</v>
      </c>
      <c r="Q1020" t="s">
        <v>8319</v>
      </c>
      <c r="R1020" t="s">
        <v>8321</v>
      </c>
      <c r="S1020" s="6">
        <f t="shared" si="64"/>
        <v>42535.283946759257</v>
      </c>
      <c r="T1020" s="6">
        <f t="shared" si="6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7">
        <f t="shared" si="63"/>
        <v>53.25</v>
      </c>
      <c r="Q1021" t="s">
        <v>8319</v>
      </c>
      <c r="R1021" t="s">
        <v>8321</v>
      </c>
      <c r="S1021" s="6">
        <f t="shared" si="64"/>
        <v>42009.765613425923</v>
      </c>
      <c r="T1021" s="6">
        <f t="shared" si="6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7">
        <f t="shared" si="63"/>
        <v>106.2</v>
      </c>
      <c r="Q1022" t="s">
        <v>8325</v>
      </c>
      <c r="R1022" t="s">
        <v>8330</v>
      </c>
      <c r="S1022" s="6">
        <f t="shared" si="64"/>
        <v>42126.861215277771</v>
      </c>
      <c r="T1022" s="6">
        <f t="shared" si="6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7">
        <f t="shared" si="63"/>
        <v>22.079728033472804</v>
      </c>
      <c r="Q1023" t="s">
        <v>8325</v>
      </c>
      <c r="R1023" t="s">
        <v>8330</v>
      </c>
      <c r="S1023" s="6">
        <f t="shared" si="64"/>
        <v>42271.043645833335</v>
      </c>
      <c r="T1023" s="6">
        <f t="shared" si="6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7">
        <f t="shared" si="63"/>
        <v>31.054054054054053</v>
      </c>
      <c r="Q1024" t="s">
        <v>8325</v>
      </c>
      <c r="R1024" t="s">
        <v>8330</v>
      </c>
      <c r="S1024" s="6">
        <f t="shared" si="64"/>
        <v>42111.438391203708</v>
      </c>
      <c r="T1024" s="6">
        <f t="shared" si="6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7">
        <f t="shared" si="63"/>
        <v>36.206106870229007</v>
      </c>
      <c r="Q1025" t="s">
        <v>8325</v>
      </c>
      <c r="R1025" t="s">
        <v>8330</v>
      </c>
      <c r="S1025" s="6">
        <f t="shared" si="64"/>
        <v>42145.711354166669</v>
      </c>
      <c r="T1025" s="6">
        <f t="shared" si="6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7">
        <f t="shared" si="63"/>
        <v>388.9762295081967</v>
      </c>
      <c r="Q1026" t="s">
        <v>8325</v>
      </c>
      <c r="R1026" t="s">
        <v>8330</v>
      </c>
      <c r="S1026" s="6">
        <f t="shared" si="64"/>
        <v>42370.372256944444</v>
      </c>
      <c r="T1026" s="6">
        <f t="shared" si="6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7">
        <f t="shared" ref="P1027:P1090" si="67">IF(L1027=0,0,(E1027/L1027))</f>
        <v>71.848571428571432</v>
      </c>
      <c r="Q1027" t="s">
        <v>8325</v>
      </c>
      <c r="R1027" t="s">
        <v>8330</v>
      </c>
      <c r="S1027" s="6">
        <f t="shared" ref="S1027:S1090" si="68">(((J1027/60)/60)/24)+DATE(1970,1,1)+(-5/24)</f>
        <v>42049.625428240739</v>
      </c>
      <c r="T1027" s="6">
        <f t="shared" ref="T1027:T1090" si="69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7">
        <f t="shared" si="67"/>
        <v>57.381803278688523</v>
      </c>
      <c r="Q1028" t="s">
        <v>8325</v>
      </c>
      <c r="R1028" t="s">
        <v>8330</v>
      </c>
      <c r="S1028" s="6">
        <f t="shared" si="68"/>
        <v>42426.199259259258</v>
      </c>
      <c r="T1028" s="6">
        <f t="shared" si="6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7">
        <f t="shared" si="67"/>
        <v>69.666666666666671</v>
      </c>
      <c r="Q1029" t="s">
        <v>8325</v>
      </c>
      <c r="R1029" t="s">
        <v>8330</v>
      </c>
      <c r="S1029" s="6">
        <f t="shared" si="68"/>
        <v>41904.825775462959</v>
      </c>
      <c r="T1029" s="6">
        <f t="shared" si="6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7">
        <f t="shared" si="67"/>
        <v>45.988235294117644</v>
      </c>
      <c r="Q1030" t="s">
        <v>8325</v>
      </c>
      <c r="R1030" t="s">
        <v>8330</v>
      </c>
      <c r="S1030" s="6">
        <f t="shared" si="68"/>
        <v>42755.419039351851</v>
      </c>
      <c r="T1030" s="6">
        <f t="shared" si="6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7">
        <f t="shared" si="67"/>
        <v>79.262411347517727</v>
      </c>
      <c r="Q1031" t="s">
        <v>8325</v>
      </c>
      <c r="R1031" t="s">
        <v>8330</v>
      </c>
      <c r="S1031" s="6">
        <f t="shared" si="68"/>
        <v>42044.503553240742</v>
      </c>
      <c r="T1031" s="6">
        <f t="shared" si="6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7">
        <f t="shared" si="67"/>
        <v>43.031446540880502</v>
      </c>
      <c r="Q1032" t="s">
        <v>8325</v>
      </c>
      <c r="R1032" t="s">
        <v>8330</v>
      </c>
      <c r="S1032" s="6">
        <f t="shared" si="68"/>
        <v>42611.274872685179</v>
      </c>
      <c r="T1032" s="6">
        <f t="shared" si="6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7">
        <f t="shared" si="67"/>
        <v>108.48484848484848</v>
      </c>
      <c r="Q1033" t="s">
        <v>8325</v>
      </c>
      <c r="R1033" t="s">
        <v>8330</v>
      </c>
      <c r="S1033" s="6">
        <f t="shared" si="68"/>
        <v>42324.555671296293</v>
      </c>
      <c r="T1033" s="6">
        <f t="shared" si="6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7">
        <f t="shared" si="67"/>
        <v>61.029583333333335</v>
      </c>
      <c r="Q1034" t="s">
        <v>8325</v>
      </c>
      <c r="R1034" t="s">
        <v>8330</v>
      </c>
      <c r="S1034" s="6">
        <f t="shared" si="68"/>
        <v>42514.458622685182</v>
      </c>
      <c r="T1034" s="6">
        <f t="shared" si="6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7">
        <f t="shared" si="67"/>
        <v>50.592592592592595</v>
      </c>
      <c r="Q1035" t="s">
        <v>8325</v>
      </c>
      <c r="R1035" t="s">
        <v>8330</v>
      </c>
      <c r="S1035" s="6">
        <f t="shared" si="68"/>
        <v>42688.524074074077</v>
      </c>
      <c r="T1035" s="6">
        <f t="shared" si="69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7">
        <f t="shared" si="67"/>
        <v>39.157168674698795</v>
      </c>
      <c r="Q1036" t="s">
        <v>8325</v>
      </c>
      <c r="R1036" t="s">
        <v>8330</v>
      </c>
      <c r="S1036" s="6">
        <f t="shared" si="68"/>
        <v>42554.958379629628</v>
      </c>
      <c r="T1036" s="6">
        <f t="shared" si="6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7">
        <f t="shared" si="67"/>
        <v>65.15789473684211</v>
      </c>
      <c r="Q1037" t="s">
        <v>8325</v>
      </c>
      <c r="R1037" t="s">
        <v>8330</v>
      </c>
      <c r="S1037" s="6">
        <f t="shared" si="68"/>
        <v>42016.43310185185</v>
      </c>
      <c r="T1037" s="6">
        <f t="shared" si="6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7">
        <f t="shared" si="67"/>
        <v>23.963127962085309</v>
      </c>
      <c r="Q1038" t="s">
        <v>8325</v>
      </c>
      <c r="R1038" t="s">
        <v>8330</v>
      </c>
      <c r="S1038" s="6">
        <f t="shared" si="68"/>
        <v>41249.240624999999</v>
      </c>
      <c r="T1038" s="6">
        <f t="shared" si="6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7">
        <f t="shared" si="67"/>
        <v>48.61904761904762</v>
      </c>
      <c r="Q1039" t="s">
        <v>8325</v>
      </c>
      <c r="R1039" t="s">
        <v>8330</v>
      </c>
      <c r="S1039" s="6">
        <f t="shared" si="68"/>
        <v>42119.61414351852</v>
      </c>
      <c r="T1039" s="6">
        <f t="shared" si="6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7">
        <f t="shared" si="67"/>
        <v>35.73770491803279</v>
      </c>
      <c r="Q1040" t="s">
        <v>8325</v>
      </c>
      <c r="R1040" t="s">
        <v>8330</v>
      </c>
      <c r="S1040" s="6">
        <f t="shared" si="68"/>
        <v>42418.023414351854</v>
      </c>
      <c r="T1040" s="6">
        <f t="shared" si="6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7">
        <f t="shared" si="67"/>
        <v>21.366666666666667</v>
      </c>
      <c r="Q1041" t="s">
        <v>8325</v>
      </c>
      <c r="R1041" t="s">
        <v>8330</v>
      </c>
      <c r="S1041" s="6">
        <f t="shared" si="68"/>
        <v>42691.900995370372</v>
      </c>
      <c r="T1041" s="6">
        <f t="shared" si="6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7">
        <f t="shared" si="67"/>
        <v>250</v>
      </c>
      <c r="Q1042" t="s">
        <v>8331</v>
      </c>
      <c r="R1042" t="s">
        <v>8332</v>
      </c>
      <c r="S1042" s="6">
        <f t="shared" si="68"/>
        <v>42579.500104166662</v>
      </c>
      <c r="T1042" s="6">
        <f t="shared" si="6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7">
        <f t="shared" si="67"/>
        <v>0</v>
      </c>
      <c r="Q1043" t="s">
        <v>8331</v>
      </c>
      <c r="R1043" t="s">
        <v>8332</v>
      </c>
      <c r="S1043" s="6">
        <f t="shared" si="68"/>
        <v>41830.851759259262</v>
      </c>
      <c r="T1043" s="6">
        <f t="shared" si="69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7">
        <f t="shared" si="67"/>
        <v>10</v>
      </c>
      <c r="Q1044" t="s">
        <v>8331</v>
      </c>
      <c r="R1044" t="s">
        <v>8332</v>
      </c>
      <c r="S1044" s="6">
        <f t="shared" si="68"/>
        <v>41851.487824074073</v>
      </c>
      <c r="T1044" s="6">
        <f t="shared" si="6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7">
        <f t="shared" si="67"/>
        <v>29.236301369863014</v>
      </c>
      <c r="Q1045" t="s">
        <v>8331</v>
      </c>
      <c r="R1045" t="s">
        <v>8332</v>
      </c>
      <c r="S1045" s="6">
        <f t="shared" si="68"/>
        <v>42114.044618055552</v>
      </c>
      <c r="T1045" s="6">
        <f t="shared" si="6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7">
        <f t="shared" si="67"/>
        <v>3</v>
      </c>
      <c r="Q1046" t="s">
        <v>8331</v>
      </c>
      <c r="R1046" t="s">
        <v>8332</v>
      </c>
      <c r="S1046" s="6">
        <f t="shared" si="68"/>
        <v>42011.717604166661</v>
      </c>
      <c r="T1046" s="6">
        <f t="shared" si="6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7">
        <f t="shared" si="67"/>
        <v>33.25</v>
      </c>
      <c r="Q1047" t="s">
        <v>8331</v>
      </c>
      <c r="R1047" t="s">
        <v>8332</v>
      </c>
      <c r="S1047" s="6">
        <f t="shared" si="68"/>
        <v>41844.666087962964</v>
      </c>
      <c r="T1047" s="6">
        <f t="shared" si="69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7">
        <f t="shared" si="67"/>
        <v>0</v>
      </c>
      <c r="Q1048" t="s">
        <v>8331</v>
      </c>
      <c r="R1048" t="s">
        <v>8332</v>
      </c>
      <c r="S1048" s="6">
        <f t="shared" si="68"/>
        <v>42319.643055555549</v>
      </c>
      <c r="T1048" s="6">
        <f t="shared" si="6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7">
        <f t="shared" si="67"/>
        <v>1</v>
      </c>
      <c r="Q1049" t="s">
        <v>8331</v>
      </c>
      <c r="R1049" t="s">
        <v>8332</v>
      </c>
      <c r="S1049" s="6">
        <f t="shared" si="68"/>
        <v>41918.610127314809</v>
      </c>
      <c r="T1049" s="6">
        <f t="shared" si="6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7">
        <f t="shared" si="67"/>
        <v>53</v>
      </c>
      <c r="Q1050" t="s">
        <v>8331</v>
      </c>
      <c r="R1050" t="s">
        <v>8332</v>
      </c>
      <c r="S1050" s="6">
        <f t="shared" si="68"/>
        <v>42597.844780092586</v>
      </c>
      <c r="T1050" s="6">
        <f t="shared" si="6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7">
        <f t="shared" si="67"/>
        <v>0</v>
      </c>
      <c r="Q1051" t="s">
        <v>8331</v>
      </c>
      <c r="R1051" t="s">
        <v>8332</v>
      </c>
      <c r="S1051" s="6">
        <f t="shared" si="68"/>
        <v>42382.222743055558</v>
      </c>
      <c r="T1051" s="6">
        <f t="shared" si="6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7">
        <f t="shared" si="67"/>
        <v>0</v>
      </c>
      <c r="Q1052" t="s">
        <v>8331</v>
      </c>
      <c r="R1052" t="s">
        <v>8332</v>
      </c>
      <c r="S1052" s="6">
        <f t="shared" si="68"/>
        <v>42231.588854166665</v>
      </c>
      <c r="T1052" s="6">
        <f t="shared" si="6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7">
        <f t="shared" si="67"/>
        <v>0</v>
      </c>
      <c r="Q1053" t="s">
        <v>8331</v>
      </c>
      <c r="R1053" t="s">
        <v>8332</v>
      </c>
      <c r="S1053" s="6">
        <f t="shared" si="68"/>
        <v>41849.805844907409</v>
      </c>
      <c r="T1053" s="6">
        <f t="shared" si="6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7">
        <f t="shared" si="67"/>
        <v>0</v>
      </c>
      <c r="Q1054" t="s">
        <v>8331</v>
      </c>
      <c r="R1054" t="s">
        <v>8332</v>
      </c>
      <c r="S1054" s="6">
        <f t="shared" si="68"/>
        <v>42483.589062499996</v>
      </c>
      <c r="T1054" s="6">
        <f t="shared" si="6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7">
        <f t="shared" si="67"/>
        <v>15</v>
      </c>
      <c r="Q1055" t="s">
        <v>8331</v>
      </c>
      <c r="R1055" t="s">
        <v>8332</v>
      </c>
      <c r="S1055" s="6">
        <f t="shared" si="68"/>
        <v>42774.964490740742</v>
      </c>
      <c r="T1055" s="6">
        <f t="shared" si="6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7">
        <f t="shared" si="67"/>
        <v>0</v>
      </c>
      <c r="Q1056" t="s">
        <v>8331</v>
      </c>
      <c r="R1056" t="s">
        <v>8332</v>
      </c>
      <c r="S1056" s="6">
        <f t="shared" si="68"/>
        <v>41831.643506944441</v>
      </c>
      <c r="T1056" s="6">
        <f t="shared" si="6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7">
        <f t="shared" si="67"/>
        <v>0</v>
      </c>
      <c r="Q1057" t="s">
        <v>8331</v>
      </c>
      <c r="R1057" t="s">
        <v>8332</v>
      </c>
      <c r="S1057" s="6">
        <f t="shared" si="68"/>
        <v>42406.784085648142</v>
      </c>
      <c r="T1057" s="6">
        <f t="shared" si="6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7">
        <f t="shared" si="67"/>
        <v>0</v>
      </c>
      <c r="Q1058" t="s">
        <v>8331</v>
      </c>
      <c r="R1058" t="s">
        <v>8332</v>
      </c>
      <c r="S1058" s="6">
        <f t="shared" si="68"/>
        <v>42058.511307870365</v>
      </c>
      <c r="T1058" s="6">
        <f t="shared" si="69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7">
        <f t="shared" si="67"/>
        <v>0</v>
      </c>
      <c r="Q1059" t="s">
        <v>8331</v>
      </c>
      <c r="R1059" t="s">
        <v>8332</v>
      </c>
      <c r="S1059" s="6">
        <f t="shared" si="68"/>
        <v>42678.662997685176</v>
      </c>
      <c r="T1059" s="6">
        <f t="shared" si="6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7">
        <f t="shared" si="67"/>
        <v>0</v>
      </c>
      <c r="Q1060" t="s">
        <v>8331</v>
      </c>
      <c r="R1060" t="s">
        <v>8332</v>
      </c>
      <c r="S1060" s="6">
        <f t="shared" si="68"/>
        <v>42047.692627314813</v>
      </c>
      <c r="T1060" s="6">
        <f t="shared" si="6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7">
        <f t="shared" si="67"/>
        <v>0</v>
      </c>
      <c r="Q1061" t="s">
        <v>8331</v>
      </c>
      <c r="R1061" t="s">
        <v>8332</v>
      </c>
      <c r="S1061" s="6">
        <f t="shared" si="68"/>
        <v>42046.581666666665</v>
      </c>
      <c r="T1061" s="6">
        <f t="shared" si="6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7">
        <f t="shared" si="67"/>
        <v>50</v>
      </c>
      <c r="Q1062" t="s">
        <v>8331</v>
      </c>
      <c r="R1062" t="s">
        <v>8332</v>
      </c>
      <c r="S1062" s="6">
        <f t="shared" si="68"/>
        <v>42079.704780092587</v>
      </c>
      <c r="T1062" s="6">
        <f t="shared" si="6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7">
        <f t="shared" si="67"/>
        <v>0</v>
      </c>
      <c r="Q1063" t="s">
        <v>8331</v>
      </c>
      <c r="R1063" t="s">
        <v>8332</v>
      </c>
      <c r="S1063" s="6">
        <f t="shared" si="68"/>
        <v>42432.068379629629</v>
      </c>
      <c r="T1063" s="6">
        <f t="shared" si="6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7">
        <f t="shared" si="67"/>
        <v>47.5</v>
      </c>
      <c r="Q1064" t="s">
        <v>8331</v>
      </c>
      <c r="R1064" t="s">
        <v>8332</v>
      </c>
      <c r="S1064" s="6">
        <f t="shared" si="68"/>
        <v>42556.598854166667</v>
      </c>
      <c r="T1064" s="6">
        <f t="shared" si="6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7">
        <f t="shared" si="67"/>
        <v>0</v>
      </c>
      <c r="Q1065" t="s">
        <v>8331</v>
      </c>
      <c r="R1065" t="s">
        <v>8332</v>
      </c>
      <c r="S1065" s="6">
        <f t="shared" si="68"/>
        <v>42582.822476851848</v>
      </c>
      <c r="T1065" s="6">
        <f t="shared" si="6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7">
        <f t="shared" si="67"/>
        <v>65.666666666666671</v>
      </c>
      <c r="Q1066" t="s">
        <v>8333</v>
      </c>
      <c r="R1066" t="s">
        <v>8334</v>
      </c>
      <c r="S1066" s="6">
        <f t="shared" si="68"/>
        <v>41417.019710648143</v>
      </c>
      <c r="T1066" s="6">
        <f t="shared" si="6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7">
        <f t="shared" si="67"/>
        <v>16.2</v>
      </c>
      <c r="Q1067" t="s">
        <v>8333</v>
      </c>
      <c r="R1067" t="s">
        <v>8334</v>
      </c>
      <c r="S1067" s="6">
        <f t="shared" si="68"/>
        <v>41661.172708333332</v>
      </c>
      <c r="T1067" s="6">
        <f t="shared" si="6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7">
        <f t="shared" si="67"/>
        <v>34.128378378378379</v>
      </c>
      <c r="Q1068" t="s">
        <v>8333</v>
      </c>
      <c r="R1068" t="s">
        <v>8334</v>
      </c>
      <c r="S1068" s="6">
        <f t="shared" si="68"/>
        <v>41445.754421296297</v>
      </c>
      <c r="T1068" s="6">
        <f t="shared" si="69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7">
        <f t="shared" si="67"/>
        <v>13</v>
      </c>
      <c r="Q1069" t="s">
        <v>8333</v>
      </c>
      <c r="R1069" t="s">
        <v>8334</v>
      </c>
      <c r="S1069" s="6">
        <f t="shared" si="68"/>
        <v>41599.647349537037</v>
      </c>
      <c r="T1069" s="6">
        <f t="shared" si="6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7">
        <f t="shared" si="67"/>
        <v>11.25</v>
      </c>
      <c r="Q1070" t="s">
        <v>8333</v>
      </c>
      <c r="R1070" t="s">
        <v>8334</v>
      </c>
      <c r="S1070" s="6">
        <f t="shared" si="68"/>
        <v>42440.162777777768</v>
      </c>
      <c r="T1070" s="6">
        <f t="shared" si="6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7">
        <f t="shared" si="67"/>
        <v>40.476190476190474</v>
      </c>
      <c r="Q1071" t="s">
        <v>8333</v>
      </c>
      <c r="R1071" t="s">
        <v>8334</v>
      </c>
      <c r="S1071" s="6">
        <f t="shared" si="68"/>
        <v>41572.021516203698</v>
      </c>
      <c r="T1071" s="6">
        <f t="shared" si="6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7">
        <f t="shared" si="67"/>
        <v>35</v>
      </c>
      <c r="Q1072" t="s">
        <v>8333</v>
      </c>
      <c r="R1072" t="s">
        <v>8334</v>
      </c>
      <c r="S1072" s="6">
        <f t="shared" si="68"/>
        <v>41162.803495370368</v>
      </c>
      <c r="T1072" s="6">
        <f t="shared" si="6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7">
        <f t="shared" si="67"/>
        <v>0</v>
      </c>
      <c r="Q1073" t="s">
        <v>8333</v>
      </c>
      <c r="R1073" t="s">
        <v>8334</v>
      </c>
      <c r="S1073" s="6">
        <f t="shared" si="68"/>
        <v>42295.545057870368</v>
      </c>
      <c r="T1073" s="6">
        <f t="shared" si="6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7">
        <f t="shared" si="67"/>
        <v>12.75</v>
      </c>
      <c r="Q1074" t="s">
        <v>8333</v>
      </c>
      <c r="R1074" t="s">
        <v>8334</v>
      </c>
      <c r="S1074" s="6">
        <f t="shared" si="68"/>
        <v>41645.623807870368</v>
      </c>
      <c r="T1074" s="6">
        <f t="shared" si="6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7">
        <f t="shared" si="67"/>
        <v>10</v>
      </c>
      <c r="Q1075" t="s">
        <v>8333</v>
      </c>
      <c r="R1075" t="s">
        <v>8334</v>
      </c>
      <c r="S1075" s="6">
        <f t="shared" si="68"/>
        <v>40802.756261574068</v>
      </c>
      <c r="T1075" s="6">
        <f t="shared" si="6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7">
        <f t="shared" si="67"/>
        <v>113.56666666666666</v>
      </c>
      <c r="Q1076" t="s">
        <v>8333</v>
      </c>
      <c r="R1076" t="s">
        <v>8334</v>
      </c>
      <c r="S1076" s="6">
        <f t="shared" si="68"/>
        <v>41612.964641203704</v>
      </c>
      <c r="T1076" s="6">
        <f t="shared" si="6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7">
        <f t="shared" si="67"/>
        <v>15</v>
      </c>
      <c r="Q1077" t="s">
        <v>8333</v>
      </c>
      <c r="R1077" t="s">
        <v>8334</v>
      </c>
      <c r="S1077" s="6">
        <f t="shared" si="68"/>
        <v>41005.695787037032</v>
      </c>
      <c r="T1077" s="6">
        <f t="shared" si="6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7">
        <f t="shared" si="67"/>
        <v>48.281025641025643</v>
      </c>
      <c r="Q1078" t="s">
        <v>8333</v>
      </c>
      <c r="R1078" t="s">
        <v>8334</v>
      </c>
      <c r="S1078" s="6">
        <f t="shared" si="68"/>
        <v>41838.169560185182</v>
      </c>
      <c r="T1078" s="6">
        <f t="shared" si="6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7">
        <f t="shared" si="67"/>
        <v>43.976047904191617</v>
      </c>
      <c r="Q1079" t="s">
        <v>8333</v>
      </c>
      <c r="R1079" t="s">
        <v>8334</v>
      </c>
      <c r="S1079" s="6">
        <f t="shared" si="68"/>
        <v>42352.958460648144</v>
      </c>
      <c r="T1079" s="6">
        <f t="shared" si="6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7">
        <f t="shared" si="67"/>
        <v>9</v>
      </c>
      <c r="Q1080" t="s">
        <v>8333</v>
      </c>
      <c r="R1080" t="s">
        <v>8334</v>
      </c>
      <c r="S1080" s="6">
        <f t="shared" si="68"/>
        <v>40700.987511574072</v>
      </c>
      <c r="T1080" s="6">
        <f t="shared" si="6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7">
        <f t="shared" si="67"/>
        <v>37.666666666666664</v>
      </c>
      <c r="Q1081" t="s">
        <v>8333</v>
      </c>
      <c r="R1081" t="s">
        <v>8334</v>
      </c>
      <c r="S1081" s="6">
        <f t="shared" si="68"/>
        <v>42479.35805555556</v>
      </c>
      <c r="T1081" s="6">
        <f t="shared" si="69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7">
        <f t="shared" si="67"/>
        <v>18.581632653061224</v>
      </c>
      <c r="Q1082" t="s">
        <v>8333</v>
      </c>
      <c r="R1082" t="s">
        <v>8334</v>
      </c>
      <c r="S1082" s="6">
        <f t="shared" si="68"/>
        <v>41739.929780092592</v>
      </c>
      <c r="T1082" s="6">
        <f t="shared" si="6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7">
        <f t="shared" si="67"/>
        <v>3</v>
      </c>
      <c r="Q1083" t="s">
        <v>8333</v>
      </c>
      <c r="R1083" t="s">
        <v>8334</v>
      </c>
      <c r="S1083" s="6">
        <f t="shared" si="68"/>
        <v>42002.718657407408</v>
      </c>
      <c r="T1083" s="6">
        <f t="shared" si="6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7">
        <f t="shared" si="67"/>
        <v>18.666666666666668</v>
      </c>
      <c r="Q1084" t="s">
        <v>8333</v>
      </c>
      <c r="R1084" t="s">
        <v>8334</v>
      </c>
      <c r="S1084" s="6">
        <f t="shared" si="68"/>
        <v>41101.697777777779</v>
      </c>
      <c r="T1084" s="6">
        <f t="shared" si="69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7">
        <f t="shared" si="67"/>
        <v>410</v>
      </c>
      <c r="Q1085" t="s">
        <v>8333</v>
      </c>
      <c r="R1085" t="s">
        <v>8334</v>
      </c>
      <c r="S1085" s="6">
        <f t="shared" si="68"/>
        <v>41793.451192129629</v>
      </c>
      <c r="T1085" s="6">
        <f t="shared" si="6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7">
        <f t="shared" si="67"/>
        <v>0</v>
      </c>
      <c r="Q1086" t="s">
        <v>8333</v>
      </c>
      <c r="R1086" t="s">
        <v>8334</v>
      </c>
      <c r="S1086" s="6">
        <f t="shared" si="68"/>
        <v>41829.703749999993</v>
      </c>
      <c r="T1086" s="6">
        <f t="shared" si="6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7">
        <f t="shared" si="67"/>
        <v>114</v>
      </c>
      <c r="Q1087" t="s">
        <v>8333</v>
      </c>
      <c r="R1087" t="s">
        <v>8334</v>
      </c>
      <c r="S1087" s="6">
        <f t="shared" si="68"/>
        <v>42413.462673611109</v>
      </c>
      <c r="T1087" s="6">
        <f t="shared" si="6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7">
        <f t="shared" si="67"/>
        <v>7.5</v>
      </c>
      <c r="Q1088" t="s">
        <v>8333</v>
      </c>
      <c r="R1088" t="s">
        <v>8334</v>
      </c>
      <c r="S1088" s="6">
        <f t="shared" si="68"/>
        <v>41845.658460648148</v>
      </c>
      <c r="T1088" s="6">
        <f t="shared" si="6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7">
        <f t="shared" si="67"/>
        <v>0</v>
      </c>
      <c r="Q1089" t="s">
        <v>8333</v>
      </c>
      <c r="R1089" t="s">
        <v>8334</v>
      </c>
      <c r="S1089" s="6">
        <f t="shared" si="68"/>
        <v>41775.505636574075</v>
      </c>
      <c r="T1089" s="6">
        <f t="shared" si="69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7">
        <f t="shared" si="67"/>
        <v>43.41727891156463</v>
      </c>
      <c r="Q1090" t="s">
        <v>8333</v>
      </c>
      <c r="R1090" t="s">
        <v>8334</v>
      </c>
      <c r="S1090" s="6">
        <f t="shared" si="68"/>
        <v>41723.591053240736</v>
      </c>
      <c r="T1090" s="6">
        <f t="shared" si="6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7">
        <f t="shared" ref="P1091:P1154" si="71">IF(L1091=0,0,(E1091/L1091))</f>
        <v>23.959183673469386</v>
      </c>
      <c r="Q1091" t="s">
        <v>8333</v>
      </c>
      <c r="R1091" t="s">
        <v>8334</v>
      </c>
      <c r="S1091" s="6">
        <f t="shared" ref="S1091:S1154" si="72">(((J1091/60)/60)/24)+DATE(1970,1,1)+(-5/24)</f>
        <v>42150.981192129628</v>
      </c>
      <c r="T1091" s="6">
        <f t="shared" ref="T1091:T1154" si="73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7">
        <f t="shared" si="71"/>
        <v>5</v>
      </c>
      <c r="Q1092" t="s">
        <v>8333</v>
      </c>
      <c r="R1092" t="s">
        <v>8334</v>
      </c>
      <c r="S1092" s="6">
        <f t="shared" si="72"/>
        <v>42122.977465277778</v>
      </c>
      <c r="T1092" s="6">
        <f t="shared" si="73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7">
        <f t="shared" si="71"/>
        <v>12.5</v>
      </c>
      <c r="Q1093" t="s">
        <v>8333</v>
      </c>
      <c r="R1093" t="s">
        <v>8334</v>
      </c>
      <c r="S1093" s="6">
        <f t="shared" si="72"/>
        <v>42440.611944444441</v>
      </c>
      <c r="T1093" s="6">
        <f t="shared" si="73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7">
        <f t="shared" si="71"/>
        <v>3</v>
      </c>
      <c r="Q1094" t="s">
        <v>8333</v>
      </c>
      <c r="R1094" t="s">
        <v>8334</v>
      </c>
      <c r="S1094" s="6">
        <f t="shared" si="72"/>
        <v>41249.817569444444</v>
      </c>
      <c r="T1094" s="6">
        <f t="shared" si="73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7">
        <f t="shared" si="71"/>
        <v>10.5625</v>
      </c>
      <c r="Q1095" t="s">
        <v>8333</v>
      </c>
      <c r="R1095" t="s">
        <v>8334</v>
      </c>
      <c r="S1095" s="6">
        <f t="shared" si="72"/>
        <v>42396.765474537031</v>
      </c>
      <c r="T1095" s="6">
        <f t="shared" si="73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7">
        <f t="shared" si="71"/>
        <v>122.00037037037038</v>
      </c>
      <c r="Q1096" t="s">
        <v>8333</v>
      </c>
      <c r="R1096" t="s">
        <v>8334</v>
      </c>
      <c r="S1096" s="6">
        <f t="shared" si="72"/>
        <v>40795.505011574067</v>
      </c>
      <c r="T1096" s="6">
        <f t="shared" si="73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7">
        <f t="shared" si="71"/>
        <v>267.80851063829789</v>
      </c>
      <c r="Q1097" t="s">
        <v>8333</v>
      </c>
      <c r="R1097" t="s">
        <v>8334</v>
      </c>
      <c r="S1097" s="6">
        <f t="shared" si="72"/>
        <v>41486.328935185185</v>
      </c>
      <c r="T1097" s="6">
        <f t="shared" si="73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7">
        <f t="shared" si="71"/>
        <v>74.206896551724142</v>
      </c>
      <c r="Q1098" t="s">
        <v>8333</v>
      </c>
      <c r="R1098" t="s">
        <v>8334</v>
      </c>
      <c r="S1098" s="6">
        <f t="shared" si="72"/>
        <v>41885.309652777774</v>
      </c>
      <c r="T1098" s="6">
        <f t="shared" si="73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7">
        <f t="shared" si="71"/>
        <v>6.7142857142857144</v>
      </c>
      <c r="Q1099" t="s">
        <v>8333</v>
      </c>
      <c r="R1099" t="s">
        <v>8334</v>
      </c>
      <c r="S1099" s="6">
        <f t="shared" si="72"/>
        <v>41660.584224537037</v>
      </c>
      <c r="T1099" s="6">
        <f t="shared" si="73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7">
        <f t="shared" si="71"/>
        <v>81.954545454545453</v>
      </c>
      <c r="Q1100" t="s">
        <v>8333</v>
      </c>
      <c r="R1100" t="s">
        <v>8334</v>
      </c>
      <c r="S1100" s="6">
        <f t="shared" si="72"/>
        <v>41712.554340277777</v>
      </c>
      <c r="T1100" s="6">
        <f t="shared" si="73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7">
        <f t="shared" si="71"/>
        <v>25</v>
      </c>
      <c r="Q1101" t="s">
        <v>8333</v>
      </c>
      <c r="R1101" t="s">
        <v>8334</v>
      </c>
      <c r="S1101" s="6">
        <f t="shared" si="72"/>
        <v>42107.628101851849</v>
      </c>
      <c r="T1101" s="6">
        <f t="shared" si="73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7">
        <f t="shared" si="71"/>
        <v>10</v>
      </c>
      <c r="Q1102" t="s">
        <v>8333</v>
      </c>
      <c r="R1102" t="s">
        <v>8334</v>
      </c>
      <c r="S1102" s="6">
        <f t="shared" si="72"/>
        <v>42383.902442129627</v>
      </c>
      <c r="T1102" s="6">
        <f t="shared" si="73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7">
        <f t="shared" si="71"/>
        <v>6.833333333333333</v>
      </c>
      <c r="Q1103" t="s">
        <v>8333</v>
      </c>
      <c r="R1103" t="s">
        <v>8334</v>
      </c>
      <c r="S1103" s="6">
        <f t="shared" si="72"/>
        <v>42538.564097222225</v>
      </c>
      <c r="T1103" s="6">
        <f t="shared" si="73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7">
        <f t="shared" si="71"/>
        <v>17.708333333333332</v>
      </c>
      <c r="Q1104" t="s">
        <v>8333</v>
      </c>
      <c r="R1104" t="s">
        <v>8334</v>
      </c>
      <c r="S1104" s="6">
        <f t="shared" si="72"/>
        <v>41576.837094907409</v>
      </c>
      <c r="T1104" s="6">
        <f t="shared" si="73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7">
        <f t="shared" si="71"/>
        <v>16.2</v>
      </c>
      <c r="Q1105" t="s">
        <v>8333</v>
      </c>
      <c r="R1105" t="s">
        <v>8334</v>
      </c>
      <c r="S1105" s="6">
        <f t="shared" si="72"/>
        <v>42479.013773148145</v>
      </c>
      <c r="T1105" s="6">
        <f t="shared" si="73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7">
        <f t="shared" si="71"/>
        <v>80.297297297297291</v>
      </c>
      <c r="Q1106" t="s">
        <v>8333</v>
      </c>
      <c r="R1106" t="s">
        <v>8334</v>
      </c>
      <c r="S1106" s="6">
        <f t="shared" si="72"/>
        <v>41771.201631944445</v>
      </c>
      <c r="T1106" s="6">
        <f t="shared" si="73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7">
        <f t="shared" si="71"/>
        <v>71.55</v>
      </c>
      <c r="Q1107" t="s">
        <v>8333</v>
      </c>
      <c r="R1107" t="s">
        <v>8334</v>
      </c>
      <c r="S1107" s="6">
        <f t="shared" si="72"/>
        <v>41691.927395833329</v>
      </c>
      <c r="T1107" s="6">
        <f t="shared" si="73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7">
        <f t="shared" si="71"/>
        <v>23.571428571428573</v>
      </c>
      <c r="Q1108" t="s">
        <v>8333</v>
      </c>
      <c r="R1108" t="s">
        <v>8334</v>
      </c>
      <c r="S1108" s="6">
        <f t="shared" si="72"/>
        <v>40973.532118055555</v>
      </c>
      <c r="T1108" s="6">
        <f t="shared" si="73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7">
        <f t="shared" si="71"/>
        <v>0</v>
      </c>
      <c r="Q1109" t="s">
        <v>8333</v>
      </c>
      <c r="R1109" t="s">
        <v>8334</v>
      </c>
      <c r="S1109" s="6">
        <f t="shared" si="72"/>
        <v>41813.653055555551</v>
      </c>
      <c r="T1109" s="6">
        <f t="shared" si="73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7">
        <f t="shared" si="71"/>
        <v>34.88095238095238</v>
      </c>
      <c r="Q1110" t="s">
        <v>8333</v>
      </c>
      <c r="R1110" t="s">
        <v>8334</v>
      </c>
      <c r="S1110" s="6">
        <f t="shared" si="72"/>
        <v>40952.42864583333</v>
      </c>
      <c r="T1110" s="6">
        <f t="shared" si="73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7">
        <f t="shared" si="71"/>
        <v>15</v>
      </c>
      <c r="Q1111" t="s">
        <v>8333</v>
      </c>
      <c r="R1111" t="s">
        <v>8334</v>
      </c>
      <c r="S1111" s="6">
        <f t="shared" si="72"/>
        <v>42662.543865740743</v>
      </c>
      <c r="T1111" s="6">
        <f t="shared" si="73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7">
        <f t="shared" si="71"/>
        <v>23.181818181818183</v>
      </c>
      <c r="Q1112" t="s">
        <v>8333</v>
      </c>
      <c r="R1112" t="s">
        <v>8334</v>
      </c>
      <c r="S1112" s="6">
        <f t="shared" si="72"/>
        <v>41220.72479166666</v>
      </c>
      <c r="T1112" s="6">
        <f t="shared" si="73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7">
        <f t="shared" si="71"/>
        <v>1</v>
      </c>
      <c r="Q1113" t="s">
        <v>8333</v>
      </c>
      <c r="R1113" t="s">
        <v>8334</v>
      </c>
      <c r="S1113" s="6">
        <f t="shared" si="72"/>
        <v>42346.995254629634</v>
      </c>
      <c r="T1113" s="6">
        <f t="shared" si="73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7">
        <f t="shared" si="71"/>
        <v>100.23371794871794</v>
      </c>
      <c r="Q1114" t="s">
        <v>8333</v>
      </c>
      <c r="R1114" t="s">
        <v>8334</v>
      </c>
      <c r="S1114" s="6">
        <f t="shared" si="72"/>
        <v>41963.551053240742</v>
      </c>
      <c r="T1114" s="6">
        <f t="shared" si="73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7">
        <f t="shared" si="71"/>
        <v>5</v>
      </c>
      <c r="Q1115" t="s">
        <v>8333</v>
      </c>
      <c r="R1115" t="s">
        <v>8334</v>
      </c>
      <c r="S1115" s="6">
        <f t="shared" si="72"/>
        <v>41835.768749999996</v>
      </c>
      <c r="T1115" s="6">
        <f t="shared" si="73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7">
        <f t="shared" si="71"/>
        <v>3.3333333333333335</v>
      </c>
      <c r="Q1116" t="s">
        <v>8333</v>
      </c>
      <c r="R1116" t="s">
        <v>8334</v>
      </c>
      <c r="S1116" s="6">
        <f t="shared" si="72"/>
        <v>41526.13758101852</v>
      </c>
      <c r="T1116" s="6">
        <f t="shared" si="73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7">
        <f t="shared" si="71"/>
        <v>13.25</v>
      </c>
      <c r="Q1117" t="s">
        <v>8333</v>
      </c>
      <c r="R1117" t="s">
        <v>8334</v>
      </c>
      <c r="S1117" s="6">
        <f t="shared" si="72"/>
        <v>42429.487210648142</v>
      </c>
      <c r="T1117" s="6">
        <f t="shared" si="73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7">
        <f t="shared" si="71"/>
        <v>17.852</v>
      </c>
      <c r="Q1118" t="s">
        <v>8333</v>
      </c>
      <c r="R1118" t="s">
        <v>8334</v>
      </c>
      <c r="S1118" s="6">
        <f t="shared" si="72"/>
        <v>41009.638981481476</v>
      </c>
      <c r="T1118" s="6">
        <f t="shared" si="73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7">
        <f t="shared" si="71"/>
        <v>10.375</v>
      </c>
      <c r="Q1119" t="s">
        <v>8333</v>
      </c>
      <c r="R1119" t="s">
        <v>8334</v>
      </c>
      <c r="S1119" s="6">
        <f t="shared" si="72"/>
        <v>42333.390196759261</v>
      </c>
      <c r="T1119" s="6">
        <f t="shared" si="73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7">
        <f t="shared" si="71"/>
        <v>36.333333333333336</v>
      </c>
      <c r="Q1120" t="s">
        <v>8333</v>
      </c>
      <c r="R1120" t="s">
        <v>8334</v>
      </c>
      <c r="S1120" s="6">
        <f t="shared" si="72"/>
        <v>41703.958090277774</v>
      </c>
      <c r="T1120" s="6">
        <f t="shared" si="73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7">
        <f t="shared" si="71"/>
        <v>5</v>
      </c>
      <c r="Q1121" t="s">
        <v>8333</v>
      </c>
      <c r="R1121" t="s">
        <v>8334</v>
      </c>
      <c r="S1121" s="6">
        <f t="shared" si="72"/>
        <v>41722.584074074075</v>
      </c>
      <c r="T1121" s="6">
        <f t="shared" si="73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7">
        <f t="shared" si="71"/>
        <v>0</v>
      </c>
      <c r="Q1122" t="s">
        <v>8333</v>
      </c>
      <c r="R1122" t="s">
        <v>8334</v>
      </c>
      <c r="S1122" s="6">
        <f t="shared" si="72"/>
        <v>40799.664351851847</v>
      </c>
      <c r="T1122" s="6">
        <f t="shared" si="73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7">
        <f t="shared" si="71"/>
        <v>5.8</v>
      </c>
      <c r="Q1123" t="s">
        <v>8333</v>
      </c>
      <c r="R1123" t="s">
        <v>8334</v>
      </c>
      <c r="S1123" s="6">
        <f t="shared" si="72"/>
        <v>42412.72587962963</v>
      </c>
      <c r="T1123" s="6">
        <f t="shared" si="73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7">
        <f t="shared" si="71"/>
        <v>0</v>
      </c>
      <c r="Q1124" t="s">
        <v>8333</v>
      </c>
      <c r="R1124" t="s">
        <v>8334</v>
      </c>
      <c r="S1124" s="6">
        <f t="shared" si="72"/>
        <v>41410.495659722219</v>
      </c>
      <c r="T1124" s="6">
        <f t="shared" si="73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7">
        <f t="shared" si="71"/>
        <v>3.6666666666666665</v>
      </c>
      <c r="Q1125" t="s">
        <v>8333</v>
      </c>
      <c r="R1125" t="s">
        <v>8334</v>
      </c>
      <c r="S1125" s="6">
        <f t="shared" si="72"/>
        <v>41718.315370370365</v>
      </c>
      <c r="T1125" s="6">
        <f t="shared" si="73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7">
        <f t="shared" si="71"/>
        <v>60.714285714285715</v>
      </c>
      <c r="Q1126" t="s">
        <v>8333</v>
      </c>
      <c r="R1126" t="s">
        <v>8335</v>
      </c>
      <c r="S1126" s="6">
        <f t="shared" si="72"/>
        <v>42094.458923611113</v>
      </c>
      <c r="T1126" s="6">
        <f t="shared" si="73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7">
        <f t="shared" si="71"/>
        <v>0</v>
      </c>
      <c r="Q1127" t="s">
        <v>8333</v>
      </c>
      <c r="R1127" t="s">
        <v>8335</v>
      </c>
      <c r="S1127" s="6">
        <f t="shared" si="72"/>
        <v>42212.415856481479</v>
      </c>
      <c r="T1127" s="6">
        <f t="shared" si="73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7">
        <f t="shared" si="71"/>
        <v>5</v>
      </c>
      <c r="Q1128" t="s">
        <v>8333</v>
      </c>
      <c r="R1128" t="s">
        <v>8335</v>
      </c>
      <c r="S1128" s="6">
        <f t="shared" si="72"/>
        <v>42535.11914351851</v>
      </c>
      <c r="T1128" s="6">
        <f t="shared" si="73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7">
        <f t="shared" si="71"/>
        <v>25.434782608695652</v>
      </c>
      <c r="Q1129" t="s">
        <v>8333</v>
      </c>
      <c r="R1129" t="s">
        <v>8335</v>
      </c>
      <c r="S1129" s="6">
        <f t="shared" si="72"/>
        <v>41926.645833333328</v>
      </c>
      <c r="T1129" s="6">
        <f t="shared" si="73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7">
        <f t="shared" si="71"/>
        <v>1</v>
      </c>
      <c r="Q1130" t="s">
        <v>8333</v>
      </c>
      <c r="R1130" t="s">
        <v>8335</v>
      </c>
      <c r="S1130" s="6">
        <f t="shared" si="72"/>
        <v>41828.441168981481</v>
      </c>
      <c r="T1130" s="6">
        <f t="shared" si="73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7">
        <f t="shared" si="71"/>
        <v>10.5</v>
      </c>
      <c r="Q1131" t="s">
        <v>8333</v>
      </c>
      <c r="R1131" t="s">
        <v>8335</v>
      </c>
      <c r="S1131" s="6">
        <f t="shared" si="72"/>
        <v>42496.056631944441</v>
      </c>
      <c r="T1131" s="6">
        <f t="shared" si="73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7">
        <f t="shared" si="71"/>
        <v>3.6666666666666665</v>
      </c>
      <c r="Q1132" t="s">
        <v>8333</v>
      </c>
      <c r="R1132" t="s">
        <v>8335</v>
      </c>
      <c r="S1132" s="6">
        <f t="shared" si="72"/>
        <v>41908.788194444445</v>
      </c>
      <c r="T1132" s="6">
        <f t="shared" si="73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7">
        <f t="shared" si="71"/>
        <v>0</v>
      </c>
      <c r="Q1133" t="s">
        <v>8333</v>
      </c>
      <c r="R1133" t="s">
        <v>8335</v>
      </c>
      <c r="S1133" s="6">
        <f t="shared" si="72"/>
        <v>42332.699861111112</v>
      </c>
      <c r="T1133" s="6">
        <f t="shared" si="73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7">
        <f t="shared" si="71"/>
        <v>110.61538461538461</v>
      </c>
      <c r="Q1134" t="s">
        <v>8333</v>
      </c>
      <c r="R1134" t="s">
        <v>8335</v>
      </c>
      <c r="S1134" s="6">
        <f t="shared" si="72"/>
        <v>42705.907071759262</v>
      </c>
      <c r="T1134" s="6">
        <f t="shared" si="73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7">
        <f t="shared" si="71"/>
        <v>20</v>
      </c>
      <c r="Q1135" t="s">
        <v>8333</v>
      </c>
      <c r="R1135" t="s">
        <v>8335</v>
      </c>
      <c r="S1135" s="6">
        <f t="shared" si="72"/>
        <v>41821.198854166665</v>
      </c>
      <c r="T1135" s="6">
        <f t="shared" si="73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7">
        <f t="shared" si="71"/>
        <v>1</v>
      </c>
      <c r="Q1136" t="s">
        <v>8333</v>
      </c>
      <c r="R1136" t="s">
        <v>8335</v>
      </c>
      <c r="S1136" s="6">
        <f t="shared" si="72"/>
        <v>41958.07671296296</v>
      </c>
      <c r="T1136" s="6">
        <f t="shared" si="73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7">
        <f t="shared" si="71"/>
        <v>50</v>
      </c>
      <c r="Q1137" t="s">
        <v>8333</v>
      </c>
      <c r="R1137" t="s">
        <v>8335</v>
      </c>
      <c r="S1137" s="6">
        <f t="shared" si="72"/>
        <v>42558.781180555547</v>
      </c>
      <c r="T1137" s="6">
        <f t="shared" si="73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7">
        <f t="shared" si="71"/>
        <v>45</v>
      </c>
      <c r="Q1138" t="s">
        <v>8333</v>
      </c>
      <c r="R1138" t="s">
        <v>8335</v>
      </c>
      <c r="S1138" s="6">
        <f t="shared" si="72"/>
        <v>42327.463298611103</v>
      </c>
      <c r="T1138" s="6">
        <f t="shared" si="73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7">
        <f t="shared" si="71"/>
        <v>253.2051282051282</v>
      </c>
      <c r="Q1139" t="s">
        <v>8333</v>
      </c>
      <c r="R1139" t="s">
        <v>8335</v>
      </c>
      <c r="S1139" s="6">
        <f t="shared" si="72"/>
        <v>42453.611354166664</v>
      </c>
      <c r="T1139" s="6">
        <f t="shared" si="73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7">
        <f t="shared" si="71"/>
        <v>31.25</v>
      </c>
      <c r="Q1140" t="s">
        <v>8333</v>
      </c>
      <c r="R1140" t="s">
        <v>8335</v>
      </c>
      <c r="S1140" s="6">
        <f t="shared" si="72"/>
        <v>42736.698275462964</v>
      </c>
      <c r="T1140" s="6">
        <f t="shared" si="73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7">
        <f t="shared" si="71"/>
        <v>5</v>
      </c>
      <c r="Q1141" t="s">
        <v>8333</v>
      </c>
      <c r="R1141" t="s">
        <v>8335</v>
      </c>
      <c r="S1141" s="6">
        <f t="shared" si="72"/>
        <v>41975.139189814807</v>
      </c>
      <c r="T1141" s="6">
        <f t="shared" si="73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7">
        <f t="shared" si="71"/>
        <v>0</v>
      </c>
      <c r="Q1142" t="s">
        <v>8333</v>
      </c>
      <c r="R1142" t="s">
        <v>8335</v>
      </c>
      <c r="S1142" s="6">
        <f t="shared" si="72"/>
        <v>42192.253715277773</v>
      </c>
      <c r="T1142" s="6">
        <f t="shared" si="73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7">
        <f t="shared" si="71"/>
        <v>0</v>
      </c>
      <c r="Q1143" t="s">
        <v>8333</v>
      </c>
      <c r="R1143" t="s">
        <v>8335</v>
      </c>
      <c r="S1143" s="6">
        <f t="shared" si="72"/>
        <v>42164.491319444445</v>
      </c>
      <c r="T1143" s="6">
        <f t="shared" si="73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7">
        <f t="shared" si="71"/>
        <v>0</v>
      </c>
      <c r="Q1144" t="s">
        <v>8333</v>
      </c>
      <c r="R1144" t="s">
        <v>8335</v>
      </c>
      <c r="S1144" s="6">
        <f t="shared" si="72"/>
        <v>42021.797766203708</v>
      </c>
      <c r="T1144" s="6">
        <f t="shared" si="73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7">
        <f t="shared" si="71"/>
        <v>23.25</v>
      </c>
      <c r="Q1145" t="s">
        <v>8333</v>
      </c>
      <c r="R1145" t="s">
        <v>8335</v>
      </c>
      <c r="S1145" s="6">
        <f t="shared" si="72"/>
        <v>42324.985254629624</v>
      </c>
      <c r="T1145" s="6">
        <f t="shared" si="73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7">
        <f t="shared" si="71"/>
        <v>0</v>
      </c>
      <c r="Q1146" t="s">
        <v>8336</v>
      </c>
      <c r="R1146" t="s">
        <v>8337</v>
      </c>
      <c r="S1146" s="6">
        <f t="shared" si="72"/>
        <v>42092.973611111105</v>
      </c>
      <c r="T1146" s="6">
        <f t="shared" si="73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7">
        <f t="shared" si="71"/>
        <v>100</v>
      </c>
      <c r="Q1147" t="s">
        <v>8336</v>
      </c>
      <c r="R1147" t="s">
        <v>8337</v>
      </c>
      <c r="S1147" s="6">
        <f t="shared" si="72"/>
        <v>41854.539259259262</v>
      </c>
      <c r="T1147" s="6">
        <f t="shared" si="73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7">
        <f t="shared" si="71"/>
        <v>44.166666666666664</v>
      </c>
      <c r="Q1148" t="s">
        <v>8336</v>
      </c>
      <c r="R1148" t="s">
        <v>8337</v>
      </c>
      <c r="S1148" s="6">
        <f t="shared" si="72"/>
        <v>41723.745057870365</v>
      </c>
      <c r="T1148" s="6">
        <f t="shared" si="73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7">
        <f t="shared" si="71"/>
        <v>0</v>
      </c>
      <c r="Q1149" t="s">
        <v>8336</v>
      </c>
      <c r="R1149" t="s">
        <v>8337</v>
      </c>
      <c r="S1149" s="6">
        <f t="shared" si="72"/>
        <v>41871.763692129629</v>
      </c>
      <c r="T1149" s="6">
        <f t="shared" si="73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7">
        <f t="shared" si="71"/>
        <v>24.333333333333332</v>
      </c>
      <c r="Q1150" t="s">
        <v>8336</v>
      </c>
      <c r="R1150" t="s">
        <v>8337</v>
      </c>
      <c r="S1150" s="6">
        <f t="shared" si="72"/>
        <v>42674.962743055548</v>
      </c>
      <c r="T1150" s="6">
        <f t="shared" si="73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7">
        <f t="shared" si="71"/>
        <v>37.5</v>
      </c>
      <c r="Q1151" t="s">
        <v>8336</v>
      </c>
      <c r="R1151" t="s">
        <v>8337</v>
      </c>
      <c r="S1151" s="6">
        <f t="shared" si="72"/>
        <v>42507.501921296294</v>
      </c>
      <c r="T1151" s="6">
        <f t="shared" si="73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7">
        <f t="shared" si="71"/>
        <v>42</v>
      </c>
      <c r="Q1152" t="s">
        <v>8336</v>
      </c>
      <c r="R1152" t="s">
        <v>8337</v>
      </c>
      <c r="S1152" s="6">
        <f t="shared" si="72"/>
        <v>42317.74623842592</v>
      </c>
      <c r="T1152" s="6">
        <f t="shared" si="73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7">
        <f t="shared" si="71"/>
        <v>0</v>
      </c>
      <c r="Q1153" t="s">
        <v>8336</v>
      </c>
      <c r="R1153" t="s">
        <v>8337</v>
      </c>
      <c r="S1153" s="6">
        <f t="shared" si="72"/>
        <v>42223.894247685181</v>
      </c>
      <c r="T1153" s="6">
        <f t="shared" si="73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7">
        <f t="shared" si="71"/>
        <v>60.733333333333334</v>
      </c>
      <c r="Q1154" t="s">
        <v>8336</v>
      </c>
      <c r="R1154" t="s">
        <v>8337</v>
      </c>
      <c r="S1154" s="6">
        <f t="shared" si="72"/>
        <v>42109.501296296294</v>
      </c>
      <c r="T1154" s="6">
        <f t="shared" si="73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7">
        <f t="shared" ref="P1155:P1218" si="75">IF(L1155=0,0,(E1155/L1155))</f>
        <v>50</v>
      </c>
      <c r="Q1155" t="s">
        <v>8336</v>
      </c>
      <c r="R1155" t="s">
        <v>8337</v>
      </c>
      <c r="S1155" s="6">
        <f t="shared" ref="S1155:S1218" si="76">(((J1155/60)/60)/24)+DATE(1970,1,1)+(-5/24)</f>
        <v>42143.505844907406</v>
      </c>
      <c r="T1155" s="6">
        <f t="shared" ref="T1155:T1218" si="77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7">
        <f t="shared" si="75"/>
        <v>108.33333333333333</v>
      </c>
      <c r="Q1156" t="s">
        <v>8336</v>
      </c>
      <c r="R1156" t="s">
        <v>8337</v>
      </c>
      <c r="S1156" s="6">
        <f t="shared" si="76"/>
        <v>42222.900532407402</v>
      </c>
      <c r="T1156" s="6">
        <f t="shared" si="77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7">
        <f t="shared" si="75"/>
        <v>23.5</v>
      </c>
      <c r="Q1157" t="s">
        <v>8336</v>
      </c>
      <c r="R1157" t="s">
        <v>8337</v>
      </c>
      <c r="S1157" s="6">
        <f t="shared" si="76"/>
        <v>41835.555648148147</v>
      </c>
      <c r="T1157" s="6">
        <f t="shared" si="77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7">
        <f t="shared" si="75"/>
        <v>0</v>
      </c>
      <c r="Q1158" t="s">
        <v>8336</v>
      </c>
      <c r="R1158" t="s">
        <v>8337</v>
      </c>
      <c r="S1158" s="6">
        <f t="shared" si="76"/>
        <v>42028.862986111104</v>
      </c>
      <c r="T1158" s="6">
        <f t="shared" si="77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7">
        <f t="shared" si="75"/>
        <v>50.333333333333336</v>
      </c>
      <c r="Q1159" t="s">
        <v>8336</v>
      </c>
      <c r="R1159" t="s">
        <v>8337</v>
      </c>
      <c r="S1159" s="6">
        <f t="shared" si="76"/>
        <v>41918.419907407406</v>
      </c>
      <c r="T1159" s="6">
        <f t="shared" si="77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7">
        <f t="shared" si="75"/>
        <v>11.666666666666666</v>
      </c>
      <c r="Q1160" t="s">
        <v>8336</v>
      </c>
      <c r="R1160" t="s">
        <v>8337</v>
      </c>
      <c r="S1160" s="6">
        <f t="shared" si="76"/>
        <v>41951.883425925924</v>
      </c>
      <c r="T1160" s="6">
        <f t="shared" si="77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7">
        <f t="shared" si="75"/>
        <v>0</v>
      </c>
      <c r="Q1161" t="s">
        <v>8336</v>
      </c>
      <c r="R1161" t="s">
        <v>8337</v>
      </c>
      <c r="S1161" s="6">
        <f t="shared" si="76"/>
        <v>42154.518113425926</v>
      </c>
      <c r="T1161" s="6">
        <f t="shared" si="77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7">
        <f t="shared" si="75"/>
        <v>60.789473684210527</v>
      </c>
      <c r="Q1162" t="s">
        <v>8336</v>
      </c>
      <c r="R1162" t="s">
        <v>8337</v>
      </c>
      <c r="S1162" s="6">
        <f t="shared" si="76"/>
        <v>42060.946597222217</v>
      </c>
      <c r="T1162" s="6">
        <f t="shared" si="77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7">
        <f t="shared" si="75"/>
        <v>0</v>
      </c>
      <c r="Q1163" t="s">
        <v>8336</v>
      </c>
      <c r="R1163" t="s">
        <v>8337</v>
      </c>
      <c r="S1163" s="6">
        <f t="shared" si="76"/>
        <v>42122.421168981477</v>
      </c>
      <c r="T1163" s="6">
        <f t="shared" si="77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7">
        <f t="shared" si="75"/>
        <v>17.5</v>
      </c>
      <c r="Q1164" t="s">
        <v>8336</v>
      </c>
      <c r="R1164" t="s">
        <v>8337</v>
      </c>
      <c r="S1164" s="6">
        <f t="shared" si="76"/>
        <v>41876.475277777776</v>
      </c>
      <c r="T1164" s="6">
        <f t="shared" si="77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7">
        <f t="shared" si="75"/>
        <v>0</v>
      </c>
      <c r="Q1165" t="s">
        <v>8336</v>
      </c>
      <c r="R1165" t="s">
        <v>8337</v>
      </c>
      <c r="S1165" s="6">
        <f t="shared" si="76"/>
        <v>41830.515277777777</v>
      </c>
      <c r="T1165" s="6">
        <f t="shared" si="77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7">
        <f t="shared" si="75"/>
        <v>0</v>
      </c>
      <c r="Q1166" t="s">
        <v>8336</v>
      </c>
      <c r="R1166" t="s">
        <v>8337</v>
      </c>
      <c r="S1166" s="6">
        <f t="shared" si="76"/>
        <v>42509.51599537037</v>
      </c>
      <c r="T1166" s="6">
        <f t="shared" si="77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7">
        <f t="shared" si="75"/>
        <v>82.82</v>
      </c>
      <c r="Q1167" t="s">
        <v>8336</v>
      </c>
      <c r="R1167" t="s">
        <v>8337</v>
      </c>
      <c r="S1167" s="6">
        <f t="shared" si="76"/>
        <v>41792.006134259253</v>
      </c>
      <c r="T1167" s="6">
        <f t="shared" si="77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7">
        <f t="shared" si="75"/>
        <v>358.875</v>
      </c>
      <c r="Q1168" t="s">
        <v>8336</v>
      </c>
      <c r="R1168" t="s">
        <v>8337</v>
      </c>
      <c r="S1168" s="6">
        <f t="shared" si="76"/>
        <v>42150.277106481481</v>
      </c>
      <c r="T1168" s="6">
        <f t="shared" si="77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7">
        <f t="shared" si="75"/>
        <v>61.1875</v>
      </c>
      <c r="Q1169" t="s">
        <v>8336</v>
      </c>
      <c r="R1169" t="s">
        <v>8337</v>
      </c>
      <c r="S1169" s="6">
        <f t="shared" si="76"/>
        <v>41863.526562499996</v>
      </c>
      <c r="T1169" s="6">
        <f t="shared" si="77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7">
        <f t="shared" si="75"/>
        <v>340</v>
      </c>
      <c r="Q1170" t="s">
        <v>8336</v>
      </c>
      <c r="R1170" t="s">
        <v>8337</v>
      </c>
      <c r="S1170" s="6">
        <f t="shared" si="76"/>
        <v>42604.845659722218</v>
      </c>
      <c r="T1170" s="6">
        <f t="shared" si="77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7">
        <f t="shared" si="75"/>
        <v>5.666666666666667</v>
      </c>
      <c r="Q1171" t="s">
        <v>8336</v>
      </c>
      <c r="R1171" t="s">
        <v>8337</v>
      </c>
      <c r="S1171" s="6">
        <f t="shared" si="76"/>
        <v>42027.145405092589</v>
      </c>
      <c r="T1171" s="6">
        <f t="shared" si="77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7">
        <f t="shared" si="75"/>
        <v>50</v>
      </c>
      <c r="Q1172" t="s">
        <v>8336</v>
      </c>
      <c r="R1172" t="s">
        <v>8337</v>
      </c>
      <c r="S1172" s="6">
        <f t="shared" si="76"/>
        <v>42124.684849537036</v>
      </c>
      <c r="T1172" s="6">
        <f t="shared" si="77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7">
        <f t="shared" si="75"/>
        <v>25</v>
      </c>
      <c r="Q1173" t="s">
        <v>8336</v>
      </c>
      <c r="R1173" t="s">
        <v>8337</v>
      </c>
      <c r="S1173" s="6">
        <f t="shared" si="76"/>
        <v>41938.596377314811</v>
      </c>
      <c r="T1173" s="6">
        <f t="shared" si="77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7">
        <f t="shared" si="75"/>
        <v>0</v>
      </c>
      <c r="Q1174" t="s">
        <v>8336</v>
      </c>
      <c r="R1174" t="s">
        <v>8337</v>
      </c>
      <c r="S1174" s="6">
        <f t="shared" si="76"/>
        <v>41841.473981481482</v>
      </c>
      <c r="T1174" s="6">
        <f t="shared" si="77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7">
        <f t="shared" si="75"/>
        <v>30</v>
      </c>
      <c r="Q1175" t="s">
        <v>8336</v>
      </c>
      <c r="R1175" t="s">
        <v>8337</v>
      </c>
      <c r="S1175" s="6">
        <f t="shared" si="76"/>
        <v>42183.97751157407</v>
      </c>
      <c r="T1175" s="6">
        <f t="shared" si="77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7">
        <f t="shared" si="75"/>
        <v>46.631578947368418</v>
      </c>
      <c r="Q1176" t="s">
        <v>8336</v>
      </c>
      <c r="R1176" t="s">
        <v>8337</v>
      </c>
      <c r="S1176" s="6">
        <f t="shared" si="76"/>
        <v>42468.633414351854</v>
      </c>
      <c r="T1176" s="6">
        <f t="shared" si="77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7">
        <f t="shared" si="75"/>
        <v>65</v>
      </c>
      <c r="Q1177" t="s">
        <v>8336</v>
      </c>
      <c r="R1177" t="s">
        <v>8337</v>
      </c>
      <c r="S1177" s="6">
        <f t="shared" si="76"/>
        <v>42170.520127314812</v>
      </c>
      <c r="T1177" s="6">
        <f t="shared" si="77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7">
        <f t="shared" si="75"/>
        <v>10</v>
      </c>
      <c r="Q1178" t="s">
        <v>8336</v>
      </c>
      <c r="R1178" t="s">
        <v>8337</v>
      </c>
      <c r="S1178" s="6">
        <f t="shared" si="76"/>
        <v>42745.811319444438</v>
      </c>
      <c r="T1178" s="6">
        <f t="shared" si="77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7">
        <f t="shared" si="75"/>
        <v>0</v>
      </c>
      <c r="Q1179" t="s">
        <v>8336</v>
      </c>
      <c r="R1179" t="s">
        <v>8337</v>
      </c>
      <c r="S1179" s="6">
        <f t="shared" si="76"/>
        <v>41897.452499999999</v>
      </c>
      <c r="T1179" s="6">
        <f t="shared" si="77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7">
        <f t="shared" si="75"/>
        <v>5</v>
      </c>
      <c r="Q1180" t="s">
        <v>8336</v>
      </c>
      <c r="R1180" t="s">
        <v>8337</v>
      </c>
      <c r="S1180" s="6">
        <f t="shared" si="76"/>
        <v>41837.69736111111</v>
      </c>
      <c r="T1180" s="6">
        <f t="shared" si="77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7">
        <f t="shared" si="75"/>
        <v>640</v>
      </c>
      <c r="Q1181" t="s">
        <v>8336</v>
      </c>
      <c r="R1181" t="s">
        <v>8337</v>
      </c>
      <c r="S1181" s="6">
        <f t="shared" si="76"/>
        <v>42275.511886574073</v>
      </c>
      <c r="T1181" s="6">
        <f t="shared" si="77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7">
        <f t="shared" si="75"/>
        <v>69.117647058823536</v>
      </c>
      <c r="Q1182" t="s">
        <v>8336</v>
      </c>
      <c r="R1182" t="s">
        <v>8337</v>
      </c>
      <c r="S1182" s="6">
        <f t="shared" si="76"/>
        <v>41781.598541666666</v>
      </c>
      <c r="T1182" s="6">
        <f t="shared" si="77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7">
        <f t="shared" si="75"/>
        <v>1.3333333333333333</v>
      </c>
      <c r="Q1183" t="s">
        <v>8336</v>
      </c>
      <c r="R1183" t="s">
        <v>8337</v>
      </c>
      <c r="S1183" s="6">
        <f t="shared" si="76"/>
        <v>42034.131030092591</v>
      </c>
      <c r="T1183" s="6">
        <f t="shared" si="77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7">
        <f t="shared" si="75"/>
        <v>10.5</v>
      </c>
      <c r="Q1184" t="s">
        <v>8336</v>
      </c>
      <c r="R1184" t="s">
        <v>8337</v>
      </c>
      <c r="S1184" s="6">
        <f t="shared" si="76"/>
        <v>42728.619074074071</v>
      </c>
      <c r="T1184" s="6">
        <f t="shared" si="77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7">
        <f t="shared" si="75"/>
        <v>33.333333333333336</v>
      </c>
      <c r="Q1185" t="s">
        <v>8336</v>
      </c>
      <c r="R1185" t="s">
        <v>8337</v>
      </c>
      <c r="S1185" s="6">
        <f t="shared" si="76"/>
        <v>42656.653043981474</v>
      </c>
      <c r="T1185" s="6">
        <f t="shared" si="77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7">
        <f t="shared" si="75"/>
        <v>61.562666666666665</v>
      </c>
      <c r="Q1186" t="s">
        <v>8338</v>
      </c>
      <c r="R1186" t="s">
        <v>8339</v>
      </c>
      <c r="S1186" s="6">
        <f t="shared" si="76"/>
        <v>42741.391331018516</v>
      </c>
      <c r="T1186" s="6">
        <f t="shared" si="77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7">
        <f t="shared" si="75"/>
        <v>118.73873873873873</v>
      </c>
      <c r="Q1187" t="s">
        <v>8338</v>
      </c>
      <c r="R1187" t="s">
        <v>8339</v>
      </c>
      <c r="S1187" s="6">
        <f t="shared" si="76"/>
        <v>42130.656817129631</v>
      </c>
      <c r="T1187" s="6">
        <f t="shared" si="77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7">
        <f t="shared" si="75"/>
        <v>65.081300813008127</v>
      </c>
      <c r="Q1188" t="s">
        <v>8338</v>
      </c>
      <c r="R1188" t="s">
        <v>8339</v>
      </c>
      <c r="S1188" s="6">
        <f t="shared" si="76"/>
        <v>42123.655034722215</v>
      </c>
      <c r="T1188" s="6">
        <f t="shared" si="77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7">
        <f t="shared" si="75"/>
        <v>130.15714285714284</v>
      </c>
      <c r="Q1189" t="s">
        <v>8338</v>
      </c>
      <c r="R1189" t="s">
        <v>8339</v>
      </c>
      <c r="S1189" s="6">
        <f t="shared" si="76"/>
        <v>42109.686608796292</v>
      </c>
      <c r="T1189" s="6">
        <f t="shared" si="77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7">
        <f t="shared" si="75"/>
        <v>37.776470588235291</v>
      </c>
      <c r="Q1190" t="s">
        <v>8338</v>
      </c>
      <c r="R1190" t="s">
        <v>8339</v>
      </c>
      <c r="S1190" s="6">
        <f t="shared" si="76"/>
        <v>42711.492361111108</v>
      </c>
      <c r="T1190" s="6">
        <f t="shared" si="77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7">
        <f t="shared" si="75"/>
        <v>112.79069767441861</v>
      </c>
      <c r="Q1191" t="s">
        <v>8338</v>
      </c>
      <c r="R1191" t="s">
        <v>8339</v>
      </c>
      <c r="S1191" s="6">
        <f t="shared" si="76"/>
        <v>42529.770775462959</v>
      </c>
      <c r="T1191" s="6">
        <f t="shared" si="77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7">
        <f t="shared" si="75"/>
        <v>51.92307692307692</v>
      </c>
      <c r="Q1192" t="s">
        <v>8338</v>
      </c>
      <c r="R1192" t="s">
        <v>8339</v>
      </c>
      <c r="S1192" s="6">
        <f t="shared" si="76"/>
        <v>41852.457465277774</v>
      </c>
      <c r="T1192" s="6">
        <f t="shared" si="77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7">
        <f t="shared" si="75"/>
        <v>89.242424242424249</v>
      </c>
      <c r="Q1193" t="s">
        <v>8338</v>
      </c>
      <c r="R1193" t="s">
        <v>8339</v>
      </c>
      <c r="S1193" s="6">
        <f t="shared" si="76"/>
        <v>42419.395370370366</v>
      </c>
      <c r="T1193" s="6">
        <f t="shared" si="77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7">
        <f t="shared" si="75"/>
        <v>19.333333333333332</v>
      </c>
      <c r="Q1194" t="s">
        <v>8338</v>
      </c>
      <c r="R1194" t="s">
        <v>8339</v>
      </c>
      <c r="S1194" s="6">
        <f t="shared" si="76"/>
        <v>42747.298356481479</v>
      </c>
      <c r="T1194" s="6">
        <f t="shared" si="77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7">
        <f t="shared" si="75"/>
        <v>79.967032967032964</v>
      </c>
      <c r="Q1195" t="s">
        <v>8338</v>
      </c>
      <c r="R1195" t="s">
        <v>8339</v>
      </c>
      <c r="S1195" s="6">
        <f t="shared" si="76"/>
        <v>42409.567743055559</v>
      </c>
      <c r="T1195" s="6">
        <f t="shared" si="77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7">
        <f t="shared" si="75"/>
        <v>56.414565826330531</v>
      </c>
      <c r="Q1196" t="s">
        <v>8338</v>
      </c>
      <c r="R1196" t="s">
        <v>8339</v>
      </c>
      <c r="S1196" s="6">
        <f t="shared" si="76"/>
        <v>42072.27984953703</v>
      </c>
      <c r="T1196" s="6">
        <f t="shared" si="77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7">
        <f t="shared" si="75"/>
        <v>79.411764705882348</v>
      </c>
      <c r="Q1197" t="s">
        <v>8338</v>
      </c>
      <c r="R1197" t="s">
        <v>8339</v>
      </c>
      <c r="S1197" s="6">
        <f t="shared" si="76"/>
        <v>42298.139502314814</v>
      </c>
      <c r="T1197" s="6">
        <f t="shared" si="77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7">
        <f t="shared" si="75"/>
        <v>76.439453125</v>
      </c>
      <c r="Q1198" t="s">
        <v>8338</v>
      </c>
      <c r="R1198" t="s">
        <v>8339</v>
      </c>
      <c r="S1198" s="6">
        <f t="shared" si="76"/>
        <v>42326.610405092586</v>
      </c>
      <c r="T1198" s="6">
        <f t="shared" si="77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7">
        <f t="shared" si="75"/>
        <v>121</v>
      </c>
      <c r="Q1199" t="s">
        <v>8338</v>
      </c>
      <c r="R1199" t="s">
        <v>8339</v>
      </c>
      <c r="S1199" s="6">
        <f t="shared" si="76"/>
        <v>42503.456412037034</v>
      </c>
      <c r="T1199" s="6">
        <f t="shared" si="77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7">
        <f t="shared" si="75"/>
        <v>54.616766467065865</v>
      </c>
      <c r="Q1200" t="s">
        <v>8338</v>
      </c>
      <c r="R1200" t="s">
        <v>8339</v>
      </c>
      <c r="S1200" s="6">
        <f t="shared" si="76"/>
        <v>42333.410717592589</v>
      </c>
      <c r="T1200" s="6">
        <f t="shared" si="77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7">
        <f t="shared" si="75"/>
        <v>299.22222222222223</v>
      </c>
      <c r="Q1201" t="s">
        <v>8338</v>
      </c>
      <c r="R1201" t="s">
        <v>8339</v>
      </c>
      <c r="S1201" s="6">
        <f t="shared" si="76"/>
        <v>42161.562499999993</v>
      </c>
      <c r="T1201" s="6">
        <f t="shared" si="77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7">
        <f t="shared" si="75"/>
        <v>58.533980582524272</v>
      </c>
      <c r="Q1202" t="s">
        <v>8338</v>
      </c>
      <c r="R1202" t="s">
        <v>8339</v>
      </c>
      <c r="S1202" s="6">
        <f t="shared" si="76"/>
        <v>42089.269166666665</v>
      </c>
      <c r="T1202" s="6">
        <f t="shared" si="77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7">
        <f t="shared" si="75"/>
        <v>55.371801801801809</v>
      </c>
      <c r="Q1203" t="s">
        <v>8338</v>
      </c>
      <c r="R1203" t="s">
        <v>8339</v>
      </c>
      <c r="S1203" s="6">
        <f t="shared" si="76"/>
        <v>42536.398680555554</v>
      </c>
      <c r="T1203" s="6">
        <f t="shared" si="77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7">
        <f t="shared" si="75"/>
        <v>183.80442804428046</v>
      </c>
      <c r="Q1204" t="s">
        <v>8338</v>
      </c>
      <c r="R1204" t="s">
        <v>8339</v>
      </c>
      <c r="S1204" s="6">
        <f t="shared" si="76"/>
        <v>42152.080486111103</v>
      </c>
      <c r="T1204" s="6">
        <f t="shared" si="77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7">
        <f t="shared" si="75"/>
        <v>165.34653465346534</v>
      </c>
      <c r="Q1205" t="s">
        <v>8338</v>
      </c>
      <c r="R1205" t="s">
        <v>8339</v>
      </c>
      <c r="S1205" s="6">
        <f t="shared" si="76"/>
        <v>42125.4065625</v>
      </c>
      <c r="T1205" s="6">
        <f t="shared" si="77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7">
        <f t="shared" si="75"/>
        <v>234.78947368421052</v>
      </c>
      <c r="Q1206" t="s">
        <v>8338</v>
      </c>
      <c r="R1206" t="s">
        <v>8339</v>
      </c>
      <c r="S1206" s="6">
        <f t="shared" si="76"/>
        <v>42297.539733796293</v>
      </c>
      <c r="T1206" s="6">
        <f t="shared" si="77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7">
        <f t="shared" si="75"/>
        <v>211.48387096774192</v>
      </c>
      <c r="Q1207" t="s">
        <v>8338</v>
      </c>
      <c r="R1207" t="s">
        <v>8339</v>
      </c>
      <c r="S1207" s="6">
        <f t="shared" si="76"/>
        <v>42138.298043981478</v>
      </c>
      <c r="T1207" s="6">
        <f t="shared" si="77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7">
        <f t="shared" si="75"/>
        <v>32.34375</v>
      </c>
      <c r="Q1208" t="s">
        <v>8338</v>
      </c>
      <c r="R1208" t="s">
        <v>8339</v>
      </c>
      <c r="S1208" s="6">
        <f t="shared" si="76"/>
        <v>42772.567743055559</v>
      </c>
      <c r="T1208" s="6">
        <f t="shared" si="77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7">
        <f t="shared" si="75"/>
        <v>123.37588652482269</v>
      </c>
      <c r="Q1209" t="s">
        <v>8338</v>
      </c>
      <c r="R1209" t="s">
        <v>8339</v>
      </c>
      <c r="S1209" s="6">
        <f t="shared" si="76"/>
        <v>42430.221909722219</v>
      </c>
      <c r="T1209" s="6">
        <f t="shared" si="77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7">
        <f t="shared" si="75"/>
        <v>207.06666666666666</v>
      </c>
      <c r="Q1210" t="s">
        <v>8338</v>
      </c>
      <c r="R1210" t="s">
        <v>8339</v>
      </c>
      <c r="S1210" s="6">
        <f t="shared" si="76"/>
        <v>42423.500740740739</v>
      </c>
      <c r="T1210" s="6">
        <f t="shared" si="77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7">
        <f t="shared" si="75"/>
        <v>138.2608695652174</v>
      </c>
      <c r="Q1211" t="s">
        <v>8338</v>
      </c>
      <c r="R1211" t="s">
        <v>8339</v>
      </c>
      <c r="S1211" s="6">
        <f t="shared" si="76"/>
        <v>42761.637789351851</v>
      </c>
      <c r="T1211" s="6">
        <f t="shared" si="77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7">
        <f t="shared" si="75"/>
        <v>493.81553398058253</v>
      </c>
      <c r="Q1212" t="s">
        <v>8338</v>
      </c>
      <c r="R1212" t="s">
        <v>8339</v>
      </c>
      <c r="S1212" s="6">
        <f t="shared" si="76"/>
        <v>42132.733472222222</v>
      </c>
      <c r="T1212" s="6">
        <f t="shared" si="77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7">
        <f t="shared" si="75"/>
        <v>168.5</v>
      </c>
      <c r="Q1213" t="s">
        <v>8338</v>
      </c>
      <c r="R1213" t="s">
        <v>8339</v>
      </c>
      <c r="S1213" s="6">
        <f t="shared" si="76"/>
        <v>42515.658113425925</v>
      </c>
      <c r="T1213" s="6">
        <f t="shared" si="77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7">
        <f t="shared" si="75"/>
        <v>38.867469879518069</v>
      </c>
      <c r="Q1214" t="s">
        <v>8338</v>
      </c>
      <c r="R1214" t="s">
        <v>8339</v>
      </c>
      <c r="S1214" s="6">
        <f t="shared" si="76"/>
        <v>42318.741840277777</v>
      </c>
      <c r="T1214" s="6">
        <f t="shared" si="77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7">
        <f t="shared" si="75"/>
        <v>61.527777777777779</v>
      </c>
      <c r="Q1215" t="s">
        <v>8338</v>
      </c>
      <c r="R1215" t="s">
        <v>8339</v>
      </c>
      <c r="S1215" s="6">
        <f t="shared" si="76"/>
        <v>42731.547453703701</v>
      </c>
      <c r="T1215" s="6">
        <f t="shared" si="77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7">
        <f t="shared" si="75"/>
        <v>105.44</v>
      </c>
      <c r="Q1216" t="s">
        <v>8338</v>
      </c>
      <c r="R1216" t="s">
        <v>8339</v>
      </c>
      <c r="S1216" s="6">
        <f t="shared" si="76"/>
        <v>42104.632002314807</v>
      </c>
      <c r="T1216" s="6">
        <f t="shared" si="77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7">
        <f t="shared" si="75"/>
        <v>71.592003642987251</v>
      </c>
      <c r="Q1217" t="s">
        <v>8338</v>
      </c>
      <c r="R1217" t="s">
        <v>8339</v>
      </c>
      <c r="S1217" s="6">
        <f t="shared" si="76"/>
        <v>41759.714768518512</v>
      </c>
      <c r="T1217" s="6">
        <f t="shared" si="77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7">
        <f t="shared" si="75"/>
        <v>91.882882882882882</v>
      </c>
      <c r="Q1218" t="s">
        <v>8338</v>
      </c>
      <c r="R1218" t="s">
        <v>8339</v>
      </c>
      <c r="S1218" s="6">
        <f t="shared" si="76"/>
        <v>42247.408067129632</v>
      </c>
      <c r="T1218" s="6">
        <f t="shared" si="77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7">
        <f t="shared" ref="P1219:P1282" si="79">IF(L1219=0,0,(E1219/L1219))</f>
        <v>148.57377049180329</v>
      </c>
      <c r="Q1219" t="s">
        <v>8338</v>
      </c>
      <c r="R1219" t="s">
        <v>8339</v>
      </c>
      <c r="S1219" s="6">
        <f t="shared" ref="S1219:S1282" si="80">(((J1219/60)/60)/24)+DATE(1970,1,1)+(-5/24)</f>
        <v>42535.6011574074</v>
      </c>
      <c r="T1219" s="6">
        <f t="shared" ref="T1219:T1282" si="81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7">
        <f t="shared" si="79"/>
        <v>174.2134831460674</v>
      </c>
      <c r="Q1220" t="s">
        <v>8338</v>
      </c>
      <c r="R1220" t="s">
        <v>8339</v>
      </c>
      <c r="S1220" s="6">
        <f t="shared" si="80"/>
        <v>42278.453703703701</v>
      </c>
      <c r="T1220" s="6">
        <f t="shared" si="81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7">
        <f t="shared" si="79"/>
        <v>102.86166007905139</v>
      </c>
      <c r="Q1221" t="s">
        <v>8338</v>
      </c>
      <c r="R1221" t="s">
        <v>8339</v>
      </c>
      <c r="S1221" s="6">
        <f t="shared" si="80"/>
        <v>42633.253622685181</v>
      </c>
      <c r="T1221" s="6">
        <f t="shared" si="81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7">
        <f t="shared" si="79"/>
        <v>111.17857142857143</v>
      </c>
      <c r="Q1222" t="s">
        <v>8338</v>
      </c>
      <c r="R1222" t="s">
        <v>8339</v>
      </c>
      <c r="S1222" s="6">
        <f t="shared" si="80"/>
        <v>42211.420277777775</v>
      </c>
      <c r="T1222" s="6">
        <f t="shared" si="81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7">
        <f t="shared" si="79"/>
        <v>23.796213592233013</v>
      </c>
      <c r="Q1223" t="s">
        <v>8338</v>
      </c>
      <c r="R1223" t="s">
        <v>8339</v>
      </c>
      <c r="S1223" s="6">
        <f t="shared" si="80"/>
        <v>42680.267222222225</v>
      </c>
      <c r="T1223" s="6">
        <f t="shared" si="81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7">
        <f t="shared" si="79"/>
        <v>81.268115942028984</v>
      </c>
      <c r="Q1224" t="s">
        <v>8338</v>
      </c>
      <c r="R1224" t="s">
        <v>8339</v>
      </c>
      <c r="S1224" s="6">
        <f t="shared" si="80"/>
        <v>42430.512118055551</v>
      </c>
      <c r="T1224" s="6">
        <f t="shared" si="81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7">
        <f t="shared" si="79"/>
        <v>116.21465968586388</v>
      </c>
      <c r="Q1225" t="s">
        <v>8338</v>
      </c>
      <c r="R1225" t="s">
        <v>8339</v>
      </c>
      <c r="S1225" s="6">
        <f t="shared" si="80"/>
        <v>42653.968854166662</v>
      </c>
      <c r="T1225" s="6">
        <f t="shared" si="81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7">
        <f t="shared" si="79"/>
        <v>58.888888888888886</v>
      </c>
      <c r="Q1226" t="s">
        <v>8325</v>
      </c>
      <c r="R1226" t="s">
        <v>8340</v>
      </c>
      <c r="S1226" s="6">
        <f t="shared" si="80"/>
        <v>41736.341458333329</v>
      </c>
      <c r="T1226" s="6">
        <f t="shared" si="81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7">
        <f t="shared" si="79"/>
        <v>44</v>
      </c>
      <c r="Q1227" t="s">
        <v>8325</v>
      </c>
      <c r="R1227" t="s">
        <v>8340</v>
      </c>
      <c r="S1227" s="6">
        <f t="shared" si="80"/>
        <v>41509.697662037033</v>
      </c>
      <c r="T1227" s="6">
        <f t="shared" si="81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7">
        <f t="shared" si="79"/>
        <v>48.424999999999997</v>
      </c>
      <c r="Q1228" t="s">
        <v>8325</v>
      </c>
      <c r="R1228" t="s">
        <v>8340</v>
      </c>
      <c r="S1228" s="6">
        <f t="shared" si="80"/>
        <v>41715.666446759256</v>
      </c>
      <c r="T1228" s="6">
        <f t="shared" si="81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7">
        <f t="shared" si="79"/>
        <v>0</v>
      </c>
      <c r="Q1229" t="s">
        <v>8325</v>
      </c>
      <c r="R1229" t="s">
        <v>8340</v>
      </c>
      <c r="S1229" s="6">
        <f t="shared" si="80"/>
        <v>41827.710833333331</v>
      </c>
      <c r="T1229" s="6">
        <f t="shared" si="81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7">
        <f t="shared" si="79"/>
        <v>61.041666666666664</v>
      </c>
      <c r="Q1230" t="s">
        <v>8325</v>
      </c>
      <c r="R1230" t="s">
        <v>8340</v>
      </c>
      <c r="S1230" s="6">
        <f t="shared" si="80"/>
        <v>40754.520925925921</v>
      </c>
      <c r="T1230" s="6">
        <f t="shared" si="81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7">
        <f t="shared" si="79"/>
        <v>25</v>
      </c>
      <c r="Q1231" t="s">
        <v>8325</v>
      </c>
      <c r="R1231" t="s">
        <v>8340</v>
      </c>
      <c r="S1231" s="6">
        <f t="shared" si="80"/>
        <v>40985.251469907402</v>
      </c>
      <c r="T1231" s="6">
        <f t="shared" si="81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7">
        <f t="shared" si="79"/>
        <v>0</v>
      </c>
      <c r="Q1232" t="s">
        <v>8325</v>
      </c>
      <c r="R1232" t="s">
        <v>8340</v>
      </c>
      <c r="S1232" s="6">
        <f t="shared" si="80"/>
        <v>40568.764236111107</v>
      </c>
      <c r="T1232" s="6">
        <f t="shared" si="81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7">
        <f t="shared" si="79"/>
        <v>0</v>
      </c>
      <c r="Q1233" t="s">
        <v>8325</v>
      </c>
      <c r="R1233" t="s">
        <v>8340</v>
      </c>
      <c r="S1233" s="6">
        <f t="shared" si="80"/>
        <v>42193.733425925922</v>
      </c>
      <c r="T1233" s="6">
        <f t="shared" si="81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7">
        <f t="shared" si="79"/>
        <v>40</v>
      </c>
      <c r="Q1234" t="s">
        <v>8325</v>
      </c>
      <c r="R1234" t="s">
        <v>8340</v>
      </c>
      <c r="S1234" s="6">
        <f t="shared" si="80"/>
        <v>41506.639699074076</v>
      </c>
      <c r="T1234" s="6">
        <f t="shared" si="81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7">
        <f t="shared" si="79"/>
        <v>19.333333333333332</v>
      </c>
      <c r="Q1235" t="s">
        <v>8325</v>
      </c>
      <c r="R1235" t="s">
        <v>8340</v>
      </c>
      <c r="S1235" s="6">
        <f t="shared" si="80"/>
        <v>40939.740439814814</v>
      </c>
      <c r="T1235" s="6">
        <f t="shared" si="81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7">
        <f t="shared" si="79"/>
        <v>0</v>
      </c>
      <c r="Q1236" t="s">
        <v>8325</v>
      </c>
      <c r="R1236" t="s">
        <v>8340</v>
      </c>
      <c r="S1236" s="6">
        <f t="shared" si="80"/>
        <v>42007.580347222225</v>
      </c>
      <c r="T1236" s="6">
        <f t="shared" si="81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7">
        <f t="shared" si="79"/>
        <v>35</v>
      </c>
      <c r="Q1237" t="s">
        <v>8325</v>
      </c>
      <c r="R1237" t="s">
        <v>8340</v>
      </c>
      <c r="S1237" s="6">
        <f t="shared" si="80"/>
        <v>41582.927071759259</v>
      </c>
      <c r="T1237" s="6">
        <f t="shared" si="81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7">
        <f t="shared" si="79"/>
        <v>0</v>
      </c>
      <c r="Q1238" t="s">
        <v>8325</v>
      </c>
      <c r="R1238" t="s">
        <v>8340</v>
      </c>
      <c r="S1238" s="6">
        <f t="shared" si="80"/>
        <v>41110.47180555555</v>
      </c>
      <c r="T1238" s="6">
        <f t="shared" si="81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7">
        <f t="shared" si="79"/>
        <v>0</v>
      </c>
      <c r="Q1239" t="s">
        <v>8325</v>
      </c>
      <c r="R1239" t="s">
        <v>8340</v>
      </c>
      <c r="S1239" s="6">
        <f t="shared" si="80"/>
        <v>41125.074826388889</v>
      </c>
      <c r="T1239" s="6">
        <f t="shared" si="81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7">
        <f t="shared" si="79"/>
        <v>59.333333333333336</v>
      </c>
      <c r="Q1240" t="s">
        <v>8325</v>
      </c>
      <c r="R1240" t="s">
        <v>8340</v>
      </c>
      <c r="S1240" s="6">
        <f t="shared" si="80"/>
        <v>40731.402037037034</v>
      </c>
      <c r="T1240" s="6">
        <f t="shared" si="81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7">
        <f t="shared" si="79"/>
        <v>0</v>
      </c>
      <c r="Q1241" t="s">
        <v>8325</v>
      </c>
      <c r="R1241" t="s">
        <v>8340</v>
      </c>
      <c r="S1241" s="6">
        <f t="shared" si="80"/>
        <v>40883.754247685181</v>
      </c>
      <c r="T1241" s="6">
        <f t="shared" si="81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7">
        <f t="shared" si="79"/>
        <v>30.125</v>
      </c>
      <c r="Q1242" t="s">
        <v>8325</v>
      </c>
      <c r="R1242" t="s">
        <v>8340</v>
      </c>
      <c r="S1242" s="6">
        <f t="shared" si="80"/>
        <v>41408.831678240742</v>
      </c>
      <c r="T1242" s="6">
        <f t="shared" si="81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7">
        <f t="shared" si="79"/>
        <v>74.617647058823536</v>
      </c>
      <c r="Q1243" t="s">
        <v>8325</v>
      </c>
      <c r="R1243" t="s">
        <v>8340</v>
      </c>
      <c r="S1243" s="6">
        <f t="shared" si="80"/>
        <v>41923.629398148143</v>
      </c>
      <c r="T1243" s="6">
        <f t="shared" si="81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7">
        <f t="shared" si="79"/>
        <v>5</v>
      </c>
      <c r="Q1244" t="s">
        <v>8325</v>
      </c>
      <c r="R1244" t="s">
        <v>8340</v>
      </c>
      <c r="S1244" s="6">
        <f t="shared" si="80"/>
        <v>40781.957199074073</v>
      </c>
      <c r="T1244" s="6">
        <f t="shared" si="81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7">
        <f t="shared" si="79"/>
        <v>44.5</v>
      </c>
      <c r="Q1245" t="s">
        <v>8325</v>
      </c>
      <c r="R1245" t="s">
        <v>8340</v>
      </c>
      <c r="S1245" s="6">
        <f t="shared" si="80"/>
        <v>40671.670960648145</v>
      </c>
      <c r="T1245" s="6">
        <f t="shared" si="81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7">
        <f t="shared" si="79"/>
        <v>46.133333333333333</v>
      </c>
      <c r="Q1246" t="s">
        <v>8325</v>
      </c>
      <c r="R1246" t="s">
        <v>8326</v>
      </c>
      <c r="S1246" s="6">
        <f t="shared" si="80"/>
        <v>41355.617164351846</v>
      </c>
      <c r="T1246" s="6">
        <f t="shared" si="81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7">
        <f t="shared" si="79"/>
        <v>141.47058823529412</v>
      </c>
      <c r="Q1247" t="s">
        <v>8325</v>
      </c>
      <c r="R1247" t="s">
        <v>8326</v>
      </c>
      <c r="S1247" s="6">
        <f t="shared" si="80"/>
        <v>41774.391597222217</v>
      </c>
      <c r="T1247" s="6">
        <f t="shared" si="81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7">
        <f t="shared" si="79"/>
        <v>75.483870967741936</v>
      </c>
      <c r="Q1248" t="s">
        <v>8325</v>
      </c>
      <c r="R1248" t="s">
        <v>8326</v>
      </c>
      <c r="S1248" s="6">
        <f t="shared" si="80"/>
        <v>40837.835057870368</v>
      </c>
      <c r="T1248" s="6">
        <f t="shared" si="81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7">
        <f t="shared" si="79"/>
        <v>85.5</v>
      </c>
      <c r="Q1249" t="s">
        <v>8325</v>
      </c>
      <c r="R1249" t="s">
        <v>8326</v>
      </c>
      <c r="S1249" s="6">
        <f t="shared" si="80"/>
        <v>41370.083969907406</v>
      </c>
      <c r="T1249" s="6">
        <f t="shared" si="81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7">
        <f t="shared" si="79"/>
        <v>64.254237288135599</v>
      </c>
      <c r="Q1250" t="s">
        <v>8325</v>
      </c>
      <c r="R1250" t="s">
        <v>8326</v>
      </c>
      <c r="S1250" s="6">
        <f t="shared" si="80"/>
        <v>41767.448530092588</v>
      </c>
      <c r="T1250" s="6">
        <f t="shared" si="81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7">
        <f t="shared" si="79"/>
        <v>64.46913580246914</v>
      </c>
      <c r="Q1251" t="s">
        <v>8325</v>
      </c>
      <c r="R1251" t="s">
        <v>8326</v>
      </c>
      <c r="S1251" s="6">
        <f t="shared" si="80"/>
        <v>41067.532534722224</v>
      </c>
      <c r="T1251" s="6">
        <f t="shared" si="81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7">
        <f t="shared" si="79"/>
        <v>118.2007874015748</v>
      </c>
      <c r="Q1252" t="s">
        <v>8325</v>
      </c>
      <c r="R1252" t="s">
        <v>8326</v>
      </c>
      <c r="S1252" s="6">
        <f t="shared" si="80"/>
        <v>41843.434386574074</v>
      </c>
      <c r="T1252" s="6">
        <f t="shared" si="81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7">
        <f t="shared" si="79"/>
        <v>82.540540540540547</v>
      </c>
      <c r="Q1253" t="s">
        <v>8325</v>
      </c>
      <c r="R1253" t="s">
        <v>8326</v>
      </c>
      <c r="S1253" s="6">
        <f t="shared" si="80"/>
        <v>40751.606099537035</v>
      </c>
      <c r="T1253" s="6">
        <f t="shared" si="81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7">
        <f t="shared" si="79"/>
        <v>34.170212765957444</v>
      </c>
      <c r="Q1254" t="s">
        <v>8325</v>
      </c>
      <c r="R1254" t="s">
        <v>8326</v>
      </c>
      <c r="S1254" s="6">
        <f t="shared" si="80"/>
        <v>41543.779733796291</v>
      </c>
      <c r="T1254" s="6">
        <f t="shared" si="81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7">
        <f t="shared" si="79"/>
        <v>42.73322081575246</v>
      </c>
      <c r="Q1255" t="s">
        <v>8325</v>
      </c>
      <c r="R1255" t="s">
        <v>8326</v>
      </c>
      <c r="S1255" s="6">
        <f t="shared" si="80"/>
        <v>41855.575312499997</v>
      </c>
      <c r="T1255" s="6">
        <f t="shared" si="81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7">
        <f t="shared" si="79"/>
        <v>94.489361702127653</v>
      </c>
      <c r="Q1256" t="s">
        <v>8325</v>
      </c>
      <c r="R1256" t="s">
        <v>8326</v>
      </c>
      <c r="S1256" s="6">
        <f t="shared" si="80"/>
        <v>40487.413032407407</v>
      </c>
      <c r="T1256" s="6">
        <f t="shared" si="81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7">
        <f t="shared" si="79"/>
        <v>55.697247706422019</v>
      </c>
      <c r="Q1257" t="s">
        <v>8325</v>
      </c>
      <c r="R1257" t="s">
        <v>8326</v>
      </c>
      <c r="S1257" s="6">
        <f t="shared" si="80"/>
        <v>41579.637175925927</v>
      </c>
      <c r="T1257" s="6">
        <f t="shared" si="81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7">
        <f t="shared" si="79"/>
        <v>98.030831024930734</v>
      </c>
      <c r="Q1258" t="s">
        <v>8325</v>
      </c>
      <c r="R1258" t="s">
        <v>8326</v>
      </c>
      <c r="S1258" s="6">
        <f t="shared" si="80"/>
        <v>40921.711006944446</v>
      </c>
      <c r="T1258" s="6">
        <f t="shared" si="81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7">
        <f t="shared" si="79"/>
        <v>92.102272727272734</v>
      </c>
      <c r="Q1259" t="s">
        <v>8325</v>
      </c>
      <c r="R1259" t="s">
        <v>8326</v>
      </c>
      <c r="S1259" s="6">
        <f t="shared" si="80"/>
        <v>40586.877199074072</v>
      </c>
      <c r="T1259" s="6">
        <f t="shared" si="81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7">
        <f t="shared" si="79"/>
        <v>38.175462686567165</v>
      </c>
      <c r="Q1260" t="s">
        <v>8325</v>
      </c>
      <c r="R1260" t="s">
        <v>8326</v>
      </c>
      <c r="S1260" s="6">
        <f t="shared" si="80"/>
        <v>41487.402916666666</v>
      </c>
      <c r="T1260" s="6">
        <f t="shared" si="81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7">
        <f t="shared" si="79"/>
        <v>27.145833333333332</v>
      </c>
      <c r="Q1261" t="s">
        <v>8325</v>
      </c>
      <c r="R1261" t="s">
        <v>8326</v>
      </c>
      <c r="S1261" s="6">
        <f t="shared" si="80"/>
        <v>41766.762314814812</v>
      </c>
      <c r="T1261" s="6">
        <f t="shared" si="81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7">
        <f t="shared" si="79"/>
        <v>50.689189189189186</v>
      </c>
      <c r="Q1262" t="s">
        <v>8325</v>
      </c>
      <c r="R1262" t="s">
        <v>8326</v>
      </c>
      <c r="S1262" s="6">
        <f t="shared" si="80"/>
        <v>41666.63449074074</v>
      </c>
      <c r="T1262" s="6">
        <f t="shared" si="81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7">
        <f t="shared" si="79"/>
        <v>38.942307692307693</v>
      </c>
      <c r="Q1263" t="s">
        <v>8325</v>
      </c>
      <c r="R1263" t="s">
        <v>8326</v>
      </c>
      <c r="S1263" s="6">
        <f t="shared" si="80"/>
        <v>41638.134571759256</v>
      </c>
      <c r="T1263" s="6">
        <f t="shared" si="81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7">
        <f t="shared" si="79"/>
        <v>77.638095238095232</v>
      </c>
      <c r="Q1264" t="s">
        <v>8325</v>
      </c>
      <c r="R1264" t="s">
        <v>8326</v>
      </c>
      <c r="S1264" s="6">
        <f t="shared" si="80"/>
        <v>41656.554305555554</v>
      </c>
      <c r="T1264" s="6">
        <f t="shared" si="81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7">
        <f t="shared" si="79"/>
        <v>43.536585365853661</v>
      </c>
      <c r="Q1265" t="s">
        <v>8325</v>
      </c>
      <c r="R1265" t="s">
        <v>8326</v>
      </c>
      <c r="S1265" s="6">
        <f t="shared" si="80"/>
        <v>41691.875810185185</v>
      </c>
      <c r="T1265" s="6">
        <f t="shared" si="81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7">
        <f t="shared" si="79"/>
        <v>31.823529411764707</v>
      </c>
      <c r="Q1266" t="s">
        <v>8325</v>
      </c>
      <c r="R1266" t="s">
        <v>8326</v>
      </c>
      <c r="S1266" s="6">
        <f t="shared" si="80"/>
        <v>41547.454664351848</v>
      </c>
      <c r="T1266" s="6">
        <f t="shared" si="81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7">
        <f t="shared" si="79"/>
        <v>63.184393939393942</v>
      </c>
      <c r="Q1267" t="s">
        <v>8325</v>
      </c>
      <c r="R1267" t="s">
        <v>8326</v>
      </c>
      <c r="S1267" s="6">
        <f t="shared" si="80"/>
        <v>40465.446932870364</v>
      </c>
      <c r="T1267" s="6">
        <f t="shared" si="81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7">
        <f t="shared" si="79"/>
        <v>190.9</v>
      </c>
      <c r="Q1268" t="s">
        <v>8325</v>
      </c>
      <c r="R1268" t="s">
        <v>8326</v>
      </c>
      <c r="S1268" s="6">
        <f t="shared" si="80"/>
        <v>41620.668344907404</v>
      </c>
      <c r="T1268" s="6">
        <f t="shared" si="81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7">
        <f t="shared" si="79"/>
        <v>140.85534591194968</v>
      </c>
      <c r="Q1269" t="s">
        <v>8325</v>
      </c>
      <c r="R1269" t="s">
        <v>8326</v>
      </c>
      <c r="S1269" s="6">
        <f t="shared" si="80"/>
        <v>41449.376828703702</v>
      </c>
      <c r="T1269" s="6">
        <f t="shared" si="81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7">
        <f t="shared" si="79"/>
        <v>76.92307692307692</v>
      </c>
      <c r="Q1270" t="s">
        <v>8325</v>
      </c>
      <c r="R1270" t="s">
        <v>8326</v>
      </c>
      <c r="S1270" s="6">
        <f t="shared" si="80"/>
        <v>41507.637118055551</v>
      </c>
      <c r="T1270" s="6">
        <f t="shared" si="81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7">
        <f t="shared" si="79"/>
        <v>99.15533980582525</v>
      </c>
      <c r="Q1271" t="s">
        <v>8325</v>
      </c>
      <c r="R1271" t="s">
        <v>8326</v>
      </c>
      <c r="S1271" s="6">
        <f t="shared" si="80"/>
        <v>42445.614722222213</v>
      </c>
      <c r="T1271" s="6">
        <f t="shared" si="81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7">
        <f t="shared" si="79"/>
        <v>67.881656804733723</v>
      </c>
      <c r="Q1272" t="s">
        <v>8325</v>
      </c>
      <c r="R1272" t="s">
        <v>8326</v>
      </c>
      <c r="S1272" s="6">
        <f t="shared" si="80"/>
        <v>40933.648634259262</v>
      </c>
      <c r="T1272" s="6">
        <f t="shared" si="81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7">
        <f t="shared" si="79"/>
        <v>246.29032258064515</v>
      </c>
      <c r="Q1273" t="s">
        <v>8325</v>
      </c>
      <c r="R1273" t="s">
        <v>8326</v>
      </c>
      <c r="S1273" s="6">
        <f t="shared" si="80"/>
        <v>41561.475219907406</v>
      </c>
      <c r="T1273" s="6">
        <f t="shared" si="81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7">
        <f t="shared" si="79"/>
        <v>189.28571428571428</v>
      </c>
      <c r="Q1274" t="s">
        <v>8325</v>
      </c>
      <c r="R1274" t="s">
        <v>8326</v>
      </c>
      <c r="S1274" s="6">
        <f t="shared" si="80"/>
        <v>40274.536793981482</v>
      </c>
      <c r="T1274" s="6">
        <f t="shared" si="81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7">
        <f t="shared" si="79"/>
        <v>76.666666666666671</v>
      </c>
      <c r="Q1275" t="s">
        <v>8325</v>
      </c>
      <c r="R1275" t="s">
        <v>8326</v>
      </c>
      <c r="S1275" s="6">
        <f t="shared" si="80"/>
        <v>41852.521886574068</v>
      </c>
      <c r="T1275" s="6">
        <f t="shared" si="81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7">
        <f t="shared" si="79"/>
        <v>82.963254817987149</v>
      </c>
      <c r="Q1276" t="s">
        <v>8325</v>
      </c>
      <c r="R1276" t="s">
        <v>8326</v>
      </c>
      <c r="S1276" s="6">
        <f t="shared" si="80"/>
        <v>41116.481770833328</v>
      </c>
      <c r="T1276" s="6">
        <f t="shared" si="81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7">
        <f t="shared" si="79"/>
        <v>62.522107969151669</v>
      </c>
      <c r="Q1277" t="s">
        <v>8325</v>
      </c>
      <c r="R1277" t="s">
        <v>8326</v>
      </c>
      <c r="S1277" s="6">
        <f t="shared" si="80"/>
        <v>41458.659571759257</v>
      </c>
      <c r="T1277" s="6">
        <f t="shared" si="81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7">
        <f t="shared" si="79"/>
        <v>46.06808823529412</v>
      </c>
      <c r="Q1278" t="s">
        <v>8325</v>
      </c>
      <c r="R1278" t="s">
        <v>8326</v>
      </c>
      <c r="S1278" s="6">
        <f t="shared" si="80"/>
        <v>40007.49591435185</v>
      </c>
      <c r="T1278" s="6">
        <f t="shared" si="81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7">
        <f t="shared" si="79"/>
        <v>38.543946731234868</v>
      </c>
      <c r="Q1279" t="s">
        <v>8325</v>
      </c>
      <c r="R1279" t="s">
        <v>8326</v>
      </c>
      <c r="S1279" s="6">
        <f t="shared" si="80"/>
        <v>41121.35355324074</v>
      </c>
      <c r="T1279" s="6">
        <f t="shared" si="81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7">
        <f t="shared" si="79"/>
        <v>53.005263157894738</v>
      </c>
      <c r="Q1280" t="s">
        <v>8325</v>
      </c>
      <c r="R1280" t="s">
        <v>8326</v>
      </c>
      <c r="S1280" s="6">
        <f t="shared" si="80"/>
        <v>41786.346828703703</v>
      </c>
      <c r="T1280" s="6">
        <f t="shared" si="81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7">
        <f t="shared" si="79"/>
        <v>73.355396825396824</v>
      </c>
      <c r="Q1281" t="s">
        <v>8325</v>
      </c>
      <c r="R1281" t="s">
        <v>8326</v>
      </c>
      <c r="S1281" s="6">
        <f t="shared" si="80"/>
        <v>41681.890856481477</v>
      </c>
      <c r="T1281" s="6">
        <f t="shared" si="81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7">
        <f t="shared" si="79"/>
        <v>127.97523076923076</v>
      </c>
      <c r="Q1282" t="s">
        <v>8325</v>
      </c>
      <c r="R1282" t="s">
        <v>8326</v>
      </c>
      <c r="S1282" s="6">
        <f t="shared" si="80"/>
        <v>40513.54923611111</v>
      </c>
      <c r="T1282" s="6">
        <f t="shared" si="81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7">
        <f t="shared" ref="P1283:P1346" si="83">IF(L1283=0,0,(E1283/L1283))</f>
        <v>104.72972972972973</v>
      </c>
      <c r="Q1283" t="s">
        <v>8325</v>
      </c>
      <c r="R1283" t="s">
        <v>8326</v>
      </c>
      <c r="S1283" s="6">
        <f t="shared" ref="S1283:S1346" si="84">(((J1283/60)/60)/24)+DATE(1970,1,1)+(-5/24)</f>
        <v>41463.535138888888</v>
      </c>
      <c r="T1283" s="6">
        <f t="shared" ref="T1283:T1346" si="8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7">
        <f t="shared" si="83"/>
        <v>67.671532846715323</v>
      </c>
      <c r="Q1284" t="s">
        <v>8325</v>
      </c>
      <c r="R1284" t="s">
        <v>8326</v>
      </c>
      <c r="S1284" s="6">
        <f t="shared" si="84"/>
        <v>41586.266840277778</v>
      </c>
      <c r="T1284" s="6">
        <f t="shared" si="8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7">
        <f t="shared" si="83"/>
        <v>95.931818181818187</v>
      </c>
      <c r="Q1285" t="s">
        <v>8325</v>
      </c>
      <c r="R1285" t="s">
        <v>8326</v>
      </c>
      <c r="S1285" s="6">
        <f t="shared" si="84"/>
        <v>41320.50913194444</v>
      </c>
      <c r="T1285" s="6">
        <f t="shared" si="8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7">
        <f t="shared" si="83"/>
        <v>65.161290322580641</v>
      </c>
      <c r="Q1286" t="s">
        <v>8317</v>
      </c>
      <c r="R1286" t="s">
        <v>8318</v>
      </c>
      <c r="S1286" s="6">
        <f t="shared" si="84"/>
        <v>42712.026412037034</v>
      </c>
      <c r="T1286" s="6">
        <f t="shared" si="8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7">
        <f t="shared" si="83"/>
        <v>32.269841269841272</v>
      </c>
      <c r="Q1287" t="s">
        <v>8317</v>
      </c>
      <c r="R1287" t="s">
        <v>8318</v>
      </c>
      <c r="S1287" s="6">
        <f t="shared" si="84"/>
        <v>42160.374710648146</v>
      </c>
      <c r="T1287" s="6">
        <f t="shared" si="8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7">
        <f t="shared" si="83"/>
        <v>81.25</v>
      </c>
      <c r="Q1288" t="s">
        <v>8317</v>
      </c>
      <c r="R1288" t="s">
        <v>8318</v>
      </c>
      <c r="S1288" s="6">
        <f t="shared" si="84"/>
        <v>42039.176238425927</v>
      </c>
      <c r="T1288" s="6">
        <f t="shared" si="8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7">
        <f t="shared" si="83"/>
        <v>24.2</v>
      </c>
      <c r="Q1289" t="s">
        <v>8317</v>
      </c>
      <c r="R1289" t="s">
        <v>8318</v>
      </c>
      <c r="S1289" s="6">
        <f t="shared" si="84"/>
        <v>42107.412685185183</v>
      </c>
      <c r="T1289" s="6">
        <f t="shared" si="8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7">
        <f t="shared" si="83"/>
        <v>65.868852459016395</v>
      </c>
      <c r="Q1290" t="s">
        <v>8317</v>
      </c>
      <c r="R1290" t="s">
        <v>8318</v>
      </c>
      <c r="S1290" s="6">
        <f t="shared" si="84"/>
        <v>42560.946331018517</v>
      </c>
      <c r="T1290" s="6">
        <f t="shared" si="8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7">
        <f t="shared" si="83"/>
        <v>36.07692307692308</v>
      </c>
      <c r="Q1291" t="s">
        <v>8317</v>
      </c>
      <c r="R1291" t="s">
        <v>8318</v>
      </c>
      <c r="S1291" s="6">
        <f t="shared" si="84"/>
        <v>42708.926446759251</v>
      </c>
      <c r="T1291" s="6">
        <f t="shared" si="8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7">
        <f t="shared" si="83"/>
        <v>44.186046511627907</v>
      </c>
      <c r="Q1292" t="s">
        <v>8317</v>
      </c>
      <c r="R1292" t="s">
        <v>8318</v>
      </c>
      <c r="S1292" s="6">
        <f t="shared" si="84"/>
        <v>42086.406608796293</v>
      </c>
      <c r="T1292" s="6">
        <f t="shared" si="8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7">
        <f t="shared" si="83"/>
        <v>104.07142857142857</v>
      </c>
      <c r="Q1293" t="s">
        <v>8317</v>
      </c>
      <c r="R1293" t="s">
        <v>8318</v>
      </c>
      <c r="S1293" s="6">
        <f t="shared" si="84"/>
        <v>42064.444340277776</v>
      </c>
      <c r="T1293" s="6">
        <f t="shared" si="8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7">
        <f t="shared" si="83"/>
        <v>35.96153846153846</v>
      </c>
      <c r="Q1294" t="s">
        <v>8317</v>
      </c>
      <c r="R1294" t="s">
        <v>8318</v>
      </c>
      <c r="S1294" s="6">
        <f t="shared" si="84"/>
        <v>42256.555879629632</v>
      </c>
      <c r="T1294" s="6">
        <f t="shared" si="8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7">
        <f t="shared" si="83"/>
        <v>127.79166666666667</v>
      </c>
      <c r="Q1295" t="s">
        <v>8317</v>
      </c>
      <c r="R1295" t="s">
        <v>8318</v>
      </c>
      <c r="S1295" s="6">
        <f t="shared" si="84"/>
        <v>42292.492719907408</v>
      </c>
      <c r="T1295" s="6">
        <f t="shared" si="8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7">
        <f t="shared" si="83"/>
        <v>27.727272727272727</v>
      </c>
      <c r="Q1296" t="s">
        <v>8317</v>
      </c>
      <c r="R1296" t="s">
        <v>8318</v>
      </c>
      <c r="S1296" s="6">
        <f t="shared" si="84"/>
        <v>42278.245335648149</v>
      </c>
      <c r="T1296" s="6">
        <f t="shared" si="8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7">
        <f t="shared" si="83"/>
        <v>39.828125</v>
      </c>
      <c r="Q1297" t="s">
        <v>8317</v>
      </c>
      <c r="R1297" t="s">
        <v>8318</v>
      </c>
      <c r="S1297" s="6">
        <f t="shared" si="84"/>
        <v>42184.364548611113</v>
      </c>
      <c r="T1297" s="6">
        <f t="shared" si="8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7">
        <f t="shared" si="83"/>
        <v>52.173913043478258</v>
      </c>
      <c r="Q1298" t="s">
        <v>8317</v>
      </c>
      <c r="R1298" t="s">
        <v>8318</v>
      </c>
      <c r="S1298" s="6">
        <f t="shared" si="84"/>
        <v>42422.842280092591</v>
      </c>
      <c r="T1298" s="6">
        <f t="shared" si="8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7">
        <f t="shared" si="83"/>
        <v>92.037815126050418</v>
      </c>
      <c r="Q1299" t="s">
        <v>8317</v>
      </c>
      <c r="R1299" t="s">
        <v>8318</v>
      </c>
      <c r="S1299" s="6">
        <f t="shared" si="84"/>
        <v>42461.538865740738</v>
      </c>
      <c r="T1299" s="6">
        <f t="shared" si="8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7">
        <f t="shared" si="83"/>
        <v>63.424242424242422</v>
      </c>
      <c r="Q1300" t="s">
        <v>8317</v>
      </c>
      <c r="R1300" t="s">
        <v>8318</v>
      </c>
      <c r="S1300" s="6">
        <f t="shared" si="84"/>
        <v>42458.472592592596</v>
      </c>
      <c r="T1300" s="6">
        <f t="shared" si="8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7">
        <f t="shared" si="83"/>
        <v>135.625</v>
      </c>
      <c r="Q1301" t="s">
        <v>8317</v>
      </c>
      <c r="R1301" t="s">
        <v>8318</v>
      </c>
      <c r="S1301" s="6">
        <f t="shared" si="84"/>
        <v>42169.606006944443</v>
      </c>
      <c r="T1301" s="6">
        <f t="shared" si="8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7">
        <f t="shared" si="83"/>
        <v>168.75</v>
      </c>
      <c r="Q1302" t="s">
        <v>8317</v>
      </c>
      <c r="R1302" t="s">
        <v>8318</v>
      </c>
      <c r="S1302" s="6">
        <f t="shared" si="84"/>
        <v>42483.466874999998</v>
      </c>
      <c r="T1302" s="6">
        <f t="shared" si="8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7">
        <f t="shared" si="83"/>
        <v>70.862068965517238</v>
      </c>
      <c r="Q1303" t="s">
        <v>8317</v>
      </c>
      <c r="R1303" t="s">
        <v>8318</v>
      </c>
      <c r="S1303" s="6">
        <f t="shared" si="84"/>
        <v>42195.541412037033</v>
      </c>
      <c r="T1303" s="6">
        <f t="shared" si="8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7">
        <f t="shared" si="83"/>
        <v>50</v>
      </c>
      <c r="Q1304" t="s">
        <v>8317</v>
      </c>
      <c r="R1304" t="s">
        <v>8318</v>
      </c>
      <c r="S1304" s="6">
        <f t="shared" si="84"/>
        <v>42674.849664351852</v>
      </c>
      <c r="T1304" s="6">
        <f t="shared" si="8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7">
        <f t="shared" si="83"/>
        <v>42.214166666666671</v>
      </c>
      <c r="Q1305" t="s">
        <v>8317</v>
      </c>
      <c r="R1305" t="s">
        <v>8318</v>
      </c>
      <c r="S1305" s="6">
        <f t="shared" si="84"/>
        <v>42566.232870370368</v>
      </c>
      <c r="T1305" s="6">
        <f t="shared" si="8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7">
        <f t="shared" si="83"/>
        <v>152.41346153846155</v>
      </c>
      <c r="Q1306" t="s">
        <v>8319</v>
      </c>
      <c r="R1306" t="s">
        <v>8321</v>
      </c>
      <c r="S1306" s="6">
        <f t="shared" si="84"/>
        <v>42746.986168981479</v>
      </c>
      <c r="T1306" s="6">
        <f t="shared" si="8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7">
        <f t="shared" si="83"/>
        <v>90.616279069767444</v>
      </c>
      <c r="Q1307" t="s">
        <v>8319</v>
      </c>
      <c r="R1307" t="s">
        <v>8321</v>
      </c>
      <c r="S1307" s="6">
        <f t="shared" si="84"/>
        <v>42543.457268518519</v>
      </c>
      <c r="T1307" s="6">
        <f t="shared" si="8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7">
        <f t="shared" si="83"/>
        <v>201.60393258426967</v>
      </c>
      <c r="Q1308" t="s">
        <v>8319</v>
      </c>
      <c r="R1308" t="s">
        <v>8321</v>
      </c>
      <c r="S1308" s="6">
        <f t="shared" si="84"/>
        <v>41947.249236111107</v>
      </c>
      <c r="T1308" s="6">
        <f t="shared" si="8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7">
        <f t="shared" si="83"/>
        <v>127.93333333333334</v>
      </c>
      <c r="Q1309" t="s">
        <v>8319</v>
      </c>
      <c r="R1309" t="s">
        <v>8321</v>
      </c>
      <c r="S1309" s="6">
        <f t="shared" si="84"/>
        <v>42387.294895833329</v>
      </c>
      <c r="T1309" s="6">
        <f t="shared" si="8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7">
        <f t="shared" si="83"/>
        <v>29.894736842105264</v>
      </c>
      <c r="Q1310" t="s">
        <v>8319</v>
      </c>
      <c r="R1310" t="s">
        <v>8321</v>
      </c>
      <c r="S1310" s="6">
        <f t="shared" si="84"/>
        <v>42611.405231481483</v>
      </c>
      <c r="T1310" s="6">
        <f t="shared" si="8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7">
        <f t="shared" si="83"/>
        <v>367.97142857142859</v>
      </c>
      <c r="Q1311" t="s">
        <v>8319</v>
      </c>
      <c r="R1311" t="s">
        <v>8321</v>
      </c>
      <c r="S1311" s="6">
        <f t="shared" si="84"/>
        <v>42257.674398148149</v>
      </c>
      <c r="T1311" s="6">
        <f t="shared" si="8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7">
        <f t="shared" si="83"/>
        <v>129.16666666666666</v>
      </c>
      <c r="Q1312" t="s">
        <v>8319</v>
      </c>
      <c r="R1312" t="s">
        <v>8321</v>
      </c>
      <c r="S1312" s="6">
        <f t="shared" si="84"/>
        <v>42556.458912037029</v>
      </c>
      <c r="T1312" s="6">
        <f t="shared" si="8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7">
        <f t="shared" si="83"/>
        <v>800.7</v>
      </c>
      <c r="Q1313" t="s">
        <v>8319</v>
      </c>
      <c r="R1313" t="s">
        <v>8321</v>
      </c>
      <c r="S1313" s="6">
        <f t="shared" si="84"/>
        <v>42669.593969907401</v>
      </c>
      <c r="T1313" s="6">
        <f t="shared" si="8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7">
        <f t="shared" si="83"/>
        <v>28</v>
      </c>
      <c r="Q1314" t="s">
        <v>8319</v>
      </c>
      <c r="R1314" t="s">
        <v>8321</v>
      </c>
      <c r="S1314" s="6">
        <f t="shared" si="84"/>
        <v>42082.494467592587</v>
      </c>
      <c r="T1314" s="6">
        <f t="shared" si="8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7">
        <f t="shared" si="83"/>
        <v>102.01639344262296</v>
      </c>
      <c r="Q1315" t="s">
        <v>8319</v>
      </c>
      <c r="R1315" t="s">
        <v>8321</v>
      </c>
      <c r="S1315" s="6">
        <f t="shared" si="84"/>
        <v>42402.50131944444</v>
      </c>
      <c r="T1315" s="6">
        <f t="shared" si="8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7">
        <f t="shared" si="83"/>
        <v>184.36363636363637</v>
      </c>
      <c r="Q1316" t="s">
        <v>8319</v>
      </c>
      <c r="R1316" t="s">
        <v>8321</v>
      </c>
      <c r="S1316" s="6">
        <f t="shared" si="84"/>
        <v>42604.461342592585</v>
      </c>
      <c r="T1316" s="6">
        <f t="shared" si="8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7">
        <f t="shared" si="83"/>
        <v>162.91935483870967</v>
      </c>
      <c r="Q1317" t="s">
        <v>8319</v>
      </c>
      <c r="R1317" t="s">
        <v>8321</v>
      </c>
      <c r="S1317" s="6">
        <f t="shared" si="84"/>
        <v>42278.289907407401</v>
      </c>
      <c r="T1317" s="6">
        <f t="shared" si="8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7">
        <f t="shared" si="83"/>
        <v>1</v>
      </c>
      <c r="Q1318" t="s">
        <v>8319</v>
      </c>
      <c r="R1318" t="s">
        <v>8321</v>
      </c>
      <c r="S1318" s="6">
        <f t="shared" si="84"/>
        <v>42393.753576388881</v>
      </c>
      <c r="T1318" s="6">
        <f t="shared" si="8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7">
        <f t="shared" si="83"/>
        <v>603.52631578947364</v>
      </c>
      <c r="Q1319" t="s">
        <v>8319</v>
      </c>
      <c r="R1319" t="s">
        <v>8321</v>
      </c>
      <c r="S1319" s="6">
        <f t="shared" si="84"/>
        <v>42520.027152777773</v>
      </c>
      <c r="T1319" s="6">
        <f t="shared" si="8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7">
        <f t="shared" si="83"/>
        <v>45.407407407407405</v>
      </c>
      <c r="Q1320" t="s">
        <v>8319</v>
      </c>
      <c r="R1320" t="s">
        <v>8321</v>
      </c>
      <c r="S1320" s="6">
        <f t="shared" si="84"/>
        <v>41984.835324074076</v>
      </c>
      <c r="T1320" s="6">
        <f t="shared" si="8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7">
        <f t="shared" si="83"/>
        <v>97.333333333333329</v>
      </c>
      <c r="Q1321" t="s">
        <v>8319</v>
      </c>
      <c r="R1321" t="s">
        <v>8321</v>
      </c>
      <c r="S1321" s="6">
        <f t="shared" si="84"/>
        <v>41816.603761574072</v>
      </c>
      <c r="T1321" s="6">
        <f t="shared" si="8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7">
        <f t="shared" si="83"/>
        <v>167.66666666666666</v>
      </c>
      <c r="Q1322" t="s">
        <v>8319</v>
      </c>
      <c r="R1322" t="s">
        <v>8321</v>
      </c>
      <c r="S1322" s="6">
        <f t="shared" si="84"/>
        <v>42705.482013888883</v>
      </c>
      <c r="T1322" s="6">
        <f t="shared" si="8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7">
        <f t="shared" si="83"/>
        <v>859.85714285714289</v>
      </c>
      <c r="Q1323" t="s">
        <v>8319</v>
      </c>
      <c r="R1323" t="s">
        <v>8321</v>
      </c>
      <c r="S1323" s="6">
        <f t="shared" si="84"/>
        <v>42697.540937499994</v>
      </c>
      <c r="T1323" s="6">
        <f t="shared" si="8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7">
        <f t="shared" si="83"/>
        <v>26.5</v>
      </c>
      <c r="Q1324" t="s">
        <v>8319</v>
      </c>
      <c r="R1324" t="s">
        <v>8321</v>
      </c>
      <c r="S1324" s="6">
        <f t="shared" si="84"/>
        <v>42115.448206018518</v>
      </c>
      <c r="T1324" s="6">
        <f t="shared" si="8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7">
        <f t="shared" si="83"/>
        <v>30.272727272727273</v>
      </c>
      <c r="Q1325" t="s">
        <v>8319</v>
      </c>
      <c r="R1325" t="s">
        <v>8321</v>
      </c>
      <c r="S1325" s="6">
        <f t="shared" si="84"/>
        <v>42451.490115740737</v>
      </c>
      <c r="T1325" s="6">
        <f t="shared" si="8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7">
        <f t="shared" si="83"/>
        <v>54.666666666666664</v>
      </c>
      <c r="Q1326" t="s">
        <v>8319</v>
      </c>
      <c r="R1326" t="s">
        <v>8321</v>
      </c>
      <c r="S1326" s="6">
        <f t="shared" si="84"/>
        <v>42626.425370370365</v>
      </c>
      <c r="T1326" s="6">
        <f t="shared" si="8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7">
        <f t="shared" si="83"/>
        <v>60.75</v>
      </c>
      <c r="Q1327" t="s">
        <v>8319</v>
      </c>
      <c r="R1327" t="s">
        <v>8321</v>
      </c>
      <c r="S1327" s="6">
        <f t="shared" si="84"/>
        <v>42703.877719907403</v>
      </c>
      <c r="T1327" s="6">
        <f t="shared" si="8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7">
        <f t="shared" si="83"/>
        <v>102.72727272727273</v>
      </c>
      <c r="Q1328" t="s">
        <v>8319</v>
      </c>
      <c r="R1328" t="s">
        <v>8321</v>
      </c>
      <c r="S1328" s="6">
        <f t="shared" si="84"/>
        <v>41974.583657407398</v>
      </c>
      <c r="T1328" s="6">
        <f t="shared" si="8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7">
        <f t="shared" si="83"/>
        <v>41.585365853658537</v>
      </c>
      <c r="Q1329" t="s">
        <v>8319</v>
      </c>
      <c r="R1329" t="s">
        <v>8321</v>
      </c>
      <c r="S1329" s="6">
        <f t="shared" si="84"/>
        <v>42123.470312500001</v>
      </c>
      <c r="T1329" s="6">
        <f t="shared" si="8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7">
        <f t="shared" si="83"/>
        <v>116.53333333333333</v>
      </c>
      <c r="Q1330" t="s">
        <v>8319</v>
      </c>
      <c r="R1330" t="s">
        <v>8321</v>
      </c>
      <c r="S1330" s="6">
        <f t="shared" si="84"/>
        <v>42612.434421296297</v>
      </c>
      <c r="T1330" s="6">
        <f t="shared" si="8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7">
        <f t="shared" si="83"/>
        <v>45.333333333333336</v>
      </c>
      <c r="Q1331" t="s">
        <v>8319</v>
      </c>
      <c r="R1331" t="s">
        <v>8321</v>
      </c>
      <c r="S1331" s="6">
        <f t="shared" si="84"/>
        <v>41935.013252314813</v>
      </c>
      <c r="T1331" s="6">
        <f t="shared" si="8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7">
        <f t="shared" si="83"/>
        <v>157.46</v>
      </c>
      <c r="Q1332" t="s">
        <v>8319</v>
      </c>
      <c r="R1332" t="s">
        <v>8321</v>
      </c>
      <c r="S1332" s="6">
        <f t="shared" si="84"/>
        <v>42522.068391203698</v>
      </c>
      <c r="T1332" s="6">
        <f t="shared" si="8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7">
        <f t="shared" si="83"/>
        <v>100.5</v>
      </c>
      <c r="Q1333" t="s">
        <v>8319</v>
      </c>
      <c r="R1333" t="s">
        <v>8321</v>
      </c>
      <c r="S1333" s="6">
        <f t="shared" si="84"/>
        <v>42569.295763888884</v>
      </c>
      <c r="T1333" s="6">
        <f t="shared" si="8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7">
        <f t="shared" si="83"/>
        <v>0</v>
      </c>
      <c r="Q1334" t="s">
        <v>8319</v>
      </c>
      <c r="R1334" t="s">
        <v>8321</v>
      </c>
      <c r="S1334" s="6">
        <f t="shared" si="84"/>
        <v>42731.851944444446</v>
      </c>
      <c r="T1334" s="6">
        <f t="shared" si="8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7">
        <f t="shared" si="83"/>
        <v>0</v>
      </c>
      <c r="Q1335" t="s">
        <v>8319</v>
      </c>
      <c r="R1335" t="s">
        <v>8321</v>
      </c>
      <c r="S1335" s="6">
        <f t="shared" si="84"/>
        <v>41805.8984375</v>
      </c>
      <c r="T1335" s="6">
        <f t="shared" si="8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7">
        <f t="shared" si="83"/>
        <v>51.822463768115945</v>
      </c>
      <c r="Q1336" t="s">
        <v>8319</v>
      </c>
      <c r="R1336" t="s">
        <v>8321</v>
      </c>
      <c r="S1336" s="6">
        <f t="shared" si="84"/>
        <v>42410.565821759257</v>
      </c>
      <c r="T1336" s="6">
        <f t="shared" si="8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7">
        <f t="shared" si="83"/>
        <v>308.75</v>
      </c>
      <c r="Q1337" t="s">
        <v>8319</v>
      </c>
      <c r="R1337" t="s">
        <v>8321</v>
      </c>
      <c r="S1337" s="6">
        <f t="shared" si="84"/>
        <v>42313.728032407402</v>
      </c>
      <c r="T1337" s="6">
        <f t="shared" si="8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7">
        <f t="shared" si="83"/>
        <v>379.22767857142856</v>
      </c>
      <c r="Q1338" t="s">
        <v>8319</v>
      </c>
      <c r="R1338" t="s">
        <v>8321</v>
      </c>
      <c r="S1338" s="6">
        <f t="shared" si="84"/>
        <v>41955.655416666668</v>
      </c>
      <c r="T1338" s="6">
        <f t="shared" si="8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7">
        <f t="shared" si="83"/>
        <v>176.36428571428573</v>
      </c>
      <c r="Q1339" t="s">
        <v>8319</v>
      </c>
      <c r="R1339" t="s">
        <v>8321</v>
      </c>
      <c r="S1339" s="6">
        <f t="shared" si="84"/>
        <v>42767.368969907409</v>
      </c>
      <c r="T1339" s="6">
        <f t="shared" si="8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7">
        <f t="shared" si="83"/>
        <v>66.066666666666663</v>
      </c>
      <c r="Q1340" t="s">
        <v>8319</v>
      </c>
      <c r="R1340" t="s">
        <v>8321</v>
      </c>
      <c r="S1340" s="6">
        <f t="shared" si="84"/>
        <v>42188.595289351848</v>
      </c>
      <c r="T1340" s="6">
        <f t="shared" si="8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7">
        <f t="shared" si="83"/>
        <v>89.648648648648646</v>
      </c>
      <c r="Q1341" t="s">
        <v>8319</v>
      </c>
      <c r="R1341" t="s">
        <v>8321</v>
      </c>
      <c r="S1341" s="6">
        <f t="shared" si="84"/>
        <v>41936.438831018517</v>
      </c>
      <c r="T1341" s="6">
        <f t="shared" si="8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7">
        <f t="shared" si="83"/>
        <v>0</v>
      </c>
      <c r="Q1342" t="s">
        <v>8319</v>
      </c>
      <c r="R1342" t="s">
        <v>8321</v>
      </c>
      <c r="S1342" s="6">
        <f t="shared" si="84"/>
        <v>41836.387187499997</v>
      </c>
      <c r="T1342" s="6">
        <f t="shared" si="8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7">
        <f t="shared" si="83"/>
        <v>382.39130434782606</v>
      </c>
      <c r="Q1343" t="s">
        <v>8319</v>
      </c>
      <c r="R1343" t="s">
        <v>8321</v>
      </c>
      <c r="S1343" s="6">
        <f t="shared" si="84"/>
        <v>42612.415706018517</v>
      </c>
      <c r="T1343" s="6">
        <f t="shared" si="8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7">
        <f t="shared" si="83"/>
        <v>100</v>
      </c>
      <c r="Q1344" t="s">
        <v>8319</v>
      </c>
      <c r="R1344" t="s">
        <v>8321</v>
      </c>
      <c r="S1344" s="6">
        <f t="shared" si="84"/>
        <v>42172.608090277768</v>
      </c>
      <c r="T1344" s="6">
        <f t="shared" si="8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7">
        <f t="shared" si="83"/>
        <v>158.35603715170279</v>
      </c>
      <c r="Q1345" t="s">
        <v>8319</v>
      </c>
      <c r="R1345" t="s">
        <v>8321</v>
      </c>
      <c r="S1345" s="6">
        <f t="shared" si="84"/>
        <v>42542.318090277775</v>
      </c>
      <c r="T1345" s="6">
        <f t="shared" si="8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7">
        <f t="shared" si="83"/>
        <v>40.762589928057551</v>
      </c>
      <c r="Q1346" t="s">
        <v>8322</v>
      </c>
      <c r="R1346" t="s">
        <v>8323</v>
      </c>
      <c r="S1346" s="6">
        <f t="shared" si="84"/>
        <v>42522.581469907404</v>
      </c>
      <c r="T1346" s="6">
        <f t="shared" si="8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7">
        <f t="shared" ref="P1347:P1410" si="87">IF(L1347=0,0,(E1347/L1347))</f>
        <v>53.571428571428569</v>
      </c>
      <c r="Q1347" t="s">
        <v>8322</v>
      </c>
      <c r="R1347" t="s">
        <v>8323</v>
      </c>
      <c r="S1347" s="6">
        <f t="shared" ref="S1347:S1410" si="88">(((J1347/60)/60)/24)+DATE(1970,1,1)+(-5/24)</f>
        <v>41799.606006944443</v>
      </c>
      <c r="T1347" s="6">
        <f t="shared" ref="T1347:T1410" si="89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7">
        <f t="shared" si="87"/>
        <v>48.449664429530202</v>
      </c>
      <c r="Q1348" t="s">
        <v>8322</v>
      </c>
      <c r="R1348" t="s">
        <v>8323</v>
      </c>
      <c r="S1348" s="6">
        <f t="shared" si="88"/>
        <v>41421.867488425924</v>
      </c>
      <c r="T1348" s="6">
        <f t="shared" si="8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7">
        <f t="shared" si="87"/>
        <v>82.41935483870968</v>
      </c>
      <c r="Q1349" t="s">
        <v>8322</v>
      </c>
      <c r="R1349" t="s">
        <v>8323</v>
      </c>
      <c r="S1349" s="6">
        <f t="shared" si="88"/>
        <v>42040.429687499993</v>
      </c>
      <c r="T1349" s="6">
        <f t="shared" si="8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7">
        <f t="shared" si="87"/>
        <v>230.19230769230768</v>
      </c>
      <c r="Q1350" t="s">
        <v>8322</v>
      </c>
      <c r="R1350" t="s">
        <v>8323</v>
      </c>
      <c r="S1350" s="6">
        <f t="shared" si="88"/>
        <v>41963.29783564814</v>
      </c>
      <c r="T1350" s="6">
        <f t="shared" si="89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7">
        <f t="shared" si="87"/>
        <v>59.360465116279073</v>
      </c>
      <c r="Q1351" t="s">
        <v>8322</v>
      </c>
      <c r="R1351" t="s">
        <v>8323</v>
      </c>
      <c r="S1351" s="6">
        <f t="shared" si="88"/>
        <v>42317.124247685184</v>
      </c>
      <c r="T1351" s="6">
        <f t="shared" si="8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7">
        <f t="shared" si="87"/>
        <v>66.698717948717942</v>
      </c>
      <c r="Q1352" t="s">
        <v>8322</v>
      </c>
      <c r="R1352" t="s">
        <v>8323</v>
      </c>
      <c r="S1352" s="6">
        <f t="shared" si="88"/>
        <v>42333.804791666662</v>
      </c>
      <c r="T1352" s="6">
        <f t="shared" si="8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7">
        <f t="shared" si="87"/>
        <v>168.77500000000001</v>
      </c>
      <c r="Q1353" t="s">
        <v>8322</v>
      </c>
      <c r="R1353" t="s">
        <v>8323</v>
      </c>
      <c r="S1353" s="6">
        <f t="shared" si="88"/>
        <v>42382.531759259255</v>
      </c>
      <c r="T1353" s="6">
        <f t="shared" si="8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7">
        <f t="shared" si="87"/>
        <v>59.973568281938327</v>
      </c>
      <c r="Q1354" t="s">
        <v>8322</v>
      </c>
      <c r="R1354" t="s">
        <v>8323</v>
      </c>
      <c r="S1354" s="6">
        <f t="shared" si="88"/>
        <v>42200.369976851849</v>
      </c>
      <c r="T1354" s="6">
        <f t="shared" si="8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7">
        <f t="shared" si="87"/>
        <v>31.80952380952381</v>
      </c>
      <c r="Q1355" t="s">
        <v>8322</v>
      </c>
      <c r="R1355" t="s">
        <v>8323</v>
      </c>
      <c r="S1355" s="6">
        <f t="shared" si="88"/>
        <v>41308.909583333334</v>
      </c>
      <c r="T1355" s="6">
        <f t="shared" si="8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7">
        <f t="shared" si="87"/>
        <v>24.421875</v>
      </c>
      <c r="Q1356" t="s">
        <v>8322</v>
      </c>
      <c r="R1356" t="s">
        <v>8323</v>
      </c>
      <c r="S1356" s="6">
        <f t="shared" si="88"/>
        <v>42502.599293981482</v>
      </c>
      <c r="T1356" s="6">
        <f t="shared" si="8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7">
        <f t="shared" si="87"/>
        <v>25.347107438016529</v>
      </c>
      <c r="Q1357" t="s">
        <v>8322</v>
      </c>
      <c r="R1357" t="s">
        <v>8323</v>
      </c>
      <c r="S1357" s="6">
        <f t="shared" si="88"/>
        <v>41213.046354166661</v>
      </c>
      <c r="T1357" s="6">
        <f t="shared" si="8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7">
        <f t="shared" si="87"/>
        <v>71.443218390804603</v>
      </c>
      <c r="Q1358" t="s">
        <v>8322</v>
      </c>
      <c r="R1358" t="s">
        <v>8323</v>
      </c>
      <c r="S1358" s="6">
        <f t="shared" si="88"/>
        <v>41429.830555555556</v>
      </c>
      <c r="T1358" s="6">
        <f t="shared" si="89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7">
        <f t="shared" si="87"/>
        <v>38.553846153846152</v>
      </c>
      <c r="Q1359" t="s">
        <v>8322</v>
      </c>
      <c r="R1359" t="s">
        <v>8323</v>
      </c>
      <c r="S1359" s="6">
        <f t="shared" si="88"/>
        <v>41304.753900462958</v>
      </c>
      <c r="T1359" s="6">
        <f t="shared" si="8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7">
        <f t="shared" si="87"/>
        <v>68.367346938775512</v>
      </c>
      <c r="Q1360" t="s">
        <v>8322</v>
      </c>
      <c r="R1360" t="s">
        <v>8323</v>
      </c>
      <c r="S1360" s="6">
        <f t="shared" si="88"/>
        <v>40689.362534722219</v>
      </c>
      <c r="T1360" s="6">
        <f t="shared" si="8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7">
        <f t="shared" si="87"/>
        <v>40.210526315789473</v>
      </c>
      <c r="Q1361" t="s">
        <v>8322</v>
      </c>
      <c r="R1361" t="s">
        <v>8323</v>
      </c>
      <c r="S1361" s="6">
        <f t="shared" si="88"/>
        <v>40668.606365740736</v>
      </c>
      <c r="T1361" s="6">
        <f t="shared" si="8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7">
        <f t="shared" si="87"/>
        <v>32.074074074074076</v>
      </c>
      <c r="Q1362" t="s">
        <v>8322</v>
      </c>
      <c r="R1362" t="s">
        <v>8323</v>
      </c>
      <c r="S1362" s="6">
        <f t="shared" si="88"/>
        <v>41095.692361111105</v>
      </c>
      <c r="T1362" s="6">
        <f t="shared" si="8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7">
        <f t="shared" si="87"/>
        <v>28.632575757575758</v>
      </c>
      <c r="Q1363" t="s">
        <v>8322</v>
      </c>
      <c r="R1363" t="s">
        <v>8323</v>
      </c>
      <c r="S1363" s="6">
        <f t="shared" si="88"/>
        <v>41781.508935185186</v>
      </c>
      <c r="T1363" s="6">
        <f t="shared" si="8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7">
        <f t="shared" si="87"/>
        <v>43.64</v>
      </c>
      <c r="Q1364" t="s">
        <v>8322</v>
      </c>
      <c r="R1364" t="s">
        <v>8323</v>
      </c>
      <c r="S1364" s="6">
        <f t="shared" si="88"/>
        <v>41464.726053240738</v>
      </c>
      <c r="T1364" s="6">
        <f t="shared" si="8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7">
        <f t="shared" si="87"/>
        <v>40</v>
      </c>
      <c r="Q1365" t="s">
        <v>8322</v>
      </c>
      <c r="R1365" t="s">
        <v>8323</v>
      </c>
      <c r="S1365" s="6">
        <f t="shared" si="88"/>
        <v>42396.635729166665</v>
      </c>
      <c r="T1365" s="6">
        <f t="shared" si="8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7">
        <f t="shared" si="87"/>
        <v>346.04166666666669</v>
      </c>
      <c r="Q1366" t="s">
        <v>8325</v>
      </c>
      <c r="R1366" t="s">
        <v>8326</v>
      </c>
      <c r="S1366" s="6">
        <f t="shared" si="88"/>
        <v>41951.487337962957</v>
      </c>
      <c r="T1366" s="6">
        <f t="shared" si="8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7">
        <f t="shared" si="87"/>
        <v>81.739130434782609</v>
      </c>
      <c r="Q1367" t="s">
        <v>8325</v>
      </c>
      <c r="R1367" t="s">
        <v>8326</v>
      </c>
      <c r="S1367" s="6">
        <f t="shared" si="88"/>
        <v>42049.524907407402</v>
      </c>
      <c r="T1367" s="6">
        <f t="shared" si="8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7">
        <f t="shared" si="87"/>
        <v>64.535306122448986</v>
      </c>
      <c r="Q1368" t="s">
        <v>8325</v>
      </c>
      <c r="R1368" t="s">
        <v>8326</v>
      </c>
      <c r="S1368" s="6">
        <f t="shared" si="88"/>
        <v>41924.787766203699</v>
      </c>
      <c r="T1368" s="6">
        <f t="shared" si="8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7">
        <f t="shared" si="87"/>
        <v>63.477777777777774</v>
      </c>
      <c r="Q1369" t="s">
        <v>8325</v>
      </c>
      <c r="R1369" t="s">
        <v>8326</v>
      </c>
      <c r="S1369" s="6">
        <f t="shared" si="88"/>
        <v>42291.794560185182</v>
      </c>
      <c r="T1369" s="6">
        <f t="shared" si="8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7">
        <f t="shared" si="87"/>
        <v>63.620689655172413</v>
      </c>
      <c r="Q1370" t="s">
        <v>8325</v>
      </c>
      <c r="R1370" t="s">
        <v>8326</v>
      </c>
      <c r="S1370" s="6">
        <f t="shared" si="88"/>
        <v>42145.982569444437</v>
      </c>
      <c r="T1370" s="6">
        <f t="shared" si="8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7">
        <f t="shared" si="87"/>
        <v>83.967068965517228</v>
      </c>
      <c r="Q1371" t="s">
        <v>8325</v>
      </c>
      <c r="R1371" t="s">
        <v>8326</v>
      </c>
      <c r="S1371" s="6">
        <f t="shared" si="88"/>
        <v>41710.385949074072</v>
      </c>
      <c r="T1371" s="6">
        <f t="shared" si="8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7">
        <f t="shared" si="87"/>
        <v>77.75</v>
      </c>
      <c r="Q1372" t="s">
        <v>8325</v>
      </c>
      <c r="R1372" t="s">
        <v>8326</v>
      </c>
      <c r="S1372" s="6">
        <f t="shared" si="88"/>
        <v>41547.795023148145</v>
      </c>
      <c r="T1372" s="6">
        <f t="shared" si="8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7">
        <f t="shared" si="87"/>
        <v>107.07142857142857</v>
      </c>
      <c r="Q1373" t="s">
        <v>8325</v>
      </c>
      <c r="R1373" t="s">
        <v>8326</v>
      </c>
      <c r="S1373" s="6">
        <f t="shared" si="88"/>
        <v>42101.550254629627</v>
      </c>
      <c r="T1373" s="6">
        <f t="shared" si="8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7">
        <f t="shared" si="87"/>
        <v>38.75</v>
      </c>
      <c r="Q1374" t="s">
        <v>8325</v>
      </c>
      <c r="R1374" t="s">
        <v>8326</v>
      </c>
      <c r="S1374" s="6">
        <f t="shared" si="88"/>
        <v>41072.53162037037</v>
      </c>
      <c r="T1374" s="6">
        <f t="shared" si="8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7">
        <f t="shared" si="87"/>
        <v>201.94230769230768</v>
      </c>
      <c r="Q1375" t="s">
        <v>8325</v>
      </c>
      <c r="R1375" t="s">
        <v>8326</v>
      </c>
      <c r="S1375" s="6">
        <f t="shared" si="88"/>
        <v>42704.743437499994</v>
      </c>
      <c r="T1375" s="6">
        <f t="shared" si="8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7">
        <f t="shared" si="87"/>
        <v>43.060606060606062</v>
      </c>
      <c r="Q1376" t="s">
        <v>8325</v>
      </c>
      <c r="R1376" t="s">
        <v>8326</v>
      </c>
      <c r="S1376" s="6">
        <f t="shared" si="88"/>
        <v>42423.953564814808</v>
      </c>
      <c r="T1376" s="6">
        <f t="shared" si="8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7">
        <f t="shared" si="87"/>
        <v>62.871559633027523</v>
      </c>
      <c r="Q1377" t="s">
        <v>8325</v>
      </c>
      <c r="R1377" t="s">
        <v>8326</v>
      </c>
      <c r="S1377" s="6">
        <f t="shared" si="88"/>
        <v>42719.857858796291</v>
      </c>
      <c r="T1377" s="6">
        <f t="shared" si="8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7">
        <f t="shared" si="87"/>
        <v>55.607142857142854</v>
      </c>
      <c r="Q1378" t="s">
        <v>8325</v>
      </c>
      <c r="R1378" t="s">
        <v>8326</v>
      </c>
      <c r="S1378" s="6">
        <f t="shared" si="88"/>
        <v>42677.460717592585</v>
      </c>
      <c r="T1378" s="6">
        <f t="shared" si="8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7">
        <f t="shared" si="87"/>
        <v>48.70967741935484</v>
      </c>
      <c r="Q1379" t="s">
        <v>8325</v>
      </c>
      <c r="R1379" t="s">
        <v>8326</v>
      </c>
      <c r="S1379" s="6">
        <f t="shared" si="88"/>
        <v>42747.01122685185</v>
      </c>
      <c r="T1379" s="6">
        <f t="shared" si="8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7">
        <f t="shared" si="87"/>
        <v>30.578947368421051</v>
      </c>
      <c r="Q1380" t="s">
        <v>8325</v>
      </c>
      <c r="R1380" t="s">
        <v>8326</v>
      </c>
      <c r="S1380" s="6">
        <f t="shared" si="88"/>
        <v>42568.551041666658</v>
      </c>
      <c r="T1380" s="6">
        <f t="shared" si="89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7">
        <f t="shared" si="87"/>
        <v>73.907284768211923</v>
      </c>
      <c r="Q1381" t="s">
        <v>8325</v>
      </c>
      <c r="R1381" t="s">
        <v>8326</v>
      </c>
      <c r="S1381" s="6">
        <f t="shared" si="88"/>
        <v>42130.28328703704</v>
      </c>
      <c r="T1381" s="6">
        <f t="shared" si="89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7">
        <f t="shared" si="87"/>
        <v>21.2</v>
      </c>
      <c r="Q1382" t="s">
        <v>8325</v>
      </c>
      <c r="R1382" t="s">
        <v>8326</v>
      </c>
      <c r="S1382" s="6">
        <f t="shared" si="88"/>
        <v>42141.554467592585</v>
      </c>
      <c r="T1382" s="6">
        <f t="shared" si="8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7">
        <f t="shared" si="87"/>
        <v>73.356164383561648</v>
      </c>
      <c r="Q1383" t="s">
        <v>8325</v>
      </c>
      <c r="R1383" t="s">
        <v>8326</v>
      </c>
      <c r="S1383" s="6">
        <f t="shared" si="88"/>
        <v>42703.006076388883</v>
      </c>
      <c r="T1383" s="6">
        <f t="shared" si="8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7">
        <f t="shared" si="87"/>
        <v>56.412162162162161</v>
      </c>
      <c r="Q1384" t="s">
        <v>8325</v>
      </c>
      <c r="R1384" t="s">
        <v>8326</v>
      </c>
      <c r="S1384" s="6">
        <f t="shared" si="88"/>
        <v>41370.591851851852</v>
      </c>
      <c r="T1384" s="6">
        <f t="shared" si="8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7">
        <f t="shared" si="87"/>
        <v>50.247311827956992</v>
      </c>
      <c r="Q1385" t="s">
        <v>8325</v>
      </c>
      <c r="R1385" t="s">
        <v>8326</v>
      </c>
      <c r="S1385" s="6">
        <f t="shared" si="88"/>
        <v>42706.866643518515</v>
      </c>
      <c r="T1385" s="6">
        <f t="shared" si="8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7">
        <f t="shared" si="87"/>
        <v>68.936507936507937</v>
      </c>
      <c r="Q1386" t="s">
        <v>8325</v>
      </c>
      <c r="R1386" t="s">
        <v>8326</v>
      </c>
      <c r="S1386" s="6">
        <f t="shared" si="88"/>
        <v>42160.526874999996</v>
      </c>
      <c r="T1386" s="6">
        <f t="shared" si="8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7">
        <f t="shared" si="87"/>
        <v>65.914104477611943</v>
      </c>
      <c r="Q1387" t="s">
        <v>8325</v>
      </c>
      <c r="R1387" t="s">
        <v>8326</v>
      </c>
      <c r="S1387" s="6">
        <f t="shared" si="88"/>
        <v>42433.480567129627</v>
      </c>
      <c r="T1387" s="6">
        <f t="shared" si="8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7">
        <f t="shared" si="87"/>
        <v>62.5</v>
      </c>
      <c r="Q1388" t="s">
        <v>8325</v>
      </c>
      <c r="R1388" t="s">
        <v>8326</v>
      </c>
      <c r="S1388" s="6">
        <f t="shared" si="88"/>
        <v>42184.438530092586</v>
      </c>
      <c r="T1388" s="6">
        <f t="shared" si="8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7">
        <f t="shared" si="87"/>
        <v>70.064102564102569</v>
      </c>
      <c r="Q1389" t="s">
        <v>8325</v>
      </c>
      <c r="R1389" t="s">
        <v>8326</v>
      </c>
      <c r="S1389" s="6">
        <f t="shared" si="88"/>
        <v>42126.712905092594</v>
      </c>
      <c r="T1389" s="6">
        <f t="shared" si="8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7">
        <f t="shared" si="87"/>
        <v>60.181874999999998</v>
      </c>
      <c r="Q1390" t="s">
        <v>8325</v>
      </c>
      <c r="R1390" t="s">
        <v>8326</v>
      </c>
      <c r="S1390" s="6">
        <f t="shared" si="88"/>
        <v>42634.406446759262</v>
      </c>
      <c r="T1390" s="6">
        <f t="shared" si="8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7">
        <f t="shared" si="87"/>
        <v>21.382352941176471</v>
      </c>
      <c r="Q1391" t="s">
        <v>8325</v>
      </c>
      <c r="R1391" t="s">
        <v>8326</v>
      </c>
      <c r="S1391" s="6">
        <f t="shared" si="88"/>
        <v>42565.272650462961</v>
      </c>
      <c r="T1391" s="6">
        <f t="shared" si="8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7">
        <f t="shared" si="87"/>
        <v>160.78947368421052</v>
      </c>
      <c r="Q1392" t="s">
        <v>8325</v>
      </c>
      <c r="R1392" t="s">
        <v>8326</v>
      </c>
      <c r="S1392" s="6">
        <f t="shared" si="88"/>
        <v>42087.594976851848</v>
      </c>
      <c r="T1392" s="6">
        <f t="shared" si="8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7">
        <f t="shared" si="87"/>
        <v>42.384615384615387</v>
      </c>
      <c r="Q1393" t="s">
        <v>8325</v>
      </c>
      <c r="R1393" t="s">
        <v>8326</v>
      </c>
      <c r="S1393" s="6">
        <f t="shared" si="88"/>
        <v>42193.442337962959</v>
      </c>
      <c r="T1393" s="6">
        <f t="shared" si="8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7">
        <f t="shared" si="87"/>
        <v>27.317307692307693</v>
      </c>
      <c r="Q1394" t="s">
        <v>8325</v>
      </c>
      <c r="R1394" t="s">
        <v>8326</v>
      </c>
      <c r="S1394" s="6">
        <f t="shared" si="88"/>
        <v>42400.946597222217</v>
      </c>
      <c r="T1394" s="6">
        <f t="shared" si="8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7">
        <f t="shared" si="87"/>
        <v>196.82692307692307</v>
      </c>
      <c r="Q1395" t="s">
        <v>8325</v>
      </c>
      <c r="R1395" t="s">
        <v>8326</v>
      </c>
      <c r="S1395" s="6">
        <f t="shared" si="88"/>
        <v>42553.473645833328</v>
      </c>
      <c r="T1395" s="6">
        <f t="shared" si="8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7">
        <f t="shared" si="87"/>
        <v>53.882352941176471</v>
      </c>
      <c r="Q1396" t="s">
        <v>8325</v>
      </c>
      <c r="R1396" t="s">
        <v>8326</v>
      </c>
      <c r="S1396" s="6">
        <f t="shared" si="88"/>
        <v>42751.936643518515</v>
      </c>
      <c r="T1396" s="6">
        <f t="shared" si="8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7">
        <f t="shared" si="87"/>
        <v>47.756097560975611</v>
      </c>
      <c r="Q1397" t="s">
        <v>8325</v>
      </c>
      <c r="R1397" t="s">
        <v>8326</v>
      </c>
      <c r="S1397" s="6">
        <f t="shared" si="88"/>
        <v>42719.700011574074</v>
      </c>
      <c r="T1397" s="6">
        <f t="shared" si="8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7">
        <f t="shared" si="87"/>
        <v>88.191780821917803</v>
      </c>
      <c r="Q1398" t="s">
        <v>8325</v>
      </c>
      <c r="R1398" t="s">
        <v>8326</v>
      </c>
      <c r="S1398" s="6">
        <f t="shared" si="88"/>
        <v>42018.790300925924</v>
      </c>
      <c r="T1398" s="6">
        <f t="shared" si="8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7">
        <f t="shared" si="87"/>
        <v>72.056962025316452</v>
      </c>
      <c r="Q1399" t="s">
        <v>8325</v>
      </c>
      <c r="R1399" t="s">
        <v>8326</v>
      </c>
      <c r="S1399" s="6">
        <f t="shared" si="88"/>
        <v>42640.709606481476</v>
      </c>
      <c r="T1399" s="6">
        <f t="shared" si="8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7">
        <f t="shared" si="87"/>
        <v>74.246153846153845</v>
      </c>
      <c r="Q1400" t="s">
        <v>8325</v>
      </c>
      <c r="R1400" t="s">
        <v>8326</v>
      </c>
      <c r="S1400" s="6">
        <f t="shared" si="88"/>
        <v>42526.665902777771</v>
      </c>
      <c r="T1400" s="6">
        <f t="shared" si="8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7">
        <f t="shared" si="87"/>
        <v>61.701086956521742</v>
      </c>
      <c r="Q1401" t="s">
        <v>8325</v>
      </c>
      <c r="R1401" t="s">
        <v>8326</v>
      </c>
      <c r="S1401" s="6">
        <f t="shared" si="88"/>
        <v>41888.795983796292</v>
      </c>
      <c r="T1401" s="6">
        <f t="shared" si="8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7">
        <f t="shared" si="87"/>
        <v>17.235294117647058</v>
      </c>
      <c r="Q1402" t="s">
        <v>8325</v>
      </c>
      <c r="R1402" t="s">
        <v>8326</v>
      </c>
      <c r="S1402" s="6">
        <f t="shared" si="88"/>
        <v>42498.132789351854</v>
      </c>
      <c r="T1402" s="6">
        <f t="shared" si="8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7">
        <f t="shared" si="87"/>
        <v>51.720833333333331</v>
      </c>
      <c r="Q1403" t="s">
        <v>8325</v>
      </c>
      <c r="R1403" t="s">
        <v>8326</v>
      </c>
      <c r="S1403" s="6">
        <f t="shared" si="88"/>
        <v>41399.787893518514</v>
      </c>
      <c r="T1403" s="6">
        <f t="shared" si="8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7">
        <f t="shared" si="87"/>
        <v>24.150442477876105</v>
      </c>
      <c r="Q1404" t="s">
        <v>8325</v>
      </c>
      <c r="R1404" t="s">
        <v>8326</v>
      </c>
      <c r="S1404" s="6">
        <f t="shared" si="88"/>
        <v>42064.845034722217</v>
      </c>
      <c r="T1404" s="6">
        <f t="shared" si="89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7">
        <f t="shared" si="87"/>
        <v>62.166666666666664</v>
      </c>
      <c r="Q1405" t="s">
        <v>8325</v>
      </c>
      <c r="R1405" t="s">
        <v>8326</v>
      </c>
      <c r="S1405" s="6">
        <f t="shared" si="88"/>
        <v>41450.854571759257</v>
      </c>
      <c r="T1405" s="6">
        <f t="shared" si="8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7">
        <f t="shared" si="87"/>
        <v>48.2</v>
      </c>
      <c r="Q1406" t="s">
        <v>8322</v>
      </c>
      <c r="R1406" t="s">
        <v>8341</v>
      </c>
      <c r="S1406" s="6">
        <f t="shared" si="88"/>
        <v>42032.30190972222</v>
      </c>
      <c r="T1406" s="6">
        <f t="shared" si="8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7">
        <f t="shared" si="87"/>
        <v>6.1764705882352944</v>
      </c>
      <c r="Q1407" t="s">
        <v>8322</v>
      </c>
      <c r="R1407" t="s">
        <v>8341</v>
      </c>
      <c r="S1407" s="6">
        <f t="shared" si="88"/>
        <v>41941.472233796296</v>
      </c>
      <c r="T1407" s="6">
        <f t="shared" si="8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7">
        <f t="shared" si="87"/>
        <v>5</v>
      </c>
      <c r="Q1408" t="s">
        <v>8322</v>
      </c>
      <c r="R1408" t="s">
        <v>8341</v>
      </c>
      <c r="S1408" s="6">
        <f t="shared" si="88"/>
        <v>42297.224618055552</v>
      </c>
      <c r="T1408" s="6">
        <f t="shared" si="8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7">
        <f t="shared" si="87"/>
        <v>7.5</v>
      </c>
      <c r="Q1409" t="s">
        <v>8322</v>
      </c>
      <c r="R1409" t="s">
        <v>8341</v>
      </c>
      <c r="S1409" s="6">
        <f t="shared" si="88"/>
        <v>41838.32844907407</v>
      </c>
      <c r="T1409" s="6">
        <f t="shared" si="8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7">
        <f t="shared" si="87"/>
        <v>12</v>
      </c>
      <c r="Q1410" t="s">
        <v>8322</v>
      </c>
      <c r="R1410" t="s">
        <v>8341</v>
      </c>
      <c r="S1410" s="6">
        <f t="shared" si="88"/>
        <v>42291.663842592585</v>
      </c>
      <c r="T1410" s="6">
        <f t="shared" si="8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7">
        <f t="shared" ref="P1411:P1474" si="91">IF(L1411=0,0,(E1411/L1411))</f>
        <v>0</v>
      </c>
      <c r="Q1411" t="s">
        <v>8322</v>
      </c>
      <c r="R1411" t="s">
        <v>8341</v>
      </c>
      <c r="S1411" s="6">
        <f t="shared" ref="S1411:S1474" si="92">(((J1411/60)/60)/24)+DATE(1970,1,1)+(-5/24)</f>
        <v>41944.925173611111</v>
      </c>
      <c r="T1411" s="6">
        <f t="shared" ref="T1411:T1474" si="93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7">
        <f t="shared" si="91"/>
        <v>1</v>
      </c>
      <c r="Q1412" t="s">
        <v>8322</v>
      </c>
      <c r="R1412" t="s">
        <v>8341</v>
      </c>
      <c r="S1412" s="6">
        <f t="shared" si="92"/>
        <v>42479.110185185178</v>
      </c>
      <c r="T1412" s="6">
        <f t="shared" si="93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7">
        <f t="shared" si="91"/>
        <v>2.3333333333333335</v>
      </c>
      <c r="Q1413" t="s">
        <v>8322</v>
      </c>
      <c r="R1413" t="s">
        <v>8341</v>
      </c>
      <c r="S1413" s="6">
        <f t="shared" si="92"/>
        <v>42012.850694444445</v>
      </c>
      <c r="T1413" s="6">
        <f t="shared" si="93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7">
        <f t="shared" si="91"/>
        <v>24.615384615384617</v>
      </c>
      <c r="Q1414" t="s">
        <v>8322</v>
      </c>
      <c r="R1414" t="s">
        <v>8341</v>
      </c>
      <c r="S1414" s="6">
        <f t="shared" si="92"/>
        <v>41946.855312499996</v>
      </c>
      <c r="T1414" s="6">
        <f t="shared" si="93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7">
        <f t="shared" si="91"/>
        <v>100</v>
      </c>
      <c r="Q1415" t="s">
        <v>8322</v>
      </c>
      <c r="R1415" t="s">
        <v>8341</v>
      </c>
      <c r="S1415" s="6">
        <f t="shared" si="92"/>
        <v>42360.228819444441</v>
      </c>
      <c r="T1415" s="6">
        <f t="shared" si="93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7">
        <f t="shared" si="91"/>
        <v>1</v>
      </c>
      <c r="Q1416" t="s">
        <v>8322</v>
      </c>
      <c r="R1416" t="s">
        <v>8341</v>
      </c>
      <c r="S1416" s="6">
        <f t="shared" si="92"/>
        <v>42708.044756944444</v>
      </c>
      <c r="T1416" s="6">
        <f t="shared" si="93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7">
        <f t="shared" si="91"/>
        <v>88.888888888888886</v>
      </c>
      <c r="Q1417" t="s">
        <v>8322</v>
      </c>
      <c r="R1417" t="s">
        <v>8341</v>
      </c>
      <c r="S1417" s="6">
        <f t="shared" si="92"/>
        <v>42192.467488425922</v>
      </c>
      <c r="T1417" s="6">
        <f t="shared" si="93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7">
        <f t="shared" si="91"/>
        <v>0</v>
      </c>
      <c r="Q1418" t="s">
        <v>8322</v>
      </c>
      <c r="R1418" t="s">
        <v>8341</v>
      </c>
      <c r="S1418" s="6">
        <f t="shared" si="92"/>
        <v>42299.717812499999</v>
      </c>
      <c r="T1418" s="6">
        <f t="shared" si="93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7">
        <f t="shared" si="91"/>
        <v>27.5</v>
      </c>
      <c r="Q1419" t="s">
        <v>8322</v>
      </c>
      <c r="R1419" t="s">
        <v>8341</v>
      </c>
      <c r="S1419" s="6">
        <f t="shared" si="92"/>
        <v>42231.941828703704</v>
      </c>
      <c r="T1419" s="6">
        <f t="shared" si="93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7">
        <f t="shared" si="91"/>
        <v>6</v>
      </c>
      <c r="Q1420" t="s">
        <v>8322</v>
      </c>
      <c r="R1420" t="s">
        <v>8341</v>
      </c>
      <c r="S1420" s="6">
        <f t="shared" si="92"/>
        <v>42395.248078703698</v>
      </c>
      <c r="T1420" s="6">
        <f t="shared" si="93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7">
        <f t="shared" si="91"/>
        <v>44.5</v>
      </c>
      <c r="Q1421" t="s">
        <v>8322</v>
      </c>
      <c r="R1421" t="s">
        <v>8341</v>
      </c>
      <c r="S1421" s="6">
        <f t="shared" si="92"/>
        <v>42622.24790509259</v>
      </c>
      <c r="T1421" s="6">
        <f t="shared" si="93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7">
        <f t="shared" si="91"/>
        <v>1</v>
      </c>
      <c r="Q1422" t="s">
        <v>8322</v>
      </c>
      <c r="R1422" t="s">
        <v>8341</v>
      </c>
      <c r="S1422" s="6">
        <f t="shared" si="92"/>
        <v>42524.459328703706</v>
      </c>
      <c r="T1422" s="6">
        <f t="shared" si="93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7">
        <f t="shared" si="91"/>
        <v>100</v>
      </c>
      <c r="Q1423" t="s">
        <v>8322</v>
      </c>
      <c r="R1423" t="s">
        <v>8341</v>
      </c>
      <c r="S1423" s="6">
        <f t="shared" si="92"/>
        <v>42013.707280092589</v>
      </c>
      <c r="T1423" s="6">
        <f t="shared" si="93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7">
        <f t="shared" si="91"/>
        <v>13</v>
      </c>
      <c r="Q1424" t="s">
        <v>8322</v>
      </c>
      <c r="R1424" t="s">
        <v>8341</v>
      </c>
      <c r="S1424" s="6">
        <f t="shared" si="92"/>
        <v>42604.031296296293</v>
      </c>
      <c r="T1424" s="6">
        <f t="shared" si="93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7">
        <f t="shared" si="91"/>
        <v>100</v>
      </c>
      <c r="Q1425" t="s">
        <v>8322</v>
      </c>
      <c r="R1425" t="s">
        <v>8341</v>
      </c>
      <c r="S1425" s="6">
        <f t="shared" si="92"/>
        <v>42340.151979166665</v>
      </c>
      <c r="T1425" s="6">
        <f t="shared" si="93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7">
        <f t="shared" si="91"/>
        <v>109.07142857142857</v>
      </c>
      <c r="Q1426" t="s">
        <v>8322</v>
      </c>
      <c r="R1426" t="s">
        <v>8341</v>
      </c>
      <c r="S1426" s="6">
        <f t="shared" si="92"/>
        <v>42676.509282407402</v>
      </c>
      <c r="T1426" s="6">
        <f t="shared" si="93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7">
        <f t="shared" si="91"/>
        <v>0</v>
      </c>
      <c r="Q1427" t="s">
        <v>8322</v>
      </c>
      <c r="R1427" t="s">
        <v>8341</v>
      </c>
      <c r="S1427" s="6">
        <f t="shared" si="92"/>
        <v>42092.923136574071</v>
      </c>
      <c r="T1427" s="6">
        <f t="shared" si="93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7">
        <f t="shared" si="91"/>
        <v>0</v>
      </c>
      <c r="Q1428" t="s">
        <v>8322</v>
      </c>
      <c r="R1428" t="s">
        <v>8341</v>
      </c>
      <c r="S1428" s="6">
        <f t="shared" si="92"/>
        <v>42180.181944444441</v>
      </c>
      <c r="T1428" s="6">
        <f t="shared" si="93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7">
        <f t="shared" si="91"/>
        <v>104.75</v>
      </c>
      <c r="Q1429" t="s">
        <v>8322</v>
      </c>
      <c r="R1429" t="s">
        <v>8341</v>
      </c>
      <c r="S1429" s="6">
        <f t="shared" si="92"/>
        <v>42601.643344907403</v>
      </c>
      <c r="T1429" s="6">
        <f t="shared" si="93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7">
        <f t="shared" si="91"/>
        <v>15</v>
      </c>
      <c r="Q1430" t="s">
        <v>8322</v>
      </c>
      <c r="R1430" t="s">
        <v>8341</v>
      </c>
      <c r="S1430" s="6">
        <f t="shared" si="92"/>
        <v>42432.171493055554</v>
      </c>
      <c r="T1430" s="6">
        <f t="shared" si="93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7">
        <f t="shared" si="91"/>
        <v>0</v>
      </c>
      <c r="Q1431" t="s">
        <v>8322</v>
      </c>
      <c r="R1431" t="s">
        <v>8341</v>
      </c>
      <c r="S1431" s="6">
        <f t="shared" si="92"/>
        <v>42073.852337962955</v>
      </c>
      <c r="T1431" s="6">
        <f t="shared" si="93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7">
        <f t="shared" si="91"/>
        <v>80.599999999999994</v>
      </c>
      <c r="Q1432" t="s">
        <v>8322</v>
      </c>
      <c r="R1432" t="s">
        <v>8341</v>
      </c>
      <c r="S1432" s="6">
        <f t="shared" si="92"/>
        <v>41961.605185185181</v>
      </c>
      <c r="T1432" s="6">
        <f t="shared" si="93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7">
        <f t="shared" si="91"/>
        <v>115.55319148936171</v>
      </c>
      <c r="Q1433" t="s">
        <v>8322</v>
      </c>
      <c r="R1433" t="s">
        <v>8341</v>
      </c>
      <c r="S1433" s="6">
        <f t="shared" si="92"/>
        <v>42304.002499999995</v>
      </c>
      <c r="T1433" s="6">
        <f t="shared" si="93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7">
        <f t="shared" si="91"/>
        <v>0</v>
      </c>
      <c r="Q1434" t="s">
        <v>8322</v>
      </c>
      <c r="R1434" t="s">
        <v>8341</v>
      </c>
      <c r="S1434" s="6">
        <f t="shared" si="92"/>
        <v>42175.572083333333</v>
      </c>
      <c r="T1434" s="6">
        <f t="shared" si="93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7">
        <f t="shared" si="91"/>
        <v>80.5</v>
      </c>
      <c r="Q1435" t="s">
        <v>8322</v>
      </c>
      <c r="R1435" t="s">
        <v>8341</v>
      </c>
      <c r="S1435" s="6">
        <f t="shared" si="92"/>
        <v>42673.417534722219</v>
      </c>
      <c r="T1435" s="6">
        <f t="shared" si="93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7">
        <f t="shared" si="91"/>
        <v>744.5454545454545</v>
      </c>
      <c r="Q1436" t="s">
        <v>8322</v>
      </c>
      <c r="R1436" t="s">
        <v>8341</v>
      </c>
      <c r="S1436" s="6">
        <f t="shared" si="92"/>
        <v>42142.558773148143</v>
      </c>
      <c r="T1436" s="6">
        <f t="shared" si="93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7">
        <f t="shared" si="91"/>
        <v>7.5</v>
      </c>
      <c r="Q1437" t="s">
        <v>8322</v>
      </c>
      <c r="R1437" t="s">
        <v>8341</v>
      </c>
      <c r="S1437" s="6">
        <f t="shared" si="92"/>
        <v>42258.57199074074</v>
      </c>
      <c r="T1437" s="6">
        <f t="shared" si="93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7">
        <f t="shared" si="91"/>
        <v>38.5</v>
      </c>
      <c r="Q1438" t="s">
        <v>8322</v>
      </c>
      <c r="R1438" t="s">
        <v>8341</v>
      </c>
      <c r="S1438" s="6">
        <f t="shared" si="92"/>
        <v>42391.141863425924</v>
      </c>
      <c r="T1438" s="6">
        <f t="shared" si="93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7">
        <f t="shared" si="91"/>
        <v>36.68181818181818</v>
      </c>
      <c r="Q1439" t="s">
        <v>8322</v>
      </c>
      <c r="R1439" t="s">
        <v>8341</v>
      </c>
      <c r="S1439" s="6">
        <f t="shared" si="92"/>
        <v>41796.32336805555</v>
      </c>
      <c r="T1439" s="6">
        <f t="shared" si="93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7">
        <f t="shared" si="91"/>
        <v>75</v>
      </c>
      <c r="Q1440" t="s">
        <v>8322</v>
      </c>
      <c r="R1440" t="s">
        <v>8341</v>
      </c>
      <c r="S1440" s="6">
        <f t="shared" si="92"/>
        <v>42457.663182870368</v>
      </c>
      <c r="T1440" s="6">
        <f t="shared" si="93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7">
        <f t="shared" si="91"/>
        <v>30</v>
      </c>
      <c r="Q1441" t="s">
        <v>8322</v>
      </c>
      <c r="R1441" t="s">
        <v>8341</v>
      </c>
      <c r="S1441" s="6">
        <f t="shared" si="92"/>
        <v>42040.621539351843</v>
      </c>
      <c r="T1441" s="6">
        <f t="shared" si="93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7">
        <f t="shared" si="91"/>
        <v>1</v>
      </c>
      <c r="Q1442" t="s">
        <v>8322</v>
      </c>
      <c r="R1442" t="s">
        <v>8341</v>
      </c>
      <c r="S1442" s="6">
        <f t="shared" si="92"/>
        <v>42486.540081018517</v>
      </c>
      <c r="T1442" s="6">
        <f t="shared" si="93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7">
        <f t="shared" si="91"/>
        <v>673.33333333333337</v>
      </c>
      <c r="Q1443" t="s">
        <v>8322</v>
      </c>
      <c r="R1443" t="s">
        <v>8341</v>
      </c>
      <c r="S1443" s="6">
        <f t="shared" si="92"/>
        <v>42198.557511574072</v>
      </c>
      <c r="T1443" s="6">
        <f t="shared" si="93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7">
        <f t="shared" si="91"/>
        <v>0</v>
      </c>
      <c r="Q1444" t="s">
        <v>8322</v>
      </c>
      <c r="R1444" t="s">
        <v>8341</v>
      </c>
      <c r="S1444" s="6">
        <f t="shared" si="92"/>
        <v>42485.437013888884</v>
      </c>
      <c r="T1444" s="6">
        <f t="shared" si="93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7">
        <f t="shared" si="91"/>
        <v>0</v>
      </c>
      <c r="Q1445" t="s">
        <v>8322</v>
      </c>
      <c r="R1445" t="s">
        <v>8341</v>
      </c>
      <c r="S1445" s="6">
        <f t="shared" si="92"/>
        <v>42707.71769675926</v>
      </c>
      <c r="T1445" s="6">
        <f t="shared" si="93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7">
        <f t="shared" si="91"/>
        <v>0</v>
      </c>
      <c r="Q1446" t="s">
        <v>8322</v>
      </c>
      <c r="R1446" t="s">
        <v>8341</v>
      </c>
      <c r="S1446" s="6">
        <f t="shared" si="92"/>
        <v>42199.665069444447</v>
      </c>
      <c r="T1446" s="6">
        <f t="shared" si="93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7">
        <f t="shared" si="91"/>
        <v>0</v>
      </c>
      <c r="Q1447" t="s">
        <v>8322</v>
      </c>
      <c r="R1447" t="s">
        <v>8341</v>
      </c>
      <c r="S1447" s="6">
        <f t="shared" si="92"/>
        <v>42139.333969907406</v>
      </c>
      <c r="T1447" s="6">
        <f t="shared" si="93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7">
        <f t="shared" si="91"/>
        <v>0</v>
      </c>
      <c r="Q1448" t="s">
        <v>8322</v>
      </c>
      <c r="R1448" t="s">
        <v>8341</v>
      </c>
      <c r="S1448" s="6">
        <f t="shared" si="92"/>
        <v>42461.239328703705</v>
      </c>
      <c r="T1448" s="6">
        <f t="shared" si="93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7">
        <f t="shared" si="91"/>
        <v>25</v>
      </c>
      <c r="Q1449" t="s">
        <v>8322</v>
      </c>
      <c r="R1449" t="s">
        <v>8341</v>
      </c>
      <c r="S1449" s="6">
        <f t="shared" si="92"/>
        <v>42529.52238425926</v>
      </c>
      <c r="T1449" s="6">
        <f t="shared" si="93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7">
        <f t="shared" si="91"/>
        <v>0</v>
      </c>
      <c r="Q1450" t="s">
        <v>8322</v>
      </c>
      <c r="R1450" t="s">
        <v>8341</v>
      </c>
      <c r="S1450" s="6">
        <f t="shared" si="92"/>
        <v>42115.728217592587</v>
      </c>
      <c r="T1450" s="6">
        <f t="shared" si="93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7">
        <f t="shared" si="91"/>
        <v>0</v>
      </c>
      <c r="Q1451" t="s">
        <v>8322</v>
      </c>
      <c r="R1451" t="s">
        <v>8341</v>
      </c>
      <c r="S1451" s="6">
        <f t="shared" si="92"/>
        <v>42086.603067129625</v>
      </c>
      <c r="T1451" s="6">
        <f t="shared" si="93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7">
        <f t="shared" si="91"/>
        <v>1</v>
      </c>
      <c r="Q1452" t="s">
        <v>8322</v>
      </c>
      <c r="R1452" t="s">
        <v>8341</v>
      </c>
      <c r="S1452" s="6">
        <f t="shared" si="92"/>
        <v>42389.962928240733</v>
      </c>
      <c r="T1452" s="6">
        <f t="shared" si="93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7">
        <f t="shared" si="91"/>
        <v>1</v>
      </c>
      <c r="Q1453" t="s">
        <v>8322</v>
      </c>
      <c r="R1453" t="s">
        <v>8341</v>
      </c>
      <c r="S1453" s="6">
        <f t="shared" si="92"/>
        <v>41931.75068287037</v>
      </c>
      <c r="T1453" s="6">
        <f t="shared" si="93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7">
        <f t="shared" si="91"/>
        <v>0</v>
      </c>
      <c r="Q1454" t="s">
        <v>8322</v>
      </c>
      <c r="R1454" t="s">
        <v>8341</v>
      </c>
      <c r="S1454" s="6">
        <f t="shared" si="92"/>
        <v>41818.494942129626</v>
      </c>
      <c r="T1454" s="6">
        <f t="shared" si="93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7">
        <f t="shared" si="91"/>
        <v>0</v>
      </c>
      <c r="Q1455" t="s">
        <v>8322</v>
      </c>
      <c r="R1455" t="s">
        <v>8341</v>
      </c>
      <c r="S1455" s="6">
        <f t="shared" si="92"/>
        <v>42795.487812499996</v>
      </c>
      <c r="T1455" s="6">
        <f t="shared" si="93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7">
        <f t="shared" si="91"/>
        <v>15</v>
      </c>
      <c r="Q1456" t="s">
        <v>8322</v>
      </c>
      <c r="R1456" t="s">
        <v>8341</v>
      </c>
      <c r="S1456" s="6">
        <f t="shared" si="92"/>
        <v>42463.658333333333</v>
      </c>
      <c r="T1456" s="6">
        <f t="shared" si="93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7">
        <f t="shared" si="91"/>
        <v>225</v>
      </c>
      <c r="Q1457" t="s">
        <v>8322</v>
      </c>
      <c r="R1457" t="s">
        <v>8341</v>
      </c>
      <c r="S1457" s="6">
        <f t="shared" si="92"/>
        <v>41832.46435185185</v>
      </c>
      <c r="T1457" s="6">
        <f t="shared" si="93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7">
        <f t="shared" si="91"/>
        <v>48.333333333333336</v>
      </c>
      <c r="Q1458" t="s">
        <v>8322</v>
      </c>
      <c r="R1458" t="s">
        <v>8341</v>
      </c>
      <c r="S1458" s="6">
        <f t="shared" si="92"/>
        <v>42708.460243055553</v>
      </c>
      <c r="T1458" s="6">
        <f t="shared" si="93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7">
        <f t="shared" si="91"/>
        <v>0</v>
      </c>
      <c r="Q1459" t="s">
        <v>8322</v>
      </c>
      <c r="R1459" t="s">
        <v>8341</v>
      </c>
      <c r="S1459" s="6">
        <f t="shared" si="92"/>
        <v>42289.688009259255</v>
      </c>
      <c r="T1459" s="6">
        <f t="shared" si="93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7">
        <f t="shared" si="91"/>
        <v>0</v>
      </c>
      <c r="Q1460" t="s">
        <v>8322</v>
      </c>
      <c r="R1460" t="s">
        <v>8341</v>
      </c>
      <c r="S1460" s="6">
        <f t="shared" si="92"/>
        <v>41831.49722222222</v>
      </c>
      <c r="T1460" s="6">
        <f t="shared" si="93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7">
        <f t="shared" si="91"/>
        <v>0</v>
      </c>
      <c r="Q1461" t="s">
        <v>8322</v>
      </c>
      <c r="R1461" t="s">
        <v>8341</v>
      </c>
      <c r="S1461" s="6">
        <f t="shared" si="92"/>
        <v>42311.996481481481</v>
      </c>
      <c r="T1461" s="6">
        <f t="shared" si="93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7">
        <f t="shared" si="91"/>
        <v>0</v>
      </c>
      <c r="Q1462" t="s">
        <v>8322</v>
      </c>
      <c r="R1462" t="s">
        <v>8341</v>
      </c>
      <c r="S1462" s="6">
        <f t="shared" si="92"/>
        <v>41915.688634259255</v>
      </c>
      <c r="T1462" s="6">
        <f t="shared" si="93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7">
        <f t="shared" si="91"/>
        <v>44.66673529411765</v>
      </c>
      <c r="Q1463" t="s">
        <v>8322</v>
      </c>
      <c r="R1463" t="s">
        <v>8342</v>
      </c>
      <c r="S1463" s="6">
        <f t="shared" si="92"/>
        <v>41899.436967592592</v>
      </c>
      <c r="T1463" s="6">
        <f t="shared" si="93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7">
        <f t="shared" si="91"/>
        <v>28.937999999999999</v>
      </c>
      <c r="Q1464" t="s">
        <v>8322</v>
      </c>
      <c r="R1464" t="s">
        <v>8342</v>
      </c>
      <c r="S1464" s="6">
        <f t="shared" si="92"/>
        <v>41344.454525462963</v>
      </c>
      <c r="T1464" s="6">
        <f t="shared" si="93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7">
        <f t="shared" si="91"/>
        <v>35.44</v>
      </c>
      <c r="Q1465" t="s">
        <v>8322</v>
      </c>
      <c r="R1465" t="s">
        <v>8342</v>
      </c>
      <c r="S1465" s="6">
        <f t="shared" si="92"/>
        <v>41326.702986111108</v>
      </c>
      <c r="T1465" s="6">
        <f t="shared" si="93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7">
        <f t="shared" si="91"/>
        <v>34.871794871794869</v>
      </c>
      <c r="Q1466" t="s">
        <v>8322</v>
      </c>
      <c r="R1466" t="s">
        <v>8342</v>
      </c>
      <c r="S1466" s="6">
        <f t="shared" si="92"/>
        <v>41291.453217592592</v>
      </c>
      <c r="T1466" s="6">
        <f t="shared" si="93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7">
        <f t="shared" si="91"/>
        <v>52.622732513451197</v>
      </c>
      <c r="Q1467" t="s">
        <v>8322</v>
      </c>
      <c r="R1467" t="s">
        <v>8342</v>
      </c>
      <c r="S1467" s="6">
        <f t="shared" si="92"/>
        <v>40959.526064814811</v>
      </c>
      <c r="T1467" s="6">
        <f t="shared" si="93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7">
        <f t="shared" si="91"/>
        <v>69.598266129032254</v>
      </c>
      <c r="Q1468" t="s">
        <v>8322</v>
      </c>
      <c r="R1468" t="s">
        <v>8342</v>
      </c>
      <c r="S1468" s="6">
        <f t="shared" si="92"/>
        <v>42339.963726851849</v>
      </c>
      <c r="T1468" s="6">
        <f t="shared" si="93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7">
        <f t="shared" si="91"/>
        <v>76.72</v>
      </c>
      <c r="Q1469" t="s">
        <v>8322</v>
      </c>
      <c r="R1469" t="s">
        <v>8342</v>
      </c>
      <c r="S1469" s="6">
        <f t="shared" si="92"/>
        <v>40933.593576388885</v>
      </c>
      <c r="T1469" s="6">
        <f t="shared" si="93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7">
        <f t="shared" si="91"/>
        <v>33.191126279863482</v>
      </c>
      <c r="Q1470" t="s">
        <v>8322</v>
      </c>
      <c r="R1470" t="s">
        <v>8342</v>
      </c>
      <c r="S1470" s="6">
        <f t="shared" si="92"/>
        <v>40645.806122685186</v>
      </c>
      <c r="T1470" s="6">
        <f t="shared" si="93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7">
        <f t="shared" si="91"/>
        <v>149.46417445482865</v>
      </c>
      <c r="Q1471" t="s">
        <v>8322</v>
      </c>
      <c r="R1471" t="s">
        <v>8342</v>
      </c>
      <c r="S1471" s="6">
        <f t="shared" si="92"/>
        <v>41290.390150462961</v>
      </c>
      <c r="T1471" s="6">
        <f t="shared" si="93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7">
        <f t="shared" si="91"/>
        <v>23.172839506172838</v>
      </c>
      <c r="Q1472" t="s">
        <v>8322</v>
      </c>
      <c r="R1472" t="s">
        <v>8342</v>
      </c>
      <c r="S1472" s="6">
        <f t="shared" si="92"/>
        <v>41250.618784722217</v>
      </c>
      <c r="T1472" s="6">
        <f t="shared" si="93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7">
        <f t="shared" si="91"/>
        <v>96.877551020408163</v>
      </c>
      <c r="Q1473" t="s">
        <v>8322</v>
      </c>
      <c r="R1473" t="s">
        <v>8342</v>
      </c>
      <c r="S1473" s="6">
        <f t="shared" si="92"/>
        <v>42073.749236111107</v>
      </c>
      <c r="T1473" s="6">
        <f t="shared" si="93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7">
        <f t="shared" si="91"/>
        <v>103.20238095238095</v>
      </c>
      <c r="Q1474" t="s">
        <v>8322</v>
      </c>
      <c r="R1474" t="s">
        <v>8342</v>
      </c>
      <c r="S1474" s="6">
        <f t="shared" si="92"/>
        <v>41533.33452546296</v>
      </c>
      <c r="T1474" s="6">
        <f t="shared" si="93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7">
        <f t="shared" ref="P1475:P1538" si="95">IF(L1475=0,0,(E1475/L1475))</f>
        <v>38.462553191489363</v>
      </c>
      <c r="Q1475" t="s">
        <v>8322</v>
      </c>
      <c r="R1475" t="s">
        <v>8342</v>
      </c>
      <c r="S1475" s="6">
        <f t="shared" ref="S1475:S1538" si="96">(((J1475/60)/60)/24)+DATE(1970,1,1)+(-5/24)</f>
        <v>40939.771284722221</v>
      </c>
      <c r="T1475" s="6">
        <f t="shared" ref="T1475:T1538" si="97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7">
        <f t="shared" si="95"/>
        <v>44.315789473684212</v>
      </c>
      <c r="Q1476" t="s">
        <v>8322</v>
      </c>
      <c r="R1476" t="s">
        <v>8342</v>
      </c>
      <c r="S1476" s="6">
        <f t="shared" si="96"/>
        <v>41500.519583333327</v>
      </c>
      <c r="T1476" s="6">
        <f t="shared" si="97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7">
        <f t="shared" si="95"/>
        <v>64.173356009070289</v>
      </c>
      <c r="Q1477" t="s">
        <v>8322</v>
      </c>
      <c r="R1477" t="s">
        <v>8342</v>
      </c>
      <c r="S1477" s="6">
        <f t="shared" si="96"/>
        <v>41960.514618055553</v>
      </c>
      <c r="T1477" s="6">
        <f t="shared" si="97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7">
        <f t="shared" si="95"/>
        <v>43.333275109170302</v>
      </c>
      <c r="Q1478" t="s">
        <v>8322</v>
      </c>
      <c r="R1478" t="s">
        <v>8342</v>
      </c>
      <c r="S1478" s="6">
        <f t="shared" si="96"/>
        <v>40765.833587962959</v>
      </c>
      <c r="T1478" s="6">
        <f t="shared" si="97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7">
        <f t="shared" si="95"/>
        <v>90.495934959349597</v>
      </c>
      <c r="Q1479" t="s">
        <v>8322</v>
      </c>
      <c r="R1479" t="s">
        <v>8342</v>
      </c>
      <c r="S1479" s="6">
        <f t="shared" si="96"/>
        <v>40840.407453703701</v>
      </c>
      <c r="T1479" s="6">
        <f t="shared" si="97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7">
        <f t="shared" si="95"/>
        <v>29.187190495010373</v>
      </c>
      <c r="Q1480" t="s">
        <v>8322</v>
      </c>
      <c r="R1480" t="s">
        <v>8342</v>
      </c>
      <c r="S1480" s="6">
        <f t="shared" si="96"/>
        <v>41394.663344907407</v>
      </c>
      <c r="T1480" s="6">
        <f t="shared" si="97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7">
        <f t="shared" si="95"/>
        <v>30.95774647887324</v>
      </c>
      <c r="Q1481" t="s">
        <v>8322</v>
      </c>
      <c r="R1481" t="s">
        <v>8342</v>
      </c>
      <c r="S1481" s="6">
        <f t="shared" si="96"/>
        <v>41754.536909722221</v>
      </c>
      <c r="T1481" s="6">
        <f t="shared" si="97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7">
        <f t="shared" si="95"/>
        <v>92.157795275590544</v>
      </c>
      <c r="Q1482" t="s">
        <v>8322</v>
      </c>
      <c r="R1482" t="s">
        <v>8342</v>
      </c>
      <c r="S1482" s="6">
        <f t="shared" si="96"/>
        <v>41464.725682870368</v>
      </c>
      <c r="T1482" s="6">
        <f t="shared" si="97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7">
        <f t="shared" si="95"/>
        <v>17.5</v>
      </c>
      <c r="Q1483" t="s">
        <v>8322</v>
      </c>
      <c r="R1483" t="s">
        <v>8324</v>
      </c>
      <c r="S1483" s="6">
        <f t="shared" si="96"/>
        <v>41550.714641203704</v>
      </c>
      <c r="T1483" s="6">
        <f t="shared" si="97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7">
        <f t="shared" si="95"/>
        <v>5</v>
      </c>
      <c r="Q1484" t="s">
        <v>8322</v>
      </c>
      <c r="R1484" t="s">
        <v>8324</v>
      </c>
      <c r="S1484" s="6">
        <f t="shared" si="96"/>
        <v>41136.649722222224</v>
      </c>
      <c r="T1484" s="6">
        <f t="shared" si="97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7">
        <f t="shared" si="95"/>
        <v>25</v>
      </c>
      <c r="Q1485" t="s">
        <v>8322</v>
      </c>
      <c r="R1485" t="s">
        <v>8324</v>
      </c>
      <c r="S1485" s="6">
        <f t="shared" si="96"/>
        <v>42547.984664351847</v>
      </c>
      <c r="T1485" s="6">
        <f t="shared" si="97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7">
        <f t="shared" si="95"/>
        <v>0</v>
      </c>
      <c r="Q1486" t="s">
        <v>8322</v>
      </c>
      <c r="R1486" t="s">
        <v>8324</v>
      </c>
      <c r="S1486" s="6">
        <f t="shared" si="96"/>
        <v>41052.992627314808</v>
      </c>
      <c r="T1486" s="6">
        <f t="shared" si="97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7">
        <f t="shared" si="95"/>
        <v>50</v>
      </c>
      <c r="Q1487" t="s">
        <v>8322</v>
      </c>
      <c r="R1487" t="s">
        <v>8324</v>
      </c>
      <c r="S1487" s="6">
        <f t="shared" si="96"/>
        <v>42130.587650462963</v>
      </c>
      <c r="T1487" s="6">
        <f t="shared" si="97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7">
        <f t="shared" si="95"/>
        <v>16</v>
      </c>
      <c r="Q1488" t="s">
        <v>8322</v>
      </c>
      <c r="R1488" t="s">
        <v>8324</v>
      </c>
      <c r="S1488" s="6">
        <f t="shared" si="96"/>
        <v>42031.960196759253</v>
      </c>
      <c r="T1488" s="6">
        <f t="shared" si="97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7">
        <f t="shared" si="95"/>
        <v>0</v>
      </c>
      <c r="Q1489" t="s">
        <v>8322</v>
      </c>
      <c r="R1489" t="s">
        <v>8324</v>
      </c>
      <c r="S1489" s="6">
        <f t="shared" si="96"/>
        <v>42554.709155092591</v>
      </c>
      <c r="T1489" s="6">
        <f t="shared" si="97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7">
        <f t="shared" si="95"/>
        <v>60</v>
      </c>
      <c r="Q1490" t="s">
        <v>8322</v>
      </c>
      <c r="R1490" t="s">
        <v>8324</v>
      </c>
      <c r="S1490" s="6">
        <f t="shared" si="96"/>
        <v>41614.354861111111</v>
      </c>
      <c r="T1490" s="6">
        <f t="shared" si="97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7">
        <f t="shared" si="95"/>
        <v>0</v>
      </c>
      <c r="Q1491" t="s">
        <v>8322</v>
      </c>
      <c r="R1491" t="s">
        <v>8324</v>
      </c>
      <c r="S1491" s="6">
        <f t="shared" si="96"/>
        <v>41198.403379629628</v>
      </c>
      <c r="T1491" s="6">
        <f t="shared" si="97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7">
        <f t="shared" si="95"/>
        <v>47.10526315789474</v>
      </c>
      <c r="Q1492" t="s">
        <v>8322</v>
      </c>
      <c r="R1492" t="s">
        <v>8324</v>
      </c>
      <c r="S1492" s="6">
        <f t="shared" si="96"/>
        <v>41520.352708333332</v>
      </c>
      <c r="T1492" s="6">
        <f t="shared" si="97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7">
        <f t="shared" si="95"/>
        <v>100</v>
      </c>
      <c r="Q1493" t="s">
        <v>8322</v>
      </c>
      <c r="R1493" t="s">
        <v>8324</v>
      </c>
      <c r="S1493" s="6">
        <f t="shared" si="96"/>
        <v>41991.505127314813</v>
      </c>
      <c r="T1493" s="6">
        <f t="shared" si="97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7">
        <f t="shared" si="95"/>
        <v>15</v>
      </c>
      <c r="Q1494" t="s">
        <v>8322</v>
      </c>
      <c r="R1494" t="s">
        <v>8324</v>
      </c>
      <c r="S1494" s="6">
        <f t="shared" si="96"/>
        <v>40682.676458333335</v>
      </c>
      <c r="T1494" s="6">
        <f t="shared" si="97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7">
        <f t="shared" si="95"/>
        <v>0</v>
      </c>
      <c r="Q1495" t="s">
        <v>8322</v>
      </c>
      <c r="R1495" t="s">
        <v>8324</v>
      </c>
      <c r="S1495" s="6">
        <f t="shared" si="96"/>
        <v>41411.658275462964</v>
      </c>
      <c r="T1495" s="6">
        <f t="shared" si="97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7">
        <f t="shared" si="95"/>
        <v>40.454545454545453</v>
      </c>
      <c r="Q1496" t="s">
        <v>8322</v>
      </c>
      <c r="R1496" t="s">
        <v>8324</v>
      </c>
      <c r="S1496" s="6">
        <f t="shared" si="96"/>
        <v>42067.514039351845</v>
      </c>
      <c r="T1496" s="6">
        <f t="shared" si="97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7">
        <f t="shared" si="95"/>
        <v>0</v>
      </c>
      <c r="Q1497" t="s">
        <v>8322</v>
      </c>
      <c r="R1497" t="s">
        <v>8324</v>
      </c>
      <c r="S1497" s="6">
        <f t="shared" si="96"/>
        <v>40752.581377314811</v>
      </c>
      <c r="T1497" s="6">
        <f t="shared" si="97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7">
        <f t="shared" si="95"/>
        <v>0</v>
      </c>
      <c r="Q1498" t="s">
        <v>8322</v>
      </c>
      <c r="R1498" t="s">
        <v>8324</v>
      </c>
      <c r="S1498" s="6">
        <f t="shared" si="96"/>
        <v>41838.266886574071</v>
      </c>
      <c r="T1498" s="6">
        <f t="shared" si="97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7">
        <f t="shared" si="95"/>
        <v>1</v>
      </c>
      <c r="Q1499" t="s">
        <v>8322</v>
      </c>
      <c r="R1499" t="s">
        <v>8324</v>
      </c>
      <c r="S1499" s="6">
        <f t="shared" si="96"/>
        <v>41444.434282407405</v>
      </c>
      <c r="T1499" s="6">
        <f t="shared" si="97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7">
        <f t="shared" si="95"/>
        <v>19</v>
      </c>
      <c r="Q1500" t="s">
        <v>8322</v>
      </c>
      <c r="R1500" t="s">
        <v>8324</v>
      </c>
      <c r="S1500" s="6">
        <f t="shared" si="96"/>
        <v>41840.775208333333</v>
      </c>
      <c r="T1500" s="6">
        <f t="shared" si="97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7">
        <f t="shared" si="95"/>
        <v>5</v>
      </c>
      <c r="Q1501" t="s">
        <v>8322</v>
      </c>
      <c r="R1501" t="s">
        <v>8324</v>
      </c>
      <c r="S1501" s="6">
        <f t="shared" si="96"/>
        <v>42526.798993055556</v>
      </c>
      <c r="T1501" s="6">
        <f t="shared" si="97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7">
        <f t="shared" si="95"/>
        <v>46.733333333333334</v>
      </c>
      <c r="Q1502" t="s">
        <v>8322</v>
      </c>
      <c r="R1502" t="s">
        <v>8324</v>
      </c>
      <c r="S1502" s="6">
        <f t="shared" si="96"/>
        <v>41365.69626157407</v>
      </c>
      <c r="T1502" s="6">
        <f t="shared" si="97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7">
        <f t="shared" si="95"/>
        <v>97.731073446327684</v>
      </c>
      <c r="Q1503" t="s">
        <v>8338</v>
      </c>
      <c r="R1503" t="s">
        <v>8339</v>
      </c>
      <c r="S1503" s="6">
        <f t="shared" si="96"/>
        <v>42163.3752662037</v>
      </c>
      <c r="T1503" s="6">
        <f t="shared" si="97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7">
        <f t="shared" si="95"/>
        <v>67.835866261398181</v>
      </c>
      <c r="Q1504" t="s">
        <v>8338</v>
      </c>
      <c r="R1504" t="s">
        <v>8339</v>
      </c>
      <c r="S1504" s="6">
        <f t="shared" si="96"/>
        <v>42426.33425925926</v>
      </c>
      <c r="T1504" s="6">
        <f t="shared" si="97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7">
        <f t="shared" si="95"/>
        <v>56.98492957746479</v>
      </c>
      <c r="Q1505" t="s">
        <v>8338</v>
      </c>
      <c r="R1505" t="s">
        <v>8339</v>
      </c>
      <c r="S1505" s="6">
        <f t="shared" si="96"/>
        <v>42606.13890046296</v>
      </c>
      <c r="T1505" s="6">
        <f t="shared" si="97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7">
        <f t="shared" si="95"/>
        <v>67.159851301115239</v>
      </c>
      <c r="Q1506" t="s">
        <v>8338</v>
      </c>
      <c r="R1506" t="s">
        <v>8339</v>
      </c>
      <c r="S1506" s="6">
        <f t="shared" si="96"/>
        <v>41772.44935185185</v>
      </c>
      <c r="T1506" s="6">
        <f t="shared" si="97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7">
        <f t="shared" si="95"/>
        <v>48.037681159420288</v>
      </c>
      <c r="Q1507" t="s">
        <v>8338</v>
      </c>
      <c r="R1507" t="s">
        <v>8339</v>
      </c>
      <c r="S1507" s="6">
        <f t="shared" si="96"/>
        <v>42414.234988425924</v>
      </c>
      <c r="T1507" s="6">
        <f t="shared" si="97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7">
        <f t="shared" si="95"/>
        <v>38.860465116279073</v>
      </c>
      <c r="Q1508" t="s">
        <v>8338</v>
      </c>
      <c r="R1508" t="s">
        <v>8339</v>
      </c>
      <c r="S1508" s="6">
        <f t="shared" si="96"/>
        <v>41814.577592592592</v>
      </c>
      <c r="T1508" s="6">
        <f t="shared" si="97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7">
        <f t="shared" si="95"/>
        <v>78.181818181818187</v>
      </c>
      <c r="Q1509" t="s">
        <v>8338</v>
      </c>
      <c r="R1509" t="s">
        <v>8339</v>
      </c>
      <c r="S1509" s="6">
        <f t="shared" si="96"/>
        <v>40254.242002314815</v>
      </c>
      <c r="T1509" s="6">
        <f t="shared" si="97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7">
        <f t="shared" si="95"/>
        <v>97.113744075829388</v>
      </c>
      <c r="Q1510" t="s">
        <v>8338</v>
      </c>
      <c r="R1510" t="s">
        <v>8339</v>
      </c>
      <c r="S1510" s="6">
        <f t="shared" si="96"/>
        <v>41786.406030092592</v>
      </c>
      <c r="T1510" s="6">
        <f t="shared" si="97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7">
        <f t="shared" si="95"/>
        <v>110.39397959183674</v>
      </c>
      <c r="Q1511" t="s">
        <v>8338</v>
      </c>
      <c r="R1511" t="s">
        <v>8339</v>
      </c>
      <c r="S1511" s="6">
        <f t="shared" si="96"/>
        <v>42751.325057870366</v>
      </c>
      <c r="T1511" s="6">
        <f t="shared" si="97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7">
        <f t="shared" si="95"/>
        <v>39.91506172839506</v>
      </c>
      <c r="Q1512" t="s">
        <v>8338</v>
      </c>
      <c r="R1512" t="s">
        <v>8339</v>
      </c>
      <c r="S1512" s="6">
        <f t="shared" si="96"/>
        <v>41809.176828703698</v>
      </c>
      <c r="T1512" s="6">
        <f t="shared" si="97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7">
        <f t="shared" si="95"/>
        <v>75.975728155339809</v>
      </c>
      <c r="Q1513" t="s">
        <v>8338</v>
      </c>
      <c r="R1513" t="s">
        <v>8339</v>
      </c>
      <c r="S1513" s="6">
        <f t="shared" si="96"/>
        <v>42296.375046296293</v>
      </c>
      <c r="T1513" s="6">
        <f t="shared" si="97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7">
        <f t="shared" si="95"/>
        <v>58.379104477611939</v>
      </c>
      <c r="Q1514" t="s">
        <v>8338</v>
      </c>
      <c r="R1514" t="s">
        <v>8339</v>
      </c>
      <c r="S1514" s="6">
        <f t="shared" si="96"/>
        <v>42741.476145833331</v>
      </c>
      <c r="T1514" s="6">
        <f t="shared" si="97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7">
        <f t="shared" si="95"/>
        <v>55.82093023255814</v>
      </c>
      <c r="Q1515" t="s">
        <v>8338</v>
      </c>
      <c r="R1515" t="s">
        <v>8339</v>
      </c>
      <c r="S1515" s="6">
        <f t="shared" si="96"/>
        <v>41806.42900462963</v>
      </c>
      <c r="T1515" s="6">
        <f t="shared" si="97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7">
        <f t="shared" si="95"/>
        <v>151.24431818181819</v>
      </c>
      <c r="Q1516" t="s">
        <v>8338</v>
      </c>
      <c r="R1516" t="s">
        <v>8339</v>
      </c>
      <c r="S1516" s="6">
        <f t="shared" si="96"/>
        <v>42234.389351851853</v>
      </c>
      <c r="T1516" s="6">
        <f t="shared" si="97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7">
        <f t="shared" si="95"/>
        <v>849.67027027027029</v>
      </c>
      <c r="Q1517" t="s">
        <v>8338</v>
      </c>
      <c r="R1517" t="s">
        <v>8339</v>
      </c>
      <c r="S1517" s="6">
        <f t="shared" si="96"/>
        <v>42415.04510416666</v>
      </c>
      <c r="T1517" s="6">
        <f t="shared" si="97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7">
        <f t="shared" si="95"/>
        <v>159.24137931034483</v>
      </c>
      <c r="Q1518" t="s">
        <v>8338</v>
      </c>
      <c r="R1518" t="s">
        <v>8339</v>
      </c>
      <c r="S1518" s="6">
        <f t="shared" si="96"/>
        <v>42619.258009259262</v>
      </c>
      <c r="T1518" s="6">
        <f t="shared" si="97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7">
        <f t="shared" si="95"/>
        <v>39.507317073170732</v>
      </c>
      <c r="Q1519" t="s">
        <v>8338</v>
      </c>
      <c r="R1519" t="s">
        <v>8339</v>
      </c>
      <c r="S1519" s="6">
        <f t="shared" si="96"/>
        <v>41948.358252314814</v>
      </c>
      <c r="T1519" s="6">
        <f t="shared" si="97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7">
        <f t="shared" si="95"/>
        <v>130.52966101694915</v>
      </c>
      <c r="Q1520" t="s">
        <v>8338</v>
      </c>
      <c r="R1520" t="s">
        <v>8339</v>
      </c>
      <c r="S1520" s="6">
        <f t="shared" si="96"/>
        <v>41760.611712962964</v>
      </c>
      <c r="T1520" s="6">
        <f t="shared" si="97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7">
        <f t="shared" si="95"/>
        <v>64.156896551724131</v>
      </c>
      <c r="Q1521" t="s">
        <v>8338</v>
      </c>
      <c r="R1521" t="s">
        <v>8339</v>
      </c>
      <c r="S1521" s="6">
        <f t="shared" si="96"/>
        <v>41782.533368055556</v>
      </c>
      <c r="T1521" s="6">
        <f t="shared" si="97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7">
        <f t="shared" si="95"/>
        <v>111.52694610778443</v>
      </c>
      <c r="Q1522" t="s">
        <v>8338</v>
      </c>
      <c r="R1522" t="s">
        <v>8339</v>
      </c>
      <c r="S1522" s="6">
        <f t="shared" si="96"/>
        <v>41955.649456018517</v>
      </c>
      <c r="T1522" s="6">
        <f t="shared" si="97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7">
        <f t="shared" si="95"/>
        <v>170.44680851063831</v>
      </c>
      <c r="Q1523" t="s">
        <v>8338</v>
      </c>
      <c r="R1523" t="s">
        <v>8339</v>
      </c>
      <c r="S1523" s="6">
        <f t="shared" si="96"/>
        <v>42492.959386574068</v>
      </c>
      <c r="T1523" s="6">
        <f t="shared" si="97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7">
        <f t="shared" si="95"/>
        <v>133.7391592920354</v>
      </c>
      <c r="Q1524" t="s">
        <v>8338</v>
      </c>
      <c r="R1524" t="s">
        <v>8339</v>
      </c>
      <c r="S1524" s="6">
        <f t="shared" si="96"/>
        <v>41899.621979166666</v>
      </c>
      <c r="T1524" s="6">
        <f t="shared" si="97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7">
        <f t="shared" si="95"/>
        <v>95.834024896265561</v>
      </c>
      <c r="Q1525" t="s">
        <v>8338</v>
      </c>
      <c r="R1525" t="s">
        <v>8339</v>
      </c>
      <c r="S1525" s="6">
        <f t="shared" si="96"/>
        <v>41964.543009259258</v>
      </c>
      <c r="T1525" s="6">
        <f t="shared" si="97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7">
        <f t="shared" si="95"/>
        <v>221.78571428571428</v>
      </c>
      <c r="Q1526" t="s">
        <v>8338</v>
      </c>
      <c r="R1526" t="s">
        <v>8339</v>
      </c>
      <c r="S1526" s="6">
        <f t="shared" si="96"/>
        <v>42756.292708333327</v>
      </c>
      <c r="T1526" s="6">
        <f t="shared" si="97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7">
        <f t="shared" si="95"/>
        <v>32.315357142857138</v>
      </c>
      <c r="Q1527" t="s">
        <v>8338</v>
      </c>
      <c r="R1527" t="s">
        <v>8339</v>
      </c>
      <c r="S1527" s="6">
        <f t="shared" si="96"/>
        <v>42570.494652777772</v>
      </c>
      <c r="T1527" s="6">
        <f t="shared" si="97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7">
        <f t="shared" si="95"/>
        <v>98.839285714285708</v>
      </c>
      <c r="Q1528" t="s">
        <v>8338</v>
      </c>
      <c r="R1528" t="s">
        <v>8339</v>
      </c>
      <c r="S1528" s="6">
        <f t="shared" si="96"/>
        <v>42339.067673611113</v>
      </c>
      <c r="T1528" s="6">
        <f t="shared" si="97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7">
        <f t="shared" si="95"/>
        <v>55.222142857142863</v>
      </c>
      <c r="Q1529" t="s">
        <v>8338</v>
      </c>
      <c r="R1529" t="s">
        <v>8339</v>
      </c>
      <c r="S1529" s="6">
        <f t="shared" si="96"/>
        <v>42780.392199074071</v>
      </c>
      <c r="T1529" s="6">
        <f t="shared" si="97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7">
        <f t="shared" si="95"/>
        <v>52.793750000000003</v>
      </c>
      <c r="Q1530" t="s">
        <v>8338</v>
      </c>
      <c r="R1530" t="s">
        <v>8339</v>
      </c>
      <c r="S1530" s="6">
        <f t="shared" si="96"/>
        <v>42736.524560185186</v>
      </c>
      <c r="T1530" s="6">
        <f t="shared" si="97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7">
        <f t="shared" si="95"/>
        <v>135.66666666666666</v>
      </c>
      <c r="Q1531" t="s">
        <v>8338</v>
      </c>
      <c r="R1531" t="s">
        <v>8339</v>
      </c>
      <c r="S1531" s="6">
        <f t="shared" si="96"/>
        <v>42052.420370370368</v>
      </c>
      <c r="T1531" s="6">
        <f t="shared" si="97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7">
        <f t="shared" si="95"/>
        <v>53.991990846681922</v>
      </c>
      <c r="Q1532" t="s">
        <v>8338</v>
      </c>
      <c r="R1532" t="s">
        <v>8339</v>
      </c>
      <c r="S1532" s="6">
        <f t="shared" si="96"/>
        <v>42275.558969907412</v>
      </c>
      <c r="T1532" s="6">
        <f t="shared" si="97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7">
        <f t="shared" si="95"/>
        <v>56.643835616438359</v>
      </c>
      <c r="Q1533" t="s">
        <v>8338</v>
      </c>
      <c r="R1533" t="s">
        <v>8339</v>
      </c>
      <c r="S1533" s="6">
        <f t="shared" si="96"/>
        <v>41941.594050925924</v>
      </c>
      <c r="T1533" s="6">
        <f t="shared" si="97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7">
        <f t="shared" si="95"/>
        <v>82.316326530612244</v>
      </c>
      <c r="Q1534" t="s">
        <v>8338</v>
      </c>
      <c r="R1534" t="s">
        <v>8339</v>
      </c>
      <c r="S1534" s="6">
        <f t="shared" si="96"/>
        <v>42391.266956018517</v>
      </c>
      <c r="T1534" s="6">
        <f t="shared" si="97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7">
        <f t="shared" si="95"/>
        <v>88.26081081081081</v>
      </c>
      <c r="Q1535" t="s">
        <v>8338</v>
      </c>
      <c r="R1535" t="s">
        <v>8339</v>
      </c>
      <c r="S1535" s="6">
        <f t="shared" si="96"/>
        <v>42442.793715277774</v>
      </c>
      <c r="T1535" s="6">
        <f t="shared" si="97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7">
        <f t="shared" si="95"/>
        <v>84.905149051490511</v>
      </c>
      <c r="Q1536" t="s">
        <v>8338</v>
      </c>
      <c r="R1536" t="s">
        <v>8339</v>
      </c>
      <c r="S1536" s="6">
        <f t="shared" si="96"/>
        <v>42221.465995370374</v>
      </c>
      <c r="T1536" s="6">
        <f t="shared" si="97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7">
        <f t="shared" si="95"/>
        <v>48.154545454545456</v>
      </c>
      <c r="Q1537" t="s">
        <v>8338</v>
      </c>
      <c r="R1537" t="s">
        <v>8339</v>
      </c>
      <c r="S1537" s="6">
        <f t="shared" si="96"/>
        <v>42484.620729166665</v>
      </c>
      <c r="T1537" s="6">
        <f t="shared" si="97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7">
        <f t="shared" si="95"/>
        <v>66.015406593406595</v>
      </c>
      <c r="Q1538" t="s">
        <v>8338</v>
      </c>
      <c r="R1538" t="s">
        <v>8339</v>
      </c>
      <c r="S1538" s="6">
        <f t="shared" si="96"/>
        <v>42213.593865740739</v>
      </c>
      <c r="T1538" s="6">
        <f t="shared" si="97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7">
        <f t="shared" ref="P1539:P1602" si="99">IF(L1539=0,0,(E1539/L1539))</f>
        <v>96.375</v>
      </c>
      <c r="Q1539" t="s">
        <v>8338</v>
      </c>
      <c r="R1539" t="s">
        <v>8339</v>
      </c>
      <c r="S1539" s="6">
        <f t="shared" ref="S1539:S1602" si="100">(((J1539/60)/60)/24)+DATE(1970,1,1)+(-5/24)</f>
        <v>42552.106793981475</v>
      </c>
      <c r="T1539" s="6">
        <f t="shared" ref="T1539:T1602" si="101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7">
        <f t="shared" si="99"/>
        <v>156.17391304347825</v>
      </c>
      <c r="Q1540" t="s">
        <v>8338</v>
      </c>
      <c r="R1540" t="s">
        <v>8339</v>
      </c>
      <c r="S1540" s="6">
        <f t="shared" si="100"/>
        <v>41981.57372685185</v>
      </c>
      <c r="T1540" s="6">
        <f t="shared" si="101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7">
        <f t="shared" si="99"/>
        <v>95.764859154929582</v>
      </c>
      <c r="Q1541" t="s">
        <v>8338</v>
      </c>
      <c r="R1541" t="s">
        <v>8339</v>
      </c>
      <c r="S1541" s="6">
        <f t="shared" si="100"/>
        <v>42705.710868055547</v>
      </c>
      <c r="T1541" s="6">
        <f t="shared" si="101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7">
        <f t="shared" si="99"/>
        <v>180.40816326530611</v>
      </c>
      <c r="Q1542" t="s">
        <v>8338</v>
      </c>
      <c r="R1542" t="s">
        <v>8339</v>
      </c>
      <c r="S1542" s="6">
        <f t="shared" si="100"/>
        <v>41938.798796296294</v>
      </c>
      <c r="T1542" s="6">
        <f t="shared" si="101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7">
        <f t="shared" si="99"/>
        <v>3</v>
      </c>
      <c r="Q1543" t="s">
        <v>8338</v>
      </c>
      <c r="R1543" t="s">
        <v>8343</v>
      </c>
      <c r="S1543" s="6">
        <f t="shared" si="100"/>
        <v>41974.503912037035</v>
      </c>
      <c r="T1543" s="6">
        <f t="shared" si="101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7">
        <f t="shared" si="99"/>
        <v>20</v>
      </c>
      <c r="Q1544" t="s">
        <v>8338</v>
      </c>
      <c r="R1544" t="s">
        <v>8343</v>
      </c>
      <c r="S1544" s="6">
        <f t="shared" si="100"/>
        <v>42170.788194444445</v>
      </c>
      <c r="T1544" s="6">
        <f t="shared" si="101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7">
        <f t="shared" si="99"/>
        <v>10</v>
      </c>
      <c r="Q1545" t="s">
        <v>8338</v>
      </c>
      <c r="R1545" t="s">
        <v>8343</v>
      </c>
      <c r="S1545" s="6">
        <f t="shared" si="100"/>
        <v>41935.301319444443</v>
      </c>
      <c r="T1545" s="6">
        <f t="shared" si="101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7">
        <f t="shared" si="99"/>
        <v>0</v>
      </c>
      <c r="Q1546" t="s">
        <v>8338</v>
      </c>
      <c r="R1546" t="s">
        <v>8343</v>
      </c>
      <c r="S1546" s="6">
        <f t="shared" si="100"/>
        <v>42052.842870370368</v>
      </c>
      <c r="T1546" s="6">
        <f t="shared" si="101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7">
        <f t="shared" si="99"/>
        <v>1</v>
      </c>
      <c r="Q1547" t="s">
        <v>8338</v>
      </c>
      <c r="R1547" t="s">
        <v>8343</v>
      </c>
      <c r="S1547" s="6">
        <f t="shared" si="100"/>
        <v>42031.676319444443</v>
      </c>
      <c r="T1547" s="6">
        <f t="shared" si="101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7">
        <f t="shared" si="99"/>
        <v>26.272727272727273</v>
      </c>
      <c r="Q1548" t="s">
        <v>8338</v>
      </c>
      <c r="R1548" t="s">
        <v>8343</v>
      </c>
      <c r="S1548" s="6">
        <f t="shared" si="100"/>
        <v>41839.004618055551</v>
      </c>
      <c r="T1548" s="6">
        <f t="shared" si="101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7">
        <f t="shared" si="99"/>
        <v>0</v>
      </c>
      <c r="Q1549" t="s">
        <v>8338</v>
      </c>
      <c r="R1549" t="s">
        <v>8343</v>
      </c>
      <c r="S1549" s="6">
        <f t="shared" si="100"/>
        <v>42782.218541666669</v>
      </c>
      <c r="T1549" s="6">
        <f t="shared" si="101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7">
        <f t="shared" si="99"/>
        <v>60</v>
      </c>
      <c r="Q1550" t="s">
        <v>8338</v>
      </c>
      <c r="R1550" t="s">
        <v>8343</v>
      </c>
      <c r="S1550" s="6">
        <f t="shared" si="100"/>
        <v>42286.673842592594</v>
      </c>
      <c r="T1550" s="6">
        <f t="shared" si="101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7">
        <f t="shared" si="99"/>
        <v>28.333333333333332</v>
      </c>
      <c r="Q1551" t="s">
        <v>8338</v>
      </c>
      <c r="R1551" t="s">
        <v>8343</v>
      </c>
      <c r="S1551" s="6">
        <f t="shared" si="100"/>
        <v>42280.927766203698</v>
      </c>
      <c r="T1551" s="6">
        <f t="shared" si="101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7">
        <f t="shared" si="99"/>
        <v>14.428571428571429</v>
      </c>
      <c r="Q1552" t="s">
        <v>8338</v>
      </c>
      <c r="R1552" t="s">
        <v>8343</v>
      </c>
      <c r="S1552" s="6">
        <f t="shared" si="100"/>
        <v>42472.24113425926</v>
      </c>
      <c r="T1552" s="6">
        <f t="shared" si="101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7">
        <f t="shared" si="99"/>
        <v>0</v>
      </c>
      <c r="Q1553" t="s">
        <v>8338</v>
      </c>
      <c r="R1553" t="s">
        <v>8343</v>
      </c>
      <c r="S1553" s="6">
        <f t="shared" si="100"/>
        <v>42121.616192129623</v>
      </c>
      <c r="T1553" s="6">
        <f t="shared" si="101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7">
        <f t="shared" si="99"/>
        <v>132.1875</v>
      </c>
      <c r="Q1554" t="s">
        <v>8338</v>
      </c>
      <c r="R1554" t="s">
        <v>8343</v>
      </c>
      <c r="S1554" s="6">
        <f t="shared" si="100"/>
        <v>41892.480416666665</v>
      </c>
      <c r="T1554" s="6">
        <f t="shared" si="101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7">
        <f t="shared" si="99"/>
        <v>0</v>
      </c>
      <c r="Q1555" t="s">
        <v>8338</v>
      </c>
      <c r="R1555" t="s">
        <v>8343</v>
      </c>
      <c r="S1555" s="6">
        <f t="shared" si="100"/>
        <v>42219.074618055551</v>
      </c>
      <c r="T1555" s="6">
        <f t="shared" si="101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7">
        <f t="shared" si="99"/>
        <v>0</v>
      </c>
      <c r="Q1556" t="s">
        <v>8338</v>
      </c>
      <c r="R1556" t="s">
        <v>8343</v>
      </c>
      <c r="S1556" s="6">
        <f t="shared" si="100"/>
        <v>42188.043865740743</v>
      </c>
      <c r="T1556" s="6">
        <f t="shared" si="101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7">
        <f t="shared" si="99"/>
        <v>0</v>
      </c>
      <c r="Q1557" t="s">
        <v>8338</v>
      </c>
      <c r="R1557" t="s">
        <v>8343</v>
      </c>
      <c r="S1557" s="6">
        <f t="shared" si="100"/>
        <v>42241.405462962961</v>
      </c>
      <c r="T1557" s="6">
        <f t="shared" si="101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7">
        <f t="shared" si="99"/>
        <v>56.416666666666664</v>
      </c>
      <c r="Q1558" t="s">
        <v>8338</v>
      </c>
      <c r="R1558" t="s">
        <v>8343</v>
      </c>
      <c r="S1558" s="6">
        <f t="shared" si="100"/>
        <v>42524.944722222215</v>
      </c>
      <c r="T1558" s="6">
        <f t="shared" si="101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7">
        <f t="shared" si="99"/>
        <v>100</v>
      </c>
      <c r="Q1559" t="s">
        <v>8338</v>
      </c>
      <c r="R1559" t="s">
        <v>8343</v>
      </c>
      <c r="S1559" s="6">
        <f t="shared" si="100"/>
        <v>41871.444826388884</v>
      </c>
      <c r="T1559" s="6">
        <f t="shared" si="101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7">
        <f t="shared" si="99"/>
        <v>11.666666666666666</v>
      </c>
      <c r="Q1560" t="s">
        <v>8338</v>
      </c>
      <c r="R1560" t="s">
        <v>8343</v>
      </c>
      <c r="S1560" s="6">
        <f t="shared" si="100"/>
        <v>42185.189340277771</v>
      </c>
      <c r="T1560" s="6">
        <f t="shared" si="101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7">
        <f t="shared" si="99"/>
        <v>50</v>
      </c>
      <c r="Q1561" t="s">
        <v>8338</v>
      </c>
      <c r="R1561" t="s">
        <v>8343</v>
      </c>
      <c r="S1561" s="6">
        <f t="shared" si="100"/>
        <v>42107.844895833325</v>
      </c>
      <c r="T1561" s="6">
        <f t="shared" si="101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7">
        <f t="shared" si="99"/>
        <v>23.5</v>
      </c>
      <c r="Q1562" t="s">
        <v>8338</v>
      </c>
      <c r="R1562" t="s">
        <v>8343</v>
      </c>
      <c r="S1562" s="6">
        <f t="shared" si="100"/>
        <v>41935.812418981477</v>
      </c>
      <c r="T1562" s="6">
        <f t="shared" si="101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7">
        <f t="shared" si="99"/>
        <v>67</v>
      </c>
      <c r="Q1563" t="s">
        <v>8322</v>
      </c>
      <c r="R1563" t="s">
        <v>8344</v>
      </c>
      <c r="S1563" s="6">
        <f t="shared" si="100"/>
        <v>41554.833368055552</v>
      </c>
      <c r="T1563" s="6">
        <f t="shared" si="101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7">
        <f t="shared" si="99"/>
        <v>0</v>
      </c>
      <c r="Q1564" t="s">
        <v>8322</v>
      </c>
      <c r="R1564" t="s">
        <v>8344</v>
      </c>
      <c r="S1564" s="6">
        <f t="shared" si="100"/>
        <v>40079.357824074068</v>
      </c>
      <c r="T1564" s="6">
        <f t="shared" si="101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7">
        <f t="shared" si="99"/>
        <v>42.5</v>
      </c>
      <c r="Q1565" t="s">
        <v>8322</v>
      </c>
      <c r="R1565" t="s">
        <v>8344</v>
      </c>
      <c r="S1565" s="6">
        <f t="shared" si="100"/>
        <v>41652.534155092588</v>
      </c>
      <c r="T1565" s="6">
        <f t="shared" si="101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7">
        <f t="shared" si="99"/>
        <v>10</v>
      </c>
      <c r="Q1566" t="s">
        <v>8322</v>
      </c>
      <c r="R1566" t="s">
        <v>8344</v>
      </c>
      <c r="S1566" s="6">
        <f t="shared" si="100"/>
        <v>42121.158668981479</v>
      </c>
      <c r="T1566" s="6">
        <f t="shared" si="101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7">
        <f t="shared" si="99"/>
        <v>100</v>
      </c>
      <c r="Q1567" t="s">
        <v>8322</v>
      </c>
      <c r="R1567" t="s">
        <v>8344</v>
      </c>
      <c r="S1567" s="6">
        <f t="shared" si="100"/>
        <v>40672.521539351852</v>
      </c>
      <c r="T1567" s="6">
        <f t="shared" si="101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7">
        <f t="shared" si="99"/>
        <v>108.05084745762711</v>
      </c>
      <c r="Q1568" t="s">
        <v>8322</v>
      </c>
      <c r="R1568" t="s">
        <v>8344</v>
      </c>
      <c r="S1568" s="6">
        <f t="shared" si="100"/>
        <v>42549.708379629628</v>
      </c>
      <c r="T1568" s="6">
        <f t="shared" si="101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7">
        <f t="shared" si="99"/>
        <v>26.923076923076923</v>
      </c>
      <c r="Q1569" t="s">
        <v>8322</v>
      </c>
      <c r="R1569" t="s">
        <v>8344</v>
      </c>
      <c r="S1569" s="6">
        <f t="shared" si="100"/>
        <v>41671.728530092587</v>
      </c>
      <c r="T1569" s="6">
        <f t="shared" si="101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7">
        <f t="shared" si="99"/>
        <v>155</v>
      </c>
      <c r="Q1570" t="s">
        <v>8322</v>
      </c>
      <c r="R1570" t="s">
        <v>8344</v>
      </c>
      <c r="S1570" s="6">
        <f t="shared" si="100"/>
        <v>41961.853993055549</v>
      </c>
      <c r="T1570" s="6">
        <f t="shared" si="101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7">
        <f t="shared" si="99"/>
        <v>0</v>
      </c>
      <c r="Q1571" t="s">
        <v>8322</v>
      </c>
      <c r="R1571" t="s">
        <v>8344</v>
      </c>
      <c r="S1571" s="6">
        <f t="shared" si="100"/>
        <v>41389.471226851849</v>
      </c>
      <c r="T1571" s="6">
        <f t="shared" si="101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7">
        <f t="shared" si="99"/>
        <v>47.769230769230766</v>
      </c>
      <c r="Q1572" t="s">
        <v>8322</v>
      </c>
      <c r="R1572" t="s">
        <v>8344</v>
      </c>
      <c r="S1572" s="6">
        <f t="shared" si="100"/>
        <v>42438.605115740742</v>
      </c>
      <c r="T1572" s="6">
        <f t="shared" si="101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7">
        <f t="shared" si="99"/>
        <v>20</v>
      </c>
      <c r="Q1573" t="s">
        <v>8322</v>
      </c>
      <c r="R1573" t="s">
        <v>8344</v>
      </c>
      <c r="S1573" s="6">
        <f t="shared" si="100"/>
        <v>42144.561145833337</v>
      </c>
      <c r="T1573" s="6">
        <f t="shared" si="101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7">
        <f t="shared" si="99"/>
        <v>41.666666666666664</v>
      </c>
      <c r="Q1574" t="s">
        <v>8322</v>
      </c>
      <c r="R1574" t="s">
        <v>8344</v>
      </c>
      <c r="S1574" s="6">
        <f t="shared" si="100"/>
        <v>42403.824756944443</v>
      </c>
      <c r="T1574" s="6">
        <f t="shared" si="101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7">
        <f t="shared" si="99"/>
        <v>74.333333333333329</v>
      </c>
      <c r="Q1575" t="s">
        <v>8322</v>
      </c>
      <c r="R1575" t="s">
        <v>8344</v>
      </c>
      <c r="S1575" s="6">
        <f t="shared" si="100"/>
        <v>42785.791689814818</v>
      </c>
      <c r="T1575" s="6">
        <f t="shared" si="101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7">
        <f t="shared" si="99"/>
        <v>84.333333333333329</v>
      </c>
      <c r="Q1576" t="s">
        <v>8322</v>
      </c>
      <c r="R1576" t="s">
        <v>8344</v>
      </c>
      <c r="S1576" s="6">
        <f t="shared" si="100"/>
        <v>42017.719085648147</v>
      </c>
      <c r="T1576" s="6">
        <f t="shared" si="101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7">
        <f t="shared" si="99"/>
        <v>65.457142857142856</v>
      </c>
      <c r="Q1577" t="s">
        <v>8322</v>
      </c>
      <c r="R1577" t="s">
        <v>8344</v>
      </c>
      <c r="S1577" s="6">
        <f t="shared" si="100"/>
        <v>41799.315925925926</v>
      </c>
      <c r="T1577" s="6">
        <f t="shared" si="101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7">
        <f t="shared" si="99"/>
        <v>65</v>
      </c>
      <c r="Q1578" t="s">
        <v>8322</v>
      </c>
      <c r="R1578" t="s">
        <v>8344</v>
      </c>
      <c r="S1578" s="6">
        <f t="shared" si="100"/>
        <v>42140.670925925922</v>
      </c>
      <c r="T1578" s="6">
        <f t="shared" si="101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7">
        <f t="shared" si="99"/>
        <v>27.5</v>
      </c>
      <c r="Q1579" t="s">
        <v>8322</v>
      </c>
      <c r="R1579" t="s">
        <v>8344</v>
      </c>
      <c r="S1579" s="6">
        <f t="shared" si="100"/>
        <v>41054.639444444445</v>
      </c>
      <c r="T1579" s="6">
        <f t="shared" si="101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7">
        <f t="shared" si="99"/>
        <v>51.25</v>
      </c>
      <c r="Q1580" t="s">
        <v>8322</v>
      </c>
      <c r="R1580" t="s">
        <v>8344</v>
      </c>
      <c r="S1580" s="6">
        <f t="shared" si="100"/>
        <v>40398.857534722221</v>
      </c>
      <c r="T1580" s="6">
        <f t="shared" si="101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7">
        <f t="shared" si="99"/>
        <v>14</v>
      </c>
      <c r="Q1581" t="s">
        <v>8322</v>
      </c>
      <c r="R1581" t="s">
        <v>8344</v>
      </c>
      <c r="S1581" s="6">
        <f t="shared" si="100"/>
        <v>41481.788090277776</v>
      </c>
      <c r="T1581" s="6">
        <f t="shared" si="101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7">
        <f t="shared" si="99"/>
        <v>0</v>
      </c>
      <c r="Q1582" t="s">
        <v>8322</v>
      </c>
      <c r="R1582" t="s">
        <v>8344</v>
      </c>
      <c r="S1582" s="6">
        <f t="shared" si="100"/>
        <v>40989.841736111113</v>
      </c>
      <c r="T1582" s="6">
        <f t="shared" si="101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7">
        <f t="shared" si="99"/>
        <v>5</v>
      </c>
      <c r="Q1583" t="s">
        <v>8338</v>
      </c>
      <c r="R1583" t="s">
        <v>8345</v>
      </c>
      <c r="S1583" s="6">
        <f t="shared" si="100"/>
        <v>42325.240624999999</v>
      </c>
      <c r="T1583" s="6">
        <f t="shared" si="101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7">
        <f t="shared" si="99"/>
        <v>31</v>
      </c>
      <c r="Q1584" t="s">
        <v>8338</v>
      </c>
      <c r="R1584" t="s">
        <v>8345</v>
      </c>
      <c r="S1584" s="6">
        <f t="shared" si="100"/>
        <v>42246.581631944442</v>
      </c>
      <c r="T1584" s="6">
        <f t="shared" si="101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7">
        <f t="shared" si="99"/>
        <v>15</v>
      </c>
      <c r="Q1585" t="s">
        <v>8338</v>
      </c>
      <c r="R1585" t="s">
        <v>8345</v>
      </c>
      <c r="S1585" s="6">
        <f t="shared" si="100"/>
        <v>41877.696655092594</v>
      </c>
      <c r="T1585" s="6">
        <f t="shared" si="101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7">
        <f t="shared" si="99"/>
        <v>0</v>
      </c>
      <c r="Q1586" t="s">
        <v>8338</v>
      </c>
      <c r="R1586" t="s">
        <v>8345</v>
      </c>
      <c r="S1586" s="6">
        <f t="shared" si="100"/>
        <v>41779.440983796296</v>
      </c>
      <c r="T1586" s="6">
        <f t="shared" si="101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7">
        <f t="shared" si="99"/>
        <v>131.66666666666666</v>
      </c>
      <c r="Q1587" t="s">
        <v>8338</v>
      </c>
      <c r="R1587" t="s">
        <v>8345</v>
      </c>
      <c r="S1587" s="6">
        <f t="shared" si="100"/>
        <v>42707.687129629623</v>
      </c>
      <c r="T1587" s="6">
        <f t="shared" si="101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7">
        <f t="shared" si="99"/>
        <v>0</v>
      </c>
      <c r="Q1588" t="s">
        <v>8338</v>
      </c>
      <c r="R1588" t="s">
        <v>8345</v>
      </c>
      <c r="S1588" s="6">
        <f t="shared" si="100"/>
        <v>42068.896087962967</v>
      </c>
      <c r="T1588" s="6">
        <f t="shared" si="101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7">
        <f t="shared" si="99"/>
        <v>1</v>
      </c>
      <c r="Q1589" t="s">
        <v>8338</v>
      </c>
      <c r="R1589" t="s">
        <v>8345</v>
      </c>
      <c r="S1589" s="6">
        <f t="shared" si="100"/>
        <v>41956.742650462962</v>
      </c>
      <c r="T1589" s="6">
        <f t="shared" si="101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7">
        <f t="shared" si="99"/>
        <v>0</v>
      </c>
      <c r="Q1590" t="s">
        <v>8338</v>
      </c>
      <c r="R1590" t="s">
        <v>8345</v>
      </c>
      <c r="S1590" s="6">
        <f t="shared" si="100"/>
        <v>42005.041655092595</v>
      </c>
      <c r="T1590" s="6">
        <f t="shared" si="101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7">
        <f t="shared" si="99"/>
        <v>0</v>
      </c>
      <c r="Q1591" t="s">
        <v>8338</v>
      </c>
      <c r="R1591" t="s">
        <v>8345</v>
      </c>
      <c r="S1591" s="6">
        <f t="shared" si="100"/>
        <v>42256.776458333326</v>
      </c>
      <c r="T1591" s="6">
        <f t="shared" si="101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7">
        <f t="shared" si="99"/>
        <v>510</v>
      </c>
      <c r="Q1592" t="s">
        <v>8338</v>
      </c>
      <c r="R1592" t="s">
        <v>8345</v>
      </c>
      <c r="S1592" s="6">
        <f t="shared" si="100"/>
        <v>42240.648888888885</v>
      </c>
      <c r="T1592" s="6">
        <f t="shared" si="101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7">
        <f t="shared" si="99"/>
        <v>44.478260869565219</v>
      </c>
      <c r="Q1593" t="s">
        <v>8338</v>
      </c>
      <c r="R1593" t="s">
        <v>8345</v>
      </c>
      <c r="S1593" s="6">
        <f t="shared" si="100"/>
        <v>42433.517835648141</v>
      </c>
      <c r="T1593" s="6">
        <f t="shared" si="101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7">
        <f t="shared" si="99"/>
        <v>0</v>
      </c>
      <c r="Q1594" t="s">
        <v>8338</v>
      </c>
      <c r="R1594" t="s">
        <v>8345</v>
      </c>
      <c r="S1594" s="6">
        <f t="shared" si="100"/>
        <v>42045.86440972222</v>
      </c>
      <c r="T1594" s="6">
        <f t="shared" si="101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7">
        <f t="shared" si="99"/>
        <v>1</v>
      </c>
      <c r="Q1595" t="s">
        <v>8338</v>
      </c>
      <c r="R1595" t="s">
        <v>8345</v>
      </c>
      <c r="S1595" s="6">
        <f t="shared" si="100"/>
        <v>42033.63721064815</v>
      </c>
      <c r="T1595" s="6">
        <f t="shared" si="101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7">
        <f t="shared" si="99"/>
        <v>20.5</v>
      </c>
      <c r="Q1596" t="s">
        <v>8338</v>
      </c>
      <c r="R1596" t="s">
        <v>8345</v>
      </c>
      <c r="S1596" s="6">
        <f t="shared" si="100"/>
        <v>42445.504421296289</v>
      </c>
      <c r="T1596" s="6">
        <f t="shared" si="101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7">
        <f t="shared" si="99"/>
        <v>40</v>
      </c>
      <c r="Q1597" t="s">
        <v>8338</v>
      </c>
      <c r="R1597" t="s">
        <v>8345</v>
      </c>
      <c r="S1597" s="6">
        <f t="shared" si="100"/>
        <v>41779.84175925926</v>
      </c>
      <c r="T1597" s="6">
        <f t="shared" si="101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7">
        <f t="shared" si="99"/>
        <v>25</v>
      </c>
      <c r="Q1598" t="s">
        <v>8338</v>
      </c>
      <c r="R1598" t="s">
        <v>8345</v>
      </c>
      <c r="S1598" s="6">
        <f t="shared" si="100"/>
        <v>41941.221863425926</v>
      </c>
      <c r="T1598" s="6">
        <f t="shared" si="101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7">
        <f t="shared" si="99"/>
        <v>0</v>
      </c>
      <c r="Q1599" t="s">
        <v>8338</v>
      </c>
      <c r="R1599" t="s">
        <v>8345</v>
      </c>
      <c r="S1599" s="6">
        <f t="shared" si="100"/>
        <v>42603.145798611113</v>
      </c>
      <c r="T1599" s="6">
        <f t="shared" si="101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7">
        <f t="shared" si="99"/>
        <v>1</v>
      </c>
      <c r="Q1600" t="s">
        <v>8338</v>
      </c>
      <c r="R1600" t="s">
        <v>8345</v>
      </c>
      <c r="S1600" s="6">
        <f t="shared" si="100"/>
        <v>42151.459004629629</v>
      </c>
      <c r="T1600" s="6">
        <f t="shared" si="101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7">
        <f t="shared" si="99"/>
        <v>0</v>
      </c>
      <c r="Q1601" t="s">
        <v>8338</v>
      </c>
      <c r="R1601" t="s">
        <v>8345</v>
      </c>
      <c r="S1601" s="6">
        <f t="shared" si="100"/>
        <v>42438.330740740734</v>
      </c>
      <c r="T1601" s="6">
        <f t="shared" si="101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7">
        <f t="shared" si="99"/>
        <v>40.777777777777779</v>
      </c>
      <c r="Q1602" t="s">
        <v>8338</v>
      </c>
      <c r="R1602" t="s">
        <v>8345</v>
      </c>
      <c r="S1602" s="6">
        <f t="shared" si="100"/>
        <v>41790.848981481482</v>
      </c>
      <c r="T1602" s="6">
        <f t="shared" si="101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7">
        <f t="shared" ref="P1603:P1666" si="103">IF(L1603=0,0,(E1603/L1603))</f>
        <v>48.325535714285714</v>
      </c>
      <c r="Q1603" t="s">
        <v>8325</v>
      </c>
      <c r="R1603" t="s">
        <v>8326</v>
      </c>
      <c r="S1603" s="6">
        <f t="shared" ref="S1603:S1666" si="104">(((J1603/60)/60)/24)+DATE(1970,1,1)+(-5/24)</f>
        <v>40637.884641203702</v>
      </c>
      <c r="T1603" s="6">
        <f t="shared" ref="T1603:T1666" si="10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7">
        <f t="shared" si="103"/>
        <v>46.953125</v>
      </c>
      <c r="Q1604" t="s">
        <v>8325</v>
      </c>
      <c r="R1604" t="s">
        <v>8326</v>
      </c>
      <c r="S1604" s="6">
        <f t="shared" si="104"/>
        <v>40788.089317129627</v>
      </c>
      <c r="T1604" s="6">
        <f t="shared" si="10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7">
        <f t="shared" si="103"/>
        <v>66.688666666666663</v>
      </c>
      <c r="Q1605" t="s">
        <v>8325</v>
      </c>
      <c r="R1605" t="s">
        <v>8326</v>
      </c>
      <c r="S1605" s="6">
        <f t="shared" si="104"/>
        <v>40875.961331018516</v>
      </c>
      <c r="T1605" s="6">
        <f t="shared" si="10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7">
        <f t="shared" si="103"/>
        <v>48.842857142857142</v>
      </c>
      <c r="Q1606" t="s">
        <v>8325</v>
      </c>
      <c r="R1606" t="s">
        <v>8326</v>
      </c>
      <c r="S1606" s="6">
        <f t="shared" si="104"/>
        <v>40945.636979166666</v>
      </c>
      <c r="T1606" s="6">
        <f t="shared" si="10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7">
        <f t="shared" si="103"/>
        <v>137.30909090909091</v>
      </c>
      <c r="Q1607" t="s">
        <v>8325</v>
      </c>
      <c r="R1607" t="s">
        <v>8326</v>
      </c>
      <c r="S1607" s="6">
        <f t="shared" si="104"/>
        <v>40746.804548611108</v>
      </c>
      <c r="T1607" s="6">
        <f t="shared" si="10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7">
        <f t="shared" si="103"/>
        <v>87.829673913043479</v>
      </c>
      <c r="Q1608" t="s">
        <v>8325</v>
      </c>
      <c r="R1608" t="s">
        <v>8326</v>
      </c>
      <c r="S1608" s="6">
        <f t="shared" si="104"/>
        <v>40535.903217592589</v>
      </c>
      <c r="T1608" s="6">
        <f t="shared" si="10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7">
        <f t="shared" si="103"/>
        <v>70.785365853658533</v>
      </c>
      <c r="Q1609" t="s">
        <v>8325</v>
      </c>
      <c r="R1609" t="s">
        <v>8326</v>
      </c>
      <c r="S1609" s="6">
        <f t="shared" si="104"/>
        <v>41053.600127314814</v>
      </c>
      <c r="T1609" s="6">
        <f t="shared" si="10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7">
        <f t="shared" si="103"/>
        <v>52.826086956521742</v>
      </c>
      <c r="Q1610" t="s">
        <v>8325</v>
      </c>
      <c r="R1610" t="s">
        <v>8326</v>
      </c>
      <c r="S1610" s="6">
        <f t="shared" si="104"/>
        <v>41607.622523148144</v>
      </c>
      <c r="T1610" s="6">
        <f t="shared" si="10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7">
        <f t="shared" si="103"/>
        <v>443.75</v>
      </c>
      <c r="Q1611" t="s">
        <v>8325</v>
      </c>
      <c r="R1611" t="s">
        <v>8326</v>
      </c>
      <c r="S1611" s="6">
        <f t="shared" si="104"/>
        <v>40795.792928240735</v>
      </c>
      <c r="T1611" s="6">
        <f t="shared" si="10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7">
        <f t="shared" si="103"/>
        <v>48.544642857142854</v>
      </c>
      <c r="Q1612" t="s">
        <v>8325</v>
      </c>
      <c r="R1612" t="s">
        <v>8326</v>
      </c>
      <c r="S1612" s="6">
        <f t="shared" si="104"/>
        <v>41228.716550925921</v>
      </c>
      <c r="T1612" s="6">
        <f t="shared" si="10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7">
        <f t="shared" si="103"/>
        <v>37.074074074074076</v>
      </c>
      <c r="Q1613" t="s">
        <v>8325</v>
      </c>
      <c r="R1613" t="s">
        <v>8326</v>
      </c>
      <c r="S1613" s="6">
        <f t="shared" si="104"/>
        <v>41408.792037037034</v>
      </c>
      <c r="T1613" s="6">
        <f t="shared" si="10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7">
        <f t="shared" si="103"/>
        <v>50</v>
      </c>
      <c r="Q1614" t="s">
        <v>8325</v>
      </c>
      <c r="R1614" t="s">
        <v>8326</v>
      </c>
      <c r="S1614" s="6">
        <f t="shared" si="104"/>
        <v>41246.666481481479</v>
      </c>
      <c r="T1614" s="6">
        <f t="shared" si="10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7">
        <f t="shared" si="103"/>
        <v>39.03846153846154</v>
      </c>
      <c r="Q1615" t="s">
        <v>8325</v>
      </c>
      <c r="R1615" t="s">
        <v>8326</v>
      </c>
      <c r="S1615" s="6">
        <f t="shared" si="104"/>
        <v>41081.861134259256</v>
      </c>
      <c r="T1615" s="6">
        <f t="shared" si="10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7">
        <f t="shared" si="103"/>
        <v>66.688311688311686</v>
      </c>
      <c r="Q1616" t="s">
        <v>8325</v>
      </c>
      <c r="R1616" t="s">
        <v>8326</v>
      </c>
      <c r="S1616" s="6">
        <f t="shared" si="104"/>
        <v>41794.772789351846</v>
      </c>
      <c r="T1616" s="6">
        <f t="shared" si="10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7">
        <f t="shared" si="103"/>
        <v>67.132352941176464</v>
      </c>
      <c r="Q1617" t="s">
        <v>8325</v>
      </c>
      <c r="R1617" t="s">
        <v>8326</v>
      </c>
      <c r="S1617" s="6">
        <f t="shared" si="104"/>
        <v>40844.842546296291</v>
      </c>
      <c r="T1617" s="6">
        <f t="shared" si="10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7">
        <f t="shared" si="103"/>
        <v>66.369426751592357</v>
      </c>
      <c r="Q1618" t="s">
        <v>8325</v>
      </c>
      <c r="R1618" t="s">
        <v>8326</v>
      </c>
      <c r="S1618" s="6">
        <f t="shared" si="104"/>
        <v>41194.507187499999</v>
      </c>
      <c r="T1618" s="6">
        <f t="shared" si="10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7">
        <f t="shared" si="103"/>
        <v>64.620253164556956</v>
      </c>
      <c r="Q1619" t="s">
        <v>8325</v>
      </c>
      <c r="R1619" t="s">
        <v>8326</v>
      </c>
      <c r="S1619" s="6">
        <f t="shared" si="104"/>
        <v>41546.455879629626</v>
      </c>
      <c r="T1619" s="6">
        <f t="shared" si="10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7">
        <f t="shared" si="103"/>
        <v>58.370370370370374</v>
      </c>
      <c r="Q1620" t="s">
        <v>8325</v>
      </c>
      <c r="R1620" t="s">
        <v>8326</v>
      </c>
      <c r="S1620" s="6">
        <f t="shared" si="104"/>
        <v>41301.446006944439</v>
      </c>
      <c r="T1620" s="6">
        <f t="shared" si="10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7">
        <f t="shared" si="103"/>
        <v>86.956521739130437</v>
      </c>
      <c r="Q1621" t="s">
        <v>8325</v>
      </c>
      <c r="R1621" t="s">
        <v>8326</v>
      </c>
      <c r="S1621" s="6">
        <f t="shared" si="104"/>
        <v>41875.977847222224</v>
      </c>
      <c r="T1621" s="6">
        <f t="shared" si="10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7">
        <f t="shared" si="103"/>
        <v>66.470588235294116</v>
      </c>
      <c r="Q1622" t="s">
        <v>8325</v>
      </c>
      <c r="R1622" t="s">
        <v>8326</v>
      </c>
      <c r="S1622" s="6">
        <f t="shared" si="104"/>
        <v>41321.131249999999</v>
      </c>
      <c r="T1622" s="6">
        <f t="shared" si="10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7">
        <f t="shared" si="103"/>
        <v>163.78378378378378</v>
      </c>
      <c r="Q1623" t="s">
        <v>8325</v>
      </c>
      <c r="R1623" t="s">
        <v>8326</v>
      </c>
      <c r="S1623" s="6">
        <f t="shared" si="104"/>
        <v>41003.398321759254</v>
      </c>
      <c r="T1623" s="6">
        <f t="shared" si="10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7">
        <f t="shared" si="103"/>
        <v>107.98461538461538</v>
      </c>
      <c r="Q1624" t="s">
        <v>8325</v>
      </c>
      <c r="R1624" t="s">
        <v>8326</v>
      </c>
      <c r="S1624" s="6">
        <f t="shared" si="104"/>
        <v>41950.086504629624</v>
      </c>
      <c r="T1624" s="6">
        <f t="shared" si="10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7">
        <f t="shared" si="103"/>
        <v>42.111111111111114</v>
      </c>
      <c r="Q1625" t="s">
        <v>8325</v>
      </c>
      <c r="R1625" t="s">
        <v>8326</v>
      </c>
      <c r="S1625" s="6">
        <f t="shared" si="104"/>
        <v>41453.480196759258</v>
      </c>
      <c r="T1625" s="6">
        <f t="shared" si="10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7">
        <f t="shared" si="103"/>
        <v>47.2</v>
      </c>
      <c r="Q1626" t="s">
        <v>8325</v>
      </c>
      <c r="R1626" t="s">
        <v>8326</v>
      </c>
      <c r="S1626" s="6">
        <f t="shared" si="104"/>
        <v>41243.158969907403</v>
      </c>
      <c r="T1626" s="6">
        <f t="shared" si="10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7">
        <f t="shared" si="103"/>
        <v>112.01923076923077</v>
      </c>
      <c r="Q1627" t="s">
        <v>8325</v>
      </c>
      <c r="R1627" t="s">
        <v>8326</v>
      </c>
      <c r="S1627" s="6">
        <f t="shared" si="104"/>
        <v>41135.491354166668</v>
      </c>
      <c r="T1627" s="6">
        <f t="shared" si="10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7">
        <f t="shared" si="103"/>
        <v>74.953703703703709</v>
      </c>
      <c r="Q1628" t="s">
        <v>8325</v>
      </c>
      <c r="R1628" t="s">
        <v>8326</v>
      </c>
      <c r="S1628" s="6">
        <f t="shared" si="104"/>
        <v>41579.639664351853</v>
      </c>
      <c r="T1628" s="6">
        <f t="shared" si="10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7">
        <f t="shared" si="103"/>
        <v>61.578947368421055</v>
      </c>
      <c r="Q1629" t="s">
        <v>8325</v>
      </c>
      <c r="R1629" t="s">
        <v>8326</v>
      </c>
      <c r="S1629" s="6">
        <f t="shared" si="104"/>
        <v>41205.498715277776</v>
      </c>
      <c r="T1629" s="6">
        <f t="shared" si="10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7">
        <f t="shared" si="103"/>
        <v>45.875</v>
      </c>
      <c r="Q1630" t="s">
        <v>8325</v>
      </c>
      <c r="R1630" t="s">
        <v>8326</v>
      </c>
      <c r="S1630" s="6">
        <f t="shared" si="104"/>
        <v>41774.528726851851</v>
      </c>
      <c r="T1630" s="6">
        <f t="shared" si="10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7">
        <f t="shared" si="103"/>
        <v>75.853658536585371</v>
      </c>
      <c r="Q1631" t="s">
        <v>8325</v>
      </c>
      <c r="R1631" t="s">
        <v>8326</v>
      </c>
      <c r="S1631" s="6">
        <f t="shared" si="104"/>
        <v>41645.658946759257</v>
      </c>
      <c r="T1631" s="6">
        <f t="shared" si="10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7">
        <f t="shared" si="103"/>
        <v>84.206349206349202</v>
      </c>
      <c r="Q1632" t="s">
        <v>8325</v>
      </c>
      <c r="R1632" t="s">
        <v>8326</v>
      </c>
      <c r="S1632" s="6">
        <f t="shared" si="104"/>
        <v>40939.629340277774</v>
      </c>
      <c r="T1632" s="6">
        <f t="shared" si="10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7">
        <f t="shared" si="103"/>
        <v>117.22556390977444</v>
      </c>
      <c r="Q1633" t="s">
        <v>8325</v>
      </c>
      <c r="R1633" t="s">
        <v>8326</v>
      </c>
      <c r="S1633" s="6">
        <f t="shared" si="104"/>
        <v>41164.65116898148</v>
      </c>
      <c r="T1633" s="6">
        <f t="shared" si="10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7">
        <f t="shared" si="103"/>
        <v>86.489361702127653</v>
      </c>
      <c r="Q1634" t="s">
        <v>8325</v>
      </c>
      <c r="R1634" t="s">
        <v>8326</v>
      </c>
      <c r="S1634" s="6">
        <f t="shared" si="104"/>
        <v>40750.132569444439</v>
      </c>
      <c r="T1634" s="6">
        <f t="shared" si="10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7">
        <f t="shared" si="103"/>
        <v>172.41379310344828</v>
      </c>
      <c r="Q1635" t="s">
        <v>8325</v>
      </c>
      <c r="R1635" t="s">
        <v>8326</v>
      </c>
      <c r="S1635" s="6">
        <f t="shared" si="104"/>
        <v>40896.675416666665</v>
      </c>
      <c r="T1635" s="6">
        <f t="shared" si="10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7">
        <f t="shared" si="103"/>
        <v>62.8125</v>
      </c>
      <c r="Q1636" t="s">
        <v>8325</v>
      </c>
      <c r="R1636" t="s">
        <v>8326</v>
      </c>
      <c r="S1636" s="6">
        <f t="shared" si="104"/>
        <v>40657.981493055551</v>
      </c>
      <c r="T1636" s="6">
        <f t="shared" si="10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7">
        <f t="shared" si="103"/>
        <v>67.729729729729726</v>
      </c>
      <c r="Q1637" t="s">
        <v>8325</v>
      </c>
      <c r="R1637" t="s">
        <v>8326</v>
      </c>
      <c r="S1637" s="6">
        <f t="shared" si="104"/>
        <v>42502.660428240742</v>
      </c>
      <c r="T1637" s="6">
        <f t="shared" si="10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7">
        <f t="shared" si="103"/>
        <v>53.5632183908046</v>
      </c>
      <c r="Q1638" t="s">
        <v>8325</v>
      </c>
      <c r="R1638" t="s">
        <v>8326</v>
      </c>
      <c r="S1638" s="6">
        <f t="shared" si="104"/>
        <v>40662.878333333334</v>
      </c>
      <c r="T1638" s="6">
        <f t="shared" si="10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7">
        <f t="shared" si="103"/>
        <v>34.6</v>
      </c>
      <c r="Q1639" t="s">
        <v>8325</v>
      </c>
      <c r="R1639" t="s">
        <v>8326</v>
      </c>
      <c r="S1639" s="6">
        <f t="shared" si="104"/>
        <v>40122.543287037035</v>
      </c>
      <c r="T1639" s="6">
        <f t="shared" si="10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7">
        <f t="shared" si="103"/>
        <v>38.888888888888886</v>
      </c>
      <c r="Q1640" t="s">
        <v>8325</v>
      </c>
      <c r="R1640" t="s">
        <v>8326</v>
      </c>
      <c r="S1640" s="6">
        <f t="shared" si="104"/>
        <v>41288.478796296295</v>
      </c>
      <c r="T1640" s="6">
        <f t="shared" si="10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7">
        <f t="shared" si="103"/>
        <v>94.736842105263165</v>
      </c>
      <c r="Q1641" t="s">
        <v>8325</v>
      </c>
      <c r="R1641" t="s">
        <v>8326</v>
      </c>
      <c r="S1641" s="6">
        <f t="shared" si="104"/>
        <v>40941.444039351853</v>
      </c>
      <c r="T1641" s="6">
        <f t="shared" si="10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7">
        <f t="shared" si="103"/>
        <v>39.967058823529413</v>
      </c>
      <c r="Q1642" t="s">
        <v>8325</v>
      </c>
      <c r="R1642" t="s">
        <v>8326</v>
      </c>
      <c r="S1642" s="6">
        <f t="shared" si="104"/>
        <v>40379.022627314815</v>
      </c>
      <c r="T1642" s="6">
        <f t="shared" si="10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7">
        <f t="shared" si="103"/>
        <v>97.5</v>
      </c>
      <c r="Q1643" t="s">
        <v>8325</v>
      </c>
      <c r="R1643" t="s">
        <v>8346</v>
      </c>
      <c r="S1643" s="6">
        <f t="shared" si="104"/>
        <v>41962.388240740744</v>
      </c>
      <c r="T1643" s="6">
        <f t="shared" si="10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7">
        <f t="shared" si="103"/>
        <v>42.857142857142854</v>
      </c>
      <c r="Q1644" t="s">
        <v>8325</v>
      </c>
      <c r="R1644" t="s">
        <v>8346</v>
      </c>
      <c r="S1644" s="6">
        <f t="shared" si="104"/>
        <v>40687.816284722219</v>
      </c>
      <c r="T1644" s="6">
        <f t="shared" si="10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7">
        <f t="shared" si="103"/>
        <v>168.51351351351352</v>
      </c>
      <c r="Q1645" t="s">
        <v>8325</v>
      </c>
      <c r="R1645" t="s">
        <v>8346</v>
      </c>
      <c r="S1645" s="6">
        <f t="shared" si="104"/>
        <v>41146.615879629629</v>
      </c>
      <c r="T1645" s="6">
        <f t="shared" si="10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7">
        <f t="shared" si="103"/>
        <v>85.546875</v>
      </c>
      <c r="Q1646" t="s">
        <v>8325</v>
      </c>
      <c r="R1646" t="s">
        <v>8346</v>
      </c>
      <c r="S1646" s="6">
        <f t="shared" si="104"/>
        <v>41174.851388888885</v>
      </c>
      <c r="T1646" s="6">
        <f t="shared" si="10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7">
        <f t="shared" si="103"/>
        <v>554</v>
      </c>
      <c r="Q1647" t="s">
        <v>8325</v>
      </c>
      <c r="R1647" t="s">
        <v>8346</v>
      </c>
      <c r="S1647" s="6">
        <f t="shared" si="104"/>
        <v>41521.409027777772</v>
      </c>
      <c r="T1647" s="6">
        <f t="shared" si="10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7">
        <f t="shared" si="103"/>
        <v>26.554216867469879</v>
      </c>
      <c r="Q1648" t="s">
        <v>8325</v>
      </c>
      <c r="R1648" t="s">
        <v>8346</v>
      </c>
      <c r="S1648" s="6">
        <f t="shared" si="104"/>
        <v>41833.241932870369</v>
      </c>
      <c r="T1648" s="6">
        <f t="shared" si="10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7">
        <f t="shared" si="103"/>
        <v>113.82608695652173</v>
      </c>
      <c r="Q1649" t="s">
        <v>8325</v>
      </c>
      <c r="R1649" t="s">
        <v>8346</v>
      </c>
      <c r="S1649" s="6">
        <f t="shared" si="104"/>
        <v>41039.201122685183</v>
      </c>
      <c r="T1649" s="6">
        <f t="shared" si="10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7">
        <f t="shared" si="103"/>
        <v>32.011111111111113</v>
      </c>
      <c r="Q1650" t="s">
        <v>8325</v>
      </c>
      <c r="R1650" t="s">
        <v>8346</v>
      </c>
      <c r="S1650" s="6">
        <f t="shared" si="104"/>
        <v>40592.496319444443</v>
      </c>
      <c r="T1650" s="6">
        <f t="shared" si="10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7">
        <f t="shared" si="103"/>
        <v>47.189259259259259</v>
      </c>
      <c r="Q1651" t="s">
        <v>8325</v>
      </c>
      <c r="R1651" t="s">
        <v>8346</v>
      </c>
      <c r="S1651" s="6">
        <f t="shared" si="104"/>
        <v>41737.476331018515</v>
      </c>
      <c r="T1651" s="6">
        <f t="shared" si="10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7">
        <f t="shared" si="103"/>
        <v>88.46875</v>
      </c>
      <c r="Q1652" t="s">
        <v>8325</v>
      </c>
      <c r="R1652" t="s">
        <v>8346</v>
      </c>
      <c r="S1652" s="6">
        <f t="shared" si="104"/>
        <v>41526.227280092593</v>
      </c>
      <c r="T1652" s="6">
        <f t="shared" si="10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7">
        <f t="shared" si="103"/>
        <v>100.75</v>
      </c>
      <c r="Q1653" t="s">
        <v>8325</v>
      </c>
      <c r="R1653" t="s">
        <v>8346</v>
      </c>
      <c r="S1653" s="6">
        <f t="shared" si="104"/>
        <v>40625.692361111105</v>
      </c>
      <c r="T1653" s="6">
        <f t="shared" si="10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7">
        <f t="shared" si="103"/>
        <v>64.714285714285708</v>
      </c>
      <c r="Q1654" t="s">
        <v>8325</v>
      </c>
      <c r="R1654" t="s">
        <v>8346</v>
      </c>
      <c r="S1654" s="6">
        <f t="shared" si="104"/>
        <v>41572.284641203703</v>
      </c>
      <c r="T1654" s="6">
        <f t="shared" si="10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7">
        <f t="shared" si="103"/>
        <v>51.854285714285716</v>
      </c>
      <c r="Q1655" t="s">
        <v>8325</v>
      </c>
      <c r="R1655" t="s">
        <v>8346</v>
      </c>
      <c r="S1655" s="6">
        <f t="shared" si="104"/>
        <v>40626.626111111109</v>
      </c>
      <c r="T1655" s="6">
        <f t="shared" si="10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7">
        <f t="shared" si="103"/>
        <v>38.794117647058826</v>
      </c>
      <c r="Q1656" t="s">
        <v>8325</v>
      </c>
      <c r="R1656" t="s">
        <v>8346</v>
      </c>
      <c r="S1656" s="6">
        <f t="shared" si="104"/>
        <v>40987.682407407403</v>
      </c>
      <c r="T1656" s="6">
        <f t="shared" si="10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7">
        <f t="shared" si="103"/>
        <v>44.645833333333336</v>
      </c>
      <c r="Q1657" t="s">
        <v>8325</v>
      </c>
      <c r="R1657" t="s">
        <v>8346</v>
      </c>
      <c r="S1657" s="6">
        <f t="shared" si="104"/>
        <v>40974.583564814813</v>
      </c>
      <c r="T1657" s="6">
        <f t="shared" si="10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7">
        <f t="shared" si="103"/>
        <v>156.77333333333334</v>
      </c>
      <c r="Q1658" t="s">
        <v>8325</v>
      </c>
      <c r="R1658" t="s">
        <v>8346</v>
      </c>
      <c r="S1658" s="6">
        <f t="shared" si="104"/>
        <v>41226.720509259256</v>
      </c>
      <c r="T1658" s="6">
        <f t="shared" si="10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7">
        <f t="shared" si="103"/>
        <v>118.70339366515837</v>
      </c>
      <c r="Q1659" t="s">
        <v>8325</v>
      </c>
      <c r="R1659" t="s">
        <v>8346</v>
      </c>
      <c r="S1659" s="6">
        <f t="shared" si="104"/>
        <v>41023.573703703703</v>
      </c>
      <c r="T1659" s="6">
        <f t="shared" si="10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7">
        <f t="shared" si="103"/>
        <v>74.149532710280369</v>
      </c>
      <c r="Q1660" t="s">
        <v>8325</v>
      </c>
      <c r="R1660" t="s">
        <v>8346</v>
      </c>
      <c r="S1660" s="6">
        <f t="shared" si="104"/>
        <v>41223.013506944444</v>
      </c>
      <c r="T1660" s="6">
        <f t="shared" si="10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7">
        <f t="shared" si="103"/>
        <v>12.533333333333333</v>
      </c>
      <c r="Q1661" t="s">
        <v>8325</v>
      </c>
      <c r="R1661" t="s">
        <v>8346</v>
      </c>
      <c r="S1661" s="6">
        <f t="shared" si="104"/>
        <v>41596.705104166664</v>
      </c>
      <c r="T1661" s="6">
        <f t="shared" si="10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7">
        <f t="shared" si="103"/>
        <v>27.861111111111111</v>
      </c>
      <c r="Q1662" t="s">
        <v>8325</v>
      </c>
      <c r="R1662" t="s">
        <v>8346</v>
      </c>
      <c r="S1662" s="6">
        <f t="shared" si="104"/>
        <v>42459.485532407409</v>
      </c>
      <c r="T1662" s="6">
        <f t="shared" si="10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7">
        <f t="shared" si="103"/>
        <v>80.178217821782184</v>
      </c>
      <c r="Q1663" t="s">
        <v>8325</v>
      </c>
      <c r="R1663" t="s">
        <v>8346</v>
      </c>
      <c r="S1663" s="6">
        <f t="shared" si="104"/>
        <v>42343.789710648147</v>
      </c>
      <c r="T1663" s="6">
        <f t="shared" si="10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7">
        <f t="shared" si="103"/>
        <v>132.43548387096774</v>
      </c>
      <c r="Q1664" t="s">
        <v>8325</v>
      </c>
      <c r="R1664" t="s">
        <v>8346</v>
      </c>
      <c r="S1664" s="6">
        <f t="shared" si="104"/>
        <v>40847.99</v>
      </c>
      <c r="T1664" s="6">
        <f t="shared" si="10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7">
        <f t="shared" si="103"/>
        <v>33.75</v>
      </c>
      <c r="Q1665" t="s">
        <v>8325</v>
      </c>
      <c r="R1665" t="s">
        <v>8346</v>
      </c>
      <c r="S1665" s="6">
        <f t="shared" si="104"/>
        <v>42005.813738425924</v>
      </c>
      <c r="T1665" s="6">
        <f t="shared" si="10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7">
        <f t="shared" si="103"/>
        <v>34.384494382022467</v>
      </c>
      <c r="Q1666" t="s">
        <v>8325</v>
      </c>
      <c r="R1666" t="s">
        <v>8346</v>
      </c>
      <c r="S1666" s="6">
        <f t="shared" si="104"/>
        <v>40939.553449074068</v>
      </c>
      <c r="T1666" s="6">
        <f t="shared" si="10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7">
        <f t="shared" ref="P1667:P1730" si="107">IF(L1667=0,0,(E1667/L1667))</f>
        <v>44.956989247311824</v>
      </c>
      <c r="Q1667" t="s">
        <v>8325</v>
      </c>
      <c r="R1667" t="s">
        <v>8346</v>
      </c>
      <c r="S1667" s="6">
        <f t="shared" ref="S1667:S1730" si="108">(((J1667/60)/60)/24)+DATE(1970,1,1)+(-5/24)</f>
        <v>40564.441122685181</v>
      </c>
      <c r="T1667" s="6">
        <f t="shared" ref="T1667:T1730" si="109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7">
        <f t="shared" si="107"/>
        <v>41.04081632653061</v>
      </c>
      <c r="Q1668" t="s">
        <v>8325</v>
      </c>
      <c r="R1668" t="s">
        <v>8346</v>
      </c>
      <c r="S1668" s="6">
        <f t="shared" si="108"/>
        <v>41331.04482638889</v>
      </c>
      <c r="T1668" s="6">
        <f t="shared" si="10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7">
        <f t="shared" si="107"/>
        <v>52.597560975609753</v>
      </c>
      <c r="Q1669" t="s">
        <v>8325</v>
      </c>
      <c r="R1669" t="s">
        <v>8346</v>
      </c>
      <c r="S1669" s="6">
        <f t="shared" si="108"/>
        <v>41681.862245370365</v>
      </c>
      <c r="T1669" s="6">
        <f t="shared" si="10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7">
        <f t="shared" si="107"/>
        <v>70.784482758620683</v>
      </c>
      <c r="Q1670" t="s">
        <v>8325</v>
      </c>
      <c r="R1670" t="s">
        <v>8346</v>
      </c>
      <c r="S1670" s="6">
        <f t="shared" si="108"/>
        <v>40844.941423611104</v>
      </c>
      <c r="T1670" s="6">
        <f t="shared" si="10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7">
        <f t="shared" si="107"/>
        <v>53.75</v>
      </c>
      <c r="Q1671" t="s">
        <v>8325</v>
      </c>
      <c r="R1671" t="s">
        <v>8346</v>
      </c>
      <c r="S1671" s="6">
        <f t="shared" si="108"/>
        <v>42461.676805555551</v>
      </c>
      <c r="T1671" s="6">
        <f t="shared" si="10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7">
        <f t="shared" si="107"/>
        <v>44.608695652173914</v>
      </c>
      <c r="Q1672" t="s">
        <v>8325</v>
      </c>
      <c r="R1672" t="s">
        <v>8346</v>
      </c>
      <c r="S1672" s="6">
        <f t="shared" si="108"/>
        <v>40313.722210648149</v>
      </c>
      <c r="T1672" s="6">
        <f t="shared" si="10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7">
        <f t="shared" si="107"/>
        <v>26.148961038961041</v>
      </c>
      <c r="Q1673" t="s">
        <v>8325</v>
      </c>
      <c r="R1673" t="s">
        <v>8346</v>
      </c>
      <c r="S1673" s="6">
        <f t="shared" si="108"/>
        <v>42553.335810185185</v>
      </c>
      <c r="T1673" s="6">
        <f t="shared" si="10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7">
        <f t="shared" si="107"/>
        <v>39.183673469387756</v>
      </c>
      <c r="Q1674" t="s">
        <v>8325</v>
      </c>
      <c r="R1674" t="s">
        <v>8346</v>
      </c>
      <c r="S1674" s="6">
        <f t="shared" si="108"/>
        <v>41034.448263888888</v>
      </c>
      <c r="T1674" s="6">
        <f t="shared" si="10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7">
        <f t="shared" si="107"/>
        <v>45.593220338983052</v>
      </c>
      <c r="Q1675" t="s">
        <v>8325</v>
      </c>
      <c r="R1675" t="s">
        <v>8346</v>
      </c>
      <c r="S1675" s="6">
        <f t="shared" si="108"/>
        <v>42039.670046296298</v>
      </c>
      <c r="T1675" s="6">
        <f t="shared" si="10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7">
        <f t="shared" si="107"/>
        <v>89.247787610619469</v>
      </c>
      <c r="Q1676" t="s">
        <v>8325</v>
      </c>
      <c r="R1676" t="s">
        <v>8346</v>
      </c>
      <c r="S1676" s="6">
        <f t="shared" si="108"/>
        <v>42569.397060185183</v>
      </c>
      <c r="T1676" s="6">
        <f t="shared" si="10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7">
        <f t="shared" si="107"/>
        <v>40.416470588235299</v>
      </c>
      <c r="Q1677" t="s">
        <v>8325</v>
      </c>
      <c r="R1677" t="s">
        <v>8346</v>
      </c>
      <c r="S1677" s="6">
        <f t="shared" si="108"/>
        <v>40802.524768518517</v>
      </c>
      <c r="T1677" s="6">
        <f t="shared" si="10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7">
        <f t="shared" si="107"/>
        <v>82.38095238095238</v>
      </c>
      <c r="Q1678" t="s">
        <v>8325</v>
      </c>
      <c r="R1678" t="s">
        <v>8346</v>
      </c>
      <c r="S1678" s="6">
        <f t="shared" si="108"/>
        <v>40973.517905092594</v>
      </c>
      <c r="T1678" s="6">
        <f t="shared" si="10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7">
        <f t="shared" si="107"/>
        <v>159.52380952380952</v>
      </c>
      <c r="Q1679" t="s">
        <v>8325</v>
      </c>
      <c r="R1679" t="s">
        <v>8346</v>
      </c>
      <c r="S1679" s="6">
        <f t="shared" si="108"/>
        <v>42416.198796296296</v>
      </c>
      <c r="T1679" s="6">
        <f t="shared" si="10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7">
        <f t="shared" si="107"/>
        <v>36.244897959183675</v>
      </c>
      <c r="Q1680" t="s">
        <v>8325</v>
      </c>
      <c r="R1680" t="s">
        <v>8346</v>
      </c>
      <c r="S1680" s="6">
        <f t="shared" si="108"/>
        <v>41662.646655092591</v>
      </c>
      <c r="T1680" s="6">
        <f t="shared" si="10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7">
        <f t="shared" si="107"/>
        <v>62.5</v>
      </c>
      <c r="Q1681" t="s">
        <v>8325</v>
      </c>
      <c r="R1681" t="s">
        <v>8346</v>
      </c>
      <c r="S1681" s="6">
        <f t="shared" si="108"/>
        <v>40722.860474537032</v>
      </c>
      <c r="T1681" s="6">
        <f t="shared" si="10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7">
        <f t="shared" si="107"/>
        <v>47</v>
      </c>
      <c r="Q1682" t="s">
        <v>8325</v>
      </c>
      <c r="R1682" t="s">
        <v>8346</v>
      </c>
      <c r="S1682" s="6">
        <f t="shared" si="108"/>
        <v>41802.549386574072</v>
      </c>
      <c r="T1682" s="6">
        <f t="shared" si="10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7">
        <f t="shared" si="107"/>
        <v>74.575090497737563</v>
      </c>
      <c r="Q1683" t="s">
        <v>8325</v>
      </c>
      <c r="R1683" t="s">
        <v>8347</v>
      </c>
      <c r="S1683" s="6">
        <f t="shared" si="108"/>
        <v>42773.91300925926</v>
      </c>
      <c r="T1683" s="6">
        <f t="shared" si="10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7">
        <f t="shared" si="107"/>
        <v>0</v>
      </c>
      <c r="Q1684" t="s">
        <v>8325</v>
      </c>
      <c r="R1684" t="s">
        <v>8347</v>
      </c>
      <c r="S1684" s="6">
        <f t="shared" si="108"/>
        <v>42779.005324074074</v>
      </c>
      <c r="T1684" s="6">
        <f t="shared" si="10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7">
        <f t="shared" si="107"/>
        <v>76</v>
      </c>
      <c r="Q1685" t="s">
        <v>8325</v>
      </c>
      <c r="R1685" t="s">
        <v>8347</v>
      </c>
      <c r="S1685" s="6">
        <f t="shared" si="108"/>
        <v>42808.57335648148</v>
      </c>
      <c r="T1685" s="6">
        <f t="shared" si="10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7">
        <f t="shared" si="107"/>
        <v>86.43564356435644</v>
      </c>
      <c r="Q1686" t="s">
        <v>8325</v>
      </c>
      <c r="R1686" t="s">
        <v>8347</v>
      </c>
      <c r="S1686" s="6">
        <f t="shared" si="108"/>
        <v>42783.606956018521</v>
      </c>
      <c r="T1686" s="6">
        <f t="shared" si="10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7">
        <f t="shared" si="107"/>
        <v>24</v>
      </c>
      <c r="Q1687" t="s">
        <v>8325</v>
      </c>
      <c r="R1687" t="s">
        <v>8347</v>
      </c>
      <c r="S1687" s="6">
        <f t="shared" si="108"/>
        <v>42788.041932870365</v>
      </c>
      <c r="T1687" s="6">
        <f t="shared" si="10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7">
        <f t="shared" si="107"/>
        <v>18</v>
      </c>
      <c r="Q1688" t="s">
        <v>8325</v>
      </c>
      <c r="R1688" t="s">
        <v>8347</v>
      </c>
      <c r="S1688" s="6">
        <f t="shared" si="108"/>
        <v>42792.635636574072</v>
      </c>
      <c r="T1688" s="6">
        <f t="shared" si="10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7">
        <f t="shared" si="107"/>
        <v>80.128205128205124</v>
      </c>
      <c r="Q1689" t="s">
        <v>8325</v>
      </c>
      <c r="R1689" t="s">
        <v>8347</v>
      </c>
      <c r="S1689" s="6">
        <f t="shared" si="108"/>
        <v>42801.838483796295</v>
      </c>
      <c r="T1689" s="6">
        <f t="shared" si="10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7">
        <f t="shared" si="107"/>
        <v>253.14285714285714</v>
      </c>
      <c r="Q1690" t="s">
        <v>8325</v>
      </c>
      <c r="R1690" t="s">
        <v>8347</v>
      </c>
      <c r="S1690" s="6">
        <f t="shared" si="108"/>
        <v>42804.326319444437</v>
      </c>
      <c r="T1690" s="6">
        <f t="shared" si="10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7">
        <f t="shared" si="107"/>
        <v>171.42857142857142</v>
      </c>
      <c r="Q1691" t="s">
        <v>8325</v>
      </c>
      <c r="R1691" t="s">
        <v>8347</v>
      </c>
      <c r="S1691" s="6">
        <f t="shared" si="108"/>
        <v>42780.734143518515</v>
      </c>
      <c r="T1691" s="6">
        <f t="shared" si="10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7">
        <f t="shared" si="107"/>
        <v>57.727272727272727</v>
      </c>
      <c r="Q1692" t="s">
        <v>8325</v>
      </c>
      <c r="R1692" t="s">
        <v>8347</v>
      </c>
      <c r="S1692" s="6">
        <f t="shared" si="108"/>
        <v>42801.222708333335</v>
      </c>
      <c r="T1692" s="6">
        <f t="shared" si="10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7">
        <f t="shared" si="107"/>
        <v>264.26315789473682</v>
      </c>
      <c r="Q1693" t="s">
        <v>8325</v>
      </c>
      <c r="R1693" t="s">
        <v>8347</v>
      </c>
      <c r="S1693" s="6">
        <f t="shared" si="108"/>
        <v>42795.49314814814</v>
      </c>
      <c r="T1693" s="6">
        <f t="shared" si="10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7">
        <f t="shared" si="107"/>
        <v>159.33333333333334</v>
      </c>
      <c r="Q1694" t="s">
        <v>8325</v>
      </c>
      <c r="R1694" t="s">
        <v>8347</v>
      </c>
      <c r="S1694" s="6">
        <f t="shared" si="108"/>
        <v>42787.94290509259</v>
      </c>
      <c r="T1694" s="6">
        <f t="shared" si="10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7">
        <f t="shared" si="107"/>
        <v>35</v>
      </c>
      <c r="Q1695" t="s">
        <v>8325</v>
      </c>
      <c r="R1695" t="s">
        <v>8347</v>
      </c>
      <c r="S1695" s="6">
        <f t="shared" si="108"/>
        <v>42803.711944444447</v>
      </c>
      <c r="T1695" s="6">
        <f t="shared" si="10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7">
        <f t="shared" si="107"/>
        <v>5</v>
      </c>
      <c r="Q1696" t="s">
        <v>8325</v>
      </c>
      <c r="R1696" t="s">
        <v>8347</v>
      </c>
      <c r="S1696" s="6">
        <f t="shared" si="108"/>
        <v>42791.461504629631</v>
      </c>
      <c r="T1696" s="6">
        <f t="shared" si="10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7">
        <f t="shared" si="107"/>
        <v>61.086956521739133</v>
      </c>
      <c r="Q1697" t="s">
        <v>8325</v>
      </c>
      <c r="R1697" t="s">
        <v>8347</v>
      </c>
      <c r="S1697" s="6">
        <f t="shared" si="108"/>
        <v>42800.823078703703</v>
      </c>
      <c r="T1697" s="6">
        <f t="shared" si="10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7">
        <f t="shared" si="107"/>
        <v>0</v>
      </c>
      <c r="Q1698" t="s">
        <v>8325</v>
      </c>
      <c r="R1698" t="s">
        <v>8347</v>
      </c>
      <c r="S1698" s="6">
        <f t="shared" si="108"/>
        <v>42795.861238425925</v>
      </c>
      <c r="T1698" s="6">
        <f t="shared" si="10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7">
        <f t="shared" si="107"/>
        <v>114.81818181818181</v>
      </c>
      <c r="Q1699" t="s">
        <v>8325</v>
      </c>
      <c r="R1699" t="s">
        <v>8347</v>
      </c>
      <c r="S1699" s="6">
        <f t="shared" si="108"/>
        <v>42804.82462962962</v>
      </c>
      <c r="T1699" s="6">
        <f t="shared" si="10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7">
        <f t="shared" si="107"/>
        <v>0</v>
      </c>
      <c r="Q1700" t="s">
        <v>8325</v>
      </c>
      <c r="R1700" t="s">
        <v>8347</v>
      </c>
      <c r="S1700" s="6">
        <f t="shared" si="108"/>
        <v>42795.999537037038</v>
      </c>
      <c r="T1700" s="6">
        <f t="shared" si="10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7">
        <f t="shared" si="107"/>
        <v>54</v>
      </c>
      <c r="Q1701" t="s">
        <v>8325</v>
      </c>
      <c r="R1701" t="s">
        <v>8347</v>
      </c>
      <c r="S1701" s="6">
        <f t="shared" si="108"/>
        <v>42806.655613425923</v>
      </c>
      <c r="T1701" s="6">
        <f t="shared" si="10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7">
        <f t="shared" si="107"/>
        <v>65.974683544303801</v>
      </c>
      <c r="Q1702" t="s">
        <v>8325</v>
      </c>
      <c r="R1702" t="s">
        <v>8347</v>
      </c>
      <c r="S1702" s="6">
        <f t="shared" si="108"/>
        <v>42795.863310185181</v>
      </c>
      <c r="T1702" s="6">
        <f t="shared" si="10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7">
        <f t="shared" si="107"/>
        <v>5</v>
      </c>
      <c r="Q1703" t="s">
        <v>8325</v>
      </c>
      <c r="R1703" t="s">
        <v>8347</v>
      </c>
      <c r="S1703" s="6">
        <f t="shared" si="108"/>
        <v>41989.456076388888</v>
      </c>
      <c r="T1703" s="6">
        <f t="shared" si="10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7">
        <f t="shared" si="107"/>
        <v>1</v>
      </c>
      <c r="Q1704" t="s">
        <v>8325</v>
      </c>
      <c r="R1704" t="s">
        <v>8347</v>
      </c>
      <c r="S1704" s="6">
        <f t="shared" si="108"/>
        <v>42063.661458333336</v>
      </c>
      <c r="T1704" s="6">
        <f t="shared" si="10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7">
        <f t="shared" si="107"/>
        <v>25.5</v>
      </c>
      <c r="Q1705" t="s">
        <v>8325</v>
      </c>
      <c r="R1705" t="s">
        <v>8347</v>
      </c>
      <c r="S1705" s="6">
        <f t="shared" si="108"/>
        <v>42187.073344907411</v>
      </c>
      <c r="T1705" s="6">
        <f t="shared" si="109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7">
        <f t="shared" si="107"/>
        <v>118.36363636363636</v>
      </c>
      <c r="Q1706" t="s">
        <v>8325</v>
      </c>
      <c r="R1706" t="s">
        <v>8347</v>
      </c>
      <c r="S1706" s="6">
        <f t="shared" si="108"/>
        <v>42020.931400462963</v>
      </c>
      <c r="T1706" s="6">
        <f t="shared" si="10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7">
        <f t="shared" si="107"/>
        <v>0</v>
      </c>
      <c r="Q1707" t="s">
        <v>8325</v>
      </c>
      <c r="R1707" t="s">
        <v>8347</v>
      </c>
      <c r="S1707" s="6">
        <f t="shared" si="108"/>
        <v>42244.808402777773</v>
      </c>
      <c r="T1707" s="6">
        <f t="shared" si="10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7">
        <f t="shared" si="107"/>
        <v>0</v>
      </c>
      <c r="Q1708" t="s">
        <v>8325</v>
      </c>
      <c r="R1708" t="s">
        <v>8347</v>
      </c>
      <c r="S1708" s="6">
        <f t="shared" si="108"/>
        <v>42179.098055555551</v>
      </c>
      <c r="T1708" s="6">
        <f t="shared" si="10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7">
        <f t="shared" si="107"/>
        <v>54.111111111111114</v>
      </c>
      <c r="Q1709" t="s">
        <v>8325</v>
      </c>
      <c r="R1709" t="s">
        <v>8347</v>
      </c>
      <c r="S1709" s="6">
        <f t="shared" si="108"/>
        <v>42427.512673611105</v>
      </c>
      <c r="T1709" s="6">
        <f t="shared" si="10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7">
        <f t="shared" si="107"/>
        <v>0</v>
      </c>
      <c r="Q1710" t="s">
        <v>8325</v>
      </c>
      <c r="R1710" t="s">
        <v>8347</v>
      </c>
      <c r="S1710" s="6">
        <f t="shared" si="108"/>
        <v>42451.658634259256</v>
      </c>
      <c r="T1710" s="6">
        <f t="shared" si="10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7">
        <f t="shared" si="107"/>
        <v>21.25</v>
      </c>
      <c r="Q1711" t="s">
        <v>8325</v>
      </c>
      <c r="R1711" t="s">
        <v>8347</v>
      </c>
      <c r="S1711" s="6">
        <f t="shared" si="108"/>
        <v>41841.355486111104</v>
      </c>
      <c r="T1711" s="6">
        <f t="shared" si="10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7">
        <f t="shared" si="107"/>
        <v>34</v>
      </c>
      <c r="Q1712" t="s">
        <v>8325</v>
      </c>
      <c r="R1712" t="s">
        <v>8347</v>
      </c>
      <c r="S1712" s="6">
        <f t="shared" si="108"/>
        <v>42341.382962962954</v>
      </c>
      <c r="T1712" s="6">
        <f t="shared" si="10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7">
        <f t="shared" si="107"/>
        <v>525</v>
      </c>
      <c r="Q1713" t="s">
        <v>8325</v>
      </c>
      <c r="R1713" t="s">
        <v>8347</v>
      </c>
      <c r="S1713" s="6">
        <f t="shared" si="108"/>
        <v>41852.437893518516</v>
      </c>
      <c r="T1713" s="6">
        <f t="shared" si="10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7">
        <f t="shared" si="107"/>
        <v>0</v>
      </c>
      <c r="Q1714" t="s">
        <v>8325</v>
      </c>
      <c r="R1714" t="s">
        <v>8347</v>
      </c>
      <c r="S1714" s="6">
        <f t="shared" si="108"/>
        <v>42125.705474537033</v>
      </c>
      <c r="T1714" s="6">
        <f t="shared" si="10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7">
        <f t="shared" si="107"/>
        <v>50</v>
      </c>
      <c r="Q1715" t="s">
        <v>8325</v>
      </c>
      <c r="R1715" t="s">
        <v>8347</v>
      </c>
      <c r="S1715" s="6">
        <f t="shared" si="108"/>
        <v>41887.592731481483</v>
      </c>
      <c r="T1715" s="6">
        <f t="shared" si="10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7">
        <f t="shared" si="107"/>
        <v>115.70588235294117</v>
      </c>
      <c r="Q1716" t="s">
        <v>8325</v>
      </c>
      <c r="R1716" t="s">
        <v>8347</v>
      </c>
      <c r="S1716" s="6">
        <f t="shared" si="108"/>
        <v>42095.710196759253</v>
      </c>
      <c r="T1716" s="6">
        <f t="shared" si="10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7">
        <f t="shared" si="107"/>
        <v>5.5</v>
      </c>
      <c r="Q1717" t="s">
        <v>8325</v>
      </c>
      <c r="R1717" t="s">
        <v>8347</v>
      </c>
      <c r="S1717" s="6">
        <f t="shared" si="108"/>
        <v>42064.009085648147</v>
      </c>
      <c r="T1717" s="6">
        <f t="shared" si="10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7">
        <f t="shared" si="107"/>
        <v>50</v>
      </c>
      <c r="Q1718" t="s">
        <v>8325</v>
      </c>
      <c r="R1718" t="s">
        <v>8347</v>
      </c>
      <c r="S1718" s="6">
        <f t="shared" si="108"/>
        <v>42673.369201388887</v>
      </c>
      <c r="T1718" s="6">
        <f t="shared" si="109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7">
        <f t="shared" si="107"/>
        <v>34.024390243902438</v>
      </c>
      <c r="Q1719" t="s">
        <v>8325</v>
      </c>
      <c r="R1719" t="s">
        <v>8347</v>
      </c>
      <c r="S1719" s="6">
        <f t="shared" si="108"/>
        <v>42460.773587962954</v>
      </c>
      <c r="T1719" s="6">
        <f t="shared" si="10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7">
        <f t="shared" si="107"/>
        <v>37.5</v>
      </c>
      <c r="Q1720" t="s">
        <v>8325</v>
      </c>
      <c r="R1720" t="s">
        <v>8347</v>
      </c>
      <c r="S1720" s="6">
        <f t="shared" si="108"/>
        <v>42460.402187499996</v>
      </c>
      <c r="T1720" s="6">
        <f t="shared" si="10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7">
        <f t="shared" si="107"/>
        <v>11.666666666666666</v>
      </c>
      <c r="Q1721" t="s">
        <v>8325</v>
      </c>
      <c r="R1721" t="s">
        <v>8347</v>
      </c>
      <c r="S1721" s="6">
        <f t="shared" si="108"/>
        <v>41869.326284722221</v>
      </c>
      <c r="T1721" s="6">
        <f t="shared" si="10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7">
        <f t="shared" si="107"/>
        <v>28.125</v>
      </c>
      <c r="Q1722" t="s">
        <v>8325</v>
      </c>
      <c r="R1722" t="s">
        <v>8347</v>
      </c>
      <c r="S1722" s="6">
        <f t="shared" si="108"/>
        <v>41922.574895833335</v>
      </c>
      <c r="T1722" s="6">
        <f t="shared" si="10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7">
        <f t="shared" si="107"/>
        <v>0</v>
      </c>
      <c r="Q1723" t="s">
        <v>8325</v>
      </c>
      <c r="R1723" t="s">
        <v>8347</v>
      </c>
      <c r="S1723" s="6">
        <f t="shared" si="108"/>
        <v>42319.25304398148</v>
      </c>
      <c r="T1723" s="6">
        <f t="shared" si="10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7">
        <f t="shared" si="107"/>
        <v>1</v>
      </c>
      <c r="Q1724" t="s">
        <v>8325</v>
      </c>
      <c r="R1724" t="s">
        <v>8347</v>
      </c>
      <c r="S1724" s="6">
        <f t="shared" si="108"/>
        <v>42425.752650462957</v>
      </c>
      <c r="T1724" s="6">
        <f t="shared" si="10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7">
        <f t="shared" si="107"/>
        <v>216.66666666666666</v>
      </c>
      <c r="Q1725" t="s">
        <v>8325</v>
      </c>
      <c r="R1725" t="s">
        <v>8347</v>
      </c>
      <c r="S1725" s="6">
        <f t="shared" si="108"/>
        <v>42129.617071759254</v>
      </c>
      <c r="T1725" s="6">
        <f t="shared" si="10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7">
        <f t="shared" si="107"/>
        <v>8.75</v>
      </c>
      <c r="Q1726" t="s">
        <v>8325</v>
      </c>
      <c r="R1726" t="s">
        <v>8347</v>
      </c>
      <c r="S1726" s="6">
        <f t="shared" si="108"/>
        <v>41912.724097222221</v>
      </c>
      <c r="T1726" s="6">
        <f t="shared" si="10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7">
        <f t="shared" si="107"/>
        <v>62.222222222222221</v>
      </c>
      <c r="Q1727" t="s">
        <v>8325</v>
      </c>
      <c r="R1727" t="s">
        <v>8347</v>
      </c>
      <c r="S1727" s="6">
        <f t="shared" si="108"/>
        <v>41845.759826388887</v>
      </c>
      <c r="T1727" s="6">
        <f t="shared" si="10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7">
        <f t="shared" si="107"/>
        <v>137.25</v>
      </c>
      <c r="Q1728" t="s">
        <v>8325</v>
      </c>
      <c r="R1728" t="s">
        <v>8347</v>
      </c>
      <c r="S1728" s="6">
        <f t="shared" si="108"/>
        <v>41788.711388888885</v>
      </c>
      <c r="T1728" s="6">
        <f t="shared" si="10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7">
        <f t="shared" si="107"/>
        <v>1</v>
      </c>
      <c r="Q1729" t="s">
        <v>8325</v>
      </c>
      <c r="R1729" t="s">
        <v>8347</v>
      </c>
      <c r="S1729" s="6">
        <f t="shared" si="108"/>
        <v>42044.719641203708</v>
      </c>
      <c r="T1729" s="6">
        <f t="shared" si="10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7">
        <f t="shared" si="107"/>
        <v>122.14285714285714</v>
      </c>
      <c r="Q1730" t="s">
        <v>8325</v>
      </c>
      <c r="R1730" t="s">
        <v>8347</v>
      </c>
      <c r="S1730" s="6">
        <f t="shared" si="108"/>
        <v>42268.417523148142</v>
      </c>
      <c r="T1730" s="6">
        <f t="shared" si="10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7">
        <f t="shared" ref="P1731:P1794" si="111">IF(L1731=0,0,(E1731/L1731))</f>
        <v>0</v>
      </c>
      <c r="Q1731" t="s">
        <v>8325</v>
      </c>
      <c r="R1731" t="s">
        <v>8347</v>
      </c>
      <c r="S1731" s="6">
        <f t="shared" ref="S1731:S1794" si="112">(((J1731/60)/60)/24)+DATE(1970,1,1)+(-5/24)</f>
        <v>42470.843819444439</v>
      </c>
      <c r="T1731" s="6">
        <f t="shared" ref="T1731:T1794" si="113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7">
        <f t="shared" si="111"/>
        <v>0</v>
      </c>
      <c r="Q1732" t="s">
        <v>8325</v>
      </c>
      <c r="R1732" t="s">
        <v>8347</v>
      </c>
      <c r="S1732" s="6">
        <f t="shared" si="112"/>
        <v>42271.879432870373</v>
      </c>
      <c r="T1732" s="6">
        <f t="shared" si="113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7">
        <f t="shared" si="111"/>
        <v>0</v>
      </c>
      <c r="Q1733" t="s">
        <v>8325</v>
      </c>
      <c r="R1733" t="s">
        <v>8347</v>
      </c>
      <c r="S1733" s="6">
        <f t="shared" si="112"/>
        <v>42152.698518518511</v>
      </c>
      <c r="T1733" s="6">
        <f t="shared" si="113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7">
        <f t="shared" si="111"/>
        <v>0</v>
      </c>
      <c r="Q1734" t="s">
        <v>8325</v>
      </c>
      <c r="R1734" t="s">
        <v>8347</v>
      </c>
      <c r="S1734" s="6">
        <f t="shared" si="112"/>
        <v>42325.475474537037</v>
      </c>
      <c r="T1734" s="6">
        <f t="shared" si="113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7">
        <f t="shared" si="111"/>
        <v>0</v>
      </c>
      <c r="Q1735" t="s">
        <v>8325</v>
      </c>
      <c r="R1735" t="s">
        <v>8347</v>
      </c>
      <c r="S1735" s="6">
        <f t="shared" si="112"/>
        <v>42614.467291666668</v>
      </c>
      <c r="T1735" s="6">
        <f t="shared" si="113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7">
        <f t="shared" si="111"/>
        <v>1</v>
      </c>
      <c r="Q1736" t="s">
        <v>8325</v>
      </c>
      <c r="R1736" t="s">
        <v>8347</v>
      </c>
      <c r="S1736" s="6">
        <f t="shared" si="112"/>
        <v>42101.828194444439</v>
      </c>
      <c r="T1736" s="6">
        <f t="shared" si="113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7">
        <f t="shared" si="111"/>
        <v>55</v>
      </c>
      <c r="Q1737" t="s">
        <v>8325</v>
      </c>
      <c r="R1737" t="s">
        <v>8347</v>
      </c>
      <c r="S1737" s="6">
        <f t="shared" si="112"/>
        <v>42559.605844907412</v>
      </c>
      <c r="T1737" s="6">
        <f t="shared" si="113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7">
        <f t="shared" si="111"/>
        <v>22</v>
      </c>
      <c r="Q1738" t="s">
        <v>8325</v>
      </c>
      <c r="R1738" t="s">
        <v>8347</v>
      </c>
      <c r="S1738" s="6">
        <f t="shared" si="112"/>
        <v>42286.65315972222</v>
      </c>
      <c r="T1738" s="6">
        <f t="shared" si="113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7">
        <f t="shared" si="111"/>
        <v>56.666666666666664</v>
      </c>
      <c r="Q1739" t="s">
        <v>8325</v>
      </c>
      <c r="R1739" t="s">
        <v>8347</v>
      </c>
      <c r="S1739" s="6">
        <f t="shared" si="112"/>
        <v>42175.740648148152</v>
      </c>
      <c r="T1739" s="6">
        <f t="shared" si="113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7">
        <f t="shared" si="111"/>
        <v>20</v>
      </c>
      <c r="Q1740" t="s">
        <v>8325</v>
      </c>
      <c r="R1740" t="s">
        <v>8347</v>
      </c>
      <c r="S1740" s="6">
        <f t="shared" si="112"/>
        <v>41884.665995370371</v>
      </c>
      <c r="T1740" s="6">
        <f t="shared" si="113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7">
        <f t="shared" si="111"/>
        <v>1</v>
      </c>
      <c r="Q1741" t="s">
        <v>8325</v>
      </c>
      <c r="R1741" t="s">
        <v>8347</v>
      </c>
      <c r="S1741" s="6">
        <f t="shared" si="112"/>
        <v>42435.665879629632</v>
      </c>
      <c r="T1741" s="6">
        <f t="shared" si="113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7">
        <f t="shared" si="111"/>
        <v>0</v>
      </c>
      <c r="Q1742" t="s">
        <v>8325</v>
      </c>
      <c r="R1742" t="s">
        <v>8347</v>
      </c>
      <c r="S1742" s="6">
        <f t="shared" si="112"/>
        <v>42171.60905092593</v>
      </c>
      <c r="T1742" s="6">
        <f t="shared" si="113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7">
        <f t="shared" si="111"/>
        <v>25.576923076923077</v>
      </c>
      <c r="Q1743" t="s">
        <v>8338</v>
      </c>
      <c r="R1743" t="s">
        <v>8339</v>
      </c>
      <c r="S1743" s="6">
        <f t="shared" si="112"/>
        <v>42120.419803240737</v>
      </c>
      <c r="T1743" s="6">
        <f t="shared" si="113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7">
        <f t="shared" si="111"/>
        <v>63.970588235294116</v>
      </c>
      <c r="Q1744" t="s">
        <v>8338</v>
      </c>
      <c r="R1744" t="s">
        <v>8339</v>
      </c>
      <c r="S1744" s="6">
        <f t="shared" si="112"/>
        <v>42710.668634259251</v>
      </c>
      <c r="T1744" s="6">
        <f t="shared" si="113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7">
        <f t="shared" si="111"/>
        <v>89.925373134328353</v>
      </c>
      <c r="Q1745" t="s">
        <v>8338</v>
      </c>
      <c r="R1745" t="s">
        <v>8339</v>
      </c>
      <c r="S1745" s="6">
        <f t="shared" si="112"/>
        <v>42586.717303240737</v>
      </c>
      <c r="T1745" s="6">
        <f t="shared" si="113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7">
        <f t="shared" si="111"/>
        <v>93.071428571428569</v>
      </c>
      <c r="Q1746" t="s">
        <v>8338</v>
      </c>
      <c r="R1746" t="s">
        <v>8339</v>
      </c>
      <c r="S1746" s="6">
        <f t="shared" si="112"/>
        <v>42026.396724537037</v>
      </c>
      <c r="T1746" s="6">
        <f t="shared" si="113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7">
        <f t="shared" si="111"/>
        <v>89.674157303370791</v>
      </c>
      <c r="Q1747" t="s">
        <v>8338</v>
      </c>
      <c r="R1747" t="s">
        <v>8339</v>
      </c>
      <c r="S1747" s="6">
        <f t="shared" si="112"/>
        <v>42690.051365740735</v>
      </c>
      <c r="T1747" s="6">
        <f t="shared" si="113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7">
        <f t="shared" si="111"/>
        <v>207.61682242990653</v>
      </c>
      <c r="Q1748" t="s">
        <v>8338</v>
      </c>
      <c r="R1748" t="s">
        <v>8339</v>
      </c>
      <c r="S1748" s="6">
        <f t="shared" si="112"/>
        <v>42667.968368055554</v>
      </c>
      <c r="T1748" s="6">
        <f t="shared" si="113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7">
        <f t="shared" si="111"/>
        <v>59.408805031446541</v>
      </c>
      <c r="Q1749" t="s">
        <v>8338</v>
      </c>
      <c r="R1749" t="s">
        <v>8339</v>
      </c>
      <c r="S1749" s="6">
        <f t="shared" si="112"/>
        <v>42292.227199074077</v>
      </c>
      <c r="T1749" s="6">
        <f t="shared" si="113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7">
        <f t="shared" si="111"/>
        <v>358.97237569060775</v>
      </c>
      <c r="Q1750" t="s">
        <v>8338</v>
      </c>
      <c r="R1750" t="s">
        <v>8339</v>
      </c>
      <c r="S1750" s="6">
        <f t="shared" si="112"/>
        <v>42219.742395833331</v>
      </c>
      <c r="T1750" s="6">
        <f t="shared" si="113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7">
        <f t="shared" si="111"/>
        <v>94.736641221374043</v>
      </c>
      <c r="Q1751" t="s">
        <v>8338</v>
      </c>
      <c r="R1751" t="s">
        <v>8339</v>
      </c>
      <c r="S1751" s="6">
        <f t="shared" si="112"/>
        <v>42758.767604166664</v>
      </c>
      <c r="T1751" s="6">
        <f t="shared" si="113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7">
        <f t="shared" si="111"/>
        <v>80.647999999999996</v>
      </c>
      <c r="Q1752" t="s">
        <v>8338</v>
      </c>
      <c r="R1752" t="s">
        <v>8339</v>
      </c>
      <c r="S1752" s="6">
        <f t="shared" si="112"/>
        <v>42454.628518518519</v>
      </c>
      <c r="T1752" s="6">
        <f t="shared" si="113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7">
        <f t="shared" si="111"/>
        <v>168.68852459016392</v>
      </c>
      <c r="Q1753" t="s">
        <v>8338</v>
      </c>
      <c r="R1753" t="s">
        <v>8339</v>
      </c>
      <c r="S1753" s="6">
        <f t="shared" si="112"/>
        <v>42052.573182870365</v>
      </c>
      <c r="T1753" s="6">
        <f t="shared" si="113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7">
        <f t="shared" si="111"/>
        <v>34.68888888888889</v>
      </c>
      <c r="Q1754" t="s">
        <v>8338</v>
      </c>
      <c r="R1754" t="s">
        <v>8339</v>
      </c>
      <c r="S1754" s="6">
        <f t="shared" si="112"/>
        <v>42627.044930555552</v>
      </c>
      <c r="T1754" s="6">
        <f t="shared" si="113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7">
        <f t="shared" si="111"/>
        <v>462.85714285714283</v>
      </c>
      <c r="Q1755" t="s">
        <v>8338</v>
      </c>
      <c r="R1755" t="s">
        <v>8339</v>
      </c>
      <c r="S1755" s="6">
        <f t="shared" si="112"/>
        <v>42420.541296296295</v>
      </c>
      <c r="T1755" s="6">
        <f t="shared" si="113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7">
        <f t="shared" si="111"/>
        <v>104.38888888888889</v>
      </c>
      <c r="Q1756" t="s">
        <v>8338</v>
      </c>
      <c r="R1756" t="s">
        <v>8339</v>
      </c>
      <c r="S1756" s="6">
        <f t="shared" si="112"/>
        <v>42067.668437499997</v>
      </c>
      <c r="T1756" s="6">
        <f t="shared" si="113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7">
        <f t="shared" si="111"/>
        <v>7.5</v>
      </c>
      <c r="Q1757" t="s">
        <v>8338</v>
      </c>
      <c r="R1757" t="s">
        <v>8339</v>
      </c>
      <c r="S1757" s="6">
        <f t="shared" si="112"/>
        <v>42252.580567129626</v>
      </c>
      <c r="T1757" s="6">
        <f t="shared" si="113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7">
        <f t="shared" si="111"/>
        <v>47.13</v>
      </c>
      <c r="Q1758" t="s">
        <v>8338</v>
      </c>
      <c r="R1758" t="s">
        <v>8339</v>
      </c>
      <c r="S1758" s="6">
        <f t="shared" si="112"/>
        <v>42570.959131944437</v>
      </c>
      <c r="T1758" s="6">
        <f t="shared" si="113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7">
        <f t="shared" si="111"/>
        <v>414.28571428571428</v>
      </c>
      <c r="Q1759" t="s">
        <v>8338</v>
      </c>
      <c r="R1759" t="s">
        <v>8339</v>
      </c>
      <c r="S1759" s="6">
        <f t="shared" si="112"/>
        <v>42733.619016203702</v>
      </c>
      <c r="T1759" s="6">
        <f t="shared" si="113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7">
        <f t="shared" si="111"/>
        <v>42.481481481481481</v>
      </c>
      <c r="Q1760" t="s">
        <v>8338</v>
      </c>
      <c r="R1760" t="s">
        <v>8339</v>
      </c>
      <c r="S1760" s="6">
        <f t="shared" si="112"/>
        <v>42505.74759259259</v>
      </c>
      <c r="T1760" s="6">
        <f t="shared" si="113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7">
        <f t="shared" si="111"/>
        <v>108.77551020408163</v>
      </c>
      <c r="Q1761" t="s">
        <v>8338</v>
      </c>
      <c r="R1761" t="s">
        <v>8339</v>
      </c>
      <c r="S1761" s="6">
        <f t="shared" si="112"/>
        <v>42068.620706018519</v>
      </c>
      <c r="T1761" s="6">
        <f t="shared" si="113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7">
        <f t="shared" si="111"/>
        <v>81.098039215686271</v>
      </c>
      <c r="Q1762" t="s">
        <v>8338</v>
      </c>
      <c r="R1762" t="s">
        <v>8339</v>
      </c>
      <c r="S1762" s="6">
        <f t="shared" si="112"/>
        <v>42405.464270833334</v>
      </c>
      <c r="T1762" s="6">
        <f t="shared" si="113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7">
        <f t="shared" si="111"/>
        <v>51.666666666666664</v>
      </c>
      <c r="Q1763" t="s">
        <v>8338</v>
      </c>
      <c r="R1763" t="s">
        <v>8339</v>
      </c>
      <c r="S1763" s="6">
        <f t="shared" si="112"/>
        <v>42209.359490740739</v>
      </c>
      <c r="T1763" s="6">
        <f t="shared" si="113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7">
        <f t="shared" si="111"/>
        <v>35.4</v>
      </c>
      <c r="Q1764" t="s">
        <v>8338</v>
      </c>
      <c r="R1764" t="s">
        <v>8339</v>
      </c>
      <c r="S1764" s="6">
        <f t="shared" si="112"/>
        <v>42410.773668981477</v>
      </c>
      <c r="T1764" s="6">
        <f t="shared" si="113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7">
        <f t="shared" si="111"/>
        <v>103.63559322033899</v>
      </c>
      <c r="Q1765" t="s">
        <v>8338</v>
      </c>
      <c r="R1765" t="s">
        <v>8339</v>
      </c>
      <c r="S1765" s="6">
        <f t="shared" si="112"/>
        <v>42636.660185185181</v>
      </c>
      <c r="T1765" s="6">
        <f t="shared" si="113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7">
        <f t="shared" si="111"/>
        <v>55.282051282051285</v>
      </c>
      <c r="Q1766" t="s">
        <v>8338</v>
      </c>
      <c r="R1766" t="s">
        <v>8339</v>
      </c>
      <c r="S1766" s="6">
        <f t="shared" si="112"/>
        <v>41825.27753472222</v>
      </c>
      <c r="T1766" s="6">
        <f t="shared" si="113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7">
        <f t="shared" si="111"/>
        <v>72.16970873786407</v>
      </c>
      <c r="Q1767" t="s">
        <v>8338</v>
      </c>
      <c r="R1767" t="s">
        <v>8339</v>
      </c>
      <c r="S1767" s="6">
        <f t="shared" si="112"/>
        <v>41834.772129629629</v>
      </c>
      <c r="T1767" s="6">
        <f t="shared" si="113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7">
        <f t="shared" si="111"/>
        <v>0</v>
      </c>
      <c r="Q1768" t="s">
        <v>8338</v>
      </c>
      <c r="R1768" t="s">
        <v>8339</v>
      </c>
      <c r="S1768" s="6">
        <f t="shared" si="112"/>
        <v>41855.65148148148</v>
      </c>
      <c r="T1768" s="6">
        <f t="shared" si="113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7">
        <f t="shared" si="111"/>
        <v>58.615384615384613</v>
      </c>
      <c r="Q1769" t="s">
        <v>8338</v>
      </c>
      <c r="R1769" t="s">
        <v>8339</v>
      </c>
      <c r="S1769" s="6">
        <f t="shared" si="112"/>
        <v>41824.450046296297</v>
      </c>
      <c r="T1769" s="6">
        <f t="shared" si="113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7">
        <f t="shared" si="111"/>
        <v>12.466666666666667</v>
      </c>
      <c r="Q1770" t="s">
        <v>8338</v>
      </c>
      <c r="R1770" t="s">
        <v>8339</v>
      </c>
      <c r="S1770" s="6">
        <f t="shared" si="112"/>
        <v>41849.352361111109</v>
      </c>
      <c r="T1770" s="6">
        <f t="shared" si="113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7">
        <f t="shared" si="111"/>
        <v>49.136363636363633</v>
      </c>
      <c r="Q1771" t="s">
        <v>8338</v>
      </c>
      <c r="R1771" t="s">
        <v>8339</v>
      </c>
      <c r="S1771" s="6">
        <f t="shared" si="112"/>
        <v>41987.610636574071</v>
      </c>
      <c r="T1771" s="6">
        <f t="shared" si="113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7">
        <f t="shared" si="111"/>
        <v>150.5</v>
      </c>
      <c r="Q1772" t="s">
        <v>8338</v>
      </c>
      <c r="R1772" t="s">
        <v>8339</v>
      </c>
      <c r="S1772" s="6">
        <f t="shared" si="112"/>
        <v>41891.571689814817</v>
      </c>
      <c r="T1772" s="6">
        <f t="shared" si="113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7">
        <f t="shared" si="111"/>
        <v>35.799999999999997</v>
      </c>
      <c r="Q1773" t="s">
        <v>8338</v>
      </c>
      <c r="R1773" t="s">
        <v>8339</v>
      </c>
      <c r="S1773" s="6">
        <f t="shared" si="112"/>
        <v>41905.771296296298</v>
      </c>
      <c r="T1773" s="6">
        <f t="shared" si="113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7">
        <f t="shared" si="111"/>
        <v>45.157894736842103</v>
      </c>
      <c r="Q1774" t="s">
        <v>8338</v>
      </c>
      <c r="R1774" t="s">
        <v>8339</v>
      </c>
      <c r="S1774" s="6">
        <f t="shared" si="112"/>
        <v>41766.509675925925</v>
      </c>
      <c r="T1774" s="6">
        <f t="shared" si="113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7">
        <f t="shared" si="111"/>
        <v>98.78947368421052</v>
      </c>
      <c r="Q1775" t="s">
        <v>8338</v>
      </c>
      <c r="R1775" t="s">
        <v>8339</v>
      </c>
      <c r="S1775" s="6">
        <f t="shared" si="112"/>
        <v>41978.552060185182</v>
      </c>
      <c r="T1775" s="6">
        <f t="shared" si="113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7">
        <f t="shared" si="111"/>
        <v>88.307692307692307</v>
      </c>
      <c r="Q1776" t="s">
        <v>8338</v>
      </c>
      <c r="R1776" t="s">
        <v>8339</v>
      </c>
      <c r="S1776" s="6">
        <f t="shared" si="112"/>
        <v>41930.010324074072</v>
      </c>
      <c r="T1776" s="6">
        <f t="shared" si="113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7">
        <f t="shared" si="111"/>
        <v>170.62903225806451</v>
      </c>
      <c r="Q1777" t="s">
        <v>8338</v>
      </c>
      <c r="R1777" t="s">
        <v>8339</v>
      </c>
      <c r="S1777" s="6">
        <f t="shared" si="112"/>
        <v>41891.768055555556</v>
      </c>
      <c r="T1777" s="6">
        <f t="shared" si="113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7">
        <f t="shared" si="111"/>
        <v>83.75</v>
      </c>
      <c r="Q1778" t="s">
        <v>8338</v>
      </c>
      <c r="R1778" t="s">
        <v>8339</v>
      </c>
      <c r="S1778" s="6">
        <f t="shared" si="112"/>
        <v>41905.748506944445</v>
      </c>
      <c r="T1778" s="6">
        <f t="shared" si="113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7">
        <f t="shared" si="111"/>
        <v>65.099999999999994</v>
      </c>
      <c r="Q1779" t="s">
        <v>8338</v>
      </c>
      <c r="R1779" t="s">
        <v>8339</v>
      </c>
      <c r="S1779" s="6">
        <f t="shared" si="112"/>
        <v>42025.14876157407</v>
      </c>
      <c r="T1779" s="6">
        <f t="shared" si="113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7">
        <f t="shared" si="111"/>
        <v>66.333333333333329</v>
      </c>
      <c r="Q1780" t="s">
        <v>8338</v>
      </c>
      <c r="R1780" t="s">
        <v>8339</v>
      </c>
      <c r="S1780" s="6">
        <f t="shared" si="112"/>
        <v>42045.655034722215</v>
      </c>
      <c r="T1780" s="6">
        <f t="shared" si="113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7">
        <f t="shared" si="111"/>
        <v>104.89473684210526</v>
      </c>
      <c r="Q1781" t="s">
        <v>8338</v>
      </c>
      <c r="R1781" t="s">
        <v>8339</v>
      </c>
      <c r="S1781" s="6">
        <f t="shared" si="112"/>
        <v>42585.483564814807</v>
      </c>
      <c r="T1781" s="6">
        <f t="shared" si="113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7">
        <f t="shared" si="111"/>
        <v>78.440789473684205</v>
      </c>
      <c r="Q1782" t="s">
        <v>8338</v>
      </c>
      <c r="R1782" t="s">
        <v>8339</v>
      </c>
      <c r="S1782" s="6">
        <f t="shared" si="112"/>
        <v>42493.392476851855</v>
      </c>
      <c r="T1782" s="6">
        <f t="shared" si="113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7">
        <f t="shared" si="111"/>
        <v>59.041666666666664</v>
      </c>
      <c r="Q1783" t="s">
        <v>8338</v>
      </c>
      <c r="R1783" t="s">
        <v>8339</v>
      </c>
      <c r="S1783" s="6">
        <f t="shared" si="112"/>
        <v>42597.409085648142</v>
      </c>
      <c r="T1783" s="6">
        <f t="shared" si="113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7">
        <f t="shared" si="111"/>
        <v>71.34210526315789</v>
      </c>
      <c r="Q1784" t="s">
        <v>8338</v>
      </c>
      <c r="R1784" t="s">
        <v>8339</v>
      </c>
      <c r="S1784" s="6">
        <f t="shared" si="112"/>
        <v>42388.366770833331</v>
      </c>
      <c r="T1784" s="6">
        <f t="shared" si="113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7">
        <f t="shared" si="111"/>
        <v>51.227027027027027</v>
      </c>
      <c r="Q1785" t="s">
        <v>8338</v>
      </c>
      <c r="R1785" t="s">
        <v>8339</v>
      </c>
      <c r="S1785" s="6">
        <f t="shared" si="112"/>
        <v>42115.741643518515</v>
      </c>
      <c r="T1785" s="6">
        <f t="shared" si="113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7">
        <f t="shared" si="111"/>
        <v>60.242424242424242</v>
      </c>
      <c r="Q1786" t="s">
        <v>8338</v>
      </c>
      <c r="R1786" t="s">
        <v>8339</v>
      </c>
      <c r="S1786" s="6">
        <f t="shared" si="112"/>
        <v>42003.447222222218</v>
      </c>
      <c r="T1786" s="6">
        <f t="shared" si="113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7">
        <f t="shared" si="111"/>
        <v>44.935185185185183</v>
      </c>
      <c r="Q1787" t="s">
        <v>8338</v>
      </c>
      <c r="R1787" t="s">
        <v>8339</v>
      </c>
      <c r="S1787" s="6">
        <f t="shared" si="112"/>
        <v>41896.926562499997</v>
      </c>
      <c r="T1787" s="6">
        <f t="shared" si="113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7">
        <f t="shared" si="111"/>
        <v>31.206896551724139</v>
      </c>
      <c r="Q1788" t="s">
        <v>8338</v>
      </c>
      <c r="R1788" t="s">
        <v>8339</v>
      </c>
      <c r="S1788" s="6">
        <f t="shared" si="112"/>
        <v>41958.342326388891</v>
      </c>
      <c r="T1788" s="6">
        <f t="shared" si="113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7">
        <f t="shared" si="111"/>
        <v>63.875</v>
      </c>
      <c r="Q1789" t="s">
        <v>8338</v>
      </c>
      <c r="R1789" t="s">
        <v>8339</v>
      </c>
      <c r="S1789" s="6">
        <f t="shared" si="112"/>
        <v>42068.447187499994</v>
      </c>
      <c r="T1789" s="6">
        <f t="shared" si="113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7">
        <f t="shared" si="111"/>
        <v>19</v>
      </c>
      <c r="Q1790" t="s">
        <v>8338</v>
      </c>
      <c r="R1790" t="s">
        <v>8339</v>
      </c>
      <c r="S1790" s="6">
        <f t="shared" si="112"/>
        <v>41913.740069444444</v>
      </c>
      <c r="T1790" s="6">
        <f t="shared" si="113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7">
        <f t="shared" si="111"/>
        <v>10</v>
      </c>
      <c r="Q1791" t="s">
        <v>8338</v>
      </c>
      <c r="R1791" t="s">
        <v>8339</v>
      </c>
      <c r="S1791" s="6">
        <f t="shared" si="112"/>
        <v>41956.041701388887</v>
      </c>
      <c r="T1791" s="6">
        <f t="shared" si="113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7">
        <f t="shared" si="111"/>
        <v>109.06666666666666</v>
      </c>
      <c r="Q1792" t="s">
        <v>8338</v>
      </c>
      <c r="R1792" t="s">
        <v>8339</v>
      </c>
      <c r="S1792" s="6">
        <f t="shared" si="112"/>
        <v>42010.466180555559</v>
      </c>
      <c r="T1792" s="6">
        <f t="shared" si="113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7">
        <f t="shared" si="111"/>
        <v>26.75</v>
      </c>
      <c r="Q1793" t="s">
        <v>8338</v>
      </c>
      <c r="R1793" t="s">
        <v>8339</v>
      </c>
      <c r="S1793" s="6">
        <f t="shared" si="112"/>
        <v>41973.532002314816</v>
      </c>
      <c r="T1793" s="6">
        <f t="shared" si="113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7">
        <f t="shared" si="111"/>
        <v>109.93525179856115</v>
      </c>
      <c r="Q1794" t="s">
        <v>8338</v>
      </c>
      <c r="R1794" t="s">
        <v>8339</v>
      </c>
      <c r="S1794" s="6">
        <f t="shared" si="112"/>
        <v>42188.822708333326</v>
      </c>
      <c r="T1794" s="6">
        <f t="shared" si="113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7">
        <f t="shared" ref="P1795:P1858" si="115">IF(L1795=0,0,(E1795/L1795))</f>
        <v>20</v>
      </c>
      <c r="Q1795" t="s">
        <v>8338</v>
      </c>
      <c r="R1795" t="s">
        <v>8339</v>
      </c>
      <c r="S1795" s="6">
        <f t="shared" ref="S1795:S1858" si="116">(((J1795/60)/60)/24)+DATE(1970,1,1)+(-5/24)</f>
        <v>41940.683333333334</v>
      </c>
      <c r="T1795" s="6">
        <f t="shared" ref="T1795:T1858" si="117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7">
        <f t="shared" si="115"/>
        <v>55.388888888888886</v>
      </c>
      <c r="Q1796" t="s">
        <v>8338</v>
      </c>
      <c r="R1796" t="s">
        <v>8339</v>
      </c>
      <c r="S1796" s="6">
        <f t="shared" si="116"/>
        <v>42011.342847222222</v>
      </c>
      <c r="T1796" s="6">
        <f t="shared" si="117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7">
        <f t="shared" si="115"/>
        <v>133.90123456790124</v>
      </c>
      <c r="Q1797" t="s">
        <v>8338</v>
      </c>
      <c r="R1797" t="s">
        <v>8339</v>
      </c>
      <c r="S1797" s="6">
        <f t="shared" si="116"/>
        <v>42628.080335648141</v>
      </c>
      <c r="T1797" s="6">
        <f t="shared" si="117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7">
        <f t="shared" si="115"/>
        <v>48.720930232558139</v>
      </c>
      <c r="Q1798" t="s">
        <v>8338</v>
      </c>
      <c r="R1798" t="s">
        <v>8339</v>
      </c>
      <c r="S1798" s="6">
        <f t="shared" si="116"/>
        <v>42515.231087962959</v>
      </c>
      <c r="T1798" s="6">
        <f t="shared" si="117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7">
        <f t="shared" si="115"/>
        <v>48.25</v>
      </c>
      <c r="Q1799" t="s">
        <v>8338</v>
      </c>
      <c r="R1799" t="s">
        <v>8339</v>
      </c>
      <c r="S1799" s="6">
        <f t="shared" si="116"/>
        <v>42689.360983796294</v>
      </c>
      <c r="T1799" s="6">
        <f t="shared" si="117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7">
        <f t="shared" si="115"/>
        <v>58.972972972972975</v>
      </c>
      <c r="Q1800" t="s">
        <v>8338</v>
      </c>
      <c r="R1800" t="s">
        <v>8339</v>
      </c>
      <c r="S1800" s="6">
        <f t="shared" si="116"/>
        <v>42344.118437499994</v>
      </c>
      <c r="T1800" s="6">
        <f t="shared" si="117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7">
        <f t="shared" si="115"/>
        <v>11.638333333333334</v>
      </c>
      <c r="Q1801" t="s">
        <v>8338</v>
      </c>
      <c r="R1801" t="s">
        <v>8339</v>
      </c>
      <c r="S1801" s="6">
        <f t="shared" si="116"/>
        <v>41934.634351851848</v>
      </c>
      <c r="T1801" s="6">
        <f t="shared" si="117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7">
        <f t="shared" si="115"/>
        <v>83.716814159292042</v>
      </c>
      <c r="Q1802" t="s">
        <v>8338</v>
      </c>
      <c r="R1802" t="s">
        <v>8339</v>
      </c>
      <c r="S1802" s="6">
        <f t="shared" si="116"/>
        <v>42623.397800925923</v>
      </c>
      <c r="T1802" s="6">
        <f t="shared" si="117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7">
        <f t="shared" si="115"/>
        <v>63.648648648648646</v>
      </c>
      <c r="Q1803" t="s">
        <v>8338</v>
      </c>
      <c r="R1803" t="s">
        <v>8339</v>
      </c>
      <c r="S1803" s="6">
        <f t="shared" si="116"/>
        <v>42321.452175925922</v>
      </c>
      <c r="T1803" s="6">
        <f t="shared" si="117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7">
        <f t="shared" si="115"/>
        <v>94.277777777777771</v>
      </c>
      <c r="Q1804" t="s">
        <v>8338</v>
      </c>
      <c r="R1804" t="s">
        <v>8339</v>
      </c>
      <c r="S1804" s="6">
        <f t="shared" si="116"/>
        <v>42159.264236111114</v>
      </c>
      <c r="T1804" s="6">
        <f t="shared" si="117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7">
        <f t="shared" si="115"/>
        <v>71.86666666666666</v>
      </c>
      <c r="Q1805" t="s">
        <v>8338</v>
      </c>
      <c r="R1805" t="s">
        <v>8339</v>
      </c>
      <c r="S1805" s="6">
        <f t="shared" si="116"/>
        <v>42017.863217592596</v>
      </c>
      <c r="T1805" s="6">
        <f t="shared" si="117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7">
        <f t="shared" si="115"/>
        <v>104.84615384615384</v>
      </c>
      <c r="Q1806" t="s">
        <v>8338</v>
      </c>
      <c r="R1806" t="s">
        <v>8339</v>
      </c>
      <c r="S1806" s="6">
        <f t="shared" si="116"/>
        <v>42282.469953703701</v>
      </c>
      <c r="T1806" s="6">
        <f t="shared" si="117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7">
        <f t="shared" si="115"/>
        <v>67.139344262295083</v>
      </c>
      <c r="Q1807" t="s">
        <v>8338</v>
      </c>
      <c r="R1807" t="s">
        <v>8339</v>
      </c>
      <c r="S1807" s="6">
        <f t="shared" si="116"/>
        <v>42247.595578703702</v>
      </c>
      <c r="T1807" s="6">
        <f t="shared" si="117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7">
        <f t="shared" si="115"/>
        <v>73.875</v>
      </c>
      <c r="Q1808" t="s">
        <v>8338</v>
      </c>
      <c r="R1808" t="s">
        <v>8339</v>
      </c>
      <c r="S1808" s="6">
        <f t="shared" si="116"/>
        <v>41877.429965277777</v>
      </c>
      <c r="T1808" s="6">
        <f t="shared" si="117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7">
        <f t="shared" si="115"/>
        <v>69.125</v>
      </c>
      <c r="Q1809" t="s">
        <v>8338</v>
      </c>
      <c r="R1809" t="s">
        <v>8339</v>
      </c>
      <c r="S1809" s="6">
        <f t="shared" si="116"/>
        <v>41879.860104166662</v>
      </c>
      <c r="T1809" s="6">
        <f t="shared" si="117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7">
        <f t="shared" si="115"/>
        <v>120.77083333333333</v>
      </c>
      <c r="Q1810" t="s">
        <v>8338</v>
      </c>
      <c r="R1810" t="s">
        <v>8339</v>
      </c>
      <c r="S1810" s="6">
        <f t="shared" si="116"/>
        <v>42742.472569444442</v>
      </c>
      <c r="T1810" s="6">
        <f t="shared" si="117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7">
        <f t="shared" si="115"/>
        <v>42.222222222222221</v>
      </c>
      <c r="Q1811" t="s">
        <v>8338</v>
      </c>
      <c r="R1811" t="s">
        <v>8339</v>
      </c>
      <c r="S1811" s="6">
        <f t="shared" si="116"/>
        <v>42029.699525462966</v>
      </c>
      <c r="T1811" s="6">
        <f t="shared" si="117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7">
        <f t="shared" si="115"/>
        <v>7.5</v>
      </c>
      <c r="Q1812" t="s">
        <v>8338</v>
      </c>
      <c r="R1812" t="s">
        <v>8339</v>
      </c>
      <c r="S1812" s="6">
        <f t="shared" si="116"/>
        <v>41860.701689814814</v>
      </c>
      <c r="T1812" s="6">
        <f t="shared" si="117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7">
        <f t="shared" si="115"/>
        <v>1.5384615384615385</v>
      </c>
      <c r="Q1813" t="s">
        <v>8338</v>
      </c>
      <c r="R1813" t="s">
        <v>8339</v>
      </c>
      <c r="S1813" s="6">
        <f t="shared" si="116"/>
        <v>41876.225347222222</v>
      </c>
      <c r="T1813" s="6">
        <f t="shared" si="117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7">
        <f t="shared" si="115"/>
        <v>37.608695652173914</v>
      </c>
      <c r="Q1814" t="s">
        <v>8338</v>
      </c>
      <c r="R1814" t="s">
        <v>8339</v>
      </c>
      <c r="S1814" s="6">
        <f t="shared" si="116"/>
        <v>42524.110370370363</v>
      </c>
      <c r="T1814" s="6">
        <f t="shared" si="117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7">
        <f t="shared" si="115"/>
        <v>0</v>
      </c>
      <c r="Q1815" t="s">
        <v>8338</v>
      </c>
      <c r="R1815" t="s">
        <v>8339</v>
      </c>
      <c r="S1815" s="6">
        <f t="shared" si="116"/>
        <v>41829.68069444444</v>
      </c>
      <c r="T1815" s="6">
        <f t="shared" si="117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7">
        <f t="shared" si="115"/>
        <v>42.157142857142858</v>
      </c>
      <c r="Q1816" t="s">
        <v>8338</v>
      </c>
      <c r="R1816" t="s">
        <v>8339</v>
      </c>
      <c r="S1816" s="6">
        <f t="shared" si="116"/>
        <v>42033.105740740742</v>
      </c>
      <c r="T1816" s="6">
        <f t="shared" si="117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7">
        <f t="shared" si="115"/>
        <v>0</v>
      </c>
      <c r="Q1817" t="s">
        <v>8338</v>
      </c>
      <c r="R1817" t="s">
        <v>8339</v>
      </c>
      <c r="S1817" s="6">
        <f t="shared" si="116"/>
        <v>42172.698344907411</v>
      </c>
      <c r="T1817" s="6">
        <f t="shared" si="117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7">
        <f t="shared" si="115"/>
        <v>84.833333333333329</v>
      </c>
      <c r="Q1818" t="s">
        <v>8338</v>
      </c>
      <c r="R1818" t="s">
        <v>8339</v>
      </c>
      <c r="S1818" s="6">
        <f t="shared" si="116"/>
        <v>42548.667858796289</v>
      </c>
      <c r="T1818" s="6">
        <f t="shared" si="117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7">
        <f t="shared" si="115"/>
        <v>94.19</v>
      </c>
      <c r="Q1819" t="s">
        <v>8338</v>
      </c>
      <c r="R1819" t="s">
        <v>8339</v>
      </c>
      <c r="S1819" s="6">
        <f t="shared" si="116"/>
        <v>42705.453784722216</v>
      </c>
      <c r="T1819" s="6">
        <f t="shared" si="117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7">
        <f t="shared" si="115"/>
        <v>0</v>
      </c>
      <c r="Q1820" t="s">
        <v>8338</v>
      </c>
      <c r="R1820" t="s">
        <v>8339</v>
      </c>
      <c r="S1820" s="6">
        <f t="shared" si="116"/>
        <v>42067.026041666664</v>
      </c>
      <c r="T1820" s="6">
        <f t="shared" si="117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7">
        <f t="shared" si="115"/>
        <v>6.25</v>
      </c>
      <c r="Q1821" t="s">
        <v>8338</v>
      </c>
      <c r="R1821" t="s">
        <v>8339</v>
      </c>
      <c r="S1821" s="6">
        <f t="shared" si="116"/>
        <v>41820.543935185182</v>
      </c>
      <c r="T1821" s="6">
        <f t="shared" si="117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7">
        <f t="shared" si="115"/>
        <v>213.375</v>
      </c>
      <c r="Q1822" t="s">
        <v>8338</v>
      </c>
      <c r="R1822" t="s">
        <v>8339</v>
      </c>
      <c r="S1822" s="6">
        <f t="shared" si="116"/>
        <v>42064.87604166667</v>
      </c>
      <c r="T1822" s="6">
        <f t="shared" si="117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7">
        <f t="shared" si="115"/>
        <v>59.162280701754383</v>
      </c>
      <c r="Q1823" t="s">
        <v>8325</v>
      </c>
      <c r="R1823" t="s">
        <v>8326</v>
      </c>
      <c r="S1823" s="6">
        <f t="shared" si="116"/>
        <v>40926.110729166663</v>
      </c>
      <c r="T1823" s="6">
        <f t="shared" si="117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7">
        <f t="shared" si="115"/>
        <v>27.272727272727273</v>
      </c>
      <c r="Q1824" t="s">
        <v>8325</v>
      </c>
      <c r="R1824" t="s">
        <v>8326</v>
      </c>
      <c r="S1824" s="6">
        <f t="shared" si="116"/>
        <v>41634.588680555549</v>
      </c>
      <c r="T1824" s="6">
        <f t="shared" si="117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7">
        <f t="shared" si="115"/>
        <v>24.575757575757574</v>
      </c>
      <c r="Q1825" t="s">
        <v>8325</v>
      </c>
      <c r="R1825" t="s">
        <v>8326</v>
      </c>
      <c r="S1825" s="6">
        <f t="shared" si="116"/>
        <v>41176.47657407407</v>
      </c>
      <c r="T1825" s="6">
        <f t="shared" si="117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7">
        <f t="shared" si="115"/>
        <v>75.05</v>
      </c>
      <c r="Q1826" t="s">
        <v>8325</v>
      </c>
      <c r="R1826" t="s">
        <v>8326</v>
      </c>
      <c r="S1826" s="6">
        <f t="shared" si="116"/>
        <v>41626.707951388889</v>
      </c>
      <c r="T1826" s="6">
        <f t="shared" si="117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7">
        <f t="shared" si="115"/>
        <v>42.02</v>
      </c>
      <c r="Q1827" t="s">
        <v>8325</v>
      </c>
      <c r="R1827" t="s">
        <v>8326</v>
      </c>
      <c r="S1827" s="6">
        <f t="shared" si="116"/>
        <v>41443.626192129625</v>
      </c>
      <c r="T1827" s="6">
        <f t="shared" si="117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7">
        <f t="shared" si="115"/>
        <v>53.157894736842103</v>
      </c>
      <c r="Q1828" t="s">
        <v>8325</v>
      </c>
      <c r="R1828" t="s">
        <v>8326</v>
      </c>
      <c r="S1828" s="6">
        <f t="shared" si="116"/>
        <v>41657.715474537035</v>
      </c>
      <c r="T1828" s="6">
        <f t="shared" si="117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7">
        <f t="shared" si="115"/>
        <v>83.885416666666671</v>
      </c>
      <c r="Q1829" t="s">
        <v>8325</v>
      </c>
      <c r="R1829" t="s">
        <v>8326</v>
      </c>
      <c r="S1829" s="6">
        <f t="shared" si="116"/>
        <v>40555.117604166662</v>
      </c>
      <c r="T1829" s="6">
        <f t="shared" si="117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7">
        <f t="shared" si="115"/>
        <v>417.33333333333331</v>
      </c>
      <c r="Q1830" t="s">
        <v>8325</v>
      </c>
      <c r="R1830" t="s">
        <v>8326</v>
      </c>
      <c r="S1830" s="6">
        <f t="shared" si="116"/>
        <v>41736.691319444442</v>
      </c>
      <c r="T1830" s="6">
        <f t="shared" si="117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7">
        <f t="shared" si="115"/>
        <v>75.765151515151516</v>
      </c>
      <c r="Q1831" t="s">
        <v>8325</v>
      </c>
      <c r="R1831" t="s">
        <v>8326</v>
      </c>
      <c r="S1831" s="6">
        <f t="shared" si="116"/>
        <v>40515.879293981481</v>
      </c>
      <c r="T1831" s="6">
        <f t="shared" si="117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7">
        <f t="shared" si="115"/>
        <v>67.389380530973455</v>
      </c>
      <c r="Q1832" t="s">
        <v>8325</v>
      </c>
      <c r="R1832" t="s">
        <v>8326</v>
      </c>
      <c r="S1832" s="6">
        <f t="shared" si="116"/>
        <v>41664.475775462961</v>
      </c>
      <c r="T1832" s="6">
        <f t="shared" si="117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7">
        <f t="shared" si="115"/>
        <v>73.571428571428569</v>
      </c>
      <c r="Q1833" t="s">
        <v>8325</v>
      </c>
      <c r="R1833" t="s">
        <v>8326</v>
      </c>
      <c r="S1833" s="6">
        <f t="shared" si="116"/>
        <v>41026.787766203699</v>
      </c>
      <c r="T1833" s="6">
        <f t="shared" si="117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7">
        <f t="shared" si="115"/>
        <v>25</v>
      </c>
      <c r="Q1834" t="s">
        <v>8325</v>
      </c>
      <c r="R1834" t="s">
        <v>8326</v>
      </c>
      <c r="S1834" s="6">
        <f t="shared" si="116"/>
        <v>40576.331331018519</v>
      </c>
      <c r="T1834" s="6">
        <f t="shared" si="117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7">
        <f t="shared" si="115"/>
        <v>42</v>
      </c>
      <c r="Q1835" t="s">
        <v>8325</v>
      </c>
      <c r="R1835" t="s">
        <v>8326</v>
      </c>
      <c r="S1835" s="6">
        <f t="shared" si="116"/>
        <v>41302.835682870369</v>
      </c>
      <c r="T1835" s="6">
        <f t="shared" si="117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7">
        <f t="shared" si="115"/>
        <v>131.16666666666666</v>
      </c>
      <c r="Q1836" t="s">
        <v>8325</v>
      </c>
      <c r="R1836" t="s">
        <v>8326</v>
      </c>
      <c r="S1836" s="6">
        <f t="shared" si="116"/>
        <v>41988.755729166667</v>
      </c>
      <c r="T1836" s="6">
        <f t="shared" si="117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7">
        <f t="shared" si="115"/>
        <v>47.272727272727273</v>
      </c>
      <c r="Q1837" t="s">
        <v>8325</v>
      </c>
      <c r="R1837" t="s">
        <v>8326</v>
      </c>
      <c r="S1837" s="6">
        <f t="shared" si="116"/>
        <v>42430.49387731481</v>
      </c>
      <c r="T1837" s="6">
        <f t="shared" si="117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7">
        <f t="shared" si="115"/>
        <v>182.12727272727273</v>
      </c>
      <c r="Q1838" t="s">
        <v>8325</v>
      </c>
      <c r="R1838" t="s">
        <v>8326</v>
      </c>
      <c r="S1838" s="6">
        <f t="shared" si="116"/>
        <v>41305.601030092592</v>
      </c>
      <c r="T1838" s="6">
        <f t="shared" si="117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7">
        <f t="shared" si="115"/>
        <v>61.366666666666667</v>
      </c>
      <c r="Q1839" t="s">
        <v>8325</v>
      </c>
      <c r="R1839" t="s">
        <v>8326</v>
      </c>
      <c r="S1839" s="6">
        <f t="shared" si="116"/>
        <v>40925.839525462965</v>
      </c>
      <c r="T1839" s="6">
        <f t="shared" si="117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7">
        <f t="shared" si="115"/>
        <v>35.767499999999998</v>
      </c>
      <c r="Q1840" t="s">
        <v>8325</v>
      </c>
      <c r="R1840" t="s">
        <v>8326</v>
      </c>
      <c r="S1840" s="6">
        <f t="shared" si="116"/>
        <v>40788.578206018516</v>
      </c>
      <c r="T1840" s="6">
        <f t="shared" si="117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7">
        <f t="shared" si="115"/>
        <v>45.62222222222222</v>
      </c>
      <c r="Q1841" t="s">
        <v>8325</v>
      </c>
      <c r="R1841" t="s">
        <v>8326</v>
      </c>
      <c r="S1841" s="6">
        <f t="shared" si="116"/>
        <v>42614.513680555552</v>
      </c>
      <c r="T1841" s="6">
        <f t="shared" si="117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7">
        <f t="shared" si="115"/>
        <v>75.384615384615387</v>
      </c>
      <c r="Q1842" t="s">
        <v>8325</v>
      </c>
      <c r="R1842" t="s">
        <v>8326</v>
      </c>
      <c r="S1842" s="6">
        <f t="shared" si="116"/>
        <v>41381.88784722222</v>
      </c>
      <c r="T1842" s="6">
        <f t="shared" si="117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7">
        <f t="shared" si="115"/>
        <v>50.875</v>
      </c>
      <c r="Q1843" t="s">
        <v>8325</v>
      </c>
      <c r="R1843" t="s">
        <v>8326</v>
      </c>
      <c r="S1843" s="6">
        <f t="shared" si="116"/>
        <v>41745.637094907404</v>
      </c>
      <c r="T1843" s="6">
        <f t="shared" si="117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7">
        <f t="shared" si="115"/>
        <v>119.28571428571429</v>
      </c>
      <c r="Q1844" t="s">
        <v>8325</v>
      </c>
      <c r="R1844" t="s">
        <v>8326</v>
      </c>
      <c r="S1844" s="6">
        <f t="shared" si="116"/>
        <v>42031.423391203702</v>
      </c>
      <c r="T1844" s="6">
        <f t="shared" si="117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7">
        <f t="shared" si="115"/>
        <v>92.541865671641801</v>
      </c>
      <c r="Q1845" t="s">
        <v>8325</v>
      </c>
      <c r="R1845" t="s">
        <v>8326</v>
      </c>
      <c r="S1845" s="6">
        <f t="shared" si="116"/>
        <v>40564.786504629628</v>
      </c>
      <c r="T1845" s="6">
        <f t="shared" si="117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7">
        <f t="shared" si="115"/>
        <v>76.05</v>
      </c>
      <c r="Q1846" t="s">
        <v>8325</v>
      </c>
      <c r="R1846" t="s">
        <v>8326</v>
      </c>
      <c r="S1846" s="6">
        <f t="shared" si="116"/>
        <v>40666.765208333331</v>
      </c>
      <c r="T1846" s="6">
        <f t="shared" si="117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7">
        <f t="shared" si="115"/>
        <v>52.631578947368418</v>
      </c>
      <c r="Q1847" t="s">
        <v>8325</v>
      </c>
      <c r="R1847" t="s">
        <v>8326</v>
      </c>
      <c r="S1847" s="6">
        <f t="shared" si="116"/>
        <v>42523.124976851854</v>
      </c>
      <c r="T1847" s="6">
        <f t="shared" si="117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7">
        <f t="shared" si="115"/>
        <v>98.990430622009569</v>
      </c>
      <c r="Q1848" t="s">
        <v>8325</v>
      </c>
      <c r="R1848" t="s">
        <v>8326</v>
      </c>
      <c r="S1848" s="6">
        <f t="shared" si="116"/>
        <v>41228.441863425927</v>
      </c>
      <c r="T1848" s="6">
        <f t="shared" si="117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7">
        <f t="shared" si="115"/>
        <v>79.526315789473685</v>
      </c>
      <c r="Q1849" t="s">
        <v>8325</v>
      </c>
      <c r="R1849" t="s">
        <v>8326</v>
      </c>
      <c r="S1849" s="6">
        <f t="shared" si="116"/>
        <v>42094.028148148143</v>
      </c>
      <c r="T1849" s="6">
        <f t="shared" si="117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7">
        <f t="shared" si="115"/>
        <v>134.20833333333334</v>
      </c>
      <c r="Q1850" t="s">
        <v>8325</v>
      </c>
      <c r="R1850" t="s">
        <v>8326</v>
      </c>
      <c r="S1850" s="6">
        <f t="shared" si="116"/>
        <v>40691.579722222217</v>
      </c>
      <c r="T1850" s="6">
        <f t="shared" si="117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7">
        <f t="shared" si="115"/>
        <v>37.625</v>
      </c>
      <c r="Q1851" t="s">
        <v>8325</v>
      </c>
      <c r="R1851" t="s">
        <v>8326</v>
      </c>
      <c r="S1851" s="6">
        <f t="shared" si="116"/>
        <v>41169.637256944443</v>
      </c>
      <c r="T1851" s="6">
        <f t="shared" si="117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7">
        <f t="shared" si="115"/>
        <v>51.044692737430168</v>
      </c>
      <c r="Q1852" t="s">
        <v>8325</v>
      </c>
      <c r="R1852" t="s">
        <v>8326</v>
      </c>
      <c r="S1852" s="6">
        <f t="shared" si="116"/>
        <v>41800.751157407409</v>
      </c>
      <c r="T1852" s="6">
        <f t="shared" si="117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7">
        <f t="shared" si="115"/>
        <v>50.03846153846154</v>
      </c>
      <c r="Q1853" t="s">
        <v>8325</v>
      </c>
      <c r="R1853" t="s">
        <v>8326</v>
      </c>
      <c r="S1853" s="6">
        <f t="shared" si="116"/>
        <v>41827.69835648148</v>
      </c>
      <c r="T1853" s="6">
        <f t="shared" si="117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7">
        <f t="shared" si="115"/>
        <v>133.93129770992365</v>
      </c>
      <c r="Q1854" t="s">
        <v>8325</v>
      </c>
      <c r="R1854" t="s">
        <v>8326</v>
      </c>
      <c r="S1854" s="6">
        <f t="shared" si="116"/>
        <v>42081.563101851854</v>
      </c>
      <c r="T1854" s="6">
        <f t="shared" si="117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7">
        <f t="shared" si="115"/>
        <v>58.214285714285715</v>
      </c>
      <c r="Q1855" t="s">
        <v>8325</v>
      </c>
      <c r="R1855" t="s">
        <v>8326</v>
      </c>
      <c r="S1855" s="6">
        <f t="shared" si="116"/>
        <v>41176.852048611108</v>
      </c>
      <c r="T1855" s="6">
        <f t="shared" si="117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7">
        <f t="shared" si="115"/>
        <v>88.037643678160919</v>
      </c>
      <c r="Q1856" t="s">
        <v>8325</v>
      </c>
      <c r="R1856" t="s">
        <v>8326</v>
      </c>
      <c r="S1856" s="6">
        <f t="shared" si="116"/>
        <v>41387.812928240739</v>
      </c>
      <c r="T1856" s="6">
        <f t="shared" si="117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7">
        <f t="shared" si="115"/>
        <v>70.576753926701571</v>
      </c>
      <c r="Q1857" t="s">
        <v>8325</v>
      </c>
      <c r="R1857" t="s">
        <v>8326</v>
      </c>
      <c r="S1857" s="6">
        <f t="shared" si="116"/>
        <v>41600.330324074072</v>
      </c>
      <c r="T1857" s="6">
        <f t="shared" si="117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7">
        <f t="shared" si="115"/>
        <v>53.289473684210527</v>
      </c>
      <c r="Q1858" t="s">
        <v>8325</v>
      </c>
      <c r="R1858" t="s">
        <v>8326</v>
      </c>
      <c r="S1858" s="6">
        <f t="shared" si="116"/>
        <v>41817.64666666666</v>
      </c>
      <c r="T1858" s="6">
        <f t="shared" si="117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7">
        <f t="shared" ref="P1859:P1922" si="119">IF(L1859=0,0,(E1859/L1859))</f>
        <v>136.36363636363637</v>
      </c>
      <c r="Q1859" t="s">
        <v>8325</v>
      </c>
      <c r="R1859" t="s">
        <v>8326</v>
      </c>
      <c r="S1859" s="6">
        <f t="shared" ref="S1859:S1922" si="120">(((J1859/60)/60)/24)+DATE(1970,1,1)+(-5/24)</f>
        <v>41864.560335648144</v>
      </c>
      <c r="T1859" s="6">
        <f t="shared" ref="T1859:T1922" si="121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7">
        <f t="shared" si="119"/>
        <v>40.547315436241611</v>
      </c>
      <c r="Q1860" t="s">
        <v>8325</v>
      </c>
      <c r="R1860" t="s">
        <v>8326</v>
      </c>
      <c r="S1860" s="6">
        <f t="shared" si="120"/>
        <v>40832.9921412037</v>
      </c>
      <c r="T1860" s="6">
        <f t="shared" si="121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7">
        <f t="shared" si="119"/>
        <v>70.625</v>
      </c>
      <c r="Q1861" t="s">
        <v>8325</v>
      </c>
      <c r="R1861" t="s">
        <v>8326</v>
      </c>
      <c r="S1861" s="6">
        <f t="shared" si="120"/>
        <v>40778.561678240738</v>
      </c>
      <c r="T1861" s="6">
        <f t="shared" si="121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7">
        <f t="shared" si="119"/>
        <v>52.684210526315788</v>
      </c>
      <c r="Q1862" t="s">
        <v>8325</v>
      </c>
      <c r="R1862" t="s">
        <v>8326</v>
      </c>
      <c r="S1862" s="6">
        <f t="shared" si="120"/>
        <v>41655.500972222217</v>
      </c>
      <c r="T1862" s="6">
        <f t="shared" si="121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7">
        <f t="shared" si="119"/>
        <v>0</v>
      </c>
      <c r="Q1863" t="s">
        <v>8333</v>
      </c>
      <c r="R1863" t="s">
        <v>8335</v>
      </c>
      <c r="S1863" s="6">
        <f t="shared" si="120"/>
        <v>42000.091909722221</v>
      </c>
      <c r="T1863" s="6">
        <f t="shared" si="121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7">
        <f t="shared" si="119"/>
        <v>90.9375</v>
      </c>
      <c r="Q1864" t="s">
        <v>8333</v>
      </c>
      <c r="R1864" t="s">
        <v>8335</v>
      </c>
      <c r="S1864" s="6">
        <f t="shared" si="120"/>
        <v>42755.284421296288</v>
      </c>
      <c r="T1864" s="6">
        <f t="shared" si="121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7">
        <f t="shared" si="119"/>
        <v>5</v>
      </c>
      <c r="Q1865" t="s">
        <v>8333</v>
      </c>
      <c r="R1865" t="s">
        <v>8335</v>
      </c>
      <c r="S1865" s="6">
        <f t="shared" si="120"/>
        <v>41772.588946759257</v>
      </c>
      <c r="T1865" s="6">
        <f t="shared" si="121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7">
        <f t="shared" si="119"/>
        <v>58.083333333333336</v>
      </c>
      <c r="Q1866" t="s">
        <v>8333</v>
      </c>
      <c r="R1866" t="s">
        <v>8335</v>
      </c>
      <c r="S1866" s="6">
        <f t="shared" si="120"/>
        <v>41733.508101851847</v>
      </c>
      <c r="T1866" s="6">
        <f t="shared" si="121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7">
        <f t="shared" si="119"/>
        <v>2</v>
      </c>
      <c r="Q1867" t="s">
        <v>8333</v>
      </c>
      <c r="R1867" t="s">
        <v>8335</v>
      </c>
      <c r="S1867" s="6">
        <f t="shared" si="120"/>
        <v>42645.159108796295</v>
      </c>
      <c r="T1867" s="6">
        <f t="shared" si="121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7">
        <f t="shared" si="119"/>
        <v>62.5</v>
      </c>
      <c r="Q1868" t="s">
        <v>8333</v>
      </c>
      <c r="R1868" t="s">
        <v>8335</v>
      </c>
      <c r="S1868" s="6">
        <f t="shared" si="120"/>
        <v>42742.038159722222</v>
      </c>
      <c r="T1868" s="6">
        <f t="shared" si="121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7">
        <f t="shared" si="119"/>
        <v>10</v>
      </c>
      <c r="Q1869" t="s">
        <v>8333</v>
      </c>
      <c r="R1869" t="s">
        <v>8335</v>
      </c>
      <c r="S1869" s="6">
        <f t="shared" si="120"/>
        <v>42649.716574074067</v>
      </c>
      <c r="T1869" s="6">
        <f t="shared" si="121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7">
        <f t="shared" si="119"/>
        <v>71.588235294117652</v>
      </c>
      <c r="Q1870" t="s">
        <v>8333</v>
      </c>
      <c r="R1870" t="s">
        <v>8335</v>
      </c>
      <c r="S1870" s="6">
        <f t="shared" si="120"/>
        <v>42328.570891203701</v>
      </c>
      <c r="T1870" s="6">
        <f t="shared" si="121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7">
        <f t="shared" si="119"/>
        <v>0</v>
      </c>
      <c r="Q1871" t="s">
        <v>8333</v>
      </c>
      <c r="R1871" t="s">
        <v>8335</v>
      </c>
      <c r="S1871" s="6">
        <f t="shared" si="120"/>
        <v>42708.794548611106</v>
      </c>
      <c r="T1871" s="6">
        <f t="shared" si="121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7">
        <f t="shared" si="119"/>
        <v>32.81818181818182</v>
      </c>
      <c r="Q1872" t="s">
        <v>8333</v>
      </c>
      <c r="R1872" t="s">
        <v>8335</v>
      </c>
      <c r="S1872" s="6">
        <f t="shared" si="120"/>
        <v>42371.14739583333</v>
      </c>
      <c r="T1872" s="6">
        <f t="shared" si="121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7">
        <f t="shared" si="119"/>
        <v>49.11578947368421</v>
      </c>
      <c r="Q1873" t="s">
        <v>8333</v>
      </c>
      <c r="R1873" t="s">
        <v>8335</v>
      </c>
      <c r="S1873" s="6">
        <f t="shared" si="120"/>
        <v>41923.575243055551</v>
      </c>
      <c r="T1873" s="6">
        <f t="shared" si="121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7">
        <f t="shared" si="119"/>
        <v>16.307692307692307</v>
      </c>
      <c r="Q1874" t="s">
        <v>8333</v>
      </c>
      <c r="R1874" t="s">
        <v>8335</v>
      </c>
      <c r="S1874" s="6">
        <f t="shared" si="120"/>
        <v>42154.921319444438</v>
      </c>
      <c r="T1874" s="6">
        <f t="shared" si="121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7">
        <f t="shared" si="119"/>
        <v>18</v>
      </c>
      <c r="Q1875" t="s">
        <v>8333</v>
      </c>
      <c r="R1875" t="s">
        <v>8335</v>
      </c>
      <c r="S1875" s="6">
        <f t="shared" si="120"/>
        <v>42164.407523148147</v>
      </c>
      <c r="T1875" s="6">
        <f t="shared" si="121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7">
        <f t="shared" si="119"/>
        <v>13</v>
      </c>
      <c r="Q1876" t="s">
        <v>8333</v>
      </c>
      <c r="R1876" t="s">
        <v>8335</v>
      </c>
      <c r="S1876" s="6">
        <f t="shared" si="120"/>
        <v>42529.760798611103</v>
      </c>
      <c r="T1876" s="6">
        <f t="shared" si="121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7">
        <f t="shared" si="119"/>
        <v>17</v>
      </c>
      <c r="Q1877" t="s">
        <v>8333</v>
      </c>
      <c r="R1877" t="s">
        <v>8335</v>
      </c>
      <c r="S1877" s="6">
        <f t="shared" si="120"/>
        <v>42528.691064814811</v>
      </c>
      <c r="T1877" s="6">
        <f t="shared" si="121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7">
        <f t="shared" si="119"/>
        <v>0</v>
      </c>
      <c r="Q1878" t="s">
        <v>8333</v>
      </c>
      <c r="R1878" t="s">
        <v>8335</v>
      </c>
      <c r="S1878" s="6">
        <f t="shared" si="120"/>
        <v>41776.076446759253</v>
      </c>
      <c r="T1878" s="6">
        <f t="shared" si="121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7">
        <f t="shared" si="119"/>
        <v>0</v>
      </c>
      <c r="Q1879" t="s">
        <v>8333</v>
      </c>
      <c r="R1879" t="s">
        <v>8335</v>
      </c>
      <c r="S1879" s="6">
        <f t="shared" si="120"/>
        <v>42034.820891203701</v>
      </c>
      <c r="T1879" s="6">
        <f t="shared" si="121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7">
        <f t="shared" si="119"/>
        <v>0</v>
      </c>
      <c r="Q1880" t="s">
        <v>8333</v>
      </c>
      <c r="R1880" t="s">
        <v>8335</v>
      </c>
      <c r="S1880" s="6">
        <f t="shared" si="120"/>
        <v>41772.800405092588</v>
      </c>
      <c r="T1880" s="6">
        <f t="shared" si="121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7">
        <f t="shared" si="119"/>
        <v>3</v>
      </c>
      <c r="Q1881" t="s">
        <v>8333</v>
      </c>
      <c r="R1881" t="s">
        <v>8335</v>
      </c>
      <c r="S1881" s="6">
        <f t="shared" si="120"/>
        <v>42413.441307870373</v>
      </c>
      <c r="T1881" s="6">
        <f t="shared" si="121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7">
        <f t="shared" si="119"/>
        <v>41.833333333333336</v>
      </c>
      <c r="Q1882" t="s">
        <v>8333</v>
      </c>
      <c r="R1882" t="s">
        <v>8335</v>
      </c>
      <c r="S1882" s="6">
        <f t="shared" si="120"/>
        <v>42430.358564814807</v>
      </c>
      <c r="T1882" s="6">
        <f t="shared" si="121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7">
        <f t="shared" si="119"/>
        <v>49.338428571428572</v>
      </c>
      <c r="Q1883" t="s">
        <v>8325</v>
      </c>
      <c r="R1883" t="s">
        <v>8329</v>
      </c>
      <c r="S1883" s="6">
        <f t="shared" si="120"/>
        <v>42042.944317129623</v>
      </c>
      <c r="T1883" s="6">
        <f t="shared" si="121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7">
        <f t="shared" si="119"/>
        <v>41.728395061728392</v>
      </c>
      <c r="Q1884" t="s">
        <v>8325</v>
      </c>
      <c r="R1884" t="s">
        <v>8329</v>
      </c>
      <c r="S1884" s="6">
        <f t="shared" si="120"/>
        <v>41067.740879629629</v>
      </c>
      <c r="T1884" s="6">
        <f t="shared" si="121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7">
        <f t="shared" si="119"/>
        <v>32.71875</v>
      </c>
      <c r="Q1885" t="s">
        <v>8325</v>
      </c>
      <c r="R1885" t="s">
        <v>8329</v>
      </c>
      <c r="S1885" s="6">
        <f t="shared" si="120"/>
        <v>40977.739675925921</v>
      </c>
      <c r="T1885" s="6">
        <f t="shared" si="121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7">
        <f t="shared" si="119"/>
        <v>51.96153846153846</v>
      </c>
      <c r="Q1886" t="s">
        <v>8325</v>
      </c>
      <c r="R1886" t="s">
        <v>8329</v>
      </c>
      <c r="S1886" s="6">
        <f t="shared" si="120"/>
        <v>41204.989988425921</v>
      </c>
      <c r="T1886" s="6">
        <f t="shared" si="121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7">
        <f t="shared" si="119"/>
        <v>50.685714285714283</v>
      </c>
      <c r="Q1887" t="s">
        <v>8325</v>
      </c>
      <c r="R1887" t="s">
        <v>8329</v>
      </c>
      <c r="S1887" s="6">
        <f t="shared" si="120"/>
        <v>41098.885532407403</v>
      </c>
      <c r="T1887" s="6">
        <f t="shared" si="121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7">
        <f t="shared" si="119"/>
        <v>42.241379310344826</v>
      </c>
      <c r="Q1888" t="s">
        <v>8325</v>
      </c>
      <c r="R1888" t="s">
        <v>8329</v>
      </c>
      <c r="S1888" s="6">
        <f t="shared" si="120"/>
        <v>41925.69835648148</v>
      </c>
      <c r="T1888" s="6">
        <f t="shared" si="121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7">
        <f t="shared" si="119"/>
        <v>416.875</v>
      </c>
      <c r="Q1889" t="s">
        <v>8325</v>
      </c>
      <c r="R1889" t="s">
        <v>8329</v>
      </c>
      <c r="S1889" s="6">
        <f t="shared" si="120"/>
        <v>42323.591805555552</v>
      </c>
      <c r="T1889" s="6">
        <f t="shared" si="121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7">
        <f t="shared" si="119"/>
        <v>46.651685393258425</v>
      </c>
      <c r="Q1890" t="s">
        <v>8325</v>
      </c>
      <c r="R1890" t="s">
        <v>8329</v>
      </c>
      <c r="S1890" s="6">
        <f t="shared" si="120"/>
        <v>40299.03162037037</v>
      </c>
      <c r="T1890" s="6">
        <f t="shared" si="121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7">
        <f t="shared" si="119"/>
        <v>48.454545454545453</v>
      </c>
      <c r="Q1891" t="s">
        <v>8325</v>
      </c>
      <c r="R1891" t="s">
        <v>8329</v>
      </c>
      <c r="S1891" s="6">
        <f t="shared" si="120"/>
        <v>41299.585023148145</v>
      </c>
      <c r="T1891" s="6">
        <f t="shared" si="121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7">
        <f t="shared" si="119"/>
        <v>70.5289837398374</v>
      </c>
      <c r="Q1892" t="s">
        <v>8325</v>
      </c>
      <c r="R1892" t="s">
        <v>8329</v>
      </c>
      <c r="S1892" s="6">
        <f t="shared" si="120"/>
        <v>41228.577870370369</v>
      </c>
      <c r="T1892" s="6">
        <f t="shared" si="121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7">
        <f t="shared" si="119"/>
        <v>87.958333333333329</v>
      </c>
      <c r="Q1893" t="s">
        <v>8325</v>
      </c>
      <c r="R1893" t="s">
        <v>8329</v>
      </c>
      <c r="S1893" s="6">
        <f t="shared" si="120"/>
        <v>40335.589745370366</v>
      </c>
      <c r="T1893" s="6">
        <f t="shared" si="121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7">
        <f t="shared" si="119"/>
        <v>26.26923076923077</v>
      </c>
      <c r="Q1894" t="s">
        <v>8325</v>
      </c>
      <c r="R1894" t="s">
        <v>8329</v>
      </c>
      <c r="S1894" s="6">
        <f t="shared" si="120"/>
        <v>40671.429178240738</v>
      </c>
      <c r="T1894" s="6">
        <f t="shared" si="121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7">
        <f t="shared" si="119"/>
        <v>57.777777777777779</v>
      </c>
      <c r="Q1895" t="s">
        <v>8325</v>
      </c>
      <c r="R1895" t="s">
        <v>8329</v>
      </c>
      <c r="S1895" s="6">
        <f t="shared" si="120"/>
        <v>40632.733622685184</v>
      </c>
      <c r="T1895" s="6">
        <f t="shared" si="121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7">
        <f t="shared" si="119"/>
        <v>57.25</v>
      </c>
      <c r="Q1896" t="s">
        <v>8325</v>
      </c>
      <c r="R1896" t="s">
        <v>8329</v>
      </c>
      <c r="S1896" s="6">
        <f t="shared" si="120"/>
        <v>40920.696562500001</v>
      </c>
      <c r="T1896" s="6">
        <f t="shared" si="121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7">
        <f t="shared" si="119"/>
        <v>196.34042553191489</v>
      </c>
      <c r="Q1897" t="s">
        <v>8325</v>
      </c>
      <c r="R1897" t="s">
        <v>8329</v>
      </c>
      <c r="S1897" s="6">
        <f t="shared" si="120"/>
        <v>42267.538449074076</v>
      </c>
      <c r="T1897" s="6">
        <f t="shared" si="121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7">
        <f t="shared" si="119"/>
        <v>43</v>
      </c>
      <c r="Q1898" t="s">
        <v>8325</v>
      </c>
      <c r="R1898" t="s">
        <v>8329</v>
      </c>
      <c r="S1898" s="6">
        <f t="shared" si="120"/>
        <v>40981.501909722218</v>
      </c>
      <c r="T1898" s="6">
        <f t="shared" si="121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7">
        <f t="shared" si="119"/>
        <v>35.551912568306008</v>
      </c>
      <c r="Q1899" t="s">
        <v>8325</v>
      </c>
      <c r="R1899" t="s">
        <v>8329</v>
      </c>
      <c r="S1899" s="6">
        <f t="shared" si="120"/>
        <v>41680.375069444446</v>
      </c>
      <c r="T1899" s="6">
        <f t="shared" si="121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7">
        <f t="shared" si="119"/>
        <v>68.80952380952381</v>
      </c>
      <c r="Q1900" t="s">
        <v>8325</v>
      </c>
      <c r="R1900" t="s">
        <v>8329</v>
      </c>
      <c r="S1900" s="6">
        <f t="shared" si="120"/>
        <v>42365.9846412037</v>
      </c>
      <c r="T1900" s="6">
        <f t="shared" si="121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7">
        <f t="shared" si="119"/>
        <v>28.571428571428573</v>
      </c>
      <c r="Q1901" t="s">
        <v>8325</v>
      </c>
      <c r="R1901" t="s">
        <v>8329</v>
      </c>
      <c r="S1901" s="6">
        <f t="shared" si="120"/>
        <v>42058.733402777776</v>
      </c>
      <c r="T1901" s="6">
        <f t="shared" si="121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7">
        <f t="shared" si="119"/>
        <v>50.631666666666668</v>
      </c>
      <c r="Q1902" t="s">
        <v>8325</v>
      </c>
      <c r="R1902" t="s">
        <v>8329</v>
      </c>
      <c r="S1902" s="6">
        <f t="shared" si="120"/>
        <v>41160.663553240738</v>
      </c>
      <c r="T1902" s="6">
        <f t="shared" si="121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7">
        <f t="shared" si="119"/>
        <v>106.8</v>
      </c>
      <c r="Q1903" t="s">
        <v>8319</v>
      </c>
      <c r="R1903" t="s">
        <v>8348</v>
      </c>
      <c r="S1903" s="6">
        <f t="shared" si="120"/>
        <v>42116.334826388884</v>
      </c>
      <c r="T1903" s="6">
        <f t="shared" si="121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7">
        <f t="shared" si="119"/>
        <v>4</v>
      </c>
      <c r="Q1904" t="s">
        <v>8319</v>
      </c>
      <c r="R1904" t="s">
        <v>8348</v>
      </c>
      <c r="S1904" s="6">
        <f t="shared" si="120"/>
        <v>42037.581562499996</v>
      </c>
      <c r="T1904" s="6">
        <f t="shared" si="121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7">
        <f t="shared" si="119"/>
        <v>34.097560975609753</v>
      </c>
      <c r="Q1905" t="s">
        <v>8319</v>
      </c>
      <c r="R1905" t="s">
        <v>8348</v>
      </c>
      <c r="S1905" s="6">
        <f t="shared" si="120"/>
        <v>42702.562395833331</v>
      </c>
      <c r="T1905" s="6">
        <f t="shared" si="121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7">
        <f t="shared" si="119"/>
        <v>25</v>
      </c>
      <c r="Q1906" t="s">
        <v>8319</v>
      </c>
      <c r="R1906" t="s">
        <v>8348</v>
      </c>
      <c r="S1906" s="6">
        <f t="shared" si="120"/>
        <v>42326.477094907408</v>
      </c>
      <c r="T1906" s="6">
        <f t="shared" si="121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7">
        <f t="shared" si="119"/>
        <v>10.5</v>
      </c>
      <c r="Q1907" t="s">
        <v>8319</v>
      </c>
      <c r="R1907" t="s">
        <v>8348</v>
      </c>
      <c r="S1907" s="6">
        <f t="shared" si="120"/>
        <v>41859.717523148145</v>
      </c>
      <c r="T1907" s="6">
        <f t="shared" si="121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7">
        <f t="shared" si="119"/>
        <v>215.95959595959596</v>
      </c>
      <c r="Q1908" t="s">
        <v>8319</v>
      </c>
      <c r="R1908" t="s">
        <v>8348</v>
      </c>
      <c r="S1908" s="6">
        <f t="shared" si="120"/>
        <v>42514.462766203702</v>
      </c>
      <c r="T1908" s="6">
        <f t="shared" si="121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7">
        <f t="shared" si="119"/>
        <v>21.25</v>
      </c>
      <c r="Q1909" t="s">
        <v>8319</v>
      </c>
      <c r="R1909" t="s">
        <v>8348</v>
      </c>
      <c r="S1909" s="6">
        <f t="shared" si="120"/>
        <v>41767.378761574073</v>
      </c>
      <c r="T1909" s="6">
        <f t="shared" si="121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7">
        <f t="shared" si="119"/>
        <v>108.25</v>
      </c>
      <c r="Q1910" t="s">
        <v>8319</v>
      </c>
      <c r="R1910" t="s">
        <v>8348</v>
      </c>
      <c r="S1910" s="6">
        <f t="shared" si="120"/>
        <v>42703.709490740737</v>
      </c>
      <c r="T1910" s="6">
        <f t="shared" si="121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7">
        <f t="shared" si="119"/>
        <v>129.97368421052633</v>
      </c>
      <c r="Q1911" t="s">
        <v>8319</v>
      </c>
      <c r="R1911" t="s">
        <v>8348</v>
      </c>
      <c r="S1911" s="6">
        <f t="shared" si="120"/>
        <v>41905.220821759256</v>
      </c>
      <c r="T1911" s="6">
        <f t="shared" si="121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7">
        <f t="shared" si="119"/>
        <v>117.49473684210527</v>
      </c>
      <c r="Q1912" t="s">
        <v>8319</v>
      </c>
      <c r="R1912" t="s">
        <v>8348</v>
      </c>
      <c r="S1912" s="6">
        <f t="shared" si="120"/>
        <v>42264.754826388882</v>
      </c>
      <c r="T1912" s="6">
        <f t="shared" si="121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7">
        <f t="shared" si="119"/>
        <v>10</v>
      </c>
      <c r="Q1913" t="s">
        <v>8319</v>
      </c>
      <c r="R1913" t="s">
        <v>8348</v>
      </c>
      <c r="S1913" s="6">
        <f t="shared" si="120"/>
        <v>41829.825624999998</v>
      </c>
      <c r="T1913" s="6">
        <f t="shared" si="121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7">
        <f t="shared" si="119"/>
        <v>70.595238095238102</v>
      </c>
      <c r="Q1914" t="s">
        <v>8319</v>
      </c>
      <c r="R1914" t="s">
        <v>8348</v>
      </c>
      <c r="S1914" s="6">
        <f t="shared" si="120"/>
        <v>42129.018055555549</v>
      </c>
      <c r="T1914" s="6">
        <f t="shared" si="121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7">
        <f t="shared" si="119"/>
        <v>24.5</v>
      </c>
      <c r="Q1915" t="s">
        <v>8319</v>
      </c>
      <c r="R1915" t="s">
        <v>8348</v>
      </c>
      <c r="S1915" s="6">
        <f t="shared" si="120"/>
        <v>41890.302986111106</v>
      </c>
      <c r="T1915" s="6">
        <f t="shared" si="121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7">
        <f t="shared" si="119"/>
        <v>30</v>
      </c>
      <c r="Q1916" t="s">
        <v>8319</v>
      </c>
      <c r="R1916" t="s">
        <v>8348</v>
      </c>
      <c r="S1916" s="6">
        <f t="shared" si="120"/>
        <v>41928.966122685182</v>
      </c>
      <c r="T1916" s="6">
        <f t="shared" si="121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7">
        <f t="shared" si="119"/>
        <v>2</v>
      </c>
      <c r="Q1917" t="s">
        <v>8319</v>
      </c>
      <c r="R1917" t="s">
        <v>8348</v>
      </c>
      <c r="S1917" s="6">
        <f t="shared" si="120"/>
        <v>41863.840532407405</v>
      </c>
      <c r="T1917" s="6">
        <f t="shared" si="121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7">
        <f t="shared" si="119"/>
        <v>17</v>
      </c>
      <c r="Q1918" t="s">
        <v>8319</v>
      </c>
      <c r="R1918" t="s">
        <v>8348</v>
      </c>
      <c r="S1918" s="6">
        <f t="shared" si="120"/>
        <v>42656.508969907409</v>
      </c>
      <c r="T1918" s="6">
        <f t="shared" si="121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7">
        <f t="shared" si="119"/>
        <v>2928.9285714285716</v>
      </c>
      <c r="Q1919" t="s">
        <v>8319</v>
      </c>
      <c r="R1919" t="s">
        <v>8348</v>
      </c>
      <c r="S1919" s="6">
        <f t="shared" si="120"/>
        <v>42746.06172453703</v>
      </c>
      <c r="T1919" s="6">
        <f t="shared" si="121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7">
        <f t="shared" si="119"/>
        <v>28.888888888888889</v>
      </c>
      <c r="Q1920" t="s">
        <v>8319</v>
      </c>
      <c r="R1920" t="s">
        <v>8348</v>
      </c>
      <c r="S1920" s="6">
        <f t="shared" si="120"/>
        <v>41828.581608796296</v>
      </c>
      <c r="T1920" s="6">
        <f t="shared" si="121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7">
        <f t="shared" si="119"/>
        <v>29.625</v>
      </c>
      <c r="Q1921" t="s">
        <v>8319</v>
      </c>
      <c r="R1921" t="s">
        <v>8348</v>
      </c>
      <c r="S1921" s="6">
        <f t="shared" si="120"/>
        <v>42113.667233796288</v>
      </c>
      <c r="T1921" s="6">
        <f t="shared" si="121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7">
        <f t="shared" si="119"/>
        <v>40.980952380952381</v>
      </c>
      <c r="Q1922" t="s">
        <v>8319</v>
      </c>
      <c r="R1922" t="s">
        <v>8348</v>
      </c>
      <c r="S1922" s="6">
        <f t="shared" si="120"/>
        <v>42270.66737268518</v>
      </c>
      <c r="T1922" s="6">
        <f t="shared" si="121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7">
        <f t="shared" ref="P1923:P1986" si="123">IF(L1923=0,0,(E1923/L1923))</f>
        <v>54</v>
      </c>
      <c r="Q1923" t="s">
        <v>8325</v>
      </c>
      <c r="R1923" t="s">
        <v>8329</v>
      </c>
      <c r="S1923" s="6">
        <f t="shared" ref="S1923:S1986" si="124">(((J1923/60)/60)/24)+DATE(1970,1,1)+(-5/24)</f>
        <v>41074.013229166667</v>
      </c>
      <c r="T1923" s="6">
        <f t="shared" ref="T1923:T1986" si="12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7">
        <f t="shared" si="123"/>
        <v>36.109375</v>
      </c>
      <c r="Q1924" t="s">
        <v>8325</v>
      </c>
      <c r="R1924" t="s">
        <v>8329</v>
      </c>
      <c r="S1924" s="6">
        <f t="shared" si="124"/>
        <v>41590.047534722216</v>
      </c>
      <c r="T1924" s="6">
        <f t="shared" si="12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7">
        <f t="shared" si="123"/>
        <v>23.153846153846153</v>
      </c>
      <c r="Q1925" t="s">
        <v>8325</v>
      </c>
      <c r="R1925" t="s">
        <v>8329</v>
      </c>
      <c r="S1925" s="6">
        <f t="shared" si="124"/>
        <v>40772.640416666662</v>
      </c>
      <c r="T1925" s="6">
        <f t="shared" si="12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7">
        <f t="shared" si="123"/>
        <v>104</v>
      </c>
      <c r="Q1926" t="s">
        <v>8325</v>
      </c>
      <c r="R1926" t="s">
        <v>8329</v>
      </c>
      <c r="S1926" s="6">
        <f t="shared" si="124"/>
        <v>41626.552719907406</v>
      </c>
      <c r="T1926" s="6">
        <f t="shared" si="12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7">
        <f t="shared" si="123"/>
        <v>31.826923076923077</v>
      </c>
      <c r="Q1927" t="s">
        <v>8325</v>
      </c>
      <c r="R1927" t="s">
        <v>8329</v>
      </c>
      <c r="S1927" s="6">
        <f t="shared" si="124"/>
        <v>41535.693148148144</v>
      </c>
      <c r="T1927" s="6">
        <f t="shared" si="12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7">
        <f t="shared" si="123"/>
        <v>27.3896261682243</v>
      </c>
      <c r="Q1928" t="s">
        <v>8325</v>
      </c>
      <c r="R1928" t="s">
        <v>8329</v>
      </c>
      <c r="S1928" s="6">
        <f t="shared" si="124"/>
        <v>40456.746018518512</v>
      </c>
      <c r="T1928" s="6">
        <f t="shared" si="12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7">
        <f t="shared" si="123"/>
        <v>56.363636363636367</v>
      </c>
      <c r="Q1929" t="s">
        <v>8325</v>
      </c>
      <c r="R1929" t="s">
        <v>8329</v>
      </c>
      <c r="S1929" s="6">
        <f t="shared" si="124"/>
        <v>40960.653229166666</v>
      </c>
      <c r="T1929" s="6">
        <f t="shared" si="12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7">
        <f t="shared" si="123"/>
        <v>77.352941176470594</v>
      </c>
      <c r="Q1930" t="s">
        <v>8325</v>
      </c>
      <c r="R1930" t="s">
        <v>8329</v>
      </c>
      <c r="S1930" s="6">
        <f t="shared" si="124"/>
        <v>41371.439745370371</v>
      </c>
      <c r="T1930" s="6">
        <f t="shared" si="12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7">
        <f t="shared" si="123"/>
        <v>42.8</v>
      </c>
      <c r="Q1931" t="s">
        <v>8325</v>
      </c>
      <c r="R1931" t="s">
        <v>8329</v>
      </c>
      <c r="S1931" s="6">
        <f t="shared" si="124"/>
        <v>40686.813263888886</v>
      </c>
      <c r="T1931" s="6">
        <f t="shared" si="12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7">
        <f t="shared" si="123"/>
        <v>48.846153846153847</v>
      </c>
      <c r="Q1932" t="s">
        <v>8325</v>
      </c>
      <c r="R1932" t="s">
        <v>8329</v>
      </c>
      <c r="S1932" s="6">
        <f t="shared" si="124"/>
        <v>41402.350486111107</v>
      </c>
      <c r="T1932" s="6">
        <f t="shared" si="12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7">
        <f t="shared" si="123"/>
        <v>48.240400000000001</v>
      </c>
      <c r="Q1933" t="s">
        <v>8325</v>
      </c>
      <c r="R1933" t="s">
        <v>8329</v>
      </c>
      <c r="S1933" s="6">
        <f t="shared" si="124"/>
        <v>41037.684131944443</v>
      </c>
      <c r="T1933" s="6">
        <f t="shared" si="12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7">
        <f t="shared" si="123"/>
        <v>70.212500000000006</v>
      </c>
      <c r="Q1934" t="s">
        <v>8325</v>
      </c>
      <c r="R1934" t="s">
        <v>8329</v>
      </c>
      <c r="S1934" s="6">
        <f t="shared" si="124"/>
        <v>40911.601539351846</v>
      </c>
      <c r="T1934" s="6">
        <f t="shared" si="12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7">
        <f t="shared" si="123"/>
        <v>94.054545454545448</v>
      </c>
      <c r="Q1935" t="s">
        <v>8325</v>
      </c>
      <c r="R1935" t="s">
        <v>8329</v>
      </c>
      <c r="S1935" s="6">
        <f t="shared" si="124"/>
        <v>41878.922534722216</v>
      </c>
      <c r="T1935" s="6">
        <f t="shared" si="12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7">
        <f t="shared" si="123"/>
        <v>80.272727272727266</v>
      </c>
      <c r="Q1936" t="s">
        <v>8325</v>
      </c>
      <c r="R1936" t="s">
        <v>8329</v>
      </c>
      <c r="S1936" s="6">
        <f t="shared" si="124"/>
        <v>40865.658807870372</v>
      </c>
      <c r="T1936" s="6">
        <f t="shared" si="12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7">
        <f t="shared" si="123"/>
        <v>54.2</v>
      </c>
      <c r="Q1937" t="s">
        <v>8325</v>
      </c>
      <c r="R1937" t="s">
        <v>8329</v>
      </c>
      <c r="S1937" s="6">
        <f t="shared" si="124"/>
        <v>41773.72420138889</v>
      </c>
      <c r="T1937" s="6">
        <f t="shared" si="12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7">
        <f t="shared" si="123"/>
        <v>60.26903448275862</v>
      </c>
      <c r="Q1938" t="s">
        <v>8325</v>
      </c>
      <c r="R1938" t="s">
        <v>8329</v>
      </c>
      <c r="S1938" s="6">
        <f t="shared" si="124"/>
        <v>40852.68136574074</v>
      </c>
      <c r="T1938" s="6">
        <f t="shared" si="12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7">
        <f t="shared" si="123"/>
        <v>38.740344827586206</v>
      </c>
      <c r="Q1939" t="s">
        <v>8325</v>
      </c>
      <c r="R1939" t="s">
        <v>8329</v>
      </c>
      <c r="S1939" s="6">
        <f t="shared" si="124"/>
        <v>41058.91065972222</v>
      </c>
      <c r="T1939" s="6">
        <f t="shared" si="12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7">
        <f t="shared" si="123"/>
        <v>152.54385964912279</v>
      </c>
      <c r="Q1940" t="s">
        <v>8325</v>
      </c>
      <c r="R1940" t="s">
        <v>8329</v>
      </c>
      <c r="S1940" s="6">
        <f t="shared" si="124"/>
        <v>41426.05128472222</v>
      </c>
      <c r="T1940" s="6">
        <f t="shared" si="12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7">
        <f t="shared" si="123"/>
        <v>115.3125</v>
      </c>
      <c r="Q1941" t="s">
        <v>8325</v>
      </c>
      <c r="R1941" t="s">
        <v>8329</v>
      </c>
      <c r="S1941" s="6">
        <f t="shared" si="124"/>
        <v>41313.776712962957</v>
      </c>
      <c r="T1941" s="6">
        <f t="shared" si="12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7">
        <f t="shared" si="123"/>
        <v>35.838709677419352</v>
      </c>
      <c r="Q1942" t="s">
        <v>8325</v>
      </c>
      <c r="R1942" t="s">
        <v>8329</v>
      </c>
      <c r="S1942" s="6">
        <f t="shared" si="124"/>
        <v>40670.298993055556</v>
      </c>
      <c r="T1942" s="6">
        <f t="shared" si="12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7">
        <f t="shared" si="123"/>
        <v>64.570118779438872</v>
      </c>
      <c r="Q1943" t="s">
        <v>8319</v>
      </c>
      <c r="R1943" t="s">
        <v>8349</v>
      </c>
      <c r="S1943" s="6">
        <f t="shared" si="124"/>
        <v>41744.08253472222</v>
      </c>
      <c r="T1943" s="6">
        <f t="shared" si="12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7">
        <f t="shared" si="123"/>
        <v>87.436000000000007</v>
      </c>
      <c r="Q1944" t="s">
        <v>8319</v>
      </c>
      <c r="R1944" t="s">
        <v>8349</v>
      </c>
      <c r="S1944" s="6">
        <f t="shared" si="124"/>
        <v>40638.619675925926</v>
      </c>
      <c r="T1944" s="6">
        <f t="shared" si="12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7">
        <f t="shared" si="123"/>
        <v>68.815577078288939</v>
      </c>
      <c r="Q1945" t="s">
        <v>8319</v>
      </c>
      <c r="R1945" t="s">
        <v>8349</v>
      </c>
      <c r="S1945" s="6">
        <f t="shared" si="124"/>
        <v>42548.061527777776</v>
      </c>
      <c r="T1945" s="6">
        <f t="shared" si="12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7">
        <f t="shared" si="123"/>
        <v>176.200223588597</v>
      </c>
      <c r="Q1946" t="s">
        <v>8319</v>
      </c>
      <c r="R1946" t="s">
        <v>8349</v>
      </c>
      <c r="S1946" s="6">
        <f t="shared" si="124"/>
        <v>41730.376041666663</v>
      </c>
      <c r="T1946" s="6">
        <f t="shared" si="12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7">
        <f t="shared" si="123"/>
        <v>511.79117647058825</v>
      </c>
      <c r="Q1947" t="s">
        <v>8319</v>
      </c>
      <c r="R1947" t="s">
        <v>8349</v>
      </c>
      <c r="S1947" s="6">
        <f t="shared" si="124"/>
        <v>42157.043495370373</v>
      </c>
      <c r="T1947" s="6">
        <f t="shared" si="12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7">
        <f t="shared" si="123"/>
        <v>160.44285714285715</v>
      </c>
      <c r="Q1948" t="s">
        <v>8319</v>
      </c>
      <c r="R1948" t="s">
        <v>8349</v>
      </c>
      <c r="S1948" s="6">
        <f t="shared" si="124"/>
        <v>41688.941678240735</v>
      </c>
      <c r="T1948" s="6">
        <f t="shared" si="12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7">
        <f t="shared" si="123"/>
        <v>35.003043478260871</v>
      </c>
      <c r="Q1949" t="s">
        <v>8319</v>
      </c>
      <c r="R1949" t="s">
        <v>8349</v>
      </c>
      <c r="S1949" s="6">
        <f t="shared" si="124"/>
        <v>40102.709722222222</v>
      </c>
      <c r="T1949" s="6">
        <f t="shared" si="12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7">
        <f t="shared" si="123"/>
        <v>188.50671378091872</v>
      </c>
      <c r="Q1950" t="s">
        <v>8319</v>
      </c>
      <c r="R1950" t="s">
        <v>8349</v>
      </c>
      <c r="S1950" s="6">
        <f t="shared" si="124"/>
        <v>42473.395937499998</v>
      </c>
      <c r="T1950" s="6">
        <f t="shared" si="12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7">
        <f t="shared" si="123"/>
        <v>56.204984093319197</v>
      </c>
      <c r="Q1951" t="s">
        <v>8319</v>
      </c>
      <c r="R1951" t="s">
        <v>8349</v>
      </c>
      <c r="S1951" s="6">
        <f t="shared" si="124"/>
        <v>41800.214710648142</v>
      </c>
      <c r="T1951" s="6">
        <f t="shared" si="12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7">
        <f t="shared" si="123"/>
        <v>51.3054157782516</v>
      </c>
      <c r="Q1952" t="s">
        <v>8319</v>
      </c>
      <c r="R1952" t="s">
        <v>8349</v>
      </c>
      <c r="S1952" s="6">
        <f t="shared" si="124"/>
        <v>40623.973067129627</v>
      </c>
      <c r="T1952" s="6">
        <f t="shared" si="12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7">
        <f t="shared" si="123"/>
        <v>127.36450839328538</v>
      </c>
      <c r="Q1953" t="s">
        <v>8319</v>
      </c>
      <c r="R1953" t="s">
        <v>8349</v>
      </c>
      <c r="S1953" s="6">
        <f t="shared" si="124"/>
        <v>42651.212233796294</v>
      </c>
      <c r="T1953" s="6">
        <f t="shared" si="12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7">
        <f t="shared" si="123"/>
        <v>101.85532258064516</v>
      </c>
      <c r="Q1954" t="s">
        <v>8319</v>
      </c>
      <c r="R1954" t="s">
        <v>8349</v>
      </c>
      <c r="S1954" s="6">
        <f t="shared" si="124"/>
        <v>41526.398321759254</v>
      </c>
      <c r="T1954" s="6">
        <f t="shared" si="12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7">
        <f t="shared" si="123"/>
        <v>230.55782312925169</v>
      </c>
      <c r="Q1955" t="s">
        <v>8319</v>
      </c>
      <c r="R1955" t="s">
        <v>8349</v>
      </c>
      <c r="S1955" s="6">
        <f t="shared" si="124"/>
        <v>40940.991493055553</v>
      </c>
      <c r="T1955" s="6">
        <f t="shared" si="12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7">
        <f t="shared" si="123"/>
        <v>842.10602409638557</v>
      </c>
      <c r="Q1956" t="s">
        <v>8319</v>
      </c>
      <c r="R1956" t="s">
        <v>8349</v>
      </c>
      <c r="S1956" s="6">
        <f t="shared" si="124"/>
        <v>42394.372407407405</v>
      </c>
      <c r="T1956" s="6">
        <f t="shared" si="12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7">
        <f t="shared" si="123"/>
        <v>577.27593103448271</v>
      </c>
      <c r="Q1957" t="s">
        <v>8319</v>
      </c>
      <c r="R1957" t="s">
        <v>8349</v>
      </c>
      <c r="S1957" s="6">
        <f t="shared" si="124"/>
        <v>41020.063437500001</v>
      </c>
      <c r="T1957" s="6">
        <f t="shared" si="12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7">
        <f t="shared" si="123"/>
        <v>483.34246575342468</v>
      </c>
      <c r="Q1958" t="s">
        <v>8319</v>
      </c>
      <c r="R1958" t="s">
        <v>8349</v>
      </c>
      <c r="S1958" s="6">
        <f t="shared" si="124"/>
        <v>42067.71533564815</v>
      </c>
      <c r="T1958" s="6">
        <f t="shared" si="12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7">
        <f t="shared" si="123"/>
        <v>76.138500000000008</v>
      </c>
      <c r="Q1959" t="s">
        <v>8319</v>
      </c>
      <c r="R1959" t="s">
        <v>8349</v>
      </c>
      <c r="S1959" s="6">
        <f t="shared" si="124"/>
        <v>41178.890196759254</v>
      </c>
      <c r="T1959" s="6">
        <f t="shared" si="12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7">
        <f t="shared" si="123"/>
        <v>74.107684365781708</v>
      </c>
      <c r="Q1960" t="s">
        <v>8319</v>
      </c>
      <c r="R1960" t="s">
        <v>8349</v>
      </c>
      <c r="S1960" s="6">
        <f t="shared" si="124"/>
        <v>41326.779641203699</v>
      </c>
      <c r="T1960" s="6">
        <f t="shared" si="12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7">
        <f t="shared" si="123"/>
        <v>36.965660377358489</v>
      </c>
      <c r="Q1961" t="s">
        <v>8319</v>
      </c>
      <c r="R1961" t="s">
        <v>8349</v>
      </c>
      <c r="S1961" s="6">
        <f t="shared" si="124"/>
        <v>41871.63726851852</v>
      </c>
      <c r="T1961" s="6">
        <f t="shared" si="12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7">
        <f t="shared" si="123"/>
        <v>2500.969696969697</v>
      </c>
      <c r="Q1962" t="s">
        <v>8319</v>
      </c>
      <c r="R1962" t="s">
        <v>8349</v>
      </c>
      <c r="S1962" s="6">
        <f t="shared" si="124"/>
        <v>41964.154409722221</v>
      </c>
      <c r="T1962" s="6">
        <f t="shared" si="12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7">
        <f t="shared" si="123"/>
        <v>67.690214329454989</v>
      </c>
      <c r="Q1963" t="s">
        <v>8319</v>
      </c>
      <c r="R1963" t="s">
        <v>8349</v>
      </c>
      <c r="S1963" s="6">
        <f t="shared" si="124"/>
        <v>41147.986307870371</v>
      </c>
      <c r="T1963" s="6">
        <f t="shared" si="12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7">
        <f t="shared" si="123"/>
        <v>63.04738562091503</v>
      </c>
      <c r="Q1964" t="s">
        <v>8319</v>
      </c>
      <c r="R1964" t="s">
        <v>8349</v>
      </c>
      <c r="S1964" s="6">
        <f t="shared" si="124"/>
        <v>41742.572175925925</v>
      </c>
      <c r="T1964" s="6">
        <f t="shared" si="12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7">
        <f t="shared" si="123"/>
        <v>117.6</v>
      </c>
      <c r="Q1965" t="s">
        <v>8319</v>
      </c>
      <c r="R1965" t="s">
        <v>8349</v>
      </c>
      <c r="S1965" s="6">
        <f t="shared" si="124"/>
        <v>41863.221458333333</v>
      </c>
      <c r="T1965" s="6">
        <f t="shared" si="12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7">
        <f t="shared" si="123"/>
        <v>180.75185011709601</v>
      </c>
      <c r="Q1966" t="s">
        <v>8319</v>
      </c>
      <c r="R1966" t="s">
        <v>8349</v>
      </c>
      <c r="S1966" s="6">
        <f t="shared" si="124"/>
        <v>42452.064490740733</v>
      </c>
      <c r="T1966" s="6">
        <f t="shared" si="12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7">
        <f t="shared" si="123"/>
        <v>127.32038834951456</v>
      </c>
      <c r="Q1967" t="s">
        <v>8319</v>
      </c>
      <c r="R1967" t="s">
        <v>8349</v>
      </c>
      <c r="S1967" s="6">
        <f t="shared" si="124"/>
        <v>40897.880902777775</v>
      </c>
      <c r="T1967" s="6">
        <f t="shared" si="12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7">
        <f t="shared" si="123"/>
        <v>136.6444745538665</v>
      </c>
      <c r="Q1968" t="s">
        <v>8319</v>
      </c>
      <c r="R1968" t="s">
        <v>8349</v>
      </c>
      <c r="S1968" s="6">
        <f t="shared" si="124"/>
        <v>41835.332152777773</v>
      </c>
      <c r="T1968" s="6">
        <f t="shared" si="12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7">
        <f t="shared" si="123"/>
        <v>182.78024691358024</v>
      </c>
      <c r="Q1969" t="s">
        <v>8319</v>
      </c>
      <c r="R1969" t="s">
        <v>8349</v>
      </c>
      <c r="S1969" s="6">
        <f t="shared" si="124"/>
        <v>41730.455196759256</v>
      </c>
      <c r="T1969" s="6">
        <f t="shared" si="12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7">
        <f t="shared" si="123"/>
        <v>279.37843137254902</v>
      </c>
      <c r="Q1970" t="s">
        <v>8319</v>
      </c>
      <c r="R1970" t="s">
        <v>8349</v>
      </c>
      <c r="S1970" s="6">
        <f t="shared" si="124"/>
        <v>42676.378645833327</v>
      </c>
      <c r="T1970" s="6">
        <f t="shared" si="12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7">
        <f t="shared" si="123"/>
        <v>61.375728669846318</v>
      </c>
      <c r="Q1971" t="s">
        <v>8319</v>
      </c>
      <c r="R1971" t="s">
        <v>8349</v>
      </c>
      <c r="S1971" s="6">
        <f t="shared" si="124"/>
        <v>42557.584120370368</v>
      </c>
      <c r="T1971" s="6">
        <f t="shared" si="12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7">
        <f t="shared" si="123"/>
        <v>80.727532097004286</v>
      </c>
      <c r="Q1972" t="s">
        <v>8319</v>
      </c>
      <c r="R1972" t="s">
        <v>8349</v>
      </c>
      <c r="S1972" s="6">
        <f t="shared" si="124"/>
        <v>41323.984965277778</v>
      </c>
      <c r="T1972" s="6">
        <f t="shared" si="12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7">
        <f t="shared" si="123"/>
        <v>272.35590732591254</v>
      </c>
      <c r="Q1973" t="s">
        <v>8319</v>
      </c>
      <c r="R1973" t="s">
        <v>8349</v>
      </c>
      <c r="S1973" s="6">
        <f t="shared" si="124"/>
        <v>41561.29237268518</v>
      </c>
      <c r="T1973" s="6">
        <f t="shared" si="12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7">
        <f t="shared" si="123"/>
        <v>70.848739495798313</v>
      </c>
      <c r="Q1974" t="s">
        <v>8319</v>
      </c>
      <c r="R1974" t="s">
        <v>8349</v>
      </c>
      <c r="S1974" s="6">
        <f t="shared" si="124"/>
        <v>41200.803749999999</v>
      </c>
      <c r="T1974" s="6">
        <f t="shared" si="12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7">
        <f t="shared" si="123"/>
        <v>247.94003412969283</v>
      </c>
      <c r="Q1975" t="s">
        <v>8319</v>
      </c>
      <c r="R1975" t="s">
        <v>8349</v>
      </c>
      <c r="S1975" s="6">
        <f t="shared" si="124"/>
        <v>42549.514629629623</v>
      </c>
      <c r="T1975" s="6">
        <f t="shared" si="12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7">
        <f t="shared" si="123"/>
        <v>186.81393034825871</v>
      </c>
      <c r="Q1976" t="s">
        <v>8319</v>
      </c>
      <c r="R1976" t="s">
        <v>8349</v>
      </c>
      <c r="S1976" s="6">
        <f t="shared" si="124"/>
        <v>41445.125798611109</v>
      </c>
      <c r="T1976" s="6">
        <f t="shared" si="12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7">
        <f t="shared" si="123"/>
        <v>131.98948616600788</v>
      </c>
      <c r="Q1977" t="s">
        <v>8319</v>
      </c>
      <c r="R1977" t="s">
        <v>8349</v>
      </c>
      <c r="S1977" s="6">
        <f t="shared" si="124"/>
        <v>41313.54688657407</v>
      </c>
      <c r="T1977" s="6">
        <f t="shared" si="12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7">
        <f t="shared" si="123"/>
        <v>29.310782241014799</v>
      </c>
      <c r="Q1978" t="s">
        <v>8319</v>
      </c>
      <c r="R1978" t="s">
        <v>8349</v>
      </c>
      <c r="S1978" s="6">
        <f t="shared" si="124"/>
        <v>41438.691261574073</v>
      </c>
      <c r="T1978" s="6">
        <f t="shared" si="12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7">
        <f t="shared" si="123"/>
        <v>245.02436053593178</v>
      </c>
      <c r="Q1979" t="s">
        <v>8319</v>
      </c>
      <c r="R1979" t="s">
        <v>8349</v>
      </c>
      <c r="S1979" s="6">
        <f t="shared" si="124"/>
        <v>42311.008564814816</v>
      </c>
      <c r="T1979" s="6">
        <f t="shared" si="12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7">
        <f t="shared" si="123"/>
        <v>1323.2540463917526</v>
      </c>
      <c r="Q1980" t="s">
        <v>8319</v>
      </c>
      <c r="R1980" t="s">
        <v>8349</v>
      </c>
      <c r="S1980" s="6">
        <f t="shared" si="124"/>
        <v>41039.017268518517</v>
      </c>
      <c r="T1980" s="6">
        <f t="shared" si="12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7">
        <f t="shared" si="123"/>
        <v>282.65966789667897</v>
      </c>
      <c r="Q1981" t="s">
        <v>8319</v>
      </c>
      <c r="R1981" t="s">
        <v>8349</v>
      </c>
      <c r="S1981" s="6">
        <f t="shared" si="124"/>
        <v>42290.25168981481</v>
      </c>
      <c r="T1981" s="6">
        <f t="shared" si="12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7">
        <f t="shared" si="123"/>
        <v>91.214401028277635</v>
      </c>
      <c r="Q1982" t="s">
        <v>8319</v>
      </c>
      <c r="R1982" t="s">
        <v>8349</v>
      </c>
      <c r="S1982" s="6">
        <f t="shared" si="124"/>
        <v>42423.334050925921</v>
      </c>
      <c r="T1982" s="6">
        <f t="shared" si="12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7">
        <f t="shared" si="123"/>
        <v>31.75</v>
      </c>
      <c r="Q1983" t="s">
        <v>8338</v>
      </c>
      <c r="R1983" t="s">
        <v>8350</v>
      </c>
      <c r="S1983" s="6">
        <f t="shared" si="124"/>
        <v>41799.516956018517</v>
      </c>
      <c r="T1983" s="6">
        <f t="shared" si="12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7">
        <f t="shared" si="123"/>
        <v>0</v>
      </c>
      <c r="Q1984" t="s">
        <v>8338</v>
      </c>
      <c r="R1984" t="s">
        <v>8350</v>
      </c>
      <c r="S1984" s="6">
        <f t="shared" si="124"/>
        <v>42678.378321759257</v>
      </c>
      <c r="T1984" s="6">
        <f t="shared" si="12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7">
        <f t="shared" si="123"/>
        <v>88.6875</v>
      </c>
      <c r="Q1985" t="s">
        <v>8338</v>
      </c>
      <c r="R1985" t="s">
        <v>8350</v>
      </c>
      <c r="S1985" s="6">
        <f t="shared" si="124"/>
        <v>42592.803449074076</v>
      </c>
      <c r="T1985" s="6">
        <f t="shared" si="12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7">
        <f t="shared" si="123"/>
        <v>453.14285714285717</v>
      </c>
      <c r="Q1986" t="s">
        <v>8338</v>
      </c>
      <c r="R1986" t="s">
        <v>8350</v>
      </c>
      <c r="S1986" s="6">
        <f t="shared" si="124"/>
        <v>41913.581956018512</v>
      </c>
      <c r="T1986" s="6">
        <f t="shared" si="12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7">
        <f t="shared" ref="P1987:P2050" si="127">IF(L1987=0,0,(E1987/L1987))</f>
        <v>12.75</v>
      </c>
      <c r="Q1987" t="s">
        <v>8338</v>
      </c>
      <c r="R1987" t="s">
        <v>8350</v>
      </c>
      <c r="S1987" s="6">
        <f t="shared" ref="S1987:S2050" si="128">(((J1987/60)/60)/24)+DATE(1970,1,1)+(-5/24)</f>
        <v>42555.490405092591</v>
      </c>
      <c r="T1987" s="6">
        <f t="shared" ref="T1987:T2050" si="129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7">
        <f t="shared" si="127"/>
        <v>1</v>
      </c>
      <c r="Q1988" t="s">
        <v>8338</v>
      </c>
      <c r="R1988" t="s">
        <v>8350</v>
      </c>
      <c r="S1988" s="6">
        <f t="shared" si="128"/>
        <v>42413.225497685176</v>
      </c>
      <c r="T1988" s="6">
        <f t="shared" si="12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7">
        <f t="shared" si="127"/>
        <v>83.428571428571431</v>
      </c>
      <c r="Q1989" t="s">
        <v>8338</v>
      </c>
      <c r="R1989" t="s">
        <v>8350</v>
      </c>
      <c r="S1989" s="6">
        <f t="shared" si="128"/>
        <v>42034.431435185186</v>
      </c>
      <c r="T1989" s="6">
        <f t="shared" si="12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7">
        <f t="shared" si="127"/>
        <v>25</v>
      </c>
      <c r="Q1990" t="s">
        <v>8338</v>
      </c>
      <c r="R1990" t="s">
        <v>8350</v>
      </c>
      <c r="S1990" s="6">
        <f t="shared" si="128"/>
        <v>42206.554884259262</v>
      </c>
      <c r="T1990" s="6">
        <f t="shared" si="12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7">
        <f t="shared" si="127"/>
        <v>50</v>
      </c>
      <c r="Q1991" t="s">
        <v>8338</v>
      </c>
      <c r="R1991" t="s">
        <v>8350</v>
      </c>
      <c r="S1991" s="6">
        <f t="shared" si="128"/>
        <v>42685.472314814811</v>
      </c>
      <c r="T1991" s="6">
        <f t="shared" si="12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7">
        <f t="shared" si="127"/>
        <v>101.8</v>
      </c>
      <c r="Q1992" t="s">
        <v>8338</v>
      </c>
      <c r="R1992" t="s">
        <v>8350</v>
      </c>
      <c r="S1992" s="6">
        <f t="shared" si="128"/>
        <v>42397.987638888888</v>
      </c>
      <c r="T1992" s="6">
        <f t="shared" si="12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7">
        <f t="shared" si="127"/>
        <v>46.666666666666664</v>
      </c>
      <c r="Q1993" t="s">
        <v>8338</v>
      </c>
      <c r="R1993" t="s">
        <v>8350</v>
      </c>
      <c r="S1993" s="6">
        <f t="shared" si="128"/>
        <v>42167.685023148144</v>
      </c>
      <c r="T1993" s="6">
        <f t="shared" si="12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7">
        <f t="shared" si="127"/>
        <v>1</v>
      </c>
      <c r="Q1994" t="s">
        <v>8338</v>
      </c>
      <c r="R1994" t="s">
        <v>8350</v>
      </c>
      <c r="S1994" s="6">
        <f t="shared" si="128"/>
        <v>42022.935081018521</v>
      </c>
      <c r="T1994" s="6">
        <f t="shared" si="12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7">
        <f t="shared" si="127"/>
        <v>0</v>
      </c>
      <c r="Q1995" t="s">
        <v>8338</v>
      </c>
      <c r="R1995" t="s">
        <v>8350</v>
      </c>
      <c r="S1995" s="6">
        <f t="shared" si="128"/>
        <v>42329.380057870374</v>
      </c>
      <c r="T1995" s="6">
        <f t="shared" si="129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7">
        <f t="shared" si="127"/>
        <v>0</v>
      </c>
      <c r="Q1996" t="s">
        <v>8338</v>
      </c>
      <c r="R1996" t="s">
        <v>8350</v>
      </c>
      <c r="S1996" s="6">
        <f t="shared" si="128"/>
        <v>42650.797939814809</v>
      </c>
      <c r="T1996" s="6">
        <f t="shared" si="12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7">
        <f t="shared" si="127"/>
        <v>26</v>
      </c>
      <c r="Q1997" t="s">
        <v>8338</v>
      </c>
      <c r="R1997" t="s">
        <v>8350</v>
      </c>
      <c r="S1997" s="6">
        <f t="shared" si="128"/>
        <v>42181.693703703706</v>
      </c>
      <c r="T1997" s="6">
        <f t="shared" si="12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7">
        <f t="shared" si="127"/>
        <v>0</v>
      </c>
      <c r="Q1998" t="s">
        <v>8338</v>
      </c>
      <c r="R1998" t="s">
        <v>8350</v>
      </c>
      <c r="S1998" s="6">
        <f t="shared" si="128"/>
        <v>41800.611238425925</v>
      </c>
      <c r="T1998" s="6">
        <f t="shared" si="12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7">
        <f t="shared" si="127"/>
        <v>0</v>
      </c>
      <c r="Q1999" t="s">
        <v>8338</v>
      </c>
      <c r="R1999" t="s">
        <v>8350</v>
      </c>
      <c r="S1999" s="6">
        <f t="shared" si="128"/>
        <v>41847.722361111111</v>
      </c>
      <c r="T1999" s="6">
        <f t="shared" si="12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7">
        <f t="shared" si="127"/>
        <v>218.33333333333334</v>
      </c>
      <c r="Q2000" t="s">
        <v>8338</v>
      </c>
      <c r="R2000" t="s">
        <v>8350</v>
      </c>
      <c r="S2000" s="6">
        <f t="shared" si="128"/>
        <v>41806.910162037035</v>
      </c>
      <c r="T2000" s="6">
        <f t="shared" si="12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7">
        <f t="shared" si="127"/>
        <v>33.714285714285715</v>
      </c>
      <c r="Q2001" t="s">
        <v>8338</v>
      </c>
      <c r="R2001" t="s">
        <v>8350</v>
      </c>
      <c r="S2001" s="6">
        <f t="shared" si="128"/>
        <v>41926.274398148147</v>
      </c>
      <c r="T2001" s="6">
        <f t="shared" si="12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7">
        <f t="shared" si="127"/>
        <v>25</v>
      </c>
      <c r="Q2002" t="s">
        <v>8338</v>
      </c>
      <c r="R2002" t="s">
        <v>8350</v>
      </c>
      <c r="S2002" s="6">
        <f t="shared" si="128"/>
        <v>42345.743206018517</v>
      </c>
      <c r="T2002" s="6">
        <f t="shared" si="12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7">
        <f t="shared" si="127"/>
        <v>128.38790470372632</v>
      </c>
      <c r="Q2003" t="s">
        <v>8319</v>
      </c>
      <c r="R2003" t="s">
        <v>8349</v>
      </c>
      <c r="S2003" s="6">
        <f t="shared" si="128"/>
        <v>42136.001342592594</v>
      </c>
      <c r="T2003" s="6">
        <f t="shared" si="12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7">
        <f t="shared" si="127"/>
        <v>78.834261818181815</v>
      </c>
      <c r="Q2004" t="s">
        <v>8319</v>
      </c>
      <c r="R2004" t="s">
        <v>8349</v>
      </c>
      <c r="S2004" s="6">
        <f t="shared" si="128"/>
        <v>42728.503969907404</v>
      </c>
      <c r="T2004" s="6">
        <f t="shared" si="12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7">
        <f t="shared" si="127"/>
        <v>91.764705882352942</v>
      </c>
      <c r="Q2005" t="s">
        <v>8319</v>
      </c>
      <c r="R2005" t="s">
        <v>8349</v>
      </c>
      <c r="S2005" s="6">
        <f t="shared" si="128"/>
        <v>40346.917268518519</v>
      </c>
      <c r="T2005" s="6">
        <f t="shared" si="12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7">
        <f t="shared" si="127"/>
        <v>331.10237288135596</v>
      </c>
      <c r="Q2006" t="s">
        <v>8319</v>
      </c>
      <c r="R2006" t="s">
        <v>8349</v>
      </c>
      <c r="S2006" s="6">
        <f t="shared" si="128"/>
        <v>41800.396562499998</v>
      </c>
      <c r="T2006" s="6">
        <f t="shared" si="12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7">
        <f t="shared" si="127"/>
        <v>194.26193717277485</v>
      </c>
      <c r="Q2007" t="s">
        <v>8319</v>
      </c>
      <c r="R2007" t="s">
        <v>8349</v>
      </c>
      <c r="S2007" s="6">
        <f t="shared" si="128"/>
        <v>41535.604374999995</v>
      </c>
      <c r="T2007" s="6">
        <f t="shared" si="12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7">
        <f t="shared" si="127"/>
        <v>408.97689768976898</v>
      </c>
      <c r="Q2008" t="s">
        <v>8319</v>
      </c>
      <c r="R2008" t="s">
        <v>8349</v>
      </c>
      <c r="S2008" s="6">
        <f t="shared" si="128"/>
        <v>41941.292187499996</v>
      </c>
      <c r="T2008" s="6">
        <f t="shared" si="12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7">
        <f t="shared" si="127"/>
        <v>84.459270072992695</v>
      </c>
      <c r="Q2009" t="s">
        <v>8319</v>
      </c>
      <c r="R2009" t="s">
        <v>8349</v>
      </c>
      <c r="S2009" s="6">
        <f t="shared" si="128"/>
        <v>40347.629467592589</v>
      </c>
      <c r="T2009" s="6">
        <f t="shared" si="12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7">
        <f t="shared" si="127"/>
        <v>44.853658536585364</v>
      </c>
      <c r="Q2010" t="s">
        <v>8319</v>
      </c>
      <c r="R2010" t="s">
        <v>8349</v>
      </c>
      <c r="S2010" s="6">
        <f t="shared" si="128"/>
        <v>40761.396087962959</v>
      </c>
      <c r="T2010" s="6">
        <f t="shared" si="12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7">
        <f t="shared" si="127"/>
        <v>383.3643216080402</v>
      </c>
      <c r="Q2011" t="s">
        <v>8319</v>
      </c>
      <c r="R2011" t="s">
        <v>8349</v>
      </c>
      <c r="S2011" s="6">
        <f t="shared" si="128"/>
        <v>42661.115081018514</v>
      </c>
      <c r="T2011" s="6">
        <f t="shared" si="12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7">
        <f t="shared" si="127"/>
        <v>55.276856649395505</v>
      </c>
      <c r="Q2012" t="s">
        <v>8319</v>
      </c>
      <c r="R2012" t="s">
        <v>8349</v>
      </c>
      <c r="S2012" s="6">
        <f t="shared" si="128"/>
        <v>42570.788090277776</v>
      </c>
      <c r="T2012" s="6">
        <f t="shared" si="12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7">
        <f t="shared" si="127"/>
        <v>422.02059732234807</v>
      </c>
      <c r="Q2013" t="s">
        <v>8319</v>
      </c>
      <c r="R2013" t="s">
        <v>8349</v>
      </c>
      <c r="S2013" s="6">
        <f t="shared" si="128"/>
        <v>42347.150150462963</v>
      </c>
      <c r="T2013" s="6">
        <f t="shared" si="12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7">
        <f t="shared" si="127"/>
        <v>64.180327868852459</v>
      </c>
      <c r="Q2014" t="s">
        <v>8319</v>
      </c>
      <c r="R2014" t="s">
        <v>8349</v>
      </c>
      <c r="S2014" s="6">
        <f t="shared" si="128"/>
        <v>42010.613900462959</v>
      </c>
      <c r="T2014" s="6">
        <f t="shared" si="12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7">
        <f t="shared" si="127"/>
        <v>173.57781674704077</v>
      </c>
      <c r="Q2015" t="s">
        <v>8319</v>
      </c>
      <c r="R2015" t="s">
        <v>8349</v>
      </c>
      <c r="S2015" s="6">
        <f t="shared" si="128"/>
        <v>42499.752476851849</v>
      </c>
      <c r="T2015" s="6">
        <f t="shared" si="12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7">
        <f t="shared" si="127"/>
        <v>88.601680840609291</v>
      </c>
      <c r="Q2016" t="s">
        <v>8319</v>
      </c>
      <c r="R2016" t="s">
        <v>8349</v>
      </c>
      <c r="S2016" s="6">
        <f t="shared" si="128"/>
        <v>41324.006238425922</v>
      </c>
      <c r="T2016" s="6">
        <f t="shared" si="12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7">
        <f t="shared" si="127"/>
        <v>50.222283950617282</v>
      </c>
      <c r="Q2017" t="s">
        <v>8319</v>
      </c>
      <c r="R2017" t="s">
        <v>8349</v>
      </c>
      <c r="S2017" s="6">
        <f t="shared" si="128"/>
        <v>40765.668553240735</v>
      </c>
      <c r="T2017" s="6">
        <f t="shared" si="12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7">
        <f t="shared" si="127"/>
        <v>192.38876826722338</v>
      </c>
      <c r="Q2018" t="s">
        <v>8319</v>
      </c>
      <c r="R2018" t="s">
        <v>8349</v>
      </c>
      <c r="S2018" s="6">
        <f t="shared" si="128"/>
        <v>41312.672442129624</v>
      </c>
      <c r="T2018" s="6">
        <f t="shared" si="129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7">
        <f t="shared" si="127"/>
        <v>73.416901408450698</v>
      </c>
      <c r="Q2019" t="s">
        <v>8319</v>
      </c>
      <c r="R2019" t="s">
        <v>8349</v>
      </c>
      <c r="S2019" s="6">
        <f t="shared" si="128"/>
        <v>40960.849016203698</v>
      </c>
      <c r="T2019" s="6">
        <f t="shared" si="12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7">
        <f t="shared" si="127"/>
        <v>147.68495555555555</v>
      </c>
      <c r="Q2020" t="s">
        <v>8319</v>
      </c>
      <c r="R2020" t="s">
        <v>8349</v>
      </c>
      <c r="S2020" s="6">
        <f t="shared" si="128"/>
        <v>42199.157511574071</v>
      </c>
      <c r="T2020" s="6">
        <f t="shared" si="12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7">
        <f t="shared" si="127"/>
        <v>108.96848314606741</v>
      </c>
      <c r="Q2021" t="s">
        <v>8319</v>
      </c>
      <c r="R2021" t="s">
        <v>8349</v>
      </c>
      <c r="S2021" s="6">
        <f t="shared" si="128"/>
        <v>42605.500243055554</v>
      </c>
      <c r="T2021" s="6">
        <f t="shared" si="12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7">
        <f t="shared" si="127"/>
        <v>23.647540983606557</v>
      </c>
      <c r="Q2022" t="s">
        <v>8319</v>
      </c>
      <c r="R2022" t="s">
        <v>8349</v>
      </c>
      <c r="S2022" s="6">
        <f t="shared" si="128"/>
        <v>41736.88916666666</v>
      </c>
      <c r="T2022" s="6">
        <f t="shared" si="129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7">
        <f t="shared" si="127"/>
        <v>147.94736842105263</v>
      </c>
      <c r="Q2023" t="s">
        <v>8319</v>
      </c>
      <c r="R2023" t="s">
        <v>8349</v>
      </c>
      <c r="S2023" s="6">
        <f t="shared" si="128"/>
        <v>41860.862233796295</v>
      </c>
      <c r="T2023" s="6">
        <f t="shared" si="12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7">
        <f t="shared" si="127"/>
        <v>385.03692307692307</v>
      </c>
      <c r="Q2024" t="s">
        <v>8319</v>
      </c>
      <c r="R2024" t="s">
        <v>8349</v>
      </c>
      <c r="S2024" s="6">
        <f t="shared" si="128"/>
        <v>42502.36078703704</v>
      </c>
      <c r="T2024" s="6">
        <f t="shared" si="12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7">
        <f t="shared" si="127"/>
        <v>457.39093484419266</v>
      </c>
      <c r="Q2025" t="s">
        <v>8319</v>
      </c>
      <c r="R2025" t="s">
        <v>8349</v>
      </c>
      <c r="S2025" s="6">
        <f t="shared" si="128"/>
        <v>42136.212418981479</v>
      </c>
      <c r="T2025" s="6">
        <f t="shared" si="12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7">
        <f t="shared" si="127"/>
        <v>222.99047619047619</v>
      </c>
      <c r="Q2026" t="s">
        <v>8319</v>
      </c>
      <c r="R2026" t="s">
        <v>8349</v>
      </c>
      <c r="S2026" s="6">
        <f t="shared" si="128"/>
        <v>41099.758611111109</v>
      </c>
      <c r="T2026" s="6">
        <f t="shared" si="12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7">
        <f t="shared" si="127"/>
        <v>220.74074074074073</v>
      </c>
      <c r="Q2027" t="s">
        <v>8319</v>
      </c>
      <c r="R2027" t="s">
        <v>8349</v>
      </c>
      <c r="S2027" s="6">
        <f t="shared" si="128"/>
        <v>42135.976226851846</v>
      </c>
      <c r="T2027" s="6">
        <f t="shared" si="12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7">
        <f t="shared" si="127"/>
        <v>73.503898678414089</v>
      </c>
      <c r="Q2028" t="s">
        <v>8319</v>
      </c>
      <c r="R2028" t="s">
        <v>8349</v>
      </c>
      <c r="S2028" s="6">
        <f t="shared" si="128"/>
        <v>41704.527604166666</v>
      </c>
      <c r="T2028" s="6">
        <f t="shared" si="12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7">
        <f t="shared" si="127"/>
        <v>223.09647495361781</v>
      </c>
      <c r="Q2029" t="s">
        <v>8319</v>
      </c>
      <c r="R2029" t="s">
        <v>8349</v>
      </c>
      <c r="S2029" s="6">
        <f t="shared" si="128"/>
        <v>42048.605543981481</v>
      </c>
      <c r="T2029" s="6">
        <f t="shared" si="12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7">
        <f t="shared" si="127"/>
        <v>47.911392405063289</v>
      </c>
      <c r="Q2030" t="s">
        <v>8319</v>
      </c>
      <c r="R2030" t="s">
        <v>8349</v>
      </c>
      <c r="S2030" s="6">
        <f t="shared" si="128"/>
        <v>40215.710717592592</v>
      </c>
      <c r="T2030" s="6">
        <f t="shared" si="12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7">
        <f t="shared" si="127"/>
        <v>96.063829787234042</v>
      </c>
      <c r="Q2031" t="s">
        <v>8319</v>
      </c>
      <c r="R2031" t="s">
        <v>8349</v>
      </c>
      <c r="S2031" s="6">
        <f t="shared" si="128"/>
        <v>41847.813437500001</v>
      </c>
      <c r="T2031" s="6">
        <f t="shared" si="12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7">
        <f t="shared" si="127"/>
        <v>118.6144</v>
      </c>
      <c r="Q2032" t="s">
        <v>8319</v>
      </c>
      <c r="R2032" t="s">
        <v>8349</v>
      </c>
      <c r="S2032" s="6">
        <f t="shared" si="128"/>
        <v>41212.788148148145</v>
      </c>
      <c r="T2032" s="6">
        <f t="shared" si="12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7">
        <f t="shared" si="127"/>
        <v>118.45472440944881</v>
      </c>
      <c r="Q2033" t="s">
        <v>8319</v>
      </c>
      <c r="R2033" t="s">
        <v>8349</v>
      </c>
      <c r="S2033" s="6">
        <f t="shared" si="128"/>
        <v>41975.120983796289</v>
      </c>
      <c r="T2033" s="6">
        <f t="shared" si="12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7">
        <f t="shared" si="127"/>
        <v>143.21468926553672</v>
      </c>
      <c r="Q2034" t="s">
        <v>8319</v>
      </c>
      <c r="R2034" t="s">
        <v>8349</v>
      </c>
      <c r="S2034" s="6">
        <f t="shared" si="128"/>
        <v>42689.35733796296</v>
      </c>
      <c r="T2034" s="6">
        <f t="shared" si="12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7">
        <f t="shared" si="127"/>
        <v>282.71518987341773</v>
      </c>
      <c r="Q2035" t="s">
        <v>8319</v>
      </c>
      <c r="R2035" t="s">
        <v>8349</v>
      </c>
      <c r="S2035" s="6">
        <f t="shared" si="128"/>
        <v>41724.874050925922</v>
      </c>
      <c r="T2035" s="6">
        <f t="shared" si="12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7">
        <f t="shared" si="127"/>
        <v>593.93620078740162</v>
      </c>
      <c r="Q2036" t="s">
        <v>8319</v>
      </c>
      <c r="R2036" t="s">
        <v>8349</v>
      </c>
      <c r="S2036" s="6">
        <f t="shared" si="128"/>
        <v>42075.921678240738</v>
      </c>
      <c r="T2036" s="6">
        <f t="shared" si="12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7">
        <f t="shared" si="127"/>
        <v>262.15704968944101</v>
      </c>
      <c r="Q2037" t="s">
        <v>8319</v>
      </c>
      <c r="R2037" t="s">
        <v>8349</v>
      </c>
      <c r="S2037" s="6">
        <f t="shared" si="128"/>
        <v>42311.41674768518</v>
      </c>
      <c r="T2037" s="6">
        <f t="shared" si="12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7">
        <f t="shared" si="127"/>
        <v>46.580778301886795</v>
      </c>
      <c r="Q2038" t="s">
        <v>8319</v>
      </c>
      <c r="R2038" t="s">
        <v>8349</v>
      </c>
      <c r="S2038" s="6">
        <f t="shared" si="128"/>
        <v>41738.656469907408</v>
      </c>
      <c r="T2038" s="6">
        <f t="shared" si="129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7">
        <f t="shared" si="127"/>
        <v>70.041118881118877</v>
      </c>
      <c r="Q2039" t="s">
        <v>8319</v>
      </c>
      <c r="R2039" t="s">
        <v>8349</v>
      </c>
      <c r="S2039" s="6">
        <f t="shared" si="128"/>
        <v>41578.001770833333</v>
      </c>
      <c r="T2039" s="6">
        <f t="shared" si="12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7">
        <f t="shared" si="127"/>
        <v>164.90686274509804</v>
      </c>
      <c r="Q2040" t="s">
        <v>8319</v>
      </c>
      <c r="R2040" t="s">
        <v>8349</v>
      </c>
      <c r="S2040" s="6">
        <f t="shared" si="128"/>
        <v>41424.062743055554</v>
      </c>
      <c r="T2040" s="6">
        <f t="shared" si="12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7">
        <f t="shared" si="127"/>
        <v>449.26385224274406</v>
      </c>
      <c r="Q2041" t="s">
        <v>8319</v>
      </c>
      <c r="R2041" t="s">
        <v>8349</v>
      </c>
      <c r="S2041" s="6">
        <f t="shared" si="128"/>
        <v>42675.23061342592</v>
      </c>
      <c r="T2041" s="6">
        <f t="shared" si="12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7">
        <f t="shared" si="127"/>
        <v>27.472841328413285</v>
      </c>
      <c r="Q2042" t="s">
        <v>8319</v>
      </c>
      <c r="R2042" t="s">
        <v>8349</v>
      </c>
      <c r="S2042" s="6">
        <f t="shared" si="128"/>
        <v>41578.718784722223</v>
      </c>
      <c r="T2042" s="6">
        <f t="shared" si="12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7">
        <f t="shared" si="127"/>
        <v>143.97499999999999</v>
      </c>
      <c r="Q2043" t="s">
        <v>8319</v>
      </c>
      <c r="R2043" t="s">
        <v>8349</v>
      </c>
      <c r="S2043" s="6">
        <f t="shared" si="128"/>
        <v>42654.317442129628</v>
      </c>
      <c r="T2043" s="6">
        <f t="shared" si="12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7">
        <f t="shared" si="127"/>
        <v>88.23571428571428</v>
      </c>
      <c r="Q2044" t="s">
        <v>8319</v>
      </c>
      <c r="R2044" t="s">
        <v>8349</v>
      </c>
      <c r="S2044" s="6">
        <f t="shared" si="128"/>
        <v>42331.499699074069</v>
      </c>
      <c r="T2044" s="6">
        <f t="shared" si="12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7">
        <f t="shared" si="127"/>
        <v>36.326424870466319</v>
      </c>
      <c r="Q2045" t="s">
        <v>8319</v>
      </c>
      <c r="R2045" t="s">
        <v>8349</v>
      </c>
      <c r="S2045" s="6">
        <f t="shared" si="128"/>
        <v>42660.968483796292</v>
      </c>
      <c r="T2045" s="6">
        <f t="shared" si="12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7">
        <f t="shared" si="127"/>
        <v>90.177777777777777</v>
      </c>
      <c r="Q2046" t="s">
        <v>8319</v>
      </c>
      <c r="R2046" t="s">
        <v>8349</v>
      </c>
      <c r="S2046" s="6">
        <f t="shared" si="128"/>
        <v>42138.475856481477</v>
      </c>
      <c r="T2046" s="6">
        <f t="shared" si="12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7">
        <f t="shared" si="127"/>
        <v>152.62361216730039</v>
      </c>
      <c r="Q2047" t="s">
        <v>8319</v>
      </c>
      <c r="R2047" t="s">
        <v>8349</v>
      </c>
      <c r="S2047" s="6">
        <f t="shared" si="128"/>
        <v>41068.880173611105</v>
      </c>
      <c r="T2047" s="6">
        <f t="shared" si="129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7">
        <f t="shared" si="127"/>
        <v>55.806451612903224</v>
      </c>
      <c r="Q2048" t="s">
        <v>8319</v>
      </c>
      <c r="R2048" t="s">
        <v>8349</v>
      </c>
      <c r="S2048" s="6">
        <f t="shared" si="128"/>
        <v>41386.963472222218</v>
      </c>
      <c r="T2048" s="6">
        <f t="shared" si="12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7">
        <f t="shared" si="127"/>
        <v>227.85327313769753</v>
      </c>
      <c r="Q2049" t="s">
        <v>8319</v>
      </c>
      <c r="R2049" t="s">
        <v>8349</v>
      </c>
      <c r="S2049" s="6">
        <f t="shared" si="128"/>
        <v>42081.695254629631</v>
      </c>
      <c r="T2049" s="6">
        <f t="shared" si="12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7">
        <f t="shared" si="127"/>
        <v>91.82989803350327</v>
      </c>
      <c r="Q2050" t="s">
        <v>8319</v>
      </c>
      <c r="R2050" t="s">
        <v>8349</v>
      </c>
      <c r="S2050" s="6">
        <f t="shared" si="128"/>
        <v>41387.443182870367</v>
      </c>
      <c r="T2050" s="6">
        <f t="shared" si="12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7">
        <f t="shared" ref="P2051:P2114" si="131">IF(L2051=0,0,(E2051/L2051))</f>
        <v>80.991037735849048</v>
      </c>
      <c r="Q2051" t="s">
        <v>8319</v>
      </c>
      <c r="R2051" t="s">
        <v>8349</v>
      </c>
      <c r="S2051" s="6">
        <f t="shared" ref="S2051:S2114" si="132">(((J2051/60)/60)/24)+DATE(1970,1,1)+(-5/24)</f>
        <v>41575.319016203699</v>
      </c>
      <c r="T2051" s="6">
        <f t="shared" ref="T2051:T2114" si="133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7">
        <f t="shared" si="131"/>
        <v>278.39411764705881</v>
      </c>
      <c r="Q2052" t="s">
        <v>8319</v>
      </c>
      <c r="R2052" t="s">
        <v>8349</v>
      </c>
      <c r="S2052" s="6">
        <f t="shared" si="132"/>
        <v>42114.863171296289</v>
      </c>
      <c r="T2052" s="6">
        <f t="shared" si="133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7">
        <f t="shared" si="131"/>
        <v>43.095041322314053</v>
      </c>
      <c r="Q2053" t="s">
        <v>8319</v>
      </c>
      <c r="R2053" t="s">
        <v>8349</v>
      </c>
      <c r="S2053" s="6">
        <f t="shared" si="132"/>
        <v>41603.814085648148</v>
      </c>
      <c r="T2053" s="6">
        <f t="shared" si="133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7">
        <f t="shared" si="131"/>
        <v>326.29205175600737</v>
      </c>
      <c r="Q2054" t="s">
        <v>8319</v>
      </c>
      <c r="R2054" t="s">
        <v>8349</v>
      </c>
      <c r="S2054" s="6">
        <f t="shared" si="132"/>
        <v>42374.875613425924</v>
      </c>
      <c r="T2054" s="6">
        <f t="shared" si="133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7">
        <f t="shared" si="131"/>
        <v>41.743801652892564</v>
      </c>
      <c r="Q2055" t="s">
        <v>8319</v>
      </c>
      <c r="R2055" t="s">
        <v>8349</v>
      </c>
      <c r="S2055" s="6">
        <f t="shared" si="132"/>
        <v>42303.409155092588</v>
      </c>
      <c r="T2055" s="6">
        <f t="shared" si="133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7">
        <f t="shared" si="131"/>
        <v>64.020933977455712</v>
      </c>
      <c r="Q2056" t="s">
        <v>8319</v>
      </c>
      <c r="R2056" t="s">
        <v>8349</v>
      </c>
      <c r="S2056" s="6">
        <f t="shared" si="132"/>
        <v>41731.312615740739</v>
      </c>
      <c r="T2056" s="6">
        <f t="shared" si="133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7">
        <f t="shared" si="131"/>
        <v>99.455445544554451</v>
      </c>
      <c r="Q2057" t="s">
        <v>8319</v>
      </c>
      <c r="R2057" t="s">
        <v>8349</v>
      </c>
      <c r="S2057" s="6">
        <f t="shared" si="132"/>
        <v>41946.465775462959</v>
      </c>
      <c r="T2057" s="6">
        <f t="shared" si="133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7">
        <f t="shared" si="131"/>
        <v>138.49458483754512</v>
      </c>
      <c r="Q2058" t="s">
        <v>8319</v>
      </c>
      <c r="R2058" t="s">
        <v>8349</v>
      </c>
      <c r="S2058" s="6">
        <f t="shared" si="132"/>
        <v>41351.552569444444</v>
      </c>
      <c r="T2058" s="6">
        <f t="shared" si="133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7">
        <f t="shared" si="131"/>
        <v>45.547792792792798</v>
      </c>
      <c r="Q2059" t="s">
        <v>8319</v>
      </c>
      <c r="R2059" t="s">
        <v>8349</v>
      </c>
      <c r="S2059" s="6">
        <f t="shared" si="132"/>
        <v>42396.286249999997</v>
      </c>
      <c r="T2059" s="6">
        <f t="shared" si="133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7">
        <f t="shared" si="131"/>
        <v>10.507317073170732</v>
      </c>
      <c r="Q2060" t="s">
        <v>8319</v>
      </c>
      <c r="R2060" t="s">
        <v>8349</v>
      </c>
      <c r="S2060" s="6">
        <f t="shared" si="132"/>
        <v>42026.16238425926</v>
      </c>
      <c r="T2060" s="6">
        <f t="shared" si="133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7">
        <f t="shared" si="131"/>
        <v>114.76533333333333</v>
      </c>
      <c r="Q2061" t="s">
        <v>8319</v>
      </c>
      <c r="R2061" t="s">
        <v>8349</v>
      </c>
      <c r="S2061" s="6">
        <f t="shared" si="132"/>
        <v>42361.394143518519</v>
      </c>
      <c r="T2061" s="6">
        <f t="shared" si="133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7">
        <f t="shared" si="131"/>
        <v>35.997067448680355</v>
      </c>
      <c r="Q2062" t="s">
        <v>8319</v>
      </c>
      <c r="R2062" t="s">
        <v>8349</v>
      </c>
      <c r="S2062" s="6">
        <f t="shared" si="132"/>
        <v>41783.434606481482</v>
      </c>
      <c r="T2062" s="6">
        <f t="shared" si="133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7">
        <f t="shared" si="131"/>
        <v>154.17142857142858</v>
      </c>
      <c r="Q2063" t="s">
        <v>8319</v>
      </c>
      <c r="R2063" t="s">
        <v>8349</v>
      </c>
      <c r="S2063" s="6">
        <f t="shared" si="132"/>
        <v>42705.556180555555</v>
      </c>
      <c r="T2063" s="6">
        <f t="shared" si="133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7">
        <f t="shared" si="131"/>
        <v>566.38916256157631</v>
      </c>
      <c r="Q2064" t="s">
        <v>8319</v>
      </c>
      <c r="R2064" t="s">
        <v>8349</v>
      </c>
      <c r="S2064" s="6">
        <f t="shared" si="132"/>
        <v>42423.174745370365</v>
      </c>
      <c r="T2064" s="6">
        <f t="shared" si="133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7">
        <f t="shared" si="131"/>
        <v>120.85714285714286</v>
      </c>
      <c r="Q2065" t="s">
        <v>8319</v>
      </c>
      <c r="R2065" t="s">
        <v>8349</v>
      </c>
      <c r="S2065" s="6">
        <f t="shared" si="132"/>
        <v>42472.524317129624</v>
      </c>
      <c r="T2065" s="6">
        <f t="shared" si="133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7">
        <f t="shared" si="131"/>
        <v>86.163845492085343</v>
      </c>
      <c r="Q2066" t="s">
        <v>8319</v>
      </c>
      <c r="R2066" t="s">
        <v>8349</v>
      </c>
      <c r="S2066" s="6">
        <f t="shared" si="132"/>
        <v>41389.1565162037</v>
      </c>
      <c r="T2066" s="6">
        <f t="shared" si="133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7">
        <f t="shared" si="131"/>
        <v>51.212114395886893</v>
      </c>
      <c r="Q2067" t="s">
        <v>8319</v>
      </c>
      <c r="R2067" t="s">
        <v>8349</v>
      </c>
      <c r="S2067" s="6">
        <f t="shared" si="132"/>
        <v>41603.125335648147</v>
      </c>
      <c r="T2067" s="6">
        <f t="shared" si="133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7">
        <f t="shared" si="131"/>
        <v>67.261538461538464</v>
      </c>
      <c r="Q2068" t="s">
        <v>8319</v>
      </c>
      <c r="R2068" t="s">
        <v>8349</v>
      </c>
      <c r="S2068" s="6">
        <f t="shared" si="132"/>
        <v>41844.563460648147</v>
      </c>
      <c r="T2068" s="6">
        <f t="shared" si="133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7">
        <f t="shared" si="131"/>
        <v>62.8</v>
      </c>
      <c r="Q2069" t="s">
        <v>8319</v>
      </c>
      <c r="R2069" t="s">
        <v>8349</v>
      </c>
      <c r="S2069" s="6">
        <f t="shared" si="132"/>
        <v>42115.645555555551</v>
      </c>
      <c r="T2069" s="6">
        <f t="shared" si="133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7">
        <f t="shared" si="131"/>
        <v>346.13118421052633</v>
      </c>
      <c r="Q2070" t="s">
        <v>8319</v>
      </c>
      <c r="R2070" t="s">
        <v>8349</v>
      </c>
      <c r="S2070" s="6">
        <f t="shared" si="132"/>
        <v>42633.633275462962</v>
      </c>
      <c r="T2070" s="6">
        <f t="shared" si="133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7">
        <f t="shared" si="131"/>
        <v>244.11912547528519</v>
      </c>
      <c r="Q2071" t="s">
        <v>8319</v>
      </c>
      <c r="R2071" t="s">
        <v>8349</v>
      </c>
      <c r="S2071" s="6">
        <f t="shared" si="132"/>
        <v>42340.763784722221</v>
      </c>
      <c r="T2071" s="6">
        <f t="shared" si="133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7">
        <f t="shared" si="131"/>
        <v>259.25424836601309</v>
      </c>
      <c r="Q2072" t="s">
        <v>8319</v>
      </c>
      <c r="R2072" t="s">
        <v>8349</v>
      </c>
      <c r="S2072" s="6">
        <f t="shared" si="132"/>
        <v>42519.448182870365</v>
      </c>
      <c r="T2072" s="6">
        <f t="shared" si="133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7">
        <f t="shared" si="131"/>
        <v>201.96402877697841</v>
      </c>
      <c r="Q2073" t="s">
        <v>8319</v>
      </c>
      <c r="R2073" t="s">
        <v>8349</v>
      </c>
      <c r="S2073" s="6">
        <f t="shared" si="132"/>
        <v>42600.070416666662</v>
      </c>
      <c r="T2073" s="6">
        <f t="shared" si="133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7">
        <f t="shared" si="131"/>
        <v>226.20857142857142</v>
      </c>
      <c r="Q2074" t="s">
        <v>8319</v>
      </c>
      <c r="R2074" t="s">
        <v>8349</v>
      </c>
      <c r="S2074" s="6">
        <f t="shared" si="132"/>
        <v>42467.373055555552</v>
      </c>
      <c r="T2074" s="6">
        <f t="shared" si="133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7">
        <f t="shared" si="131"/>
        <v>324.69</v>
      </c>
      <c r="Q2075" t="s">
        <v>8319</v>
      </c>
      <c r="R2075" t="s">
        <v>8349</v>
      </c>
      <c r="S2075" s="6">
        <f t="shared" si="132"/>
        <v>42087.459699074076</v>
      </c>
      <c r="T2075" s="6">
        <f t="shared" si="133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7">
        <f t="shared" si="131"/>
        <v>205</v>
      </c>
      <c r="Q2076" t="s">
        <v>8319</v>
      </c>
      <c r="R2076" t="s">
        <v>8349</v>
      </c>
      <c r="S2076" s="6">
        <f t="shared" si="132"/>
        <v>42466.617847222216</v>
      </c>
      <c r="T2076" s="6">
        <f t="shared" si="133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7">
        <f t="shared" si="131"/>
        <v>20.465926829268295</v>
      </c>
      <c r="Q2077" t="s">
        <v>8319</v>
      </c>
      <c r="R2077" t="s">
        <v>8349</v>
      </c>
      <c r="S2077" s="6">
        <f t="shared" si="132"/>
        <v>41450.473240740735</v>
      </c>
      <c r="T2077" s="6">
        <f t="shared" si="133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7">
        <f t="shared" si="131"/>
        <v>116.35303146309367</v>
      </c>
      <c r="Q2078" t="s">
        <v>8319</v>
      </c>
      <c r="R2078" t="s">
        <v>8349</v>
      </c>
      <c r="S2078" s="6">
        <f t="shared" si="132"/>
        <v>41803.672326388885</v>
      </c>
      <c r="T2078" s="6">
        <f t="shared" si="133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7">
        <f t="shared" si="131"/>
        <v>307.20212765957444</v>
      </c>
      <c r="Q2079" t="s">
        <v>8319</v>
      </c>
      <c r="R2079" t="s">
        <v>8349</v>
      </c>
      <c r="S2079" s="6">
        <f t="shared" si="132"/>
        <v>42102.83421296296</v>
      </c>
      <c r="T2079" s="6">
        <f t="shared" si="133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7">
        <f t="shared" si="131"/>
        <v>546.6875</v>
      </c>
      <c r="Q2080" t="s">
        <v>8319</v>
      </c>
      <c r="R2080" t="s">
        <v>8349</v>
      </c>
      <c r="S2080" s="6">
        <f t="shared" si="132"/>
        <v>42692.563159722216</v>
      </c>
      <c r="T2080" s="6">
        <f t="shared" si="133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7">
        <f t="shared" si="131"/>
        <v>47.474464579901152</v>
      </c>
      <c r="Q2081" t="s">
        <v>8319</v>
      </c>
      <c r="R2081" t="s">
        <v>8349</v>
      </c>
      <c r="S2081" s="6">
        <f t="shared" si="132"/>
        <v>42150.502233796295</v>
      </c>
      <c r="T2081" s="6">
        <f t="shared" si="133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7">
        <f t="shared" si="131"/>
        <v>101.56</v>
      </c>
      <c r="Q2082" t="s">
        <v>8319</v>
      </c>
      <c r="R2082" t="s">
        <v>8349</v>
      </c>
      <c r="S2082" s="6">
        <f t="shared" si="132"/>
        <v>42289.748842592591</v>
      </c>
      <c r="T2082" s="6">
        <f t="shared" si="133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7">
        <f t="shared" si="131"/>
        <v>72.909090909090907</v>
      </c>
      <c r="Q2083" t="s">
        <v>8325</v>
      </c>
      <c r="R2083" t="s">
        <v>8329</v>
      </c>
      <c r="S2083" s="6">
        <f t="shared" si="132"/>
        <v>41003.948553240742</v>
      </c>
      <c r="T2083" s="6">
        <f t="shared" si="133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7">
        <f t="shared" si="131"/>
        <v>43.710526315789473</v>
      </c>
      <c r="Q2084" t="s">
        <v>8325</v>
      </c>
      <c r="R2084" t="s">
        <v>8329</v>
      </c>
      <c r="S2084" s="6">
        <f t="shared" si="132"/>
        <v>40810.911990740737</v>
      </c>
      <c r="T2084" s="6">
        <f t="shared" si="133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7">
        <f t="shared" si="131"/>
        <v>34</v>
      </c>
      <c r="Q2085" t="s">
        <v>8325</v>
      </c>
      <c r="R2085" t="s">
        <v>8329</v>
      </c>
      <c r="S2085" s="6">
        <f t="shared" si="132"/>
        <v>41034.513831018514</v>
      </c>
      <c r="T2085" s="6">
        <f t="shared" si="133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7">
        <f t="shared" si="131"/>
        <v>70.652173913043484</v>
      </c>
      <c r="Q2086" t="s">
        <v>8325</v>
      </c>
      <c r="R2086" t="s">
        <v>8329</v>
      </c>
      <c r="S2086" s="6">
        <f t="shared" si="132"/>
        <v>41731.624791666662</v>
      </c>
      <c r="T2086" s="6">
        <f t="shared" si="133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7">
        <f t="shared" si="131"/>
        <v>89.301204819277103</v>
      </c>
      <c r="Q2087" t="s">
        <v>8325</v>
      </c>
      <c r="R2087" t="s">
        <v>8329</v>
      </c>
      <c r="S2087" s="6">
        <f t="shared" si="132"/>
        <v>41075.627164351848</v>
      </c>
      <c r="T2087" s="6">
        <f t="shared" si="133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7">
        <f t="shared" si="131"/>
        <v>115.08571428571429</v>
      </c>
      <c r="Q2088" t="s">
        <v>8325</v>
      </c>
      <c r="R2088" t="s">
        <v>8329</v>
      </c>
      <c r="S2088" s="6">
        <f t="shared" si="132"/>
        <v>40860.462175925924</v>
      </c>
      <c r="T2088" s="6">
        <f t="shared" si="133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7">
        <f t="shared" si="131"/>
        <v>62.12</v>
      </c>
      <c r="Q2089" t="s">
        <v>8325</v>
      </c>
      <c r="R2089" t="s">
        <v>8329</v>
      </c>
      <c r="S2089" s="6">
        <f t="shared" si="132"/>
        <v>40763.996041666665</v>
      </c>
      <c r="T2089" s="6">
        <f t="shared" si="133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7">
        <f t="shared" si="131"/>
        <v>46.204266666666669</v>
      </c>
      <c r="Q2090" t="s">
        <v>8325</v>
      </c>
      <c r="R2090" t="s">
        <v>8329</v>
      </c>
      <c r="S2090" s="6">
        <f t="shared" si="132"/>
        <v>40395.506388888884</v>
      </c>
      <c r="T2090" s="6">
        <f t="shared" si="133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7">
        <f t="shared" si="131"/>
        <v>48.54854838709678</v>
      </c>
      <c r="Q2091" t="s">
        <v>8325</v>
      </c>
      <c r="R2091" t="s">
        <v>8329</v>
      </c>
      <c r="S2091" s="6">
        <f t="shared" si="132"/>
        <v>41452.867986111109</v>
      </c>
      <c r="T2091" s="6">
        <f t="shared" si="133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7">
        <f t="shared" si="131"/>
        <v>57.520187499999999</v>
      </c>
      <c r="Q2092" t="s">
        <v>8325</v>
      </c>
      <c r="R2092" t="s">
        <v>8329</v>
      </c>
      <c r="S2092" s="6">
        <f t="shared" si="132"/>
        <v>41299.173090277778</v>
      </c>
      <c r="T2092" s="6">
        <f t="shared" si="133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7">
        <f t="shared" si="131"/>
        <v>88.147154471544724</v>
      </c>
      <c r="Q2093" t="s">
        <v>8325</v>
      </c>
      <c r="R2093" t="s">
        <v>8329</v>
      </c>
      <c r="S2093" s="6">
        <f t="shared" si="132"/>
        <v>40555.114328703698</v>
      </c>
      <c r="T2093" s="6">
        <f t="shared" si="133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7">
        <f t="shared" si="131"/>
        <v>110.49090909090908</v>
      </c>
      <c r="Q2094" t="s">
        <v>8325</v>
      </c>
      <c r="R2094" t="s">
        <v>8329</v>
      </c>
      <c r="S2094" s="6">
        <f t="shared" si="132"/>
        <v>40763.499212962961</v>
      </c>
      <c r="T2094" s="6">
        <f t="shared" si="133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7">
        <f t="shared" si="131"/>
        <v>66.826086956521735</v>
      </c>
      <c r="Q2095" t="s">
        <v>8325</v>
      </c>
      <c r="R2095" t="s">
        <v>8329</v>
      </c>
      <c r="S2095" s="6">
        <f t="shared" si="132"/>
        <v>41205.646203703705</v>
      </c>
      <c r="T2095" s="6">
        <f t="shared" si="133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7">
        <f t="shared" si="131"/>
        <v>58.597222222222221</v>
      </c>
      <c r="Q2096" t="s">
        <v>8325</v>
      </c>
      <c r="R2096" t="s">
        <v>8329</v>
      </c>
      <c r="S2096" s="6">
        <f t="shared" si="132"/>
        <v>40938.811689814815</v>
      </c>
      <c r="T2096" s="6">
        <f t="shared" si="133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7">
        <f t="shared" si="131"/>
        <v>113.63636363636364</v>
      </c>
      <c r="Q2097" t="s">
        <v>8325</v>
      </c>
      <c r="R2097" t="s">
        <v>8329</v>
      </c>
      <c r="S2097" s="6">
        <f t="shared" si="132"/>
        <v>40758.525150462956</v>
      </c>
      <c r="T2097" s="6">
        <f t="shared" si="133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7">
        <f t="shared" si="131"/>
        <v>43.571428571428569</v>
      </c>
      <c r="Q2098" t="s">
        <v>8325</v>
      </c>
      <c r="R2098" t="s">
        <v>8329</v>
      </c>
      <c r="S2098" s="6">
        <f t="shared" si="132"/>
        <v>41192.550173611111</v>
      </c>
      <c r="T2098" s="6">
        <f t="shared" si="133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7">
        <f t="shared" si="131"/>
        <v>78.94736842105263</v>
      </c>
      <c r="Q2099" t="s">
        <v>8325</v>
      </c>
      <c r="R2099" t="s">
        <v>8329</v>
      </c>
      <c r="S2099" s="6">
        <f t="shared" si="132"/>
        <v>40818.376562499994</v>
      </c>
      <c r="T2099" s="6">
        <f t="shared" si="133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7">
        <f t="shared" si="131"/>
        <v>188.125</v>
      </c>
      <c r="Q2100" t="s">
        <v>8325</v>
      </c>
      <c r="R2100" t="s">
        <v>8329</v>
      </c>
      <c r="S2100" s="6">
        <f t="shared" si="132"/>
        <v>40945.905497685184</v>
      </c>
      <c r="T2100" s="6">
        <f t="shared" si="133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7">
        <f t="shared" si="131"/>
        <v>63.031746031746032</v>
      </c>
      <c r="Q2101" t="s">
        <v>8325</v>
      </c>
      <c r="R2101" t="s">
        <v>8329</v>
      </c>
      <c r="S2101" s="6">
        <f t="shared" si="132"/>
        <v>42173.53800925926</v>
      </c>
      <c r="T2101" s="6">
        <f t="shared" si="133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7">
        <f t="shared" si="131"/>
        <v>30.37037037037037</v>
      </c>
      <c r="Q2102" t="s">
        <v>8325</v>
      </c>
      <c r="R2102" t="s">
        <v>8329</v>
      </c>
      <c r="S2102" s="6">
        <f t="shared" si="132"/>
        <v>41074.62663194444</v>
      </c>
      <c r="T2102" s="6">
        <f t="shared" si="133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7">
        <f t="shared" si="131"/>
        <v>51.477272727272727</v>
      </c>
      <c r="Q2103" t="s">
        <v>8325</v>
      </c>
      <c r="R2103" t="s">
        <v>8329</v>
      </c>
      <c r="S2103" s="6">
        <f t="shared" si="132"/>
        <v>40891.941134259258</v>
      </c>
      <c r="T2103" s="6">
        <f t="shared" si="133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7">
        <f t="shared" si="131"/>
        <v>35.789473684210527</v>
      </c>
      <c r="Q2104" t="s">
        <v>8325</v>
      </c>
      <c r="R2104" t="s">
        <v>8329</v>
      </c>
      <c r="S2104" s="6">
        <f t="shared" si="132"/>
        <v>40638.660277777773</v>
      </c>
      <c r="T2104" s="6">
        <f t="shared" si="133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7">
        <f t="shared" si="131"/>
        <v>98.817391304347822</v>
      </c>
      <c r="Q2105" t="s">
        <v>8325</v>
      </c>
      <c r="R2105" t="s">
        <v>8329</v>
      </c>
      <c r="S2105" s="6">
        <f t="shared" si="132"/>
        <v>41192.546608796292</v>
      </c>
      <c r="T2105" s="6">
        <f t="shared" si="133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7">
        <f t="shared" si="131"/>
        <v>28</v>
      </c>
      <c r="Q2106" t="s">
        <v>8325</v>
      </c>
      <c r="R2106" t="s">
        <v>8329</v>
      </c>
      <c r="S2106" s="6">
        <f t="shared" si="132"/>
        <v>41393.86613425926</v>
      </c>
      <c r="T2106" s="6">
        <f t="shared" si="133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7">
        <f t="shared" si="131"/>
        <v>51.313131313131315</v>
      </c>
      <c r="Q2107" t="s">
        <v>8325</v>
      </c>
      <c r="R2107" t="s">
        <v>8329</v>
      </c>
      <c r="S2107" s="6">
        <f t="shared" si="132"/>
        <v>41951.580474537033</v>
      </c>
      <c r="T2107" s="6">
        <f t="shared" si="133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7">
        <f t="shared" si="131"/>
        <v>53.522727272727273</v>
      </c>
      <c r="Q2108" t="s">
        <v>8325</v>
      </c>
      <c r="R2108" t="s">
        <v>8329</v>
      </c>
      <c r="S2108" s="6">
        <f t="shared" si="132"/>
        <v>41270.006643518514</v>
      </c>
      <c r="T2108" s="6">
        <f t="shared" si="133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7">
        <f t="shared" si="131"/>
        <v>37.149310344827583</v>
      </c>
      <c r="Q2109" t="s">
        <v>8325</v>
      </c>
      <c r="R2109" t="s">
        <v>8329</v>
      </c>
      <c r="S2109" s="6">
        <f t="shared" si="132"/>
        <v>41934.502233796295</v>
      </c>
      <c r="T2109" s="6">
        <f t="shared" si="133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7">
        <f t="shared" si="131"/>
        <v>89.895287958115176</v>
      </c>
      <c r="Q2110" t="s">
        <v>8325</v>
      </c>
      <c r="R2110" t="s">
        <v>8329</v>
      </c>
      <c r="S2110" s="6">
        <f t="shared" si="132"/>
        <v>41134.967361111107</v>
      </c>
      <c r="T2110" s="6">
        <f t="shared" si="133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7">
        <f t="shared" si="131"/>
        <v>106.52500000000001</v>
      </c>
      <c r="Q2111" t="s">
        <v>8325</v>
      </c>
      <c r="R2111" t="s">
        <v>8329</v>
      </c>
      <c r="S2111" s="6">
        <f t="shared" si="132"/>
        <v>42160.500196759262</v>
      </c>
      <c r="T2111" s="6">
        <f t="shared" si="133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7">
        <f t="shared" si="131"/>
        <v>52.815789473684212</v>
      </c>
      <c r="Q2112" t="s">
        <v>8325</v>
      </c>
      <c r="R2112" t="s">
        <v>8329</v>
      </c>
      <c r="S2112" s="6">
        <f t="shared" si="132"/>
        <v>41759.462604166663</v>
      </c>
      <c r="T2112" s="6">
        <f t="shared" si="133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7">
        <f t="shared" si="131"/>
        <v>54.615384615384613</v>
      </c>
      <c r="Q2113" t="s">
        <v>8325</v>
      </c>
      <c r="R2113" t="s">
        <v>8329</v>
      </c>
      <c r="S2113" s="6">
        <f t="shared" si="132"/>
        <v>40702.988715277774</v>
      </c>
      <c r="T2113" s="6">
        <f t="shared" si="133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7">
        <f t="shared" si="131"/>
        <v>27.272727272727273</v>
      </c>
      <c r="Q2114" t="s">
        <v>8325</v>
      </c>
      <c r="R2114" t="s">
        <v>8329</v>
      </c>
      <c r="S2114" s="6">
        <f t="shared" si="132"/>
        <v>41365.719826388886</v>
      </c>
      <c r="T2114" s="6">
        <f t="shared" si="133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7">
        <f t="shared" ref="P2115:P2178" si="135">IF(L2115=0,0,(E2115/L2115))</f>
        <v>68.598130841121488</v>
      </c>
      <c r="Q2115" t="s">
        <v>8325</v>
      </c>
      <c r="R2115" t="s">
        <v>8329</v>
      </c>
      <c r="S2115" s="6">
        <f t="shared" ref="S2115:S2178" si="136">(((J2115/60)/60)/24)+DATE(1970,1,1)+(-5/24)</f>
        <v>41870.657129629624</v>
      </c>
      <c r="T2115" s="6">
        <f t="shared" ref="T2115:T2178" si="137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7">
        <f t="shared" si="135"/>
        <v>35.612244897959187</v>
      </c>
      <c r="Q2116" t="s">
        <v>8325</v>
      </c>
      <c r="R2116" t="s">
        <v>8329</v>
      </c>
      <c r="S2116" s="6">
        <f t="shared" si="136"/>
        <v>40458.607291666667</v>
      </c>
      <c r="T2116" s="6">
        <f t="shared" si="137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7">
        <f t="shared" si="135"/>
        <v>94.027777777777771</v>
      </c>
      <c r="Q2117" t="s">
        <v>8325</v>
      </c>
      <c r="R2117" t="s">
        <v>8329</v>
      </c>
      <c r="S2117" s="6">
        <f t="shared" si="136"/>
        <v>40563.872696759259</v>
      </c>
      <c r="T2117" s="6">
        <f t="shared" si="137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7">
        <f t="shared" si="135"/>
        <v>526.45652173913038</v>
      </c>
      <c r="Q2118" t="s">
        <v>8325</v>
      </c>
      <c r="R2118" t="s">
        <v>8329</v>
      </c>
      <c r="S2118" s="6">
        <f t="shared" si="136"/>
        <v>41136.569479166668</v>
      </c>
      <c r="T2118" s="6">
        <f t="shared" si="137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7">
        <f t="shared" si="135"/>
        <v>50.657142857142858</v>
      </c>
      <c r="Q2119" t="s">
        <v>8325</v>
      </c>
      <c r="R2119" t="s">
        <v>8329</v>
      </c>
      <c r="S2119" s="6">
        <f t="shared" si="136"/>
        <v>42289.851261574069</v>
      </c>
      <c r="T2119" s="6">
        <f t="shared" si="137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7">
        <f t="shared" si="135"/>
        <v>79.182941176470578</v>
      </c>
      <c r="Q2120" t="s">
        <v>8325</v>
      </c>
      <c r="R2120" t="s">
        <v>8329</v>
      </c>
      <c r="S2120" s="6">
        <f t="shared" si="136"/>
        <v>40718.631203703699</v>
      </c>
      <c r="T2120" s="6">
        <f t="shared" si="137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7">
        <f t="shared" si="135"/>
        <v>91.590909090909093</v>
      </c>
      <c r="Q2121" t="s">
        <v>8325</v>
      </c>
      <c r="R2121" t="s">
        <v>8329</v>
      </c>
      <c r="S2121" s="6">
        <f t="shared" si="136"/>
        <v>41106.921817129631</v>
      </c>
      <c r="T2121" s="6">
        <f t="shared" si="137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7">
        <f t="shared" si="135"/>
        <v>116.96275362318841</v>
      </c>
      <c r="Q2122" t="s">
        <v>8325</v>
      </c>
      <c r="R2122" t="s">
        <v>8329</v>
      </c>
      <c r="S2122" s="6">
        <f t="shared" si="136"/>
        <v>41591.756203703699</v>
      </c>
      <c r="T2122" s="6">
        <f t="shared" si="137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7">
        <f t="shared" si="135"/>
        <v>28.4</v>
      </c>
      <c r="Q2123" t="s">
        <v>8333</v>
      </c>
      <c r="R2123" t="s">
        <v>8334</v>
      </c>
      <c r="S2123" s="6">
        <f t="shared" si="136"/>
        <v>42716.534120370365</v>
      </c>
      <c r="T2123" s="6">
        <f t="shared" si="137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7">
        <f t="shared" si="135"/>
        <v>103.33333333333333</v>
      </c>
      <c r="Q2124" t="s">
        <v>8333</v>
      </c>
      <c r="R2124" t="s">
        <v>8334</v>
      </c>
      <c r="S2124" s="6">
        <f t="shared" si="136"/>
        <v>42712.092233796291</v>
      </c>
      <c r="T2124" s="6">
        <f t="shared" si="137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7">
        <f t="shared" si="135"/>
        <v>10</v>
      </c>
      <c r="Q2125" t="s">
        <v>8333</v>
      </c>
      <c r="R2125" t="s">
        <v>8334</v>
      </c>
      <c r="S2125" s="6">
        <f t="shared" si="136"/>
        <v>40198.216516203705</v>
      </c>
      <c r="T2125" s="6">
        <f t="shared" si="137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7">
        <f t="shared" si="135"/>
        <v>23</v>
      </c>
      <c r="Q2126" t="s">
        <v>8333</v>
      </c>
      <c r="R2126" t="s">
        <v>8334</v>
      </c>
      <c r="S2126" s="6">
        <f t="shared" si="136"/>
        <v>40463.819849537031</v>
      </c>
      <c r="T2126" s="6">
        <f t="shared" si="137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7">
        <f t="shared" si="135"/>
        <v>31.555555555555557</v>
      </c>
      <c r="Q2127" t="s">
        <v>8333</v>
      </c>
      <c r="R2127" t="s">
        <v>8334</v>
      </c>
      <c r="S2127" s="6">
        <f t="shared" si="136"/>
        <v>42190.815196759257</v>
      </c>
      <c r="T2127" s="6">
        <f t="shared" si="137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7">
        <f t="shared" si="135"/>
        <v>5</v>
      </c>
      <c r="Q2128" t="s">
        <v>8333</v>
      </c>
      <c r="R2128" t="s">
        <v>8334</v>
      </c>
      <c r="S2128" s="6">
        <f t="shared" si="136"/>
        <v>41951.76489583333</v>
      </c>
      <c r="T2128" s="6">
        <f t="shared" si="137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7">
        <f t="shared" si="135"/>
        <v>34.220338983050844</v>
      </c>
      <c r="Q2129" t="s">
        <v>8333</v>
      </c>
      <c r="R2129" t="s">
        <v>8334</v>
      </c>
      <c r="S2129" s="6">
        <f t="shared" si="136"/>
        <v>42045.297025462954</v>
      </c>
      <c r="T2129" s="6">
        <f t="shared" si="137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7">
        <f t="shared" si="135"/>
        <v>25</v>
      </c>
      <c r="Q2130" t="s">
        <v>8333</v>
      </c>
      <c r="R2130" t="s">
        <v>8334</v>
      </c>
      <c r="S2130" s="6">
        <f t="shared" si="136"/>
        <v>41843.564456018517</v>
      </c>
      <c r="T2130" s="6">
        <f t="shared" si="137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7">
        <f t="shared" si="135"/>
        <v>19.666666666666668</v>
      </c>
      <c r="Q2131" t="s">
        <v>8333</v>
      </c>
      <c r="R2131" t="s">
        <v>8334</v>
      </c>
      <c r="S2131" s="6">
        <f t="shared" si="136"/>
        <v>42408.815972222219</v>
      </c>
      <c r="T2131" s="6">
        <f t="shared" si="137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7">
        <f t="shared" si="135"/>
        <v>21.25</v>
      </c>
      <c r="Q2132" t="s">
        <v>8333</v>
      </c>
      <c r="R2132" t="s">
        <v>8334</v>
      </c>
      <c r="S2132" s="6">
        <f t="shared" si="136"/>
        <v>41831.87804398148</v>
      </c>
      <c r="T2132" s="6">
        <f t="shared" si="137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7">
        <f t="shared" si="135"/>
        <v>8.3333333333333339</v>
      </c>
      <c r="Q2133" t="s">
        <v>8333</v>
      </c>
      <c r="R2133" t="s">
        <v>8334</v>
      </c>
      <c r="S2133" s="6">
        <f t="shared" si="136"/>
        <v>42166.998738425922</v>
      </c>
      <c r="T2133" s="6">
        <f t="shared" si="137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7">
        <f t="shared" si="135"/>
        <v>21.34333333333333</v>
      </c>
      <c r="Q2134" t="s">
        <v>8333</v>
      </c>
      <c r="R2134" t="s">
        <v>8334</v>
      </c>
      <c r="S2134" s="6">
        <f t="shared" si="136"/>
        <v>41643.27884259259</v>
      </c>
      <c r="T2134" s="6">
        <f t="shared" si="137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7">
        <f t="shared" si="135"/>
        <v>5.333333333333333</v>
      </c>
      <c r="Q2135" t="s">
        <v>8333</v>
      </c>
      <c r="R2135" t="s">
        <v>8334</v>
      </c>
      <c r="S2135" s="6">
        <f t="shared" si="136"/>
        <v>40618.888877314814</v>
      </c>
      <c r="T2135" s="6">
        <f t="shared" si="137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7">
        <f t="shared" si="135"/>
        <v>34.666666666666664</v>
      </c>
      <c r="Q2136" t="s">
        <v>8333</v>
      </c>
      <c r="R2136" t="s">
        <v>8334</v>
      </c>
      <c r="S2136" s="6">
        <f t="shared" si="136"/>
        <v>41361.678136574068</v>
      </c>
      <c r="T2136" s="6">
        <f t="shared" si="137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7">
        <f t="shared" si="135"/>
        <v>21.727272727272727</v>
      </c>
      <c r="Q2137" t="s">
        <v>8333</v>
      </c>
      <c r="R2137" t="s">
        <v>8334</v>
      </c>
      <c r="S2137" s="6">
        <f t="shared" si="136"/>
        <v>41156.755011574067</v>
      </c>
      <c r="T2137" s="6">
        <f t="shared" si="137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7">
        <f t="shared" si="135"/>
        <v>11.922499999999999</v>
      </c>
      <c r="Q2138" t="s">
        <v>8333</v>
      </c>
      <c r="R2138" t="s">
        <v>8334</v>
      </c>
      <c r="S2138" s="6">
        <f t="shared" si="136"/>
        <v>41536.300763888888</v>
      </c>
      <c r="T2138" s="6">
        <f t="shared" si="137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7">
        <f t="shared" si="135"/>
        <v>26.59737827715356</v>
      </c>
      <c r="Q2139" t="s">
        <v>8333</v>
      </c>
      <c r="R2139" t="s">
        <v>8334</v>
      </c>
      <c r="S2139" s="6">
        <f t="shared" si="136"/>
        <v>41948.562835648147</v>
      </c>
      <c r="T2139" s="6">
        <f t="shared" si="137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7">
        <f t="shared" si="135"/>
        <v>10.666666666666666</v>
      </c>
      <c r="Q2140" t="s">
        <v>8333</v>
      </c>
      <c r="R2140" t="s">
        <v>8334</v>
      </c>
      <c r="S2140" s="6">
        <f t="shared" si="136"/>
        <v>41556.804849537039</v>
      </c>
      <c r="T2140" s="6">
        <f t="shared" si="137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7">
        <f t="shared" si="135"/>
        <v>29.035714285714285</v>
      </c>
      <c r="Q2141" t="s">
        <v>8333</v>
      </c>
      <c r="R2141" t="s">
        <v>8334</v>
      </c>
      <c r="S2141" s="6">
        <f t="shared" si="136"/>
        <v>42647.541759259257</v>
      </c>
      <c r="T2141" s="6">
        <f t="shared" si="137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7">
        <f t="shared" si="135"/>
        <v>50.909090909090907</v>
      </c>
      <c r="Q2142" t="s">
        <v>8333</v>
      </c>
      <c r="R2142" t="s">
        <v>8334</v>
      </c>
      <c r="S2142" s="6">
        <f t="shared" si="136"/>
        <v>41255.625277777777</v>
      </c>
      <c r="T2142" s="6">
        <f t="shared" si="137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7">
        <f t="shared" si="135"/>
        <v>0</v>
      </c>
      <c r="Q2143" t="s">
        <v>8333</v>
      </c>
      <c r="R2143" t="s">
        <v>8334</v>
      </c>
      <c r="S2143" s="6">
        <f t="shared" si="136"/>
        <v>41927.027303240735</v>
      </c>
      <c r="T2143" s="6">
        <f t="shared" si="137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7">
        <f t="shared" si="135"/>
        <v>50.083333333333336</v>
      </c>
      <c r="Q2144" t="s">
        <v>8333</v>
      </c>
      <c r="R2144" t="s">
        <v>8334</v>
      </c>
      <c r="S2144" s="6">
        <f t="shared" si="136"/>
        <v>42340.493171296293</v>
      </c>
      <c r="T2144" s="6">
        <f t="shared" si="137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7">
        <f t="shared" si="135"/>
        <v>45</v>
      </c>
      <c r="Q2145" t="s">
        <v>8333</v>
      </c>
      <c r="R2145" t="s">
        <v>8334</v>
      </c>
      <c r="S2145" s="6">
        <f t="shared" si="136"/>
        <v>40332.678379629629</v>
      </c>
      <c r="T2145" s="6">
        <f t="shared" si="137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7">
        <f t="shared" si="135"/>
        <v>25.291666666666668</v>
      </c>
      <c r="Q2146" t="s">
        <v>8333</v>
      </c>
      <c r="R2146" t="s">
        <v>8334</v>
      </c>
      <c r="S2146" s="6">
        <f t="shared" si="136"/>
        <v>41499.338425925926</v>
      </c>
      <c r="T2146" s="6">
        <f t="shared" si="137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7">
        <f t="shared" si="135"/>
        <v>51.292134831460672</v>
      </c>
      <c r="Q2147" t="s">
        <v>8333</v>
      </c>
      <c r="R2147" t="s">
        <v>8334</v>
      </c>
      <c r="S2147" s="6">
        <f t="shared" si="136"/>
        <v>41575.029097222221</v>
      </c>
      <c r="T2147" s="6">
        <f t="shared" si="137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7">
        <f t="shared" si="135"/>
        <v>1</v>
      </c>
      <c r="Q2148" t="s">
        <v>8333</v>
      </c>
      <c r="R2148" t="s">
        <v>8334</v>
      </c>
      <c r="S2148" s="6">
        <f t="shared" si="136"/>
        <v>42397.471180555549</v>
      </c>
      <c r="T2148" s="6">
        <f t="shared" si="137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7">
        <f t="shared" si="135"/>
        <v>49.381818181818183</v>
      </c>
      <c r="Q2149" t="s">
        <v>8333</v>
      </c>
      <c r="R2149" t="s">
        <v>8334</v>
      </c>
      <c r="S2149" s="6">
        <f t="shared" si="136"/>
        <v>41927.087361111109</v>
      </c>
      <c r="T2149" s="6">
        <f t="shared" si="137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7">
        <f t="shared" si="135"/>
        <v>1</v>
      </c>
      <c r="Q2150" t="s">
        <v>8333</v>
      </c>
      <c r="R2150" t="s">
        <v>8334</v>
      </c>
      <c r="S2150" s="6">
        <f t="shared" si="136"/>
        <v>42066.525254629632</v>
      </c>
      <c r="T2150" s="6">
        <f t="shared" si="137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7">
        <f t="shared" si="135"/>
        <v>0</v>
      </c>
      <c r="Q2151" t="s">
        <v>8333</v>
      </c>
      <c r="R2151" t="s">
        <v>8334</v>
      </c>
      <c r="S2151" s="6">
        <f t="shared" si="136"/>
        <v>40354.816620370366</v>
      </c>
      <c r="T2151" s="6">
        <f t="shared" si="137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7">
        <f t="shared" si="135"/>
        <v>101.25</v>
      </c>
      <c r="Q2152" t="s">
        <v>8333</v>
      </c>
      <c r="R2152" t="s">
        <v>8334</v>
      </c>
      <c r="S2152" s="6">
        <f t="shared" si="136"/>
        <v>42534.076377314814</v>
      </c>
      <c r="T2152" s="6">
        <f t="shared" si="137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7">
        <f t="shared" si="135"/>
        <v>19.666666666666668</v>
      </c>
      <c r="Q2153" t="s">
        <v>8333</v>
      </c>
      <c r="R2153" t="s">
        <v>8334</v>
      </c>
      <c r="S2153" s="6">
        <f t="shared" si="136"/>
        <v>42520.639050925929</v>
      </c>
      <c r="T2153" s="6">
        <f t="shared" si="137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7">
        <f t="shared" si="135"/>
        <v>12.5</v>
      </c>
      <c r="Q2154" t="s">
        <v>8333</v>
      </c>
      <c r="R2154" t="s">
        <v>8334</v>
      </c>
      <c r="S2154" s="6">
        <f t="shared" si="136"/>
        <v>41683.62394675926</v>
      </c>
      <c r="T2154" s="6">
        <f t="shared" si="137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7">
        <f t="shared" si="135"/>
        <v>8.5</v>
      </c>
      <c r="Q2155" t="s">
        <v>8333</v>
      </c>
      <c r="R2155" t="s">
        <v>8334</v>
      </c>
      <c r="S2155" s="6">
        <f t="shared" si="136"/>
        <v>41974.702754629623</v>
      </c>
      <c r="T2155" s="6">
        <f t="shared" si="137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7">
        <f t="shared" si="135"/>
        <v>1</v>
      </c>
      <c r="Q2156" t="s">
        <v>8333</v>
      </c>
      <c r="R2156" t="s">
        <v>8334</v>
      </c>
      <c r="S2156" s="6">
        <f t="shared" si="136"/>
        <v>41647.42392361111</v>
      </c>
      <c r="T2156" s="6">
        <f t="shared" si="137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7">
        <f t="shared" si="135"/>
        <v>23</v>
      </c>
      <c r="Q2157" t="s">
        <v>8333</v>
      </c>
      <c r="R2157" t="s">
        <v>8334</v>
      </c>
      <c r="S2157" s="6">
        <f t="shared" si="136"/>
        <v>42430.539178240739</v>
      </c>
      <c r="T2157" s="6">
        <f t="shared" si="137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7">
        <f t="shared" si="135"/>
        <v>17.987951807228917</v>
      </c>
      <c r="Q2158" t="s">
        <v>8333</v>
      </c>
      <c r="R2158" t="s">
        <v>8334</v>
      </c>
      <c r="S2158" s="6">
        <f t="shared" si="136"/>
        <v>41488.645902777775</v>
      </c>
      <c r="T2158" s="6">
        <f t="shared" si="137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7">
        <f t="shared" si="135"/>
        <v>370.94736842105266</v>
      </c>
      <c r="Q2159" t="s">
        <v>8333</v>
      </c>
      <c r="R2159" t="s">
        <v>8334</v>
      </c>
      <c r="S2159" s="6">
        <f t="shared" si="136"/>
        <v>42694.772951388884</v>
      </c>
      <c r="T2159" s="6">
        <f t="shared" si="137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7">
        <f t="shared" si="135"/>
        <v>63.569485530546629</v>
      </c>
      <c r="Q2160" t="s">
        <v>8333</v>
      </c>
      <c r="R2160" t="s">
        <v>8334</v>
      </c>
      <c r="S2160" s="6">
        <f t="shared" si="136"/>
        <v>41264.645532407405</v>
      </c>
      <c r="T2160" s="6">
        <f t="shared" si="137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7">
        <f t="shared" si="135"/>
        <v>13</v>
      </c>
      <c r="Q2161" t="s">
        <v>8333</v>
      </c>
      <c r="R2161" t="s">
        <v>8334</v>
      </c>
      <c r="S2161" s="6">
        <f t="shared" si="136"/>
        <v>40710.522847222215</v>
      </c>
      <c r="T2161" s="6">
        <f t="shared" si="137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7">
        <f t="shared" si="135"/>
        <v>5.3125</v>
      </c>
      <c r="Q2162" t="s">
        <v>8333</v>
      </c>
      <c r="R2162" t="s">
        <v>8334</v>
      </c>
      <c r="S2162" s="6">
        <f t="shared" si="136"/>
        <v>41018.503530092588</v>
      </c>
      <c r="T2162" s="6">
        <f t="shared" si="137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7">
        <f t="shared" si="135"/>
        <v>35.615384615384613</v>
      </c>
      <c r="Q2163" t="s">
        <v>8325</v>
      </c>
      <c r="R2163" t="s">
        <v>8326</v>
      </c>
      <c r="S2163" s="6">
        <f t="shared" si="136"/>
        <v>42240.644201388881</v>
      </c>
      <c r="T2163" s="6">
        <f t="shared" si="137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7">
        <f t="shared" si="135"/>
        <v>87.103448275862064</v>
      </c>
      <c r="Q2164" t="s">
        <v>8325</v>
      </c>
      <c r="R2164" t="s">
        <v>8326</v>
      </c>
      <c r="S2164" s="6">
        <f t="shared" si="136"/>
        <v>41813.557766203703</v>
      </c>
      <c r="T2164" s="6">
        <f t="shared" si="137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7">
        <f t="shared" si="135"/>
        <v>75.11363636363636</v>
      </c>
      <c r="Q2165" t="s">
        <v>8325</v>
      </c>
      <c r="R2165" t="s">
        <v>8326</v>
      </c>
      <c r="S2165" s="6">
        <f t="shared" si="136"/>
        <v>42111.691203703704</v>
      </c>
      <c r="T2165" s="6">
        <f t="shared" si="137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7">
        <f t="shared" si="135"/>
        <v>68.01204819277109</v>
      </c>
      <c r="Q2166" t="s">
        <v>8325</v>
      </c>
      <c r="R2166" t="s">
        <v>8326</v>
      </c>
      <c r="S2166" s="6">
        <f t="shared" si="136"/>
        <v>42515.509421296294</v>
      </c>
      <c r="T2166" s="6">
        <f t="shared" si="137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7">
        <f t="shared" si="135"/>
        <v>29.623931623931625</v>
      </c>
      <c r="Q2167" t="s">
        <v>8325</v>
      </c>
      <c r="R2167" t="s">
        <v>8326</v>
      </c>
      <c r="S2167" s="6">
        <f t="shared" si="136"/>
        <v>42438.458738425928</v>
      </c>
      <c r="T2167" s="6">
        <f t="shared" si="137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7">
        <f t="shared" si="135"/>
        <v>91.625</v>
      </c>
      <c r="Q2168" t="s">
        <v>8325</v>
      </c>
      <c r="R2168" t="s">
        <v>8326</v>
      </c>
      <c r="S2168" s="6">
        <f t="shared" si="136"/>
        <v>41933.629837962959</v>
      </c>
      <c r="T2168" s="6">
        <f t="shared" si="137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7">
        <f t="shared" si="135"/>
        <v>22.5</v>
      </c>
      <c r="Q2169" t="s">
        <v>8325</v>
      </c>
      <c r="R2169" t="s">
        <v>8326</v>
      </c>
      <c r="S2169" s="6">
        <f t="shared" si="136"/>
        <v>41152.858067129629</v>
      </c>
      <c r="T2169" s="6">
        <f t="shared" si="137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7">
        <f t="shared" si="135"/>
        <v>64.366735294117646</v>
      </c>
      <c r="Q2170" t="s">
        <v>8325</v>
      </c>
      <c r="R2170" t="s">
        <v>8326</v>
      </c>
      <c r="S2170" s="6">
        <f t="shared" si="136"/>
        <v>42745.391909722217</v>
      </c>
      <c r="T2170" s="6">
        <f t="shared" si="137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7">
        <f t="shared" si="135"/>
        <v>21.857142857142858</v>
      </c>
      <c r="Q2171" t="s">
        <v>8325</v>
      </c>
      <c r="R2171" t="s">
        <v>8326</v>
      </c>
      <c r="S2171" s="6">
        <f t="shared" si="136"/>
        <v>42793.492488425924</v>
      </c>
      <c r="T2171" s="6">
        <f t="shared" si="137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7">
        <f t="shared" si="135"/>
        <v>33.315789473684212</v>
      </c>
      <c r="Q2172" t="s">
        <v>8325</v>
      </c>
      <c r="R2172" t="s">
        <v>8326</v>
      </c>
      <c r="S2172" s="6">
        <f t="shared" si="136"/>
        <v>42198.541921296295</v>
      </c>
      <c r="T2172" s="6">
        <f t="shared" si="137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7">
        <f t="shared" si="135"/>
        <v>90.276595744680847</v>
      </c>
      <c r="Q2173" t="s">
        <v>8325</v>
      </c>
      <c r="R2173" t="s">
        <v>8326</v>
      </c>
      <c r="S2173" s="6">
        <f t="shared" si="136"/>
        <v>42141.748784722215</v>
      </c>
      <c r="T2173" s="6">
        <f t="shared" si="137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7">
        <f t="shared" si="135"/>
        <v>76.92307692307692</v>
      </c>
      <c r="Q2174" t="s">
        <v>8325</v>
      </c>
      <c r="R2174" t="s">
        <v>8326</v>
      </c>
      <c r="S2174" s="6">
        <f t="shared" si="136"/>
        <v>42082.371759259251</v>
      </c>
      <c r="T2174" s="6">
        <f t="shared" si="137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7">
        <f t="shared" si="135"/>
        <v>59.233333333333334</v>
      </c>
      <c r="Q2175" t="s">
        <v>8325</v>
      </c>
      <c r="R2175" t="s">
        <v>8326</v>
      </c>
      <c r="S2175" s="6">
        <f t="shared" si="136"/>
        <v>41495.484293981477</v>
      </c>
      <c r="T2175" s="6">
        <f t="shared" si="137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7">
        <f t="shared" si="135"/>
        <v>65.38095238095238</v>
      </c>
      <c r="Q2176" t="s">
        <v>8325</v>
      </c>
      <c r="R2176" t="s">
        <v>8326</v>
      </c>
      <c r="S2176" s="6">
        <f t="shared" si="136"/>
        <v>42465.334571759253</v>
      </c>
      <c r="T2176" s="6">
        <f t="shared" si="137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7">
        <f t="shared" si="135"/>
        <v>67.307692307692307</v>
      </c>
      <c r="Q2177" t="s">
        <v>8325</v>
      </c>
      <c r="R2177" t="s">
        <v>8326</v>
      </c>
      <c r="S2177" s="6">
        <f t="shared" si="136"/>
        <v>42564.800763888888</v>
      </c>
      <c r="T2177" s="6">
        <f t="shared" si="137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7">
        <f t="shared" si="135"/>
        <v>88.74647887323944</v>
      </c>
      <c r="Q2178" t="s">
        <v>8325</v>
      </c>
      <c r="R2178" t="s">
        <v>8326</v>
      </c>
      <c r="S2178" s="6">
        <f t="shared" si="136"/>
        <v>42096.424872685187</v>
      </c>
      <c r="T2178" s="6">
        <f t="shared" si="137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7">
        <f t="shared" ref="P2179:P2242" si="139">IF(L2179=0,0,(E2179/L2179))</f>
        <v>65.868421052631575</v>
      </c>
      <c r="Q2179" t="s">
        <v>8325</v>
      </c>
      <c r="R2179" t="s">
        <v>8326</v>
      </c>
      <c r="S2179" s="6">
        <f t="shared" ref="S2179:S2242" si="140">(((J2179/60)/60)/24)+DATE(1970,1,1)+(-5/24)</f>
        <v>42502.042442129627</v>
      </c>
      <c r="T2179" s="6">
        <f t="shared" ref="T2179:T2242" si="141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7">
        <f t="shared" si="139"/>
        <v>40.349243306169967</v>
      </c>
      <c r="Q2180" t="s">
        <v>8325</v>
      </c>
      <c r="R2180" t="s">
        <v>8326</v>
      </c>
      <c r="S2180" s="6">
        <f t="shared" si="140"/>
        <v>42723.428206018514</v>
      </c>
      <c r="T2180" s="6">
        <f t="shared" si="141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7">
        <f t="shared" si="139"/>
        <v>76.857142857142861</v>
      </c>
      <c r="Q2181" t="s">
        <v>8325</v>
      </c>
      <c r="R2181" t="s">
        <v>8326</v>
      </c>
      <c r="S2181" s="6">
        <f t="shared" si="140"/>
        <v>42074.962870370371</v>
      </c>
      <c r="T2181" s="6">
        <f t="shared" si="141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7">
        <f t="shared" si="139"/>
        <v>68.707820512820518</v>
      </c>
      <c r="Q2182" t="s">
        <v>8325</v>
      </c>
      <c r="R2182" t="s">
        <v>8326</v>
      </c>
      <c r="S2182" s="6">
        <f t="shared" si="140"/>
        <v>42279.461435185185</v>
      </c>
      <c r="T2182" s="6">
        <f t="shared" si="141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7">
        <f t="shared" si="139"/>
        <v>57.773584905660378</v>
      </c>
      <c r="Q2183" t="s">
        <v>8333</v>
      </c>
      <c r="R2183" t="s">
        <v>8351</v>
      </c>
      <c r="S2183" s="6">
        <f t="shared" si="140"/>
        <v>42772.796909722216</v>
      </c>
      <c r="T2183" s="6">
        <f t="shared" si="141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7">
        <f t="shared" si="139"/>
        <v>44.171348314606739</v>
      </c>
      <c r="Q2184" t="s">
        <v>8333</v>
      </c>
      <c r="R2184" t="s">
        <v>8351</v>
      </c>
      <c r="S2184" s="6">
        <f t="shared" si="140"/>
        <v>41879.692418981482</v>
      </c>
      <c r="T2184" s="6">
        <f t="shared" si="141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7">
        <f t="shared" si="139"/>
        <v>31.566308243727597</v>
      </c>
      <c r="Q2185" t="s">
        <v>8333</v>
      </c>
      <c r="R2185" t="s">
        <v>8351</v>
      </c>
      <c r="S2185" s="6">
        <f t="shared" si="140"/>
        <v>42745.157141203708</v>
      </c>
      <c r="T2185" s="6">
        <f t="shared" si="141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7">
        <f t="shared" si="139"/>
        <v>107.04511278195488</v>
      </c>
      <c r="Q2186" t="s">
        <v>8333</v>
      </c>
      <c r="R2186" t="s">
        <v>8351</v>
      </c>
      <c r="S2186" s="6">
        <f t="shared" si="140"/>
        <v>42380.481956018521</v>
      </c>
      <c r="T2186" s="6">
        <f t="shared" si="141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7">
        <f t="shared" si="139"/>
        <v>149.03451043338683</v>
      </c>
      <c r="Q2187" t="s">
        <v>8333</v>
      </c>
      <c r="R2187" t="s">
        <v>8351</v>
      </c>
      <c r="S2187" s="6">
        <f t="shared" si="140"/>
        <v>41319.141655092593</v>
      </c>
      <c r="T2187" s="6">
        <f t="shared" si="141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7">
        <f t="shared" si="139"/>
        <v>55.956632653061227</v>
      </c>
      <c r="Q2188" t="s">
        <v>8333</v>
      </c>
      <c r="R2188" t="s">
        <v>8351</v>
      </c>
      <c r="S2188" s="6">
        <f t="shared" si="140"/>
        <v>42583.406747685185</v>
      </c>
      <c r="T2188" s="6">
        <f t="shared" si="141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7">
        <f t="shared" si="139"/>
        <v>56.970381807973048</v>
      </c>
      <c r="Q2189" t="s">
        <v>8333</v>
      </c>
      <c r="R2189" t="s">
        <v>8351</v>
      </c>
      <c r="S2189" s="6">
        <f t="shared" si="140"/>
        <v>42068.000763888886</v>
      </c>
      <c r="T2189" s="6">
        <f t="shared" si="141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7">
        <f t="shared" si="139"/>
        <v>44.056420233463037</v>
      </c>
      <c r="Q2190" t="s">
        <v>8333</v>
      </c>
      <c r="R2190" t="s">
        <v>8351</v>
      </c>
      <c r="S2190" s="6">
        <f t="shared" si="140"/>
        <v>42633.377789351849</v>
      </c>
      <c r="T2190" s="6">
        <f t="shared" si="141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7">
        <f t="shared" si="139"/>
        <v>68.625</v>
      </c>
      <c r="Q2191" t="s">
        <v>8333</v>
      </c>
      <c r="R2191" t="s">
        <v>8351</v>
      </c>
      <c r="S2191" s="6">
        <f t="shared" si="140"/>
        <v>42467.579861111109</v>
      </c>
      <c r="T2191" s="6">
        <f t="shared" si="141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7">
        <f t="shared" si="139"/>
        <v>65.318435754189949</v>
      </c>
      <c r="Q2192" t="s">
        <v>8333</v>
      </c>
      <c r="R2192" t="s">
        <v>8351</v>
      </c>
      <c r="S2192" s="6">
        <f t="shared" si="140"/>
        <v>42417.416712962957</v>
      </c>
      <c r="T2192" s="6">
        <f t="shared" si="141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7">
        <f t="shared" si="139"/>
        <v>35.92</v>
      </c>
      <c r="Q2193" t="s">
        <v>8333</v>
      </c>
      <c r="R2193" t="s">
        <v>8351</v>
      </c>
      <c r="S2193" s="6">
        <f t="shared" si="140"/>
        <v>42768.6253125</v>
      </c>
      <c r="T2193" s="6">
        <f t="shared" si="141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7">
        <f t="shared" si="139"/>
        <v>40.070667078443485</v>
      </c>
      <c r="Q2194" t="s">
        <v>8333</v>
      </c>
      <c r="R2194" t="s">
        <v>8351</v>
      </c>
      <c r="S2194" s="6">
        <f t="shared" si="140"/>
        <v>42691.642870370364</v>
      </c>
      <c r="T2194" s="6">
        <f t="shared" si="141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7">
        <f t="shared" si="139"/>
        <v>75.647714604236342</v>
      </c>
      <c r="Q2195" t="s">
        <v>8333</v>
      </c>
      <c r="R2195" t="s">
        <v>8351</v>
      </c>
      <c r="S2195" s="6">
        <f t="shared" si="140"/>
        <v>42664.197592592587</v>
      </c>
      <c r="T2195" s="6">
        <f t="shared" si="141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7">
        <f t="shared" si="139"/>
        <v>61.203872437357631</v>
      </c>
      <c r="Q2196" t="s">
        <v>8333</v>
      </c>
      <c r="R2196" t="s">
        <v>8351</v>
      </c>
      <c r="S2196" s="6">
        <f t="shared" si="140"/>
        <v>42425.54965277778</v>
      </c>
      <c r="T2196" s="6">
        <f t="shared" si="141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7">
        <f t="shared" si="139"/>
        <v>48.130434782608695</v>
      </c>
      <c r="Q2197" t="s">
        <v>8333</v>
      </c>
      <c r="R2197" t="s">
        <v>8351</v>
      </c>
      <c r="S2197" s="6">
        <f t="shared" si="140"/>
        <v>42197.563657407409</v>
      </c>
      <c r="T2197" s="6">
        <f t="shared" si="141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7">
        <f t="shared" si="139"/>
        <v>68.106837606837601</v>
      </c>
      <c r="Q2198" t="s">
        <v>8333</v>
      </c>
      <c r="R2198" t="s">
        <v>8351</v>
      </c>
      <c r="S2198" s="6">
        <f t="shared" si="140"/>
        <v>42675.278958333329</v>
      </c>
      <c r="T2198" s="6">
        <f t="shared" si="141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7">
        <f t="shared" si="139"/>
        <v>65.891300230946882</v>
      </c>
      <c r="Q2199" t="s">
        <v>8333</v>
      </c>
      <c r="R2199" t="s">
        <v>8351</v>
      </c>
      <c r="S2199" s="6">
        <f t="shared" si="140"/>
        <v>42033.37568287037</v>
      </c>
      <c r="T2199" s="6">
        <f t="shared" si="141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7">
        <f t="shared" si="139"/>
        <v>81.654377880184327</v>
      </c>
      <c r="Q2200" t="s">
        <v>8333</v>
      </c>
      <c r="R2200" t="s">
        <v>8351</v>
      </c>
      <c r="S2200" s="6">
        <f t="shared" si="140"/>
        <v>42292.305555555555</v>
      </c>
      <c r="T2200" s="6">
        <f t="shared" si="141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7">
        <f t="shared" si="139"/>
        <v>52.701195219123505</v>
      </c>
      <c r="Q2201" t="s">
        <v>8333</v>
      </c>
      <c r="R2201" t="s">
        <v>8351</v>
      </c>
      <c r="S2201" s="6">
        <f t="shared" si="140"/>
        <v>42262.208310185182</v>
      </c>
      <c r="T2201" s="6">
        <f t="shared" si="141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7">
        <f t="shared" si="139"/>
        <v>41.228136882129277</v>
      </c>
      <c r="Q2202" t="s">
        <v>8333</v>
      </c>
      <c r="R2202" t="s">
        <v>8351</v>
      </c>
      <c r="S2202" s="6">
        <f t="shared" si="140"/>
        <v>42163.417453703696</v>
      </c>
      <c r="T2202" s="6">
        <f t="shared" si="141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7">
        <f t="shared" si="139"/>
        <v>15.035357142857142</v>
      </c>
      <c r="Q2203" t="s">
        <v>8325</v>
      </c>
      <c r="R2203" t="s">
        <v>8330</v>
      </c>
      <c r="S2203" s="6">
        <f t="shared" si="140"/>
        <v>41276.638483796298</v>
      </c>
      <c r="T2203" s="6">
        <f t="shared" si="141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7">
        <f t="shared" si="139"/>
        <v>39.066920943134534</v>
      </c>
      <c r="Q2204" t="s">
        <v>8325</v>
      </c>
      <c r="R2204" t="s">
        <v>8330</v>
      </c>
      <c r="S2204" s="6">
        <f t="shared" si="140"/>
        <v>41184.640833333331</v>
      </c>
      <c r="T2204" s="6">
        <f t="shared" si="141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7">
        <f t="shared" si="139"/>
        <v>43.82</v>
      </c>
      <c r="Q2205" t="s">
        <v>8325</v>
      </c>
      <c r="R2205" t="s">
        <v>8330</v>
      </c>
      <c r="S2205" s="6">
        <f t="shared" si="140"/>
        <v>42241.651412037034</v>
      </c>
      <c r="T2205" s="6">
        <f t="shared" si="141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7">
        <f t="shared" si="139"/>
        <v>27.301369863013697</v>
      </c>
      <c r="Q2206" t="s">
        <v>8325</v>
      </c>
      <c r="R2206" t="s">
        <v>8330</v>
      </c>
      <c r="S2206" s="6">
        <f t="shared" si="140"/>
        <v>41312.103229166663</v>
      </c>
      <c r="T2206" s="6">
        <f t="shared" si="141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7">
        <f t="shared" si="139"/>
        <v>42.222222222222221</v>
      </c>
      <c r="Q2207" t="s">
        <v>8325</v>
      </c>
      <c r="R2207" t="s">
        <v>8330</v>
      </c>
      <c r="S2207" s="6">
        <f t="shared" si="140"/>
        <v>41031.613298611104</v>
      </c>
      <c r="T2207" s="6">
        <f t="shared" si="141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7">
        <f t="shared" si="139"/>
        <v>33.235294117647058</v>
      </c>
      <c r="Q2208" t="s">
        <v>8325</v>
      </c>
      <c r="R2208" t="s">
        <v>8330</v>
      </c>
      <c r="S2208" s="6">
        <f t="shared" si="140"/>
        <v>40997.048888888887</v>
      </c>
      <c r="T2208" s="6">
        <f t="shared" si="141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7">
        <f t="shared" si="139"/>
        <v>285.71428571428572</v>
      </c>
      <c r="Q2209" t="s">
        <v>8325</v>
      </c>
      <c r="R2209" t="s">
        <v>8330</v>
      </c>
      <c r="S2209" s="6">
        <f t="shared" si="140"/>
        <v>41563.985798611109</v>
      </c>
      <c r="T2209" s="6">
        <f t="shared" si="141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7">
        <f t="shared" si="139"/>
        <v>42.333333333333336</v>
      </c>
      <c r="Q2210" t="s">
        <v>8325</v>
      </c>
      <c r="R2210" t="s">
        <v>8330</v>
      </c>
      <c r="S2210" s="6">
        <f t="shared" si="140"/>
        <v>40946.673912037033</v>
      </c>
      <c r="T2210" s="6">
        <f t="shared" si="141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7">
        <f t="shared" si="139"/>
        <v>50.266666666666666</v>
      </c>
      <c r="Q2211" t="s">
        <v>8325</v>
      </c>
      <c r="R2211" t="s">
        <v>8330</v>
      </c>
      <c r="S2211" s="6">
        <f t="shared" si="140"/>
        <v>41732.27134259259</v>
      </c>
      <c r="T2211" s="6">
        <f t="shared" si="141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7">
        <f t="shared" si="139"/>
        <v>61.902777777777779</v>
      </c>
      <c r="Q2212" t="s">
        <v>8325</v>
      </c>
      <c r="R2212" t="s">
        <v>8330</v>
      </c>
      <c r="S2212" s="6">
        <f t="shared" si="140"/>
        <v>40955.857754629629</v>
      </c>
      <c r="T2212" s="6">
        <f t="shared" si="141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7">
        <f t="shared" si="139"/>
        <v>40.75</v>
      </c>
      <c r="Q2213" t="s">
        <v>8325</v>
      </c>
      <c r="R2213" t="s">
        <v>8330</v>
      </c>
      <c r="S2213" s="6">
        <f t="shared" si="140"/>
        <v>41716.576678240737</v>
      </c>
      <c r="T2213" s="6">
        <f t="shared" si="141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7">
        <f t="shared" si="139"/>
        <v>55.796747967479675</v>
      </c>
      <c r="Q2214" t="s">
        <v>8325</v>
      </c>
      <c r="R2214" t="s">
        <v>8330</v>
      </c>
      <c r="S2214" s="6">
        <f t="shared" si="140"/>
        <v>41548.539085648146</v>
      </c>
      <c r="T2214" s="6">
        <f t="shared" si="141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7">
        <f t="shared" si="139"/>
        <v>10</v>
      </c>
      <c r="Q2215" t="s">
        <v>8325</v>
      </c>
      <c r="R2215" t="s">
        <v>8330</v>
      </c>
      <c r="S2215" s="6">
        <f t="shared" si="140"/>
        <v>42109.617812499993</v>
      </c>
      <c r="T2215" s="6">
        <f t="shared" si="141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7">
        <f t="shared" si="139"/>
        <v>73.125416666666666</v>
      </c>
      <c r="Q2216" t="s">
        <v>8325</v>
      </c>
      <c r="R2216" t="s">
        <v>8330</v>
      </c>
      <c r="S2216" s="6">
        <f t="shared" si="140"/>
        <v>41646.58388888889</v>
      </c>
      <c r="T2216" s="6">
        <f t="shared" si="141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7">
        <f t="shared" si="139"/>
        <v>26.060606060606062</v>
      </c>
      <c r="Q2217" t="s">
        <v>8325</v>
      </c>
      <c r="R2217" t="s">
        <v>8330</v>
      </c>
      <c r="S2217" s="6">
        <f t="shared" si="140"/>
        <v>40958.508935185186</v>
      </c>
      <c r="T2217" s="6">
        <f t="shared" si="141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7">
        <f t="shared" si="139"/>
        <v>22.642857142857142</v>
      </c>
      <c r="Q2218" t="s">
        <v>8325</v>
      </c>
      <c r="R2218" t="s">
        <v>8330</v>
      </c>
      <c r="S2218" s="6">
        <f t="shared" si="140"/>
        <v>42194.543344907412</v>
      </c>
      <c r="T2218" s="6">
        <f t="shared" si="141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7">
        <f t="shared" si="139"/>
        <v>47.222222222222221</v>
      </c>
      <c r="Q2219" t="s">
        <v>8325</v>
      </c>
      <c r="R2219" t="s">
        <v>8330</v>
      </c>
      <c r="S2219" s="6">
        <f t="shared" si="140"/>
        <v>42299.568437499998</v>
      </c>
      <c r="T2219" s="6">
        <f t="shared" si="141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7">
        <f t="shared" si="139"/>
        <v>32.324473684210524</v>
      </c>
      <c r="Q2220" t="s">
        <v>8325</v>
      </c>
      <c r="R2220" t="s">
        <v>8330</v>
      </c>
      <c r="S2220" s="6">
        <f t="shared" si="140"/>
        <v>41127.603969907403</v>
      </c>
      <c r="T2220" s="6">
        <f t="shared" si="141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7">
        <f t="shared" si="139"/>
        <v>53.421052631578945</v>
      </c>
      <c r="Q2221" t="s">
        <v>8325</v>
      </c>
      <c r="R2221" t="s">
        <v>8330</v>
      </c>
      <c r="S2221" s="6">
        <f t="shared" si="140"/>
        <v>42205.510555555556</v>
      </c>
      <c r="T2221" s="6">
        <f t="shared" si="141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7">
        <f t="shared" si="139"/>
        <v>51.304347826086953</v>
      </c>
      <c r="Q2222" t="s">
        <v>8325</v>
      </c>
      <c r="R2222" t="s">
        <v>8330</v>
      </c>
      <c r="S2222" s="6">
        <f t="shared" si="140"/>
        <v>41451.852268518516</v>
      </c>
      <c r="T2222" s="6">
        <f t="shared" si="141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7">
        <f t="shared" si="139"/>
        <v>37.197247706422019</v>
      </c>
      <c r="Q2223" t="s">
        <v>8333</v>
      </c>
      <c r="R2223" t="s">
        <v>8351</v>
      </c>
      <c r="S2223" s="6">
        <f t="shared" si="140"/>
        <v>42452.458437499998</v>
      </c>
      <c r="T2223" s="6">
        <f t="shared" si="141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7">
        <f t="shared" si="139"/>
        <v>27.1</v>
      </c>
      <c r="Q2224" t="s">
        <v>8333</v>
      </c>
      <c r="R2224" t="s">
        <v>8351</v>
      </c>
      <c r="S2224" s="6">
        <f t="shared" si="140"/>
        <v>40906.579247685186</v>
      </c>
      <c r="T2224" s="6">
        <f t="shared" si="141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7">
        <f t="shared" si="139"/>
        <v>206.31</v>
      </c>
      <c r="Q2225" t="s">
        <v>8333</v>
      </c>
      <c r="R2225" t="s">
        <v>8351</v>
      </c>
      <c r="S2225" s="6">
        <f t="shared" si="140"/>
        <v>42152.432500000003</v>
      </c>
      <c r="T2225" s="6">
        <f t="shared" si="141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7">
        <f t="shared" si="139"/>
        <v>82.145270270270274</v>
      </c>
      <c r="Q2226" t="s">
        <v>8333</v>
      </c>
      <c r="R2226" t="s">
        <v>8351</v>
      </c>
      <c r="S2226" s="6">
        <f t="shared" si="140"/>
        <v>42644.459201388883</v>
      </c>
      <c r="T2226" s="6">
        <f t="shared" si="141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7">
        <f t="shared" si="139"/>
        <v>164.79651993355483</v>
      </c>
      <c r="Q2227" t="s">
        <v>8333</v>
      </c>
      <c r="R2227" t="s">
        <v>8351</v>
      </c>
      <c r="S2227" s="6">
        <f t="shared" si="140"/>
        <v>41873.583506944444</v>
      </c>
      <c r="T2227" s="6">
        <f t="shared" si="141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7">
        <f t="shared" si="139"/>
        <v>60.820280373831778</v>
      </c>
      <c r="Q2228" t="s">
        <v>8333</v>
      </c>
      <c r="R2228" t="s">
        <v>8351</v>
      </c>
      <c r="S2228" s="6">
        <f t="shared" si="140"/>
        <v>42381.590532407405</v>
      </c>
      <c r="T2228" s="6">
        <f t="shared" si="141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7">
        <f t="shared" si="139"/>
        <v>67.970099667774093</v>
      </c>
      <c r="Q2229" t="s">
        <v>8333</v>
      </c>
      <c r="R2229" t="s">
        <v>8351</v>
      </c>
      <c r="S2229" s="6">
        <f t="shared" si="140"/>
        <v>41561.599016203698</v>
      </c>
      <c r="T2229" s="6">
        <f t="shared" si="141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7">
        <f t="shared" si="139"/>
        <v>81.561805555555551</v>
      </c>
      <c r="Q2230" t="s">
        <v>8333</v>
      </c>
      <c r="R2230" t="s">
        <v>8351</v>
      </c>
      <c r="S2230" s="6">
        <f t="shared" si="140"/>
        <v>42202.069861111107</v>
      </c>
      <c r="T2230" s="6">
        <f t="shared" si="141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7">
        <f t="shared" si="139"/>
        <v>25.42547309833024</v>
      </c>
      <c r="Q2231" t="s">
        <v>8333</v>
      </c>
      <c r="R2231" t="s">
        <v>8351</v>
      </c>
      <c r="S2231" s="6">
        <f t="shared" si="140"/>
        <v>41484.455914351849</v>
      </c>
      <c r="T2231" s="6">
        <f t="shared" si="141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7">
        <f t="shared" si="139"/>
        <v>21.497991967871485</v>
      </c>
      <c r="Q2232" t="s">
        <v>8333</v>
      </c>
      <c r="R2232" t="s">
        <v>8351</v>
      </c>
      <c r="S2232" s="6">
        <f t="shared" si="140"/>
        <v>41724.672766203701</v>
      </c>
      <c r="T2232" s="6">
        <f t="shared" si="141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7">
        <f t="shared" si="139"/>
        <v>27.226630727762803</v>
      </c>
      <c r="Q2233" t="s">
        <v>8333</v>
      </c>
      <c r="R2233" t="s">
        <v>8351</v>
      </c>
      <c r="S2233" s="6">
        <f t="shared" si="140"/>
        <v>41423.702557870369</v>
      </c>
      <c r="T2233" s="6">
        <f t="shared" si="141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7">
        <f t="shared" si="139"/>
        <v>25.091093117408906</v>
      </c>
      <c r="Q2234" t="s">
        <v>8333</v>
      </c>
      <c r="R2234" t="s">
        <v>8351</v>
      </c>
      <c r="S2234" s="6">
        <f t="shared" si="140"/>
        <v>41806.585740740738</v>
      </c>
      <c r="T2234" s="6">
        <f t="shared" si="141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7">
        <f t="shared" si="139"/>
        <v>21.230179028132991</v>
      </c>
      <c r="Q2235" t="s">
        <v>8333</v>
      </c>
      <c r="R2235" t="s">
        <v>8351</v>
      </c>
      <c r="S2235" s="6">
        <f t="shared" si="140"/>
        <v>42331.170590277768</v>
      </c>
      <c r="T2235" s="6">
        <f t="shared" si="141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7">
        <f t="shared" si="139"/>
        <v>41.607142857142854</v>
      </c>
      <c r="Q2236" t="s">
        <v>8333</v>
      </c>
      <c r="R2236" t="s">
        <v>8351</v>
      </c>
      <c r="S2236" s="6">
        <f t="shared" si="140"/>
        <v>42710.616284722222</v>
      </c>
      <c r="T2236" s="6">
        <f t="shared" si="141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7">
        <f t="shared" si="139"/>
        <v>135.58503401360545</v>
      </c>
      <c r="Q2237" t="s">
        <v>8333</v>
      </c>
      <c r="R2237" t="s">
        <v>8351</v>
      </c>
      <c r="S2237" s="6">
        <f t="shared" si="140"/>
        <v>42061.813784722217</v>
      </c>
      <c r="T2237" s="6">
        <f t="shared" si="141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7">
        <f t="shared" si="139"/>
        <v>22.116176470588236</v>
      </c>
      <c r="Q2238" t="s">
        <v>8333</v>
      </c>
      <c r="R2238" t="s">
        <v>8351</v>
      </c>
      <c r="S2238" s="6">
        <f t="shared" si="140"/>
        <v>42371.408831018511</v>
      </c>
      <c r="T2238" s="6">
        <f t="shared" si="141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7">
        <f t="shared" si="139"/>
        <v>64.625635808748726</v>
      </c>
      <c r="Q2239" t="s">
        <v>8333</v>
      </c>
      <c r="R2239" t="s">
        <v>8351</v>
      </c>
      <c r="S2239" s="6">
        <f t="shared" si="140"/>
        <v>41914.794942129629</v>
      </c>
      <c r="T2239" s="6">
        <f t="shared" si="141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7">
        <f t="shared" si="139"/>
        <v>69.569620253164558</v>
      </c>
      <c r="Q2240" t="s">
        <v>8333</v>
      </c>
      <c r="R2240" t="s">
        <v>8351</v>
      </c>
      <c r="S2240" s="6">
        <f t="shared" si="140"/>
        <v>42774.41337962963</v>
      </c>
      <c r="T2240" s="6">
        <f t="shared" si="141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7">
        <f t="shared" si="139"/>
        <v>75.133028169014082</v>
      </c>
      <c r="Q2241" t="s">
        <v>8333</v>
      </c>
      <c r="R2241" t="s">
        <v>8351</v>
      </c>
      <c r="S2241" s="6">
        <f t="shared" si="140"/>
        <v>41572.750162037039</v>
      </c>
      <c r="T2241" s="6">
        <f t="shared" si="141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7">
        <f t="shared" si="139"/>
        <v>140.97916666666666</v>
      </c>
      <c r="Q2242" t="s">
        <v>8333</v>
      </c>
      <c r="R2242" t="s">
        <v>8351</v>
      </c>
      <c r="S2242" s="6">
        <f t="shared" si="140"/>
        <v>42452.617407407401</v>
      </c>
      <c r="T2242" s="6">
        <f t="shared" si="141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7">
        <f t="shared" ref="P2243:P2306" si="143">IF(L2243=0,0,(E2243/L2243))</f>
        <v>49.472392638036808</v>
      </c>
      <c r="Q2243" t="s">
        <v>8333</v>
      </c>
      <c r="R2243" t="s">
        <v>8351</v>
      </c>
      <c r="S2243" s="6">
        <f t="shared" ref="S2243:S2306" si="144">(((J2243/60)/60)/24)+DATE(1970,1,1)+(-5/24)</f>
        <v>42766.619212962956</v>
      </c>
      <c r="T2243" s="6">
        <f t="shared" ref="T2243:T2306" si="14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7">
        <f t="shared" si="143"/>
        <v>53.865251485148519</v>
      </c>
      <c r="Q2244" t="s">
        <v>8333</v>
      </c>
      <c r="R2244" t="s">
        <v>8351</v>
      </c>
      <c r="S2244" s="6">
        <f t="shared" si="144"/>
        <v>41569.367280092592</v>
      </c>
      <c r="T2244" s="6">
        <f t="shared" si="14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7">
        <f t="shared" si="143"/>
        <v>4.5712530712530715</v>
      </c>
      <c r="Q2245" t="s">
        <v>8333</v>
      </c>
      <c r="R2245" t="s">
        <v>8351</v>
      </c>
      <c r="S2245" s="6">
        <f t="shared" si="144"/>
        <v>42800.542708333327</v>
      </c>
      <c r="T2245" s="6">
        <f t="shared" si="14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7">
        <f t="shared" si="143"/>
        <v>65.00344827586207</v>
      </c>
      <c r="Q2246" t="s">
        <v>8333</v>
      </c>
      <c r="R2246" t="s">
        <v>8351</v>
      </c>
      <c r="S2246" s="6">
        <f t="shared" si="144"/>
        <v>42647.610486111109</v>
      </c>
      <c r="T2246" s="6">
        <f t="shared" si="14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7">
        <f t="shared" si="143"/>
        <v>53.475252525252522</v>
      </c>
      <c r="Q2247" t="s">
        <v>8333</v>
      </c>
      <c r="R2247" t="s">
        <v>8351</v>
      </c>
      <c r="S2247" s="6">
        <f t="shared" si="144"/>
        <v>41660.500196759262</v>
      </c>
      <c r="T2247" s="6">
        <f t="shared" si="14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7">
        <f t="shared" si="143"/>
        <v>43.912280701754383</v>
      </c>
      <c r="Q2248" t="s">
        <v>8333</v>
      </c>
      <c r="R2248" t="s">
        <v>8351</v>
      </c>
      <c r="S2248" s="6">
        <f t="shared" si="144"/>
        <v>42221.583449074074</v>
      </c>
      <c r="T2248" s="6">
        <f t="shared" si="14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7">
        <f t="shared" si="143"/>
        <v>50.852631578947367</v>
      </c>
      <c r="Q2249" t="s">
        <v>8333</v>
      </c>
      <c r="R2249" t="s">
        <v>8351</v>
      </c>
      <c r="S2249" s="6">
        <f t="shared" si="144"/>
        <v>42200.457928240743</v>
      </c>
      <c r="T2249" s="6">
        <f t="shared" si="14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7">
        <f t="shared" si="143"/>
        <v>58.6328125</v>
      </c>
      <c r="Q2250" t="s">
        <v>8333</v>
      </c>
      <c r="R2250" t="s">
        <v>8351</v>
      </c>
      <c r="S2250" s="6">
        <f t="shared" si="144"/>
        <v>42688.667569444442</v>
      </c>
      <c r="T2250" s="6">
        <f t="shared" si="14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7">
        <f t="shared" si="143"/>
        <v>32.81666666666667</v>
      </c>
      <c r="Q2251" t="s">
        <v>8333</v>
      </c>
      <c r="R2251" t="s">
        <v>8351</v>
      </c>
      <c r="S2251" s="6">
        <f t="shared" si="144"/>
        <v>41336.494965277772</v>
      </c>
      <c r="T2251" s="6">
        <f t="shared" si="14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7">
        <f t="shared" si="143"/>
        <v>426.93169877408059</v>
      </c>
      <c r="Q2252" t="s">
        <v>8333</v>
      </c>
      <c r="R2252" t="s">
        <v>8351</v>
      </c>
      <c r="S2252" s="6">
        <f t="shared" si="144"/>
        <v>42676.7971412037</v>
      </c>
      <c r="T2252" s="6">
        <f t="shared" si="14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7">
        <f t="shared" si="143"/>
        <v>23.808729166666669</v>
      </c>
      <c r="Q2253" t="s">
        <v>8333</v>
      </c>
      <c r="R2253" t="s">
        <v>8351</v>
      </c>
      <c r="S2253" s="6">
        <f t="shared" si="144"/>
        <v>41846.137465277774</v>
      </c>
      <c r="T2253" s="6">
        <f t="shared" si="14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7">
        <f t="shared" si="143"/>
        <v>98.413654618473899</v>
      </c>
      <c r="Q2254" t="s">
        <v>8333</v>
      </c>
      <c r="R2254" t="s">
        <v>8351</v>
      </c>
      <c r="S2254" s="6">
        <f t="shared" si="144"/>
        <v>42573.119652777772</v>
      </c>
      <c r="T2254" s="6">
        <f t="shared" si="14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7">
        <f t="shared" si="143"/>
        <v>107.32142857142857</v>
      </c>
      <c r="Q2255" t="s">
        <v>8333</v>
      </c>
      <c r="R2255" t="s">
        <v>8351</v>
      </c>
      <c r="S2255" s="6">
        <f t="shared" si="144"/>
        <v>42296.422997685186</v>
      </c>
      <c r="T2255" s="6">
        <f t="shared" si="14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7">
        <f t="shared" si="143"/>
        <v>11.67005076142132</v>
      </c>
      <c r="Q2256" t="s">
        <v>8333</v>
      </c>
      <c r="R2256" t="s">
        <v>8351</v>
      </c>
      <c r="S2256" s="6">
        <f t="shared" si="144"/>
        <v>42752.439444444441</v>
      </c>
      <c r="T2256" s="6">
        <f t="shared" si="14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7">
        <f t="shared" si="143"/>
        <v>41.782287822878232</v>
      </c>
      <c r="Q2257" t="s">
        <v>8333</v>
      </c>
      <c r="R2257" t="s">
        <v>8351</v>
      </c>
      <c r="S2257" s="6">
        <f t="shared" si="144"/>
        <v>42467.743645833332</v>
      </c>
      <c r="T2257" s="6">
        <f t="shared" si="14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7">
        <f t="shared" si="143"/>
        <v>21.38</v>
      </c>
      <c r="Q2258" t="s">
        <v>8333</v>
      </c>
      <c r="R2258" t="s">
        <v>8351</v>
      </c>
      <c r="S2258" s="6">
        <f t="shared" si="144"/>
        <v>42682.243587962956</v>
      </c>
      <c r="T2258" s="6">
        <f t="shared" si="14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7">
        <f t="shared" si="143"/>
        <v>94.103550295857985</v>
      </c>
      <c r="Q2259" t="s">
        <v>8333</v>
      </c>
      <c r="R2259" t="s">
        <v>8351</v>
      </c>
      <c r="S2259" s="6">
        <f t="shared" si="144"/>
        <v>42505.728344907409</v>
      </c>
      <c r="T2259" s="6">
        <f t="shared" si="14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7">
        <f t="shared" si="143"/>
        <v>15.721951219512196</v>
      </c>
      <c r="Q2260" t="s">
        <v>8333</v>
      </c>
      <c r="R2260" t="s">
        <v>8351</v>
      </c>
      <c r="S2260" s="6">
        <f t="shared" si="144"/>
        <v>42136.542673611104</v>
      </c>
      <c r="T2260" s="6">
        <f t="shared" si="14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7">
        <f t="shared" si="143"/>
        <v>90.635922330097088</v>
      </c>
      <c r="Q2261" t="s">
        <v>8333</v>
      </c>
      <c r="R2261" t="s">
        <v>8351</v>
      </c>
      <c r="S2261" s="6">
        <f t="shared" si="144"/>
        <v>42702.59648148148</v>
      </c>
      <c r="T2261" s="6">
        <f t="shared" si="14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7">
        <f t="shared" si="143"/>
        <v>97.297619047619051</v>
      </c>
      <c r="Q2262" t="s">
        <v>8333</v>
      </c>
      <c r="R2262" t="s">
        <v>8351</v>
      </c>
      <c r="S2262" s="6">
        <f t="shared" si="144"/>
        <v>41694.808449074073</v>
      </c>
      <c r="T2262" s="6">
        <f t="shared" si="14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7">
        <f t="shared" si="143"/>
        <v>37.11904761904762</v>
      </c>
      <c r="Q2263" t="s">
        <v>8333</v>
      </c>
      <c r="R2263" t="s">
        <v>8351</v>
      </c>
      <c r="S2263" s="6">
        <f t="shared" si="144"/>
        <v>42759.516435185178</v>
      </c>
      <c r="T2263" s="6">
        <f t="shared" si="14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7">
        <f t="shared" si="143"/>
        <v>28.104972375690608</v>
      </c>
      <c r="Q2264" t="s">
        <v>8333</v>
      </c>
      <c r="R2264" t="s">
        <v>8351</v>
      </c>
      <c r="S2264" s="6">
        <f t="shared" si="144"/>
        <v>41926.376828703702</v>
      </c>
      <c r="T2264" s="6">
        <f t="shared" si="14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7">
        <f t="shared" si="143"/>
        <v>144.43333333333334</v>
      </c>
      <c r="Q2265" t="s">
        <v>8333</v>
      </c>
      <c r="R2265" t="s">
        <v>8351</v>
      </c>
      <c r="S2265" s="6">
        <f t="shared" si="144"/>
        <v>42014.623993055553</v>
      </c>
      <c r="T2265" s="6">
        <f t="shared" si="14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7">
        <f t="shared" si="143"/>
        <v>24.274157303370785</v>
      </c>
      <c r="Q2266" t="s">
        <v>8333</v>
      </c>
      <c r="R2266" t="s">
        <v>8351</v>
      </c>
      <c r="S2266" s="6">
        <f t="shared" si="144"/>
        <v>42496.374004629623</v>
      </c>
      <c r="T2266" s="6">
        <f t="shared" si="14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7">
        <f t="shared" si="143"/>
        <v>35.117647058823529</v>
      </c>
      <c r="Q2267" t="s">
        <v>8333</v>
      </c>
      <c r="R2267" t="s">
        <v>8351</v>
      </c>
      <c r="S2267" s="6">
        <f t="shared" si="144"/>
        <v>42689.644756944443</v>
      </c>
      <c r="T2267" s="6">
        <f t="shared" si="14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7">
        <f t="shared" si="143"/>
        <v>24.762886597938145</v>
      </c>
      <c r="Q2268" t="s">
        <v>8333</v>
      </c>
      <c r="R2268" t="s">
        <v>8351</v>
      </c>
      <c r="S2268" s="6">
        <f t="shared" si="144"/>
        <v>42469.666574074072</v>
      </c>
      <c r="T2268" s="6">
        <f t="shared" si="14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7">
        <f t="shared" si="143"/>
        <v>188.37871287128712</v>
      </c>
      <c r="Q2269" t="s">
        <v>8333</v>
      </c>
      <c r="R2269" t="s">
        <v>8351</v>
      </c>
      <c r="S2269" s="6">
        <f t="shared" si="144"/>
        <v>41968.621493055551</v>
      </c>
      <c r="T2269" s="6">
        <f t="shared" si="14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7">
        <f t="shared" si="143"/>
        <v>148.08247422680412</v>
      </c>
      <c r="Q2270" t="s">
        <v>8333</v>
      </c>
      <c r="R2270" t="s">
        <v>8351</v>
      </c>
      <c r="S2270" s="6">
        <f t="shared" si="144"/>
        <v>42775.874016203699</v>
      </c>
      <c r="T2270" s="6">
        <f t="shared" si="14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7">
        <f t="shared" si="143"/>
        <v>49.934589800443462</v>
      </c>
      <c r="Q2271" t="s">
        <v>8333</v>
      </c>
      <c r="R2271" t="s">
        <v>8351</v>
      </c>
      <c r="S2271" s="6">
        <f t="shared" si="144"/>
        <v>42776.496099537035</v>
      </c>
      <c r="T2271" s="6">
        <f t="shared" si="14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7">
        <f t="shared" si="143"/>
        <v>107.82155688622754</v>
      </c>
      <c r="Q2272" t="s">
        <v>8333</v>
      </c>
      <c r="R2272" t="s">
        <v>8351</v>
      </c>
      <c r="S2272" s="6">
        <f t="shared" si="144"/>
        <v>42725.661030092589</v>
      </c>
      <c r="T2272" s="6">
        <f t="shared" si="14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7">
        <f t="shared" si="143"/>
        <v>42.63403614457831</v>
      </c>
      <c r="Q2273" t="s">
        <v>8333</v>
      </c>
      <c r="R2273" t="s">
        <v>8351</v>
      </c>
      <c r="S2273" s="6">
        <f t="shared" si="144"/>
        <v>42683.791712962957</v>
      </c>
      <c r="T2273" s="6">
        <f t="shared" si="14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7">
        <f t="shared" si="143"/>
        <v>14.370762711864407</v>
      </c>
      <c r="Q2274" t="s">
        <v>8333</v>
      </c>
      <c r="R2274" t="s">
        <v>8351</v>
      </c>
      <c r="S2274" s="6">
        <f t="shared" si="144"/>
        <v>42315.491157407399</v>
      </c>
      <c r="T2274" s="6">
        <f t="shared" si="14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7">
        <f t="shared" si="143"/>
        <v>37.476190476190474</v>
      </c>
      <c r="Q2275" t="s">
        <v>8333</v>
      </c>
      <c r="R2275" t="s">
        <v>8351</v>
      </c>
      <c r="S2275" s="6">
        <f t="shared" si="144"/>
        <v>42781.340763888882</v>
      </c>
      <c r="T2275" s="6">
        <f t="shared" si="14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7">
        <f t="shared" si="143"/>
        <v>30.202020202020201</v>
      </c>
      <c r="Q2276" t="s">
        <v>8333</v>
      </c>
      <c r="R2276" t="s">
        <v>8351</v>
      </c>
      <c r="S2276" s="6">
        <f t="shared" si="144"/>
        <v>41663.292326388888</v>
      </c>
      <c r="T2276" s="6">
        <f t="shared" si="14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7">
        <f t="shared" si="143"/>
        <v>33.550632911392405</v>
      </c>
      <c r="Q2277" t="s">
        <v>8333</v>
      </c>
      <c r="R2277" t="s">
        <v>8351</v>
      </c>
      <c r="S2277" s="6">
        <f t="shared" si="144"/>
        <v>41965.408321759263</v>
      </c>
      <c r="T2277" s="6">
        <f t="shared" si="14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7">
        <f t="shared" si="143"/>
        <v>64.74666666666667</v>
      </c>
      <c r="Q2278" t="s">
        <v>8333</v>
      </c>
      <c r="R2278" t="s">
        <v>8351</v>
      </c>
      <c r="S2278" s="6">
        <f t="shared" si="144"/>
        <v>41614.443159722221</v>
      </c>
      <c r="T2278" s="6">
        <f t="shared" si="14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7">
        <f t="shared" si="143"/>
        <v>57.932367149758456</v>
      </c>
      <c r="Q2279" t="s">
        <v>8333</v>
      </c>
      <c r="R2279" t="s">
        <v>8351</v>
      </c>
      <c r="S2279" s="6">
        <f t="shared" si="144"/>
        <v>40936.470173611109</v>
      </c>
      <c r="T2279" s="6">
        <f t="shared" si="14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7">
        <f t="shared" si="143"/>
        <v>53.078431372549019</v>
      </c>
      <c r="Q2280" t="s">
        <v>8333</v>
      </c>
      <c r="R2280" t="s">
        <v>8351</v>
      </c>
      <c r="S2280" s="6">
        <f t="shared" si="144"/>
        <v>42338.500775462955</v>
      </c>
      <c r="T2280" s="6">
        <f t="shared" si="14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7">
        <f t="shared" si="143"/>
        <v>48.0625</v>
      </c>
      <c r="Q2281" t="s">
        <v>8333</v>
      </c>
      <c r="R2281" t="s">
        <v>8351</v>
      </c>
      <c r="S2281" s="6">
        <f t="shared" si="144"/>
        <v>42020.598368055551</v>
      </c>
      <c r="T2281" s="6">
        <f t="shared" si="14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7">
        <f t="shared" si="143"/>
        <v>82.396874999999994</v>
      </c>
      <c r="Q2282" t="s">
        <v>8333</v>
      </c>
      <c r="R2282" t="s">
        <v>8351</v>
      </c>
      <c r="S2282" s="6">
        <f t="shared" si="144"/>
        <v>42234.416562499995</v>
      </c>
      <c r="T2282" s="6">
        <f t="shared" si="14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7">
        <f t="shared" si="143"/>
        <v>50.454545454545453</v>
      </c>
      <c r="Q2283" t="s">
        <v>8325</v>
      </c>
      <c r="R2283" t="s">
        <v>8326</v>
      </c>
      <c r="S2283" s="6">
        <f t="shared" si="144"/>
        <v>40687.077511574069</v>
      </c>
      <c r="T2283" s="6">
        <f t="shared" si="14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7">
        <f t="shared" si="143"/>
        <v>115.83333333333333</v>
      </c>
      <c r="Q2284" t="s">
        <v>8325</v>
      </c>
      <c r="R2284" t="s">
        <v>8326</v>
      </c>
      <c r="S2284" s="6">
        <f t="shared" si="144"/>
        <v>42322.966273148144</v>
      </c>
      <c r="T2284" s="6">
        <f t="shared" si="14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7">
        <f t="shared" si="143"/>
        <v>63.03458333333333</v>
      </c>
      <c r="Q2285" t="s">
        <v>8325</v>
      </c>
      <c r="R2285" t="s">
        <v>8326</v>
      </c>
      <c r="S2285" s="6">
        <f t="shared" si="144"/>
        <v>40977.916712962957</v>
      </c>
      <c r="T2285" s="6">
        <f t="shared" si="14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7">
        <f t="shared" si="143"/>
        <v>108.02152542372882</v>
      </c>
      <c r="Q2286" t="s">
        <v>8325</v>
      </c>
      <c r="R2286" t="s">
        <v>8326</v>
      </c>
      <c r="S2286" s="6">
        <f t="shared" si="144"/>
        <v>40585.588483796295</v>
      </c>
      <c r="T2286" s="6">
        <f t="shared" si="14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7">
        <f t="shared" si="143"/>
        <v>46.088607594936711</v>
      </c>
      <c r="Q2287" t="s">
        <v>8325</v>
      </c>
      <c r="R2287" t="s">
        <v>8326</v>
      </c>
      <c r="S2287" s="6">
        <f t="shared" si="144"/>
        <v>41058.977349537032</v>
      </c>
      <c r="T2287" s="6">
        <f t="shared" si="14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7">
        <f t="shared" si="143"/>
        <v>107.21428571428571</v>
      </c>
      <c r="Q2288" t="s">
        <v>8325</v>
      </c>
      <c r="R2288" t="s">
        <v>8326</v>
      </c>
      <c r="S2288" s="6">
        <f t="shared" si="144"/>
        <v>41494.755254629628</v>
      </c>
      <c r="T2288" s="6">
        <f t="shared" si="14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7">
        <f t="shared" si="143"/>
        <v>50.9338679245283</v>
      </c>
      <c r="Q2289" t="s">
        <v>8325</v>
      </c>
      <c r="R2289" t="s">
        <v>8326</v>
      </c>
      <c r="S2289" s="6">
        <f t="shared" si="144"/>
        <v>41792.459027777775</v>
      </c>
      <c r="T2289" s="6">
        <f t="shared" si="14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7">
        <f t="shared" si="143"/>
        <v>40.04</v>
      </c>
      <c r="Q2290" t="s">
        <v>8325</v>
      </c>
      <c r="R2290" t="s">
        <v>8326</v>
      </c>
      <c r="S2290" s="6">
        <f t="shared" si="144"/>
        <v>41067.619085648148</v>
      </c>
      <c r="T2290" s="6">
        <f t="shared" si="14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7">
        <f t="shared" si="143"/>
        <v>64.44</v>
      </c>
      <c r="Q2291" t="s">
        <v>8325</v>
      </c>
      <c r="R2291" t="s">
        <v>8326</v>
      </c>
      <c r="S2291" s="6">
        <f t="shared" si="144"/>
        <v>41571.790046296293</v>
      </c>
      <c r="T2291" s="6">
        <f t="shared" si="14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7">
        <f t="shared" si="143"/>
        <v>53.827586206896555</v>
      </c>
      <c r="Q2292" t="s">
        <v>8325</v>
      </c>
      <c r="R2292" t="s">
        <v>8326</v>
      </c>
      <c r="S2292" s="6">
        <f t="shared" si="144"/>
        <v>40070.045486111107</v>
      </c>
      <c r="T2292" s="6">
        <f t="shared" si="14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7">
        <f t="shared" si="143"/>
        <v>100.46511627906976</v>
      </c>
      <c r="Q2293" t="s">
        <v>8325</v>
      </c>
      <c r="R2293" t="s">
        <v>8326</v>
      </c>
      <c r="S2293" s="6">
        <f t="shared" si="144"/>
        <v>40987.768726851849</v>
      </c>
      <c r="T2293" s="6">
        <f t="shared" si="14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7">
        <f t="shared" si="143"/>
        <v>46.630652173913049</v>
      </c>
      <c r="Q2294" t="s">
        <v>8325</v>
      </c>
      <c r="R2294" t="s">
        <v>8326</v>
      </c>
      <c r="S2294" s="6">
        <f t="shared" si="144"/>
        <v>40987.489305555551</v>
      </c>
      <c r="T2294" s="6">
        <f t="shared" si="14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7">
        <f t="shared" si="143"/>
        <v>34.074074074074076</v>
      </c>
      <c r="Q2295" t="s">
        <v>8325</v>
      </c>
      <c r="R2295" t="s">
        <v>8326</v>
      </c>
      <c r="S2295" s="6">
        <f t="shared" si="144"/>
        <v>41151.499988425923</v>
      </c>
      <c r="T2295" s="6">
        <f t="shared" si="14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7">
        <f t="shared" si="143"/>
        <v>65.214642857142863</v>
      </c>
      <c r="Q2296" t="s">
        <v>8325</v>
      </c>
      <c r="R2296" t="s">
        <v>8326</v>
      </c>
      <c r="S2296" s="6">
        <f t="shared" si="144"/>
        <v>41264.514814814815</v>
      </c>
      <c r="T2296" s="6">
        <f t="shared" si="14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7">
        <f t="shared" si="143"/>
        <v>44.205882352941174</v>
      </c>
      <c r="Q2297" t="s">
        <v>8325</v>
      </c>
      <c r="R2297" t="s">
        <v>8326</v>
      </c>
      <c r="S2297" s="6">
        <f t="shared" si="144"/>
        <v>41270.746018518512</v>
      </c>
      <c r="T2297" s="6">
        <f t="shared" si="14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7">
        <f t="shared" si="143"/>
        <v>71.965517241379317</v>
      </c>
      <c r="Q2298" t="s">
        <v>8325</v>
      </c>
      <c r="R2298" t="s">
        <v>8326</v>
      </c>
      <c r="S2298" s="6">
        <f t="shared" si="144"/>
        <v>40927.52344907407</v>
      </c>
      <c r="T2298" s="6">
        <f t="shared" si="14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7">
        <f t="shared" si="143"/>
        <v>52.94736842105263</v>
      </c>
      <c r="Q2299" t="s">
        <v>8325</v>
      </c>
      <c r="R2299" t="s">
        <v>8326</v>
      </c>
      <c r="S2299" s="6">
        <f t="shared" si="144"/>
        <v>40947.83390046296</v>
      </c>
      <c r="T2299" s="6">
        <f t="shared" si="14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7">
        <f t="shared" si="143"/>
        <v>109.45138888888889</v>
      </c>
      <c r="Q2300" t="s">
        <v>8325</v>
      </c>
      <c r="R2300" t="s">
        <v>8326</v>
      </c>
      <c r="S2300" s="6">
        <f t="shared" si="144"/>
        <v>41694.632326388884</v>
      </c>
      <c r="T2300" s="6">
        <f t="shared" si="14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7">
        <f t="shared" si="143"/>
        <v>75.035714285714292</v>
      </c>
      <c r="Q2301" t="s">
        <v>8325</v>
      </c>
      <c r="R2301" t="s">
        <v>8326</v>
      </c>
      <c r="S2301" s="6">
        <f t="shared" si="144"/>
        <v>40564.824178240735</v>
      </c>
      <c r="T2301" s="6">
        <f t="shared" si="14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7">
        <f t="shared" si="143"/>
        <v>115.71428571428571</v>
      </c>
      <c r="Q2302" t="s">
        <v>8325</v>
      </c>
      <c r="R2302" t="s">
        <v>8326</v>
      </c>
      <c r="S2302" s="6">
        <f t="shared" si="144"/>
        <v>41074.518703703703</v>
      </c>
      <c r="T2302" s="6">
        <f t="shared" si="14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7">
        <f t="shared" si="143"/>
        <v>31.659810426540286</v>
      </c>
      <c r="Q2303" t="s">
        <v>8325</v>
      </c>
      <c r="R2303" t="s">
        <v>8329</v>
      </c>
      <c r="S2303" s="6">
        <f t="shared" si="144"/>
        <v>41415.938611111109</v>
      </c>
      <c r="T2303" s="6">
        <f t="shared" si="14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7">
        <f t="shared" si="143"/>
        <v>46.176470588235297</v>
      </c>
      <c r="Q2304" t="s">
        <v>8325</v>
      </c>
      <c r="R2304" t="s">
        <v>8329</v>
      </c>
      <c r="S2304" s="6">
        <f t="shared" si="144"/>
        <v>41605.660115740735</v>
      </c>
      <c r="T2304" s="6">
        <f t="shared" si="14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7">
        <f t="shared" si="143"/>
        <v>68.481650485436887</v>
      </c>
      <c r="Q2305" t="s">
        <v>8325</v>
      </c>
      <c r="R2305" t="s">
        <v>8329</v>
      </c>
      <c r="S2305" s="6">
        <f t="shared" si="144"/>
        <v>40849.902731481481</v>
      </c>
      <c r="T2305" s="6">
        <f t="shared" si="14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7">
        <f t="shared" si="143"/>
        <v>53.469203539823013</v>
      </c>
      <c r="Q2306" t="s">
        <v>8325</v>
      </c>
      <c r="R2306" t="s">
        <v>8329</v>
      </c>
      <c r="S2306" s="6">
        <f t="shared" si="144"/>
        <v>40502.607534722221</v>
      </c>
      <c r="T2306" s="6">
        <f t="shared" si="14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7">
        <f t="shared" ref="P2307:P2370" si="147">IF(L2307=0,0,(E2307/L2307))</f>
        <v>109.10778443113773</v>
      </c>
      <c r="Q2307" t="s">
        <v>8325</v>
      </c>
      <c r="R2307" t="s">
        <v>8329</v>
      </c>
      <c r="S2307" s="6">
        <f t="shared" ref="S2307:S2370" si="148">(((J2307/60)/60)/24)+DATE(1970,1,1)+(-5/24)</f>
        <v>41834.486944444441</v>
      </c>
      <c r="T2307" s="6">
        <f t="shared" ref="T2307:T2370" si="149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7">
        <f t="shared" si="147"/>
        <v>51.185616438356163</v>
      </c>
      <c r="Q2308" t="s">
        <v>8325</v>
      </c>
      <c r="R2308" t="s">
        <v>8329</v>
      </c>
      <c r="S2308" s="6">
        <f t="shared" si="148"/>
        <v>40947.959826388884</v>
      </c>
      <c r="T2308" s="6">
        <f t="shared" si="14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7">
        <f t="shared" si="147"/>
        <v>27.936800000000002</v>
      </c>
      <c r="Q2309" t="s">
        <v>8325</v>
      </c>
      <c r="R2309" t="s">
        <v>8329</v>
      </c>
      <c r="S2309" s="6">
        <f t="shared" si="148"/>
        <v>41004.594131944439</v>
      </c>
      <c r="T2309" s="6">
        <f t="shared" si="14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7">
        <f t="shared" si="147"/>
        <v>82.496921824104234</v>
      </c>
      <c r="Q2310" t="s">
        <v>8325</v>
      </c>
      <c r="R2310" t="s">
        <v>8329</v>
      </c>
      <c r="S2310" s="6">
        <f t="shared" si="148"/>
        <v>41851.754583333335</v>
      </c>
      <c r="T2310" s="6">
        <f t="shared" si="14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7">
        <f t="shared" si="147"/>
        <v>59.817476635514019</v>
      </c>
      <c r="Q2311" t="s">
        <v>8325</v>
      </c>
      <c r="R2311" t="s">
        <v>8329</v>
      </c>
      <c r="S2311" s="6">
        <f t="shared" si="148"/>
        <v>41307.779363425921</v>
      </c>
      <c r="T2311" s="6">
        <f t="shared" si="14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7">
        <f t="shared" si="147"/>
        <v>64.816470588235291</v>
      </c>
      <c r="Q2312" t="s">
        <v>8325</v>
      </c>
      <c r="R2312" t="s">
        <v>8329</v>
      </c>
      <c r="S2312" s="6">
        <f t="shared" si="148"/>
        <v>41324.585821759254</v>
      </c>
      <c r="T2312" s="6">
        <f t="shared" si="14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7">
        <f t="shared" si="147"/>
        <v>90.09615384615384</v>
      </c>
      <c r="Q2313" t="s">
        <v>8325</v>
      </c>
      <c r="R2313" t="s">
        <v>8329</v>
      </c>
      <c r="S2313" s="6">
        <f t="shared" si="148"/>
        <v>41735.796168981477</v>
      </c>
      <c r="T2313" s="6">
        <f t="shared" si="14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7">
        <f t="shared" si="147"/>
        <v>40.962025316455694</v>
      </c>
      <c r="Q2314" t="s">
        <v>8325</v>
      </c>
      <c r="R2314" t="s">
        <v>8329</v>
      </c>
      <c r="S2314" s="6">
        <f t="shared" si="148"/>
        <v>41716.424513888887</v>
      </c>
      <c r="T2314" s="6">
        <f t="shared" si="14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7">
        <f t="shared" si="147"/>
        <v>56.000127388535034</v>
      </c>
      <c r="Q2315" t="s">
        <v>8325</v>
      </c>
      <c r="R2315" t="s">
        <v>8329</v>
      </c>
      <c r="S2315" s="6">
        <f t="shared" si="148"/>
        <v>41002.750300925924</v>
      </c>
      <c r="T2315" s="6">
        <f t="shared" si="14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7">
        <f t="shared" si="147"/>
        <v>37.672800000000002</v>
      </c>
      <c r="Q2316" t="s">
        <v>8325</v>
      </c>
      <c r="R2316" t="s">
        <v>8329</v>
      </c>
      <c r="S2316" s="6">
        <f t="shared" si="148"/>
        <v>41037.343252314815</v>
      </c>
      <c r="T2316" s="6">
        <f t="shared" si="14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7">
        <f t="shared" si="147"/>
        <v>40.078125</v>
      </c>
      <c r="Q2317" t="s">
        <v>8325</v>
      </c>
      <c r="R2317" t="s">
        <v>8329</v>
      </c>
      <c r="S2317" s="6">
        <f t="shared" si="148"/>
        <v>41004.517858796295</v>
      </c>
      <c r="T2317" s="6">
        <f t="shared" si="14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7">
        <f t="shared" si="147"/>
        <v>78.031999999999996</v>
      </c>
      <c r="Q2318" t="s">
        <v>8325</v>
      </c>
      <c r="R2318" t="s">
        <v>8329</v>
      </c>
      <c r="S2318" s="6">
        <f t="shared" si="148"/>
        <v>40079.516782407409</v>
      </c>
      <c r="T2318" s="6">
        <f t="shared" si="149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7">
        <f t="shared" si="147"/>
        <v>18.90909090909091</v>
      </c>
      <c r="Q2319" t="s">
        <v>8325</v>
      </c>
      <c r="R2319" t="s">
        <v>8329</v>
      </c>
      <c r="S2319" s="6">
        <f t="shared" si="148"/>
        <v>40192.33390046296</v>
      </c>
      <c r="T2319" s="6">
        <f t="shared" si="14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7">
        <f t="shared" si="147"/>
        <v>37.134969325153371</v>
      </c>
      <c r="Q2320" t="s">
        <v>8325</v>
      </c>
      <c r="R2320" t="s">
        <v>8329</v>
      </c>
      <c r="S2320" s="6">
        <f t="shared" si="148"/>
        <v>40050.435347222221</v>
      </c>
      <c r="T2320" s="6">
        <f t="shared" si="14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7">
        <f t="shared" si="147"/>
        <v>41.961038961038959</v>
      </c>
      <c r="Q2321" t="s">
        <v>8325</v>
      </c>
      <c r="R2321" t="s">
        <v>8329</v>
      </c>
      <c r="S2321" s="6">
        <f t="shared" si="148"/>
        <v>41592.873668981476</v>
      </c>
      <c r="T2321" s="6">
        <f t="shared" si="14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7">
        <f t="shared" si="147"/>
        <v>61.044943820224717</v>
      </c>
      <c r="Q2322" t="s">
        <v>8325</v>
      </c>
      <c r="R2322" t="s">
        <v>8329</v>
      </c>
      <c r="S2322" s="6">
        <f t="shared" si="148"/>
        <v>41696.608796296292</v>
      </c>
      <c r="T2322" s="6">
        <f t="shared" si="14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7">
        <f t="shared" si="147"/>
        <v>64.53125</v>
      </c>
      <c r="Q2323" t="s">
        <v>8336</v>
      </c>
      <c r="R2323" t="s">
        <v>8352</v>
      </c>
      <c r="S2323" s="6">
        <f t="shared" si="148"/>
        <v>42799.052094907405</v>
      </c>
      <c r="T2323" s="6">
        <f t="shared" si="14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7">
        <f t="shared" si="147"/>
        <v>21.25</v>
      </c>
      <c r="Q2324" t="s">
        <v>8336</v>
      </c>
      <c r="R2324" t="s">
        <v>8352</v>
      </c>
      <c r="S2324" s="6">
        <f t="shared" si="148"/>
        <v>42804.687141203707</v>
      </c>
      <c r="T2324" s="6">
        <f t="shared" si="14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7">
        <f t="shared" si="147"/>
        <v>30</v>
      </c>
      <c r="Q2325" t="s">
        <v>8336</v>
      </c>
      <c r="R2325" t="s">
        <v>8352</v>
      </c>
      <c r="S2325" s="6">
        <f t="shared" si="148"/>
        <v>42807.54684027777</v>
      </c>
      <c r="T2325" s="6">
        <f t="shared" si="149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7">
        <f t="shared" si="147"/>
        <v>25.491803278688526</v>
      </c>
      <c r="Q2326" t="s">
        <v>8336</v>
      </c>
      <c r="R2326" t="s">
        <v>8352</v>
      </c>
      <c r="S2326" s="6">
        <f t="shared" si="148"/>
        <v>42790.67690972222</v>
      </c>
      <c r="T2326" s="6">
        <f t="shared" si="14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7">
        <f t="shared" si="147"/>
        <v>11.428571428571429</v>
      </c>
      <c r="Q2327" t="s">
        <v>8336</v>
      </c>
      <c r="R2327" t="s">
        <v>8352</v>
      </c>
      <c r="S2327" s="6">
        <f t="shared" si="148"/>
        <v>42793.814016203702</v>
      </c>
      <c r="T2327" s="6">
        <f t="shared" si="14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7">
        <f t="shared" si="147"/>
        <v>108</v>
      </c>
      <c r="Q2328" t="s">
        <v>8336</v>
      </c>
      <c r="R2328" t="s">
        <v>8352</v>
      </c>
      <c r="S2328" s="6">
        <f t="shared" si="148"/>
        <v>42803.825787037036</v>
      </c>
      <c r="T2328" s="6">
        <f t="shared" si="14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7">
        <f t="shared" si="147"/>
        <v>54.883162444113267</v>
      </c>
      <c r="Q2329" t="s">
        <v>8336</v>
      </c>
      <c r="R2329" t="s">
        <v>8352</v>
      </c>
      <c r="S2329" s="6">
        <f t="shared" si="148"/>
        <v>41842.708796296298</v>
      </c>
      <c r="T2329" s="6">
        <f t="shared" si="149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7">
        <f t="shared" si="147"/>
        <v>47.383612662942269</v>
      </c>
      <c r="Q2330" t="s">
        <v>8336</v>
      </c>
      <c r="R2330" t="s">
        <v>8352</v>
      </c>
      <c r="S2330" s="6">
        <f t="shared" si="148"/>
        <v>42139.573344907411</v>
      </c>
      <c r="T2330" s="6">
        <f t="shared" si="149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7">
        <f t="shared" si="147"/>
        <v>211.84</v>
      </c>
      <c r="Q2331" t="s">
        <v>8336</v>
      </c>
      <c r="R2331" t="s">
        <v>8352</v>
      </c>
      <c r="S2331" s="6">
        <f t="shared" si="148"/>
        <v>41807.416041666664</v>
      </c>
      <c r="T2331" s="6">
        <f t="shared" si="14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7">
        <f t="shared" si="147"/>
        <v>219.92638036809817</v>
      </c>
      <c r="Q2332" t="s">
        <v>8336</v>
      </c>
      <c r="R2332" t="s">
        <v>8352</v>
      </c>
      <c r="S2332" s="6">
        <f t="shared" si="148"/>
        <v>42332.691469907404</v>
      </c>
      <c r="T2332" s="6">
        <f t="shared" si="14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7">
        <f t="shared" si="147"/>
        <v>40.795406360424032</v>
      </c>
      <c r="Q2333" t="s">
        <v>8336</v>
      </c>
      <c r="R2333" t="s">
        <v>8352</v>
      </c>
      <c r="S2333" s="6">
        <f t="shared" si="148"/>
        <v>41838.797337962962</v>
      </c>
      <c r="T2333" s="6">
        <f t="shared" si="14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7">
        <f t="shared" si="147"/>
        <v>75.502840909090907</v>
      </c>
      <c r="Q2334" t="s">
        <v>8336</v>
      </c>
      <c r="R2334" t="s">
        <v>8352</v>
      </c>
      <c r="S2334" s="6">
        <f t="shared" si="148"/>
        <v>42011.419803240737</v>
      </c>
      <c r="T2334" s="6">
        <f t="shared" si="14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7">
        <f t="shared" si="147"/>
        <v>13.542553191489361</v>
      </c>
      <c r="Q2335" t="s">
        <v>8336</v>
      </c>
      <c r="R2335" t="s">
        <v>8352</v>
      </c>
      <c r="S2335" s="6">
        <f t="shared" si="148"/>
        <v>41767.442013888889</v>
      </c>
      <c r="T2335" s="6">
        <f t="shared" si="14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7">
        <f t="shared" si="147"/>
        <v>60.865671641791046</v>
      </c>
      <c r="Q2336" t="s">
        <v>8336</v>
      </c>
      <c r="R2336" t="s">
        <v>8352</v>
      </c>
      <c r="S2336" s="6">
        <f t="shared" si="148"/>
        <v>41918.461782407401</v>
      </c>
      <c r="T2336" s="6">
        <f t="shared" si="14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7">
        <f t="shared" si="147"/>
        <v>115.69230769230769</v>
      </c>
      <c r="Q2337" t="s">
        <v>8336</v>
      </c>
      <c r="R2337" t="s">
        <v>8352</v>
      </c>
      <c r="S2337" s="6">
        <f t="shared" si="148"/>
        <v>41771.363923611112</v>
      </c>
      <c r="T2337" s="6">
        <f t="shared" si="14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7">
        <f t="shared" si="147"/>
        <v>48.104623556581984</v>
      </c>
      <c r="Q2338" t="s">
        <v>8336</v>
      </c>
      <c r="R2338" t="s">
        <v>8352</v>
      </c>
      <c r="S2338" s="6">
        <f t="shared" si="148"/>
        <v>41666.716377314813</v>
      </c>
      <c r="T2338" s="6">
        <f t="shared" si="14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7">
        <f t="shared" si="147"/>
        <v>74.184357541899445</v>
      </c>
      <c r="Q2339" t="s">
        <v>8336</v>
      </c>
      <c r="R2339" t="s">
        <v>8352</v>
      </c>
      <c r="S2339" s="6">
        <f t="shared" si="148"/>
        <v>41786.432210648149</v>
      </c>
      <c r="T2339" s="6">
        <f t="shared" si="14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7">
        <f t="shared" si="147"/>
        <v>123.34552845528455</v>
      </c>
      <c r="Q2340" t="s">
        <v>8336</v>
      </c>
      <c r="R2340" t="s">
        <v>8352</v>
      </c>
      <c r="S2340" s="6">
        <f t="shared" si="148"/>
        <v>41789.688472222217</v>
      </c>
      <c r="T2340" s="6">
        <f t="shared" si="149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7">
        <f t="shared" si="147"/>
        <v>66.623188405797094</v>
      </c>
      <c r="Q2341" t="s">
        <v>8336</v>
      </c>
      <c r="R2341" t="s">
        <v>8352</v>
      </c>
      <c r="S2341" s="6">
        <f t="shared" si="148"/>
        <v>42692.591539351844</v>
      </c>
      <c r="T2341" s="6">
        <f t="shared" si="14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7">
        <f t="shared" si="147"/>
        <v>104.99007444168734</v>
      </c>
      <c r="Q2342" t="s">
        <v>8336</v>
      </c>
      <c r="R2342" t="s">
        <v>8352</v>
      </c>
      <c r="S2342" s="6">
        <f t="shared" si="148"/>
        <v>42643.434467592589</v>
      </c>
      <c r="T2342" s="6">
        <f t="shared" si="14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7">
        <f t="shared" si="147"/>
        <v>0</v>
      </c>
      <c r="Q2343" t="s">
        <v>8319</v>
      </c>
      <c r="R2343" t="s">
        <v>8320</v>
      </c>
      <c r="S2343" s="6">
        <f t="shared" si="148"/>
        <v>42167.605370370373</v>
      </c>
      <c r="T2343" s="6">
        <f t="shared" si="14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7">
        <f t="shared" si="147"/>
        <v>0</v>
      </c>
      <c r="Q2344" t="s">
        <v>8319</v>
      </c>
      <c r="R2344" t="s">
        <v>8320</v>
      </c>
      <c r="S2344" s="6">
        <f t="shared" si="148"/>
        <v>41897.49386574074</v>
      </c>
      <c r="T2344" s="6">
        <f t="shared" si="14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7">
        <f t="shared" si="147"/>
        <v>300</v>
      </c>
      <c r="Q2345" t="s">
        <v>8319</v>
      </c>
      <c r="R2345" t="s">
        <v>8320</v>
      </c>
      <c r="S2345" s="6">
        <f t="shared" si="148"/>
        <v>42327.616956018515</v>
      </c>
      <c r="T2345" s="6">
        <f t="shared" si="14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7">
        <f t="shared" si="147"/>
        <v>1</v>
      </c>
      <c r="Q2346" t="s">
        <v>8319</v>
      </c>
      <c r="R2346" t="s">
        <v>8320</v>
      </c>
      <c r="S2346" s="6">
        <f t="shared" si="148"/>
        <v>42515.519317129627</v>
      </c>
      <c r="T2346" s="6">
        <f t="shared" si="14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7">
        <f t="shared" si="147"/>
        <v>0</v>
      </c>
      <c r="Q2347" t="s">
        <v>8319</v>
      </c>
      <c r="R2347" t="s">
        <v>8320</v>
      </c>
      <c r="S2347" s="6">
        <f t="shared" si="148"/>
        <v>42059.79347222222</v>
      </c>
      <c r="T2347" s="6">
        <f t="shared" si="14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7">
        <f t="shared" si="147"/>
        <v>13</v>
      </c>
      <c r="Q2348" t="s">
        <v>8319</v>
      </c>
      <c r="R2348" t="s">
        <v>8320</v>
      </c>
      <c r="S2348" s="6">
        <f t="shared" si="148"/>
        <v>42615.590636574074</v>
      </c>
      <c r="T2348" s="6">
        <f t="shared" si="14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7">
        <f t="shared" si="147"/>
        <v>15</v>
      </c>
      <c r="Q2349" t="s">
        <v>8319</v>
      </c>
      <c r="R2349" t="s">
        <v>8320</v>
      </c>
      <c r="S2349" s="6">
        <f t="shared" si="148"/>
        <v>42577.399027777778</v>
      </c>
      <c r="T2349" s="6">
        <f t="shared" si="149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7">
        <f t="shared" si="147"/>
        <v>54</v>
      </c>
      <c r="Q2350" t="s">
        <v>8319</v>
      </c>
      <c r="R2350" t="s">
        <v>8320</v>
      </c>
      <c r="S2350" s="6">
        <f t="shared" si="148"/>
        <v>42360.723819444444</v>
      </c>
      <c r="T2350" s="6">
        <f t="shared" si="14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7">
        <f t="shared" si="147"/>
        <v>0</v>
      </c>
      <c r="Q2351" t="s">
        <v>8319</v>
      </c>
      <c r="R2351" t="s">
        <v>8320</v>
      </c>
      <c r="S2351" s="6">
        <f t="shared" si="148"/>
        <v>42198.567453703705</v>
      </c>
      <c r="T2351" s="6">
        <f t="shared" si="14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7">
        <f t="shared" si="147"/>
        <v>0</v>
      </c>
      <c r="Q2352" t="s">
        <v>8319</v>
      </c>
      <c r="R2352" t="s">
        <v>8320</v>
      </c>
      <c r="S2352" s="6">
        <f t="shared" si="148"/>
        <v>42708.633912037032</v>
      </c>
      <c r="T2352" s="6">
        <f t="shared" si="14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7">
        <f t="shared" si="147"/>
        <v>15.428571428571429</v>
      </c>
      <c r="Q2353" t="s">
        <v>8319</v>
      </c>
      <c r="R2353" t="s">
        <v>8320</v>
      </c>
      <c r="S2353" s="6">
        <f t="shared" si="148"/>
        <v>42093.892812500002</v>
      </c>
      <c r="T2353" s="6">
        <f t="shared" si="14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7">
        <f t="shared" si="147"/>
        <v>0</v>
      </c>
      <c r="Q2354" t="s">
        <v>8319</v>
      </c>
      <c r="R2354" t="s">
        <v>8320</v>
      </c>
      <c r="S2354" s="6">
        <f t="shared" si="148"/>
        <v>42101.425370370365</v>
      </c>
      <c r="T2354" s="6">
        <f t="shared" si="14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7">
        <f t="shared" si="147"/>
        <v>0</v>
      </c>
      <c r="Q2355" t="s">
        <v>8319</v>
      </c>
      <c r="R2355" t="s">
        <v>8320</v>
      </c>
      <c r="S2355" s="6">
        <f t="shared" si="148"/>
        <v>42103.467847222222</v>
      </c>
      <c r="T2355" s="6">
        <f t="shared" si="14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7">
        <f t="shared" si="147"/>
        <v>25</v>
      </c>
      <c r="Q2356" t="s">
        <v>8319</v>
      </c>
      <c r="R2356" t="s">
        <v>8320</v>
      </c>
      <c r="S2356" s="6">
        <f t="shared" si="148"/>
        <v>41954.51458333333</v>
      </c>
      <c r="T2356" s="6">
        <f t="shared" si="14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7">
        <f t="shared" si="147"/>
        <v>27.5</v>
      </c>
      <c r="Q2357" t="s">
        <v>8319</v>
      </c>
      <c r="R2357" t="s">
        <v>8320</v>
      </c>
      <c r="S2357" s="6">
        <f t="shared" si="148"/>
        <v>42096.709907407399</v>
      </c>
      <c r="T2357" s="6">
        <f t="shared" si="149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7">
        <f t="shared" si="147"/>
        <v>0</v>
      </c>
      <c r="Q2358" t="s">
        <v>8319</v>
      </c>
      <c r="R2358" t="s">
        <v>8320</v>
      </c>
      <c r="S2358" s="6">
        <f t="shared" si="148"/>
        <v>42130.575277777774</v>
      </c>
      <c r="T2358" s="6">
        <f t="shared" si="14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7">
        <f t="shared" si="147"/>
        <v>0</v>
      </c>
      <c r="Q2359" t="s">
        <v>8319</v>
      </c>
      <c r="R2359" t="s">
        <v>8320</v>
      </c>
      <c r="S2359" s="6">
        <f t="shared" si="148"/>
        <v>42264.411782407398</v>
      </c>
      <c r="T2359" s="6">
        <f t="shared" si="149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7">
        <f t="shared" si="147"/>
        <v>0</v>
      </c>
      <c r="Q2360" t="s">
        <v>8319</v>
      </c>
      <c r="R2360" t="s">
        <v>8320</v>
      </c>
      <c r="S2360" s="6">
        <f t="shared" si="148"/>
        <v>41978.722638888888</v>
      </c>
      <c r="T2360" s="6">
        <f t="shared" si="14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7">
        <f t="shared" si="147"/>
        <v>367</v>
      </c>
      <c r="Q2361" t="s">
        <v>8319</v>
      </c>
      <c r="R2361" t="s">
        <v>8320</v>
      </c>
      <c r="S2361" s="6">
        <f t="shared" si="148"/>
        <v>42159.441249999996</v>
      </c>
      <c r="T2361" s="6">
        <f t="shared" si="14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7">
        <f t="shared" si="147"/>
        <v>2</v>
      </c>
      <c r="Q2362" t="s">
        <v>8319</v>
      </c>
      <c r="R2362" t="s">
        <v>8320</v>
      </c>
      <c r="S2362" s="6">
        <f t="shared" si="148"/>
        <v>42377.498611111114</v>
      </c>
      <c r="T2362" s="6">
        <f t="shared" si="14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7">
        <f t="shared" si="147"/>
        <v>0</v>
      </c>
      <c r="Q2363" t="s">
        <v>8319</v>
      </c>
      <c r="R2363" t="s">
        <v>8320</v>
      </c>
      <c r="S2363" s="6">
        <f t="shared" si="148"/>
        <v>42466.650555555556</v>
      </c>
      <c r="T2363" s="6">
        <f t="shared" si="14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7">
        <f t="shared" si="147"/>
        <v>60</v>
      </c>
      <c r="Q2364" t="s">
        <v>8319</v>
      </c>
      <c r="R2364" t="s">
        <v>8320</v>
      </c>
      <c r="S2364" s="6">
        <f t="shared" si="148"/>
        <v>41954.47997685185</v>
      </c>
      <c r="T2364" s="6">
        <f t="shared" si="14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7">
        <f t="shared" si="147"/>
        <v>0</v>
      </c>
      <c r="Q2365" t="s">
        <v>8319</v>
      </c>
      <c r="R2365" t="s">
        <v>8320</v>
      </c>
      <c r="S2365" s="6">
        <f t="shared" si="148"/>
        <v>42321.803240740737</v>
      </c>
      <c r="T2365" s="6">
        <f t="shared" si="14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7">
        <f t="shared" si="147"/>
        <v>0</v>
      </c>
      <c r="Q2366" t="s">
        <v>8319</v>
      </c>
      <c r="R2366" t="s">
        <v>8320</v>
      </c>
      <c r="S2366" s="6">
        <f t="shared" si="148"/>
        <v>42248.726342592585</v>
      </c>
      <c r="T2366" s="6">
        <f t="shared" si="14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7">
        <f t="shared" si="147"/>
        <v>0</v>
      </c>
      <c r="Q2367" t="s">
        <v>8319</v>
      </c>
      <c r="R2367" t="s">
        <v>8320</v>
      </c>
      <c r="S2367" s="6">
        <f t="shared" si="148"/>
        <v>42346.528067129628</v>
      </c>
      <c r="T2367" s="6">
        <f t="shared" si="14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7">
        <f t="shared" si="147"/>
        <v>97.407407407407405</v>
      </c>
      <c r="Q2368" t="s">
        <v>8319</v>
      </c>
      <c r="R2368" t="s">
        <v>8320</v>
      </c>
      <c r="S2368" s="6">
        <f t="shared" si="148"/>
        <v>42268.323298611103</v>
      </c>
      <c r="T2368" s="6">
        <f t="shared" si="14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7">
        <f t="shared" si="147"/>
        <v>47.857142857142854</v>
      </c>
      <c r="Q2369" t="s">
        <v>8319</v>
      </c>
      <c r="R2369" t="s">
        <v>8320</v>
      </c>
      <c r="S2369" s="6">
        <f t="shared" si="148"/>
        <v>42425.761759259258</v>
      </c>
      <c r="T2369" s="6">
        <f t="shared" si="14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7">
        <f t="shared" si="147"/>
        <v>50</v>
      </c>
      <c r="Q2370" t="s">
        <v>8319</v>
      </c>
      <c r="R2370" t="s">
        <v>8320</v>
      </c>
      <c r="S2370" s="6">
        <f t="shared" si="148"/>
        <v>42063.513483796291</v>
      </c>
      <c r="T2370" s="6">
        <f t="shared" si="149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7">
        <f t="shared" ref="P2371:P2434" si="151">IF(L2371=0,0,(E2371/L2371))</f>
        <v>0</v>
      </c>
      <c r="Q2371" t="s">
        <v>8319</v>
      </c>
      <c r="R2371" t="s">
        <v>8320</v>
      </c>
      <c r="S2371" s="6">
        <f t="shared" ref="S2371:S2434" si="152">(((J2371/60)/60)/24)+DATE(1970,1,1)+(-5/24)</f>
        <v>42380.60429398148</v>
      </c>
      <c r="T2371" s="6">
        <f t="shared" ref="T2371:T2434" si="153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7">
        <f t="shared" si="151"/>
        <v>20.5</v>
      </c>
      <c r="Q2372" t="s">
        <v>8319</v>
      </c>
      <c r="R2372" t="s">
        <v>8320</v>
      </c>
      <c r="S2372" s="6">
        <f t="shared" si="152"/>
        <v>41960.980798611105</v>
      </c>
      <c r="T2372" s="6">
        <f t="shared" si="153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7">
        <f t="shared" si="151"/>
        <v>0</v>
      </c>
      <c r="Q2373" t="s">
        <v>8319</v>
      </c>
      <c r="R2373" t="s">
        <v>8320</v>
      </c>
      <c r="S2373" s="6">
        <f t="shared" si="152"/>
        <v>42150.569398148145</v>
      </c>
      <c r="T2373" s="6">
        <f t="shared" si="153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7">
        <f t="shared" si="151"/>
        <v>30</v>
      </c>
      <c r="Q2374" t="s">
        <v>8319</v>
      </c>
      <c r="R2374" t="s">
        <v>8320</v>
      </c>
      <c r="S2374" s="6">
        <f t="shared" si="152"/>
        <v>42087.860775462956</v>
      </c>
      <c r="T2374" s="6">
        <f t="shared" si="153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7">
        <f t="shared" si="151"/>
        <v>50</v>
      </c>
      <c r="Q2375" t="s">
        <v>8319</v>
      </c>
      <c r="R2375" t="s">
        <v>8320</v>
      </c>
      <c r="S2375" s="6">
        <f t="shared" si="152"/>
        <v>42215.453981481485</v>
      </c>
      <c r="T2375" s="6">
        <f t="shared" si="153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7">
        <f t="shared" si="151"/>
        <v>10</v>
      </c>
      <c r="Q2376" t="s">
        <v>8319</v>
      </c>
      <c r="R2376" t="s">
        <v>8320</v>
      </c>
      <c r="S2376" s="6">
        <f t="shared" si="152"/>
        <v>42017.634953703695</v>
      </c>
      <c r="T2376" s="6">
        <f t="shared" si="153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7">
        <f t="shared" si="151"/>
        <v>0</v>
      </c>
      <c r="Q2377" t="s">
        <v>8319</v>
      </c>
      <c r="R2377" t="s">
        <v>8320</v>
      </c>
      <c r="S2377" s="6">
        <f t="shared" si="152"/>
        <v>42592.627743055556</v>
      </c>
      <c r="T2377" s="6">
        <f t="shared" si="153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7">
        <f t="shared" si="151"/>
        <v>81.582499999999996</v>
      </c>
      <c r="Q2378" t="s">
        <v>8319</v>
      </c>
      <c r="R2378" t="s">
        <v>8320</v>
      </c>
      <c r="S2378" s="6">
        <f t="shared" si="152"/>
        <v>42318.717199074068</v>
      </c>
      <c r="T2378" s="6">
        <f t="shared" si="153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7">
        <f t="shared" si="151"/>
        <v>0</v>
      </c>
      <c r="Q2379" t="s">
        <v>8319</v>
      </c>
      <c r="R2379" t="s">
        <v>8320</v>
      </c>
      <c r="S2379" s="6">
        <f t="shared" si="152"/>
        <v>42669.661840277775</v>
      </c>
      <c r="T2379" s="6">
        <f t="shared" si="153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7">
        <f t="shared" si="151"/>
        <v>0</v>
      </c>
      <c r="Q2380" t="s">
        <v>8319</v>
      </c>
      <c r="R2380" t="s">
        <v>8320</v>
      </c>
      <c r="S2380" s="6">
        <f t="shared" si="152"/>
        <v>42212.804745370369</v>
      </c>
      <c r="T2380" s="6">
        <f t="shared" si="153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7">
        <f t="shared" si="151"/>
        <v>0</v>
      </c>
      <c r="Q2381" t="s">
        <v>8319</v>
      </c>
      <c r="R2381" t="s">
        <v>8320</v>
      </c>
      <c r="S2381" s="6">
        <f t="shared" si="152"/>
        <v>42236.808055555557</v>
      </c>
      <c r="T2381" s="6">
        <f t="shared" si="153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7">
        <f t="shared" si="151"/>
        <v>18.333333333333332</v>
      </c>
      <c r="Q2382" t="s">
        <v>8319</v>
      </c>
      <c r="R2382" t="s">
        <v>8320</v>
      </c>
      <c r="S2382" s="6">
        <f t="shared" si="152"/>
        <v>42248.584976851846</v>
      </c>
      <c r="T2382" s="6">
        <f t="shared" si="153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7">
        <f t="shared" si="151"/>
        <v>224.42857142857142</v>
      </c>
      <c r="Q2383" t="s">
        <v>8319</v>
      </c>
      <c r="R2383" t="s">
        <v>8320</v>
      </c>
      <c r="S2383" s="6">
        <f t="shared" si="152"/>
        <v>42074.727407407401</v>
      </c>
      <c r="T2383" s="6">
        <f t="shared" si="153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7">
        <f t="shared" si="151"/>
        <v>37.5</v>
      </c>
      <c r="Q2384" t="s">
        <v>8319</v>
      </c>
      <c r="R2384" t="s">
        <v>8320</v>
      </c>
      <c r="S2384" s="6">
        <f t="shared" si="152"/>
        <v>42194.979201388887</v>
      </c>
      <c r="T2384" s="6">
        <f t="shared" si="153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7">
        <f t="shared" si="151"/>
        <v>145</v>
      </c>
      <c r="Q2385" t="s">
        <v>8319</v>
      </c>
      <c r="R2385" t="s">
        <v>8320</v>
      </c>
      <c r="S2385" s="6">
        <f t="shared" si="152"/>
        <v>42026.848460648143</v>
      </c>
      <c r="T2385" s="6">
        <f t="shared" si="153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7">
        <f t="shared" si="151"/>
        <v>1</v>
      </c>
      <c r="Q2386" t="s">
        <v>8319</v>
      </c>
      <c r="R2386" t="s">
        <v>8320</v>
      </c>
      <c r="S2386" s="6">
        <f t="shared" si="152"/>
        <v>41926.859293981477</v>
      </c>
      <c r="T2386" s="6">
        <f t="shared" si="153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7">
        <f t="shared" si="151"/>
        <v>112.57142857142857</v>
      </c>
      <c r="Q2387" t="s">
        <v>8319</v>
      </c>
      <c r="R2387" t="s">
        <v>8320</v>
      </c>
      <c r="S2387" s="6">
        <f t="shared" si="152"/>
        <v>42191.493425925924</v>
      </c>
      <c r="T2387" s="6">
        <f t="shared" si="153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7">
        <f t="shared" si="151"/>
        <v>0</v>
      </c>
      <c r="Q2388" t="s">
        <v>8319</v>
      </c>
      <c r="R2388" t="s">
        <v>8320</v>
      </c>
      <c r="S2388" s="6">
        <f t="shared" si="152"/>
        <v>41954.629907407405</v>
      </c>
      <c r="T2388" s="6">
        <f t="shared" si="153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7">
        <f t="shared" si="151"/>
        <v>342</v>
      </c>
      <c r="Q2389" t="s">
        <v>8319</v>
      </c>
      <c r="R2389" t="s">
        <v>8320</v>
      </c>
      <c r="S2389" s="6">
        <f t="shared" si="152"/>
        <v>42528.418287037035</v>
      </c>
      <c r="T2389" s="6">
        <f t="shared" si="153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7">
        <f t="shared" si="151"/>
        <v>57.875</v>
      </c>
      <c r="Q2390" t="s">
        <v>8319</v>
      </c>
      <c r="R2390" t="s">
        <v>8320</v>
      </c>
      <c r="S2390" s="6">
        <f t="shared" si="152"/>
        <v>41989.645358796297</v>
      </c>
      <c r="T2390" s="6">
        <f t="shared" si="153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7">
        <f t="shared" si="151"/>
        <v>30</v>
      </c>
      <c r="Q2391" t="s">
        <v>8319</v>
      </c>
      <c r="R2391" t="s">
        <v>8320</v>
      </c>
      <c r="S2391" s="6">
        <f t="shared" si="152"/>
        <v>42179.445046296292</v>
      </c>
      <c r="T2391" s="6">
        <f t="shared" si="153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7">
        <f t="shared" si="151"/>
        <v>0</v>
      </c>
      <c r="Q2392" t="s">
        <v>8319</v>
      </c>
      <c r="R2392" t="s">
        <v>8320</v>
      </c>
      <c r="S2392" s="6">
        <f t="shared" si="152"/>
        <v>41968.053981481477</v>
      </c>
      <c r="T2392" s="6">
        <f t="shared" si="153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7">
        <f t="shared" si="151"/>
        <v>25</v>
      </c>
      <c r="Q2393" t="s">
        <v>8319</v>
      </c>
      <c r="R2393" t="s">
        <v>8320</v>
      </c>
      <c r="S2393" s="6">
        <f t="shared" si="152"/>
        <v>42064.586157407401</v>
      </c>
      <c r="T2393" s="6">
        <f t="shared" si="153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7">
        <f t="shared" si="151"/>
        <v>0</v>
      </c>
      <c r="Q2394" t="s">
        <v>8319</v>
      </c>
      <c r="R2394" t="s">
        <v>8320</v>
      </c>
      <c r="S2394" s="6">
        <f t="shared" si="152"/>
        <v>42275.912303240737</v>
      </c>
      <c r="T2394" s="6">
        <f t="shared" si="153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7">
        <f t="shared" si="151"/>
        <v>50</v>
      </c>
      <c r="Q2395" t="s">
        <v>8319</v>
      </c>
      <c r="R2395" t="s">
        <v>8320</v>
      </c>
      <c r="S2395" s="6">
        <f t="shared" si="152"/>
        <v>42194.440011574072</v>
      </c>
      <c r="T2395" s="6">
        <f t="shared" si="153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7">
        <f t="shared" si="151"/>
        <v>1.5</v>
      </c>
      <c r="Q2396" t="s">
        <v>8319</v>
      </c>
      <c r="R2396" t="s">
        <v>8320</v>
      </c>
      <c r="S2396" s="6">
        <f t="shared" si="152"/>
        <v>42031.15385416666</v>
      </c>
      <c r="T2396" s="6">
        <f t="shared" si="153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7">
        <f t="shared" si="151"/>
        <v>0</v>
      </c>
      <c r="Q2397" t="s">
        <v>8319</v>
      </c>
      <c r="R2397" t="s">
        <v>8320</v>
      </c>
      <c r="S2397" s="6">
        <f t="shared" si="152"/>
        <v>42716.913043981483</v>
      </c>
      <c r="T2397" s="6">
        <f t="shared" si="153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7">
        <f t="shared" si="151"/>
        <v>10</v>
      </c>
      <c r="Q2398" t="s">
        <v>8319</v>
      </c>
      <c r="R2398" t="s">
        <v>8320</v>
      </c>
      <c r="S2398" s="6">
        <f t="shared" si="152"/>
        <v>42262.640717592592</v>
      </c>
      <c r="T2398" s="6">
        <f t="shared" si="153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7">
        <f t="shared" si="151"/>
        <v>0</v>
      </c>
      <c r="Q2399" t="s">
        <v>8319</v>
      </c>
      <c r="R2399" t="s">
        <v>8320</v>
      </c>
      <c r="S2399" s="6">
        <f t="shared" si="152"/>
        <v>41976.676574074074</v>
      </c>
      <c r="T2399" s="6">
        <f t="shared" si="153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7">
        <f t="shared" si="151"/>
        <v>0</v>
      </c>
      <c r="Q2400" t="s">
        <v>8319</v>
      </c>
      <c r="R2400" t="s">
        <v>8320</v>
      </c>
      <c r="S2400" s="6">
        <f t="shared" si="152"/>
        <v>42157.708148148151</v>
      </c>
      <c r="T2400" s="6">
        <f t="shared" si="153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7">
        <f t="shared" si="151"/>
        <v>0</v>
      </c>
      <c r="Q2401" t="s">
        <v>8319</v>
      </c>
      <c r="R2401" t="s">
        <v>8320</v>
      </c>
      <c r="S2401" s="6">
        <f t="shared" si="152"/>
        <v>41956.644745370366</v>
      </c>
      <c r="T2401" s="6">
        <f t="shared" si="153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7">
        <f t="shared" si="151"/>
        <v>0</v>
      </c>
      <c r="Q2402" t="s">
        <v>8319</v>
      </c>
      <c r="R2402" t="s">
        <v>8320</v>
      </c>
      <c r="S2402" s="6">
        <f t="shared" si="152"/>
        <v>42444.059768518513</v>
      </c>
      <c r="T2402" s="6">
        <f t="shared" si="153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7">
        <f t="shared" si="151"/>
        <v>22.333333333333332</v>
      </c>
      <c r="Q2403" t="s">
        <v>8336</v>
      </c>
      <c r="R2403" t="s">
        <v>8337</v>
      </c>
      <c r="S2403" s="6">
        <f t="shared" si="152"/>
        <v>42374.614537037036</v>
      </c>
      <c r="T2403" s="6">
        <f t="shared" si="153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7">
        <f t="shared" si="151"/>
        <v>52</v>
      </c>
      <c r="Q2404" t="s">
        <v>8336</v>
      </c>
      <c r="R2404" t="s">
        <v>8337</v>
      </c>
      <c r="S2404" s="6">
        <f t="shared" si="152"/>
        <v>42107.47142361111</v>
      </c>
      <c r="T2404" s="6">
        <f t="shared" si="153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7">
        <f t="shared" si="151"/>
        <v>16.833333333333332</v>
      </c>
      <c r="Q2405" t="s">
        <v>8336</v>
      </c>
      <c r="R2405" t="s">
        <v>8337</v>
      </c>
      <c r="S2405" s="6">
        <f t="shared" si="152"/>
        <v>42399.674282407403</v>
      </c>
      <c r="T2405" s="6">
        <f t="shared" si="153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7">
        <f t="shared" si="151"/>
        <v>0</v>
      </c>
      <c r="Q2406" t="s">
        <v>8336</v>
      </c>
      <c r="R2406" t="s">
        <v>8337</v>
      </c>
      <c r="S2406" s="6">
        <f t="shared" si="152"/>
        <v>42341.831099537034</v>
      </c>
      <c r="T2406" s="6">
        <f t="shared" si="153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7">
        <f t="shared" si="151"/>
        <v>56.3</v>
      </c>
      <c r="Q2407" t="s">
        <v>8336</v>
      </c>
      <c r="R2407" t="s">
        <v>8337</v>
      </c>
      <c r="S2407" s="6">
        <f t="shared" si="152"/>
        <v>42595.377025462956</v>
      </c>
      <c r="T2407" s="6">
        <f t="shared" si="153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7">
        <f t="shared" si="151"/>
        <v>84.0625</v>
      </c>
      <c r="Q2408" t="s">
        <v>8336</v>
      </c>
      <c r="R2408" t="s">
        <v>8337</v>
      </c>
      <c r="S2408" s="6">
        <f t="shared" si="152"/>
        <v>41982.902662037035</v>
      </c>
      <c r="T2408" s="6">
        <f t="shared" si="153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7">
        <f t="shared" si="151"/>
        <v>168.39393939393941</v>
      </c>
      <c r="Q2409" t="s">
        <v>8336</v>
      </c>
      <c r="R2409" t="s">
        <v>8337</v>
      </c>
      <c r="S2409" s="6">
        <f t="shared" si="152"/>
        <v>42082.367222222216</v>
      </c>
      <c r="T2409" s="6">
        <f t="shared" si="153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7">
        <f t="shared" si="151"/>
        <v>15</v>
      </c>
      <c r="Q2410" t="s">
        <v>8336</v>
      </c>
      <c r="R2410" t="s">
        <v>8337</v>
      </c>
      <c r="S2410" s="6">
        <f t="shared" si="152"/>
        <v>41918.93237268518</v>
      </c>
      <c r="T2410" s="6">
        <f t="shared" si="153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7">
        <f t="shared" si="151"/>
        <v>76.666666666666671</v>
      </c>
      <c r="Q2411" t="s">
        <v>8336</v>
      </c>
      <c r="R2411" t="s">
        <v>8337</v>
      </c>
      <c r="S2411" s="6">
        <f t="shared" si="152"/>
        <v>42204.667534722219</v>
      </c>
      <c r="T2411" s="6">
        <f t="shared" si="153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7">
        <f t="shared" si="151"/>
        <v>0</v>
      </c>
      <c r="Q2412" t="s">
        <v>8336</v>
      </c>
      <c r="R2412" t="s">
        <v>8337</v>
      </c>
      <c r="S2412" s="6">
        <f t="shared" si="152"/>
        <v>42224.199942129628</v>
      </c>
      <c r="T2412" s="6">
        <f t="shared" si="153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7">
        <f t="shared" si="151"/>
        <v>50.333333333333336</v>
      </c>
      <c r="Q2413" t="s">
        <v>8336</v>
      </c>
      <c r="R2413" t="s">
        <v>8337</v>
      </c>
      <c r="S2413" s="6">
        <f t="shared" si="152"/>
        <v>42211.524097222216</v>
      </c>
      <c r="T2413" s="6">
        <f t="shared" si="153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7">
        <f t="shared" si="151"/>
        <v>0</v>
      </c>
      <c r="Q2414" t="s">
        <v>8336</v>
      </c>
      <c r="R2414" t="s">
        <v>8337</v>
      </c>
      <c r="S2414" s="6">
        <f t="shared" si="152"/>
        <v>42655.528622685182</v>
      </c>
      <c r="T2414" s="6">
        <f t="shared" si="153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7">
        <f t="shared" si="151"/>
        <v>8.3333333333333339</v>
      </c>
      <c r="Q2415" t="s">
        <v>8336</v>
      </c>
      <c r="R2415" t="s">
        <v>8337</v>
      </c>
      <c r="S2415" s="6">
        <f t="shared" si="152"/>
        <v>41759.901412037034</v>
      </c>
      <c r="T2415" s="6">
        <f t="shared" si="153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7">
        <f t="shared" si="151"/>
        <v>35.384615384615387</v>
      </c>
      <c r="Q2416" t="s">
        <v>8336</v>
      </c>
      <c r="R2416" t="s">
        <v>8337</v>
      </c>
      <c r="S2416" s="6">
        <f t="shared" si="152"/>
        <v>42198.486805555549</v>
      </c>
      <c r="T2416" s="6">
        <f t="shared" si="153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7">
        <f t="shared" si="151"/>
        <v>55.833333333333336</v>
      </c>
      <c r="Q2417" t="s">
        <v>8336</v>
      </c>
      <c r="R2417" t="s">
        <v>8337</v>
      </c>
      <c r="S2417" s="6">
        <f t="shared" si="152"/>
        <v>42536.654467592591</v>
      </c>
      <c r="T2417" s="6">
        <f t="shared" si="153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7">
        <f t="shared" si="151"/>
        <v>5</v>
      </c>
      <c r="Q2418" t="s">
        <v>8336</v>
      </c>
      <c r="R2418" t="s">
        <v>8337</v>
      </c>
      <c r="S2418" s="6">
        <f t="shared" si="152"/>
        <v>42019.529432870368</v>
      </c>
      <c r="T2418" s="6">
        <f t="shared" si="153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7">
        <f t="shared" si="151"/>
        <v>0</v>
      </c>
      <c r="Q2419" t="s">
        <v>8336</v>
      </c>
      <c r="R2419" t="s">
        <v>8337</v>
      </c>
      <c r="S2419" s="6">
        <f t="shared" si="152"/>
        <v>41831.675775462958</v>
      </c>
      <c r="T2419" s="6">
        <f t="shared" si="153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7">
        <f t="shared" si="151"/>
        <v>1</v>
      </c>
      <c r="Q2420" t="s">
        <v>8336</v>
      </c>
      <c r="R2420" t="s">
        <v>8337</v>
      </c>
      <c r="S2420" s="6">
        <f t="shared" si="152"/>
        <v>42027.648657407401</v>
      </c>
      <c r="T2420" s="6">
        <f t="shared" si="153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7">
        <f t="shared" si="151"/>
        <v>0</v>
      </c>
      <c r="Q2421" t="s">
        <v>8336</v>
      </c>
      <c r="R2421" t="s">
        <v>8337</v>
      </c>
      <c r="S2421" s="6">
        <f t="shared" si="152"/>
        <v>41993.529965277768</v>
      </c>
      <c r="T2421" s="6">
        <f t="shared" si="153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7">
        <f t="shared" si="151"/>
        <v>69.472222222222229</v>
      </c>
      <c r="Q2422" t="s">
        <v>8336</v>
      </c>
      <c r="R2422" t="s">
        <v>8337</v>
      </c>
      <c r="S2422" s="6">
        <f t="shared" si="152"/>
        <v>41892.820543981477</v>
      </c>
      <c r="T2422" s="6">
        <f t="shared" si="153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7">
        <f t="shared" si="151"/>
        <v>1</v>
      </c>
      <c r="Q2423" t="s">
        <v>8336</v>
      </c>
      <c r="R2423" t="s">
        <v>8337</v>
      </c>
      <c r="S2423" s="6">
        <f t="shared" si="152"/>
        <v>42026.479120370372</v>
      </c>
      <c r="T2423" s="6">
        <f t="shared" si="153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7">
        <f t="shared" si="151"/>
        <v>1</v>
      </c>
      <c r="Q2424" t="s">
        <v>8336</v>
      </c>
      <c r="R2424" t="s">
        <v>8337</v>
      </c>
      <c r="S2424" s="6">
        <f t="shared" si="152"/>
        <v>42044.516620370363</v>
      </c>
      <c r="T2424" s="6">
        <f t="shared" si="153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7">
        <f t="shared" si="151"/>
        <v>8</v>
      </c>
      <c r="Q2425" t="s">
        <v>8336</v>
      </c>
      <c r="R2425" t="s">
        <v>8337</v>
      </c>
      <c r="S2425" s="6">
        <f t="shared" si="152"/>
        <v>41974.496412037035</v>
      </c>
      <c r="T2425" s="6">
        <f t="shared" si="153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7">
        <f t="shared" si="151"/>
        <v>34.444444444444443</v>
      </c>
      <c r="Q2426" t="s">
        <v>8336</v>
      </c>
      <c r="R2426" t="s">
        <v>8337</v>
      </c>
      <c r="S2426" s="6">
        <f t="shared" si="152"/>
        <v>41909.684120370366</v>
      </c>
      <c r="T2426" s="6">
        <f t="shared" si="153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7">
        <f t="shared" si="151"/>
        <v>1</v>
      </c>
      <c r="Q2427" t="s">
        <v>8336</v>
      </c>
      <c r="R2427" t="s">
        <v>8337</v>
      </c>
      <c r="S2427" s="6">
        <f t="shared" si="152"/>
        <v>42502.705428240741</v>
      </c>
      <c r="T2427" s="6">
        <f t="shared" si="153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7">
        <f t="shared" si="151"/>
        <v>0</v>
      </c>
      <c r="Q2428" t="s">
        <v>8336</v>
      </c>
      <c r="R2428" t="s">
        <v>8337</v>
      </c>
      <c r="S2428" s="6">
        <f t="shared" si="152"/>
        <v>42163.961712962955</v>
      </c>
      <c r="T2428" s="6">
        <f t="shared" si="153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7">
        <f t="shared" si="151"/>
        <v>1</v>
      </c>
      <c r="Q2429" t="s">
        <v>8336</v>
      </c>
      <c r="R2429" t="s">
        <v>8337</v>
      </c>
      <c r="S2429" s="6">
        <f t="shared" si="152"/>
        <v>42412.11033564814</v>
      </c>
      <c r="T2429" s="6">
        <f t="shared" si="153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7">
        <f t="shared" si="151"/>
        <v>1</v>
      </c>
      <c r="Q2430" t="s">
        <v>8336</v>
      </c>
      <c r="R2430" t="s">
        <v>8337</v>
      </c>
      <c r="S2430" s="6">
        <f t="shared" si="152"/>
        <v>42045.575821759259</v>
      </c>
      <c r="T2430" s="6">
        <f t="shared" si="153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7">
        <f t="shared" si="151"/>
        <v>501.25</v>
      </c>
      <c r="Q2431" t="s">
        <v>8336</v>
      </c>
      <c r="R2431" t="s">
        <v>8337</v>
      </c>
      <c r="S2431" s="6">
        <f t="shared" si="152"/>
        <v>42734.670902777776</v>
      </c>
      <c r="T2431" s="6">
        <f t="shared" si="153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7">
        <f t="shared" si="151"/>
        <v>10.5</v>
      </c>
      <c r="Q2432" t="s">
        <v>8336</v>
      </c>
      <c r="R2432" t="s">
        <v>8337</v>
      </c>
      <c r="S2432" s="6">
        <f t="shared" si="152"/>
        <v>42381.922499999993</v>
      </c>
      <c r="T2432" s="6">
        <f t="shared" si="153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7">
        <f t="shared" si="151"/>
        <v>1</v>
      </c>
      <c r="Q2433" t="s">
        <v>8336</v>
      </c>
      <c r="R2433" t="s">
        <v>8337</v>
      </c>
      <c r="S2433" s="6">
        <f t="shared" si="152"/>
        <v>42488.891354166662</v>
      </c>
      <c r="T2433" s="6">
        <f t="shared" si="153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7">
        <f t="shared" si="151"/>
        <v>1</v>
      </c>
      <c r="Q2434" t="s">
        <v>8336</v>
      </c>
      <c r="R2434" t="s">
        <v>8337</v>
      </c>
      <c r="S2434" s="6">
        <f t="shared" si="152"/>
        <v>42041.010381944441</v>
      </c>
      <c r="T2434" s="6">
        <f t="shared" si="153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7">
        <f t="shared" ref="P2435:P2498" si="155">IF(L2435=0,0,(E2435/L2435))</f>
        <v>0</v>
      </c>
      <c r="Q2435" t="s">
        <v>8336</v>
      </c>
      <c r="R2435" t="s">
        <v>8337</v>
      </c>
      <c r="S2435" s="6">
        <f t="shared" ref="S2435:S2498" si="156">(((J2435/60)/60)/24)+DATE(1970,1,1)+(-5/24)</f>
        <v>42397.691469907404</v>
      </c>
      <c r="T2435" s="6">
        <f t="shared" ref="T2435:T2498" si="157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7">
        <f t="shared" si="155"/>
        <v>13</v>
      </c>
      <c r="Q2436" t="s">
        <v>8336</v>
      </c>
      <c r="R2436" t="s">
        <v>8337</v>
      </c>
      <c r="S2436" s="6">
        <f t="shared" si="156"/>
        <v>42179.977708333325</v>
      </c>
      <c r="T2436" s="6">
        <f t="shared" si="157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7">
        <f t="shared" si="155"/>
        <v>306</v>
      </c>
      <c r="Q2437" t="s">
        <v>8336</v>
      </c>
      <c r="R2437" t="s">
        <v>8337</v>
      </c>
      <c r="S2437" s="6">
        <f t="shared" si="156"/>
        <v>42252.069282407399</v>
      </c>
      <c r="T2437" s="6">
        <f t="shared" si="157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7">
        <f t="shared" si="155"/>
        <v>22.5</v>
      </c>
      <c r="Q2438" t="s">
        <v>8336</v>
      </c>
      <c r="R2438" t="s">
        <v>8337</v>
      </c>
      <c r="S2438" s="6">
        <f t="shared" si="156"/>
        <v>42338.407060185178</v>
      </c>
      <c r="T2438" s="6">
        <f t="shared" si="157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7">
        <f t="shared" si="155"/>
        <v>0</v>
      </c>
      <c r="Q2439" t="s">
        <v>8336</v>
      </c>
      <c r="R2439" t="s">
        <v>8337</v>
      </c>
      <c r="S2439" s="6">
        <f t="shared" si="156"/>
        <v>42031.756805555553</v>
      </c>
      <c r="T2439" s="6">
        <f t="shared" si="157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7">
        <f t="shared" si="155"/>
        <v>50</v>
      </c>
      <c r="Q2440" t="s">
        <v>8336</v>
      </c>
      <c r="R2440" t="s">
        <v>8337</v>
      </c>
      <c r="S2440" s="6">
        <f t="shared" si="156"/>
        <v>42285.706736111104</v>
      </c>
      <c r="T2440" s="6">
        <f t="shared" si="157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7">
        <f t="shared" si="155"/>
        <v>0</v>
      </c>
      <c r="Q2441" t="s">
        <v>8336</v>
      </c>
      <c r="R2441" t="s">
        <v>8337</v>
      </c>
      <c r="S2441" s="6">
        <f t="shared" si="156"/>
        <v>42265.610289351847</v>
      </c>
      <c r="T2441" s="6">
        <f t="shared" si="157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7">
        <f t="shared" si="155"/>
        <v>5</v>
      </c>
      <c r="Q2442" t="s">
        <v>8336</v>
      </c>
      <c r="R2442" t="s">
        <v>8337</v>
      </c>
      <c r="S2442" s="6">
        <f t="shared" si="156"/>
        <v>42383.691122685181</v>
      </c>
      <c r="T2442" s="6">
        <f t="shared" si="157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7">
        <f t="shared" si="155"/>
        <v>74.22935779816514</v>
      </c>
      <c r="Q2443" t="s">
        <v>8336</v>
      </c>
      <c r="R2443" t="s">
        <v>8352</v>
      </c>
      <c r="S2443" s="6">
        <f t="shared" si="156"/>
        <v>42186.917291666665</v>
      </c>
      <c r="T2443" s="6">
        <f t="shared" si="157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7">
        <f t="shared" si="155"/>
        <v>81.252688172043008</v>
      </c>
      <c r="Q2444" t="s">
        <v>8336</v>
      </c>
      <c r="R2444" t="s">
        <v>8352</v>
      </c>
      <c r="S2444" s="6">
        <f t="shared" si="156"/>
        <v>42052.458657407398</v>
      </c>
      <c r="T2444" s="6">
        <f t="shared" si="157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7">
        <f t="shared" si="155"/>
        <v>130.23469453376205</v>
      </c>
      <c r="Q2445" t="s">
        <v>8336</v>
      </c>
      <c r="R2445" t="s">
        <v>8352</v>
      </c>
      <c r="S2445" s="6">
        <f t="shared" si="156"/>
        <v>41836.416921296295</v>
      </c>
      <c r="T2445" s="6">
        <f t="shared" si="157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7">
        <f t="shared" si="155"/>
        <v>53.409836065573771</v>
      </c>
      <c r="Q2446" t="s">
        <v>8336</v>
      </c>
      <c r="R2446" t="s">
        <v>8352</v>
      </c>
      <c r="S2446" s="6">
        <f t="shared" si="156"/>
        <v>42485.54619212963</v>
      </c>
      <c r="T2446" s="6">
        <f t="shared" si="157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7">
        <f t="shared" si="155"/>
        <v>75.130434782608702</v>
      </c>
      <c r="Q2447" t="s">
        <v>8336</v>
      </c>
      <c r="R2447" t="s">
        <v>8352</v>
      </c>
      <c r="S2447" s="6">
        <f t="shared" si="156"/>
        <v>42242.981724537036</v>
      </c>
      <c r="T2447" s="6">
        <f t="shared" si="157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7">
        <f t="shared" si="155"/>
        <v>75.666666666666671</v>
      </c>
      <c r="Q2448" t="s">
        <v>8336</v>
      </c>
      <c r="R2448" t="s">
        <v>8352</v>
      </c>
      <c r="S2448" s="6">
        <f t="shared" si="156"/>
        <v>42670.394340277773</v>
      </c>
      <c r="T2448" s="6">
        <f t="shared" si="157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7">
        <f t="shared" si="155"/>
        <v>31.691394658753708</v>
      </c>
      <c r="Q2449" t="s">
        <v>8336</v>
      </c>
      <c r="R2449" t="s">
        <v>8352</v>
      </c>
      <c r="S2449" s="6">
        <f t="shared" si="156"/>
        <v>42654.26149305555</v>
      </c>
      <c r="T2449" s="6">
        <f t="shared" si="157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7">
        <f t="shared" si="155"/>
        <v>47.777777777777779</v>
      </c>
      <c r="Q2450" t="s">
        <v>8336</v>
      </c>
      <c r="R2450" t="s">
        <v>8352</v>
      </c>
      <c r="S2450" s="6">
        <f t="shared" si="156"/>
        <v>42607.107789351845</v>
      </c>
      <c r="T2450" s="6">
        <f t="shared" si="157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7">
        <f t="shared" si="155"/>
        <v>90</v>
      </c>
      <c r="Q2451" t="s">
        <v>8336</v>
      </c>
      <c r="R2451" t="s">
        <v>8352</v>
      </c>
      <c r="S2451" s="6">
        <f t="shared" si="156"/>
        <v>41942.934201388889</v>
      </c>
      <c r="T2451" s="6">
        <f t="shared" si="157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7">
        <f t="shared" si="155"/>
        <v>149.31401960784314</v>
      </c>
      <c r="Q2452" t="s">
        <v>8336</v>
      </c>
      <c r="R2452" t="s">
        <v>8352</v>
      </c>
      <c r="S2452" s="6">
        <f t="shared" si="156"/>
        <v>41901.864074074074</v>
      </c>
      <c r="T2452" s="6">
        <f t="shared" si="157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7">
        <f t="shared" si="155"/>
        <v>62.06989247311828</v>
      </c>
      <c r="Q2453" t="s">
        <v>8336</v>
      </c>
      <c r="R2453" t="s">
        <v>8352</v>
      </c>
      <c r="S2453" s="6">
        <f t="shared" si="156"/>
        <v>42779.700115740743</v>
      </c>
      <c r="T2453" s="6">
        <f t="shared" si="157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7">
        <f t="shared" si="155"/>
        <v>53.4</v>
      </c>
      <c r="Q2454" t="s">
        <v>8336</v>
      </c>
      <c r="R2454" t="s">
        <v>8352</v>
      </c>
      <c r="S2454" s="6">
        <f t="shared" si="156"/>
        <v>42338.635416666664</v>
      </c>
      <c r="T2454" s="6">
        <f t="shared" si="157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7">
        <f t="shared" si="155"/>
        <v>69.268656716417908</v>
      </c>
      <c r="Q2455" t="s">
        <v>8336</v>
      </c>
      <c r="R2455" t="s">
        <v>8352</v>
      </c>
      <c r="S2455" s="6">
        <f t="shared" si="156"/>
        <v>42738.483900462961</v>
      </c>
      <c r="T2455" s="6">
        <f t="shared" si="157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7">
        <f t="shared" si="155"/>
        <v>271.50769230769231</v>
      </c>
      <c r="Q2456" t="s">
        <v>8336</v>
      </c>
      <c r="R2456" t="s">
        <v>8352</v>
      </c>
      <c r="S2456" s="6">
        <f t="shared" si="156"/>
        <v>42769.99314814814</v>
      </c>
      <c r="T2456" s="6">
        <f t="shared" si="157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7">
        <f t="shared" si="155"/>
        <v>34.125</v>
      </c>
      <c r="Q2457" t="s">
        <v>8336</v>
      </c>
      <c r="R2457" t="s">
        <v>8352</v>
      </c>
      <c r="S2457" s="6">
        <f t="shared" si="156"/>
        <v>42452.573495370372</v>
      </c>
      <c r="T2457" s="6">
        <f t="shared" si="157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7">
        <f t="shared" si="155"/>
        <v>40.492537313432834</v>
      </c>
      <c r="Q2458" t="s">
        <v>8336</v>
      </c>
      <c r="R2458" t="s">
        <v>8352</v>
      </c>
      <c r="S2458" s="6">
        <f t="shared" si="156"/>
        <v>42761.752766203703</v>
      </c>
      <c r="T2458" s="6">
        <f t="shared" si="157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7">
        <f t="shared" si="155"/>
        <v>189.75806451612902</v>
      </c>
      <c r="Q2459" t="s">
        <v>8336</v>
      </c>
      <c r="R2459" t="s">
        <v>8352</v>
      </c>
      <c r="S2459" s="6">
        <f t="shared" si="156"/>
        <v>42423.394166666665</v>
      </c>
      <c r="T2459" s="6">
        <f t="shared" si="157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7">
        <f t="shared" si="155"/>
        <v>68.862499999999997</v>
      </c>
      <c r="Q2460" t="s">
        <v>8336</v>
      </c>
      <c r="R2460" t="s">
        <v>8352</v>
      </c>
      <c r="S2460" s="6">
        <f t="shared" si="156"/>
        <v>42495.663402777776</v>
      </c>
      <c r="T2460" s="6">
        <f t="shared" si="157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7">
        <f t="shared" si="155"/>
        <v>108.77659574468085</v>
      </c>
      <c r="Q2461" t="s">
        <v>8336</v>
      </c>
      <c r="R2461" t="s">
        <v>8352</v>
      </c>
      <c r="S2461" s="6">
        <f t="shared" si="156"/>
        <v>42407.429224537038</v>
      </c>
      <c r="T2461" s="6">
        <f t="shared" si="157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7">
        <f t="shared" si="155"/>
        <v>125.98529411764706</v>
      </c>
      <c r="Q2462" t="s">
        <v>8336</v>
      </c>
      <c r="R2462" t="s">
        <v>8352</v>
      </c>
      <c r="S2462" s="6">
        <f t="shared" si="156"/>
        <v>42703.978784722225</v>
      </c>
      <c r="T2462" s="6">
        <f t="shared" si="157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7">
        <f t="shared" si="155"/>
        <v>90.523255813953483</v>
      </c>
      <c r="Q2463" t="s">
        <v>8325</v>
      </c>
      <c r="R2463" t="s">
        <v>8329</v>
      </c>
      <c r="S2463" s="6">
        <f t="shared" si="156"/>
        <v>40783.804363425923</v>
      </c>
      <c r="T2463" s="6">
        <f t="shared" si="157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7">
        <f t="shared" si="155"/>
        <v>28.880434782608695</v>
      </c>
      <c r="Q2464" t="s">
        <v>8325</v>
      </c>
      <c r="R2464" t="s">
        <v>8329</v>
      </c>
      <c r="S2464" s="6">
        <f t="shared" si="156"/>
        <v>41088.977962962963</v>
      </c>
      <c r="T2464" s="6">
        <f t="shared" si="157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7">
        <f t="shared" si="155"/>
        <v>31</v>
      </c>
      <c r="Q2465" t="s">
        <v>8325</v>
      </c>
      <c r="R2465" t="s">
        <v>8329</v>
      </c>
      <c r="S2465" s="6">
        <f t="shared" si="156"/>
        <v>41340.903067129628</v>
      </c>
      <c r="T2465" s="6">
        <f t="shared" si="157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7">
        <f t="shared" si="155"/>
        <v>51.674418604651166</v>
      </c>
      <c r="Q2466" t="s">
        <v>8325</v>
      </c>
      <c r="R2466" t="s">
        <v>8329</v>
      </c>
      <c r="S2466" s="6">
        <f t="shared" si="156"/>
        <v>42248.692094907405</v>
      </c>
      <c r="T2466" s="6">
        <f t="shared" si="157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7">
        <f t="shared" si="155"/>
        <v>26.270833333333332</v>
      </c>
      <c r="Q2467" t="s">
        <v>8325</v>
      </c>
      <c r="R2467" t="s">
        <v>8329</v>
      </c>
      <c r="S2467" s="6">
        <f t="shared" si="156"/>
        <v>41145.510972222219</v>
      </c>
      <c r="T2467" s="6">
        <f t="shared" si="157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7">
        <f t="shared" si="155"/>
        <v>48.07692307692308</v>
      </c>
      <c r="Q2468" t="s">
        <v>8325</v>
      </c>
      <c r="R2468" t="s">
        <v>8329</v>
      </c>
      <c r="S2468" s="6">
        <f t="shared" si="156"/>
        <v>41372.894131944442</v>
      </c>
      <c r="T2468" s="6">
        <f t="shared" si="157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7">
        <f t="shared" si="155"/>
        <v>27.558139534883722</v>
      </c>
      <c r="Q2469" t="s">
        <v>8325</v>
      </c>
      <c r="R2469" t="s">
        <v>8329</v>
      </c>
      <c r="S2469" s="6">
        <f t="shared" si="156"/>
        <v>41025.665868055556</v>
      </c>
      <c r="T2469" s="6">
        <f t="shared" si="157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7">
        <f t="shared" si="155"/>
        <v>36.97137931034483</v>
      </c>
      <c r="Q2470" t="s">
        <v>8325</v>
      </c>
      <c r="R2470" t="s">
        <v>8329</v>
      </c>
      <c r="S2470" s="6">
        <f t="shared" si="156"/>
        <v>41173.945844907401</v>
      </c>
      <c r="T2470" s="6">
        <f t="shared" si="157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7">
        <f t="shared" si="155"/>
        <v>29.021276595744681</v>
      </c>
      <c r="Q2471" t="s">
        <v>8325</v>
      </c>
      <c r="R2471" t="s">
        <v>8329</v>
      </c>
      <c r="S2471" s="6">
        <f t="shared" si="156"/>
        <v>40557.221400462957</v>
      </c>
      <c r="T2471" s="6">
        <f t="shared" si="157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7">
        <f t="shared" si="155"/>
        <v>28.65666666666667</v>
      </c>
      <c r="Q2472" t="s">
        <v>8325</v>
      </c>
      <c r="R2472" t="s">
        <v>8329</v>
      </c>
      <c r="S2472" s="6">
        <f t="shared" si="156"/>
        <v>41022.866377314815</v>
      </c>
      <c r="T2472" s="6">
        <f t="shared" si="157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7">
        <f t="shared" si="155"/>
        <v>37.647058823529413</v>
      </c>
      <c r="Q2473" t="s">
        <v>8325</v>
      </c>
      <c r="R2473" t="s">
        <v>8329</v>
      </c>
      <c r="S2473" s="6">
        <f t="shared" si="156"/>
        <v>40893.784629629627</v>
      </c>
      <c r="T2473" s="6">
        <f t="shared" si="157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7">
        <f t="shared" si="155"/>
        <v>97.904038461538462</v>
      </c>
      <c r="Q2474" t="s">
        <v>8325</v>
      </c>
      <c r="R2474" t="s">
        <v>8329</v>
      </c>
      <c r="S2474" s="6">
        <f t="shared" si="156"/>
        <v>40353.907175925924</v>
      </c>
      <c r="T2474" s="6">
        <f t="shared" si="157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7">
        <f t="shared" si="155"/>
        <v>42.553191489361701</v>
      </c>
      <c r="Q2475" t="s">
        <v>8325</v>
      </c>
      <c r="R2475" t="s">
        <v>8329</v>
      </c>
      <c r="S2475" s="6">
        <f t="shared" si="156"/>
        <v>41193.540150462963</v>
      </c>
      <c r="T2475" s="6">
        <f t="shared" si="157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7">
        <f t="shared" si="155"/>
        <v>131.58368421052631</v>
      </c>
      <c r="Q2476" t="s">
        <v>8325</v>
      </c>
      <c r="R2476" t="s">
        <v>8329</v>
      </c>
      <c r="S2476" s="6">
        <f t="shared" si="156"/>
        <v>40416.80296296296</v>
      </c>
      <c r="T2476" s="6">
        <f t="shared" si="157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7">
        <f t="shared" si="155"/>
        <v>32.320987654320987</v>
      </c>
      <c r="Q2477" t="s">
        <v>8325</v>
      </c>
      <c r="R2477" t="s">
        <v>8329</v>
      </c>
      <c r="S2477" s="6">
        <f t="shared" si="156"/>
        <v>40310.079340277778</v>
      </c>
      <c r="T2477" s="6">
        <f t="shared" si="157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7">
        <f t="shared" si="155"/>
        <v>61.103999999999999</v>
      </c>
      <c r="Q2478" t="s">
        <v>8325</v>
      </c>
      <c r="R2478" t="s">
        <v>8329</v>
      </c>
      <c r="S2478" s="6">
        <f t="shared" si="156"/>
        <v>41913.120023148142</v>
      </c>
      <c r="T2478" s="6">
        <f t="shared" si="157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7">
        <f t="shared" si="155"/>
        <v>31.341463414634145</v>
      </c>
      <c r="Q2479" t="s">
        <v>8325</v>
      </c>
      <c r="R2479" t="s">
        <v>8329</v>
      </c>
      <c r="S2479" s="6">
        <f t="shared" si="156"/>
        <v>41088.483159722222</v>
      </c>
      <c r="T2479" s="6">
        <f t="shared" si="157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7">
        <f t="shared" si="155"/>
        <v>129.1139240506329</v>
      </c>
      <c r="Q2480" t="s">
        <v>8325</v>
      </c>
      <c r="R2480" t="s">
        <v>8329</v>
      </c>
      <c r="S2480" s="6">
        <f t="shared" si="156"/>
        <v>41257.742048611108</v>
      </c>
      <c r="T2480" s="6">
        <f t="shared" si="157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7">
        <f t="shared" si="155"/>
        <v>25.020624999999999</v>
      </c>
      <c r="Q2481" t="s">
        <v>8325</v>
      </c>
      <c r="R2481" t="s">
        <v>8329</v>
      </c>
      <c r="S2481" s="6">
        <f t="shared" si="156"/>
        <v>41107.518449074072</v>
      </c>
      <c r="T2481" s="6">
        <f t="shared" si="157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7">
        <f t="shared" si="155"/>
        <v>250</v>
      </c>
      <c r="Q2482" t="s">
        <v>8325</v>
      </c>
      <c r="R2482" t="s">
        <v>8329</v>
      </c>
      <c r="S2482" s="6">
        <f t="shared" si="156"/>
        <v>42227.727824074071</v>
      </c>
      <c r="T2482" s="6">
        <f t="shared" si="157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7">
        <f t="shared" si="155"/>
        <v>47.541473684210523</v>
      </c>
      <c r="Q2483" t="s">
        <v>8325</v>
      </c>
      <c r="R2483" t="s">
        <v>8329</v>
      </c>
      <c r="S2483" s="6">
        <f t="shared" si="156"/>
        <v>40999.437592592592</v>
      </c>
      <c r="T2483" s="6">
        <f t="shared" si="157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7">
        <f t="shared" si="155"/>
        <v>40.04</v>
      </c>
      <c r="Q2484" t="s">
        <v>8325</v>
      </c>
      <c r="R2484" t="s">
        <v>8329</v>
      </c>
      <c r="S2484" s="6">
        <f t="shared" si="156"/>
        <v>40711.573877314811</v>
      </c>
      <c r="T2484" s="6">
        <f t="shared" si="157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7">
        <f t="shared" si="155"/>
        <v>65.84210526315789</v>
      </c>
      <c r="Q2485" t="s">
        <v>8325</v>
      </c>
      <c r="R2485" t="s">
        <v>8329</v>
      </c>
      <c r="S2485" s="6">
        <f t="shared" si="156"/>
        <v>40970.541701388887</v>
      </c>
      <c r="T2485" s="6">
        <f t="shared" si="157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7">
        <f t="shared" si="155"/>
        <v>46.401222222222216</v>
      </c>
      <c r="Q2486" t="s">
        <v>8325</v>
      </c>
      <c r="R2486" t="s">
        <v>8329</v>
      </c>
      <c r="S2486" s="6">
        <f t="shared" si="156"/>
        <v>40771.708368055552</v>
      </c>
      <c r="T2486" s="6">
        <f t="shared" si="157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7">
        <f t="shared" si="155"/>
        <v>50.365853658536587</v>
      </c>
      <c r="Q2487" t="s">
        <v>8325</v>
      </c>
      <c r="R2487" t="s">
        <v>8329</v>
      </c>
      <c r="S2487" s="6">
        <f t="shared" si="156"/>
        <v>40793.790266203701</v>
      </c>
      <c r="T2487" s="6">
        <f t="shared" si="157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7">
        <f t="shared" si="155"/>
        <v>26.566666666666666</v>
      </c>
      <c r="Q2488" t="s">
        <v>8325</v>
      </c>
      <c r="R2488" t="s">
        <v>8329</v>
      </c>
      <c r="S2488" s="6">
        <f t="shared" si="156"/>
        <v>40991.499722222223</v>
      </c>
      <c r="T2488" s="6">
        <f t="shared" si="157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7">
        <f t="shared" si="155"/>
        <v>39.493684210526318</v>
      </c>
      <c r="Q2489" t="s">
        <v>8325</v>
      </c>
      <c r="R2489" t="s">
        <v>8329</v>
      </c>
      <c r="S2489" s="6">
        <f t="shared" si="156"/>
        <v>41025.874965277777</v>
      </c>
      <c r="T2489" s="6">
        <f t="shared" si="157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7">
        <f t="shared" si="155"/>
        <v>49.246153846153845</v>
      </c>
      <c r="Q2490" t="s">
        <v>8325</v>
      </c>
      <c r="R2490" t="s">
        <v>8329</v>
      </c>
      <c r="S2490" s="6">
        <f t="shared" si="156"/>
        <v>40833.424861111111</v>
      </c>
      <c r="T2490" s="6">
        <f t="shared" si="157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7">
        <f t="shared" si="155"/>
        <v>62.38</v>
      </c>
      <c r="Q2491" t="s">
        <v>8325</v>
      </c>
      <c r="R2491" t="s">
        <v>8329</v>
      </c>
      <c r="S2491" s="6">
        <f t="shared" si="156"/>
        <v>41373.481932870367</v>
      </c>
      <c r="T2491" s="6">
        <f t="shared" si="157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7">
        <f t="shared" si="155"/>
        <v>37.9375</v>
      </c>
      <c r="Q2492" t="s">
        <v>8325</v>
      </c>
      <c r="R2492" t="s">
        <v>8329</v>
      </c>
      <c r="S2492" s="6">
        <f t="shared" si="156"/>
        <v>41023.019398148142</v>
      </c>
      <c r="T2492" s="6">
        <f t="shared" si="157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7">
        <f t="shared" si="155"/>
        <v>51.6</v>
      </c>
      <c r="Q2493" t="s">
        <v>8325</v>
      </c>
      <c r="R2493" t="s">
        <v>8329</v>
      </c>
      <c r="S2493" s="6">
        <f t="shared" si="156"/>
        <v>40542.630949074075</v>
      </c>
      <c r="T2493" s="6">
        <f t="shared" si="157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7">
        <f t="shared" si="155"/>
        <v>27.777777777777779</v>
      </c>
      <c r="Q2494" t="s">
        <v>8325</v>
      </c>
      <c r="R2494" t="s">
        <v>8329</v>
      </c>
      <c r="S2494" s="6">
        <f t="shared" si="156"/>
        <v>41024.777638888889</v>
      </c>
      <c r="T2494" s="6">
        <f t="shared" si="157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7">
        <f t="shared" si="155"/>
        <v>99.382239382239376</v>
      </c>
      <c r="Q2495" t="s">
        <v>8325</v>
      </c>
      <c r="R2495" t="s">
        <v>8329</v>
      </c>
      <c r="S2495" s="6">
        <f t="shared" si="156"/>
        <v>41347.959953703699</v>
      </c>
      <c r="T2495" s="6">
        <f t="shared" si="157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7">
        <f t="shared" si="155"/>
        <v>38.848205128205123</v>
      </c>
      <c r="Q2496" t="s">
        <v>8325</v>
      </c>
      <c r="R2496" t="s">
        <v>8329</v>
      </c>
      <c r="S2496" s="6">
        <f t="shared" si="156"/>
        <v>41022.436851851846</v>
      </c>
      <c r="T2496" s="6">
        <f t="shared" si="157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7">
        <f t="shared" si="155"/>
        <v>45.548809523809524</v>
      </c>
      <c r="Q2497" t="s">
        <v>8325</v>
      </c>
      <c r="R2497" t="s">
        <v>8329</v>
      </c>
      <c r="S2497" s="6">
        <f t="shared" si="156"/>
        <v>41036.738136574073</v>
      </c>
      <c r="T2497" s="6">
        <f t="shared" si="157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7">
        <f t="shared" si="155"/>
        <v>600</v>
      </c>
      <c r="Q2498" t="s">
        <v>8325</v>
      </c>
      <c r="R2498" t="s">
        <v>8329</v>
      </c>
      <c r="S2498" s="6">
        <f t="shared" si="156"/>
        <v>41327.788101851853</v>
      </c>
      <c r="T2498" s="6">
        <f t="shared" si="157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7">
        <f t="shared" ref="P2499:P2562" si="159">IF(L2499=0,0,(E2499/L2499))</f>
        <v>80.551071428571419</v>
      </c>
      <c r="Q2499" t="s">
        <v>8325</v>
      </c>
      <c r="R2499" t="s">
        <v>8329</v>
      </c>
      <c r="S2499" s="6">
        <f t="shared" ref="S2499:S2562" si="160">(((J2499/60)/60)/24)+DATE(1970,1,1)+(-5/24)</f>
        <v>40730.670578703699</v>
      </c>
      <c r="T2499" s="6">
        <f t="shared" ref="T2499:T2562" si="161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7">
        <f t="shared" si="159"/>
        <v>52.8</v>
      </c>
      <c r="Q2500" t="s">
        <v>8325</v>
      </c>
      <c r="R2500" t="s">
        <v>8329</v>
      </c>
      <c r="S2500" s="6">
        <f t="shared" si="160"/>
        <v>42017.759108796294</v>
      </c>
      <c r="T2500" s="6">
        <f t="shared" si="161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7">
        <f t="shared" si="159"/>
        <v>47.676470588235297</v>
      </c>
      <c r="Q2501" t="s">
        <v>8325</v>
      </c>
      <c r="R2501" t="s">
        <v>8329</v>
      </c>
      <c r="S2501" s="6">
        <f t="shared" si="160"/>
        <v>41226.440243055549</v>
      </c>
      <c r="T2501" s="6">
        <f t="shared" si="161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7">
        <f t="shared" si="159"/>
        <v>23.448275862068964</v>
      </c>
      <c r="Q2502" t="s">
        <v>8325</v>
      </c>
      <c r="R2502" t="s">
        <v>8329</v>
      </c>
      <c r="S2502" s="6">
        <f t="shared" si="160"/>
        <v>41053.564525462964</v>
      </c>
      <c r="T2502" s="6">
        <f t="shared" si="161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7">
        <f t="shared" si="159"/>
        <v>40.142857142857146</v>
      </c>
      <c r="Q2503" t="s">
        <v>8336</v>
      </c>
      <c r="R2503" t="s">
        <v>8353</v>
      </c>
      <c r="S2503" s="6">
        <f t="shared" si="160"/>
        <v>42244.568333333329</v>
      </c>
      <c r="T2503" s="6">
        <f t="shared" si="161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7">
        <f t="shared" si="159"/>
        <v>17.2</v>
      </c>
      <c r="Q2504" t="s">
        <v>8336</v>
      </c>
      <c r="R2504" t="s">
        <v>8353</v>
      </c>
      <c r="S2504" s="6">
        <f t="shared" si="160"/>
        <v>41858.617106481477</v>
      </c>
      <c r="T2504" s="6">
        <f t="shared" si="161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7">
        <f t="shared" si="159"/>
        <v>0</v>
      </c>
      <c r="Q2505" t="s">
        <v>8336</v>
      </c>
      <c r="R2505" t="s">
        <v>8353</v>
      </c>
      <c r="S2505" s="6">
        <f t="shared" si="160"/>
        <v>42498.691064814811</v>
      </c>
      <c r="T2505" s="6">
        <f t="shared" si="161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7">
        <f t="shared" si="159"/>
        <v>0</v>
      </c>
      <c r="Q2506" t="s">
        <v>8336</v>
      </c>
      <c r="R2506" t="s">
        <v>8353</v>
      </c>
      <c r="S2506" s="6">
        <f t="shared" si="160"/>
        <v>41927.807106481479</v>
      </c>
      <c r="T2506" s="6">
        <f t="shared" si="161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7">
        <f t="shared" si="159"/>
        <v>0</v>
      </c>
      <c r="Q2507" t="s">
        <v>8336</v>
      </c>
      <c r="R2507" t="s">
        <v>8353</v>
      </c>
      <c r="S2507" s="6">
        <f t="shared" si="160"/>
        <v>42046.847407407404</v>
      </c>
      <c r="T2507" s="6">
        <f t="shared" si="161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7">
        <f t="shared" si="159"/>
        <v>15</v>
      </c>
      <c r="Q2508" t="s">
        <v>8336</v>
      </c>
      <c r="R2508" t="s">
        <v>8353</v>
      </c>
      <c r="S2508" s="6">
        <f t="shared" si="160"/>
        <v>42258.088761574072</v>
      </c>
      <c r="T2508" s="6">
        <f t="shared" si="161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7">
        <f t="shared" si="159"/>
        <v>0</v>
      </c>
      <c r="Q2509" t="s">
        <v>8336</v>
      </c>
      <c r="R2509" t="s">
        <v>8353</v>
      </c>
      <c r="S2509" s="6">
        <f t="shared" si="160"/>
        <v>42104.864629629628</v>
      </c>
      <c r="T2509" s="6">
        <f t="shared" si="161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7">
        <f t="shared" si="159"/>
        <v>0</v>
      </c>
      <c r="Q2510" t="s">
        <v>8336</v>
      </c>
      <c r="R2510" t="s">
        <v>8353</v>
      </c>
      <c r="S2510" s="6">
        <f t="shared" si="160"/>
        <v>41835.743449074071</v>
      </c>
      <c r="T2510" s="6">
        <f t="shared" si="161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7">
        <f t="shared" si="159"/>
        <v>35.714285714285715</v>
      </c>
      <c r="Q2511" t="s">
        <v>8336</v>
      </c>
      <c r="R2511" t="s">
        <v>8353</v>
      </c>
      <c r="S2511" s="6">
        <f t="shared" si="160"/>
        <v>42058.601261574069</v>
      </c>
      <c r="T2511" s="6">
        <f t="shared" si="161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7">
        <f t="shared" si="159"/>
        <v>37.5</v>
      </c>
      <c r="Q2512" t="s">
        <v>8336</v>
      </c>
      <c r="R2512" t="s">
        <v>8353</v>
      </c>
      <c r="S2512" s="6">
        <f t="shared" si="160"/>
        <v>42078.78902777777</v>
      </c>
      <c r="T2512" s="6">
        <f t="shared" si="161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7">
        <f t="shared" si="159"/>
        <v>0</v>
      </c>
      <c r="Q2513" t="s">
        <v>8336</v>
      </c>
      <c r="R2513" t="s">
        <v>8353</v>
      </c>
      <c r="S2513" s="6">
        <f t="shared" si="160"/>
        <v>42371.238576388881</v>
      </c>
      <c r="T2513" s="6">
        <f t="shared" si="161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7">
        <f t="shared" si="159"/>
        <v>0</v>
      </c>
      <c r="Q2514" t="s">
        <v>8336</v>
      </c>
      <c r="R2514" t="s">
        <v>8353</v>
      </c>
      <c r="S2514" s="6">
        <f t="shared" si="160"/>
        <v>41971.668530092589</v>
      </c>
      <c r="T2514" s="6">
        <f t="shared" si="161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7">
        <f t="shared" si="159"/>
        <v>0</v>
      </c>
      <c r="Q2515" t="s">
        <v>8336</v>
      </c>
      <c r="R2515" t="s">
        <v>8353</v>
      </c>
      <c r="S2515" s="6">
        <f t="shared" si="160"/>
        <v>42731.798483796294</v>
      </c>
      <c r="T2515" s="6">
        <f t="shared" si="161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7">
        <f t="shared" si="159"/>
        <v>52.5</v>
      </c>
      <c r="Q2516" t="s">
        <v>8336</v>
      </c>
      <c r="R2516" t="s">
        <v>8353</v>
      </c>
      <c r="S2516" s="6">
        <f t="shared" si="160"/>
        <v>41854.181446759256</v>
      </c>
      <c r="T2516" s="6">
        <f t="shared" si="161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7">
        <f t="shared" si="159"/>
        <v>77.5</v>
      </c>
      <c r="Q2517" t="s">
        <v>8336</v>
      </c>
      <c r="R2517" t="s">
        <v>8353</v>
      </c>
      <c r="S2517" s="6">
        <f t="shared" si="160"/>
        <v>42027.63140046296</v>
      </c>
      <c r="T2517" s="6">
        <f t="shared" si="161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7">
        <f t="shared" si="159"/>
        <v>0</v>
      </c>
      <c r="Q2518" t="s">
        <v>8336</v>
      </c>
      <c r="R2518" t="s">
        <v>8353</v>
      </c>
      <c r="S2518" s="6">
        <f t="shared" si="160"/>
        <v>41942.445046296292</v>
      </c>
      <c r="T2518" s="6">
        <f t="shared" si="161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7">
        <f t="shared" si="159"/>
        <v>53.545454545454547</v>
      </c>
      <c r="Q2519" t="s">
        <v>8336</v>
      </c>
      <c r="R2519" t="s">
        <v>8353</v>
      </c>
      <c r="S2519" s="6">
        <f t="shared" si="160"/>
        <v>42052.594097222223</v>
      </c>
      <c r="T2519" s="6">
        <f t="shared" si="161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7">
        <f t="shared" si="159"/>
        <v>0</v>
      </c>
      <c r="Q2520" t="s">
        <v>8336</v>
      </c>
      <c r="R2520" t="s">
        <v>8353</v>
      </c>
      <c r="S2520" s="6">
        <f t="shared" si="160"/>
        <v>41926.472546296296</v>
      </c>
      <c r="T2520" s="6">
        <f t="shared" si="161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7">
        <f t="shared" si="159"/>
        <v>16.25</v>
      </c>
      <c r="Q2521" t="s">
        <v>8336</v>
      </c>
      <c r="R2521" t="s">
        <v>8353</v>
      </c>
      <c r="S2521" s="6">
        <f t="shared" si="160"/>
        <v>41808.946805555555</v>
      </c>
      <c r="T2521" s="6">
        <f t="shared" si="161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7">
        <f t="shared" si="159"/>
        <v>0</v>
      </c>
      <c r="Q2522" t="s">
        <v>8336</v>
      </c>
      <c r="R2522" t="s">
        <v>8353</v>
      </c>
      <c r="S2522" s="6">
        <f t="shared" si="160"/>
        <v>42612.392187500001</v>
      </c>
      <c r="T2522" s="6">
        <f t="shared" si="161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7">
        <f t="shared" si="159"/>
        <v>103.68174242424243</v>
      </c>
      <c r="Q2523" t="s">
        <v>8325</v>
      </c>
      <c r="R2523" t="s">
        <v>8354</v>
      </c>
      <c r="S2523" s="6">
        <f t="shared" si="160"/>
        <v>42269.75950231481</v>
      </c>
      <c r="T2523" s="6">
        <f t="shared" si="161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7">
        <f t="shared" si="159"/>
        <v>185.18518518518519</v>
      </c>
      <c r="Q2524" t="s">
        <v>8325</v>
      </c>
      <c r="R2524" t="s">
        <v>8354</v>
      </c>
      <c r="S2524" s="6">
        <f t="shared" si="160"/>
        <v>42460.365277777775</v>
      </c>
      <c r="T2524" s="6">
        <f t="shared" si="161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7">
        <f t="shared" si="159"/>
        <v>54.153846153846153</v>
      </c>
      <c r="Q2525" t="s">
        <v>8325</v>
      </c>
      <c r="R2525" t="s">
        <v>8354</v>
      </c>
      <c r="S2525" s="6">
        <f t="shared" si="160"/>
        <v>41930.767268518517</v>
      </c>
      <c r="T2525" s="6">
        <f t="shared" si="161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7">
        <f t="shared" si="159"/>
        <v>177.2093023255814</v>
      </c>
      <c r="Q2526" t="s">
        <v>8325</v>
      </c>
      <c r="R2526" t="s">
        <v>8354</v>
      </c>
      <c r="S2526" s="6">
        <f t="shared" si="160"/>
        <v>41961.599039351851</v>
      </c>
      <c r="T2526" s="6">
        <f t="shared" si="161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7">
        <f t="shared" si="159"/>
        <v>100.325</v>
      </c>
      <c r="Q2527" t="s">
        <v>8325</v>
      </c>
      <c r="R2527" t="s">
        <v>8354</v>
      </c>
      <c r="S2527" s="6">
        <f t="shared" si="160"/>
        <v>41058.636238425926</v>
      </c>
      <c r="T2527" s="6">
        <f t="shared" si="161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7">
        <f t="shared" si="159"/>
        <v>136.90909090909091</v>
      </c>
      <c r="Q2528" t="s">
        <v>8325</v>
      </c>
      <c r="R2528" t="s">
        <v>8354</v>
      </c>
      <c r="S2528" s="6">
        <f t="shared" si="160"/>
        <v>41952.882800925923</v>
      </c>
      <c r="T2528" s="6">
        <f t="shared" si="161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7">
        <f t="shared" si="159"/>
        <v>57.535211267605632</v>
      </c>
      <c r="Q2529" t="s">
        <v>8325</v>
      </c>
      <c r="R2529" t="s">
        <v>8354</v>
      </c>
      <c r="S2529" s="6">
        <f t="shared" si="160"/>
        <v>41546.542719907404</v>
      </c>
      <c r="T2529" s="6">
        <f t="shared" si="161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7">
        <f t="shared" si="159"/>
        <v>52.962839506172834</v>
      </c>
      <c r="Q2530" t="s">
        <v>8325</v>
      </c>
      <c r="R2530" t="s">
        <v>8354</v>
      </c>
      <c r="S2530" s="6">
        <f t="shared" si="160"/>
        <v>42217.626192129632</v>
      </c>
      <c r="T2530" s="6">
        <f t="shared" si="161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7">
        <f t="shared" si="159"/>
        <v>82.328947368421055</v>
      </c>
      <c r="Q2531" t="s">
        <v>8325</v>
      </c>
      <c r="R2531" t="s">
        <v>8354</v>
      </c>
      <c r="S2531" s="6">
        <f t="shared" si="160"/>
        <v>40947.872395833328</v>
      </c>
      <c r="T2531" s="6">
        <f t="shared" si="161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7">
        <f t="shared" si="159"/>
        <v>135.41666666666666</v>
      </c>
      <c r="Q2532" t="s">
        <v>8325</v>
      </c>
      <c r="R2532" t="s">
        <v>8354</v>
      </c>
      <c r="S2532" s="6">
        <f t="shared" si="160"/>
        <v>42081.656307870369</v>
      </c>
      <c r="T2532" s="6">
        <f t="shared" si="161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7">
        <f t="shared" si="159"/>
        <v>74.06557377049181</v>
      </c>
      <c r="Q2533" t="s">
        <v>8325</v>
      </c>
      <c r="R2533" t="s">
        <v>8354</v>
      </c>
      <c r="S2533" s="6">
        <f t="shared" si="160"/>
        <v>42208.471689814811</v>
      </c>
      <c r="T2533" s="6">
        <f t="shared" si="161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7">
        <f t="shared" si="159"/>
        <v>84.083333333333329</v>
      </c>
      <c r="Q2534" t="s">
        <v>8325</v>
      </c>
      <c r="R2534" t="s">
        <v>8354</v>
      </c>
      <c r="S2534" s="6">
        <f t="shared" si="160"/>
        <v>41107.640810185185</v>
      </c>
      <c r="T2534" s="6">
        <f t="shared" si="161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7">
        <f t="shared" si="159"/>
        <v>61.029411764705884</v>
      </c>
      <c r="Q2535" t="s">
        <v>8325</v>
      </c>
      <c r="R2535" t="s">
        <v>8354</v>
      </c>
      <c r="S2535" s="6">
        <f t="shared" si="160"/>
        <v>41304.542951388888</v>
      </c>
      <c r="T2535" s="6">
        <f t="shared" si="161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7">
        <f t="shared" si="159"/>
        <v>150</v>
      </c>
      <c r="Q2536" t="s">
        <v>8325</v>
      </c>
      <c r="R2536" t="s">
        <v>8354</v>
      </c>
      <c r="S2536" s="6">
        <f t="shared" si="160"/>
        <v>40127.492037037038</v>
      </c>
      <c r="T2536" s="6">
        <f t="shared" si="161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7">
        <f t="shared" si="159"/>
        <v>266.08974358974359</v>
      </c>
      <c r="Q2537" t="s">
        <v>8325</v>
      </c>
      <c r="R2537" t="s">
        <v>8354</v>
      </c>
      <c r="S2537" s="6">
        <f t="shared" si="160"/>
        <v>41943.582696759258</v>
      </c>
      <c r="T2537" s="6">
        <f t="shared" si="161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7">
        <f t="shared" si="159"/>
        <v>7.25</v>
      </c>
      <c r="Q2538" t="s">
        <v>8325</v>
      </c>
      <c r="R2538" t="s">
        <v>8354</v>
      </c>
      <c r="S2538" s="6">
        <f t="shared" si="160"/>
        <v>41463.89775462963</v>
      </c>
      <c r="T2538" s="6">
        <f t="shared" si="161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7">
        <f t="shared" si="159"/>
        <v>100</v>
      </c>
      <c r="Q2539" t="s">
        <v>8325</v>
      </c>
      <c r="R2539" t="s">
        <v>8354</v>
      </c>
      <c r="S2539" s="6">
        <f t="shared" si="160"/>
        <v>40696.440451388888</v>
      </c>
      <c r="T2539" s="6">
        <f t="shared" si="161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7">
        <f t="shared" si="159"/>
        <v>109.96308108108107</v>
      </c>
      <c r="Q2540" t="s">
        <v>8325</v>
      </c>
      <c r="R2540" t="s">
        <v>8354</v>
      </c>
      <c r="S2540" s="6">
        <f t="shared" si="160"/>
        <v>41298.301631944443</v>
      </c>
      <c r="T2540" s="6">
        <f t="shared" si="161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7">
        <f t="shared" si="159"/>
        <v>169.91525423728814</v>
      </c>
      <c r="Q2541" t="s">
        <v>8325</v>
      </c>
      <c r="R2541" t="s">
        <v>8354</v>
      </c>
      <c r="S2541" s="6">
        <f t="shared" si="160"/>
        <v>41977.693888888891</v>
      </c>
      <c r="T2541" s="6">
        <f t="shared" si="161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7">
        <f t="shared" si="159"/>
        <v>95.740740740740748</v>
      </c>
      <c r="Q2542" t="s">
        <v>8325</v>
      </c>
      <c r="R2542" t="s">
        <v>8354</v>
      </c>
      <c r="S2542" s="6">
        <f t="shared" si="160"/>
        <v>40785.466678240737</v>
      </c>
      <c r="T2542" s="6">
        <f t="shared" si="161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7">
        <f t="shared" si="159"/>
        <v>59.460317460317462</v>
      </c>
      <c r="Q2543" t="s">
        <v>8325</v>
      </c>
      <c r="R2543" t="s">
        <v>8354</v>
      </c>
      <c r="S2543" s="6">
        <f t="shared" si="160"/>
        <v>41483.240949074068</v>
      </c>
      <c r="T2543" s="6">
        <f t="shared" si="161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7">
        <f t="shared" si="159"/>
        <v>55.769230769230766</v>
      </c>
      <c r="Q2544" t="s">
        <v>8325</v>
      </c>
      <c r="R2544" t="s">
        <v>8354</v>
      </c>
      <c r="S2544" s="6">
        <f t="shared" si="160"/>
        <v>41509.218252314815</v>
      </c>
      <c r="T2544" s="6">
        <f t="shared" si="161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7">
        <f t="shared" si="159"/>
        <v>30.076923076923077</v>
      </c>
      <c r="Q2545" t="s">
        <v>8325</v>
      </c>
      <c r="R2545" t="s">
        <v>8354</v>
      </c>
      <c r="S2545" s="6">
        <f t="shared" si="160"/>
        <v>40513.899282407401</v>
      </c>
      <c r="T2545" s="6">
        <f t="shared" si="161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7">
        <f t="shared" si="159"/>
        <v>88.438596491228068</v>
      </c>
      <c r="Q2546" t="s">
        <v>8325</v>
      </c>
      <c r="R2546" t="s">
        <v>8354</v>
      </c>
      <c r="S2546" s="6">
        <f t="shared" si="160"/>
        <v>41068.3121412037</v>
      </c>
      <c r="T2546" s="6">
        <f t="shared" si="161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7">
        <f t="shared" si="159"/>
        <v>64.032786885245898</v>
      </c>
      <c r="Q2547" t="s">
        <v>8325</v>
      </c>
      <c r="R2547" t="s">
        <v>8354</v>
      </c>
      <c r="S2547" s="6">
        <f t="shared" si="160"/>
        <v>42026.929837962954</v>
      </c>
      <c r="T2547" s="6">
        <f t="shared" si="161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7">
        <f t="shared" si="159"/>
        <v>60.153846153846153</v>
      </c>
      <c r="Q2548" t="s">
        <v>8325</v>
      </c>
      <c r="R2548" t="s">
        <v>8354</v>
      </c>
      <c r="S2548" s="6">
        <f t="shared" si="160"/>
        <v>41524.650219907402</v>
      </c>
      <c r="T2548" s="6">
        <f t="shared" si="161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7">
        <f t="shared" si="159"/>
        <v>49.194029850746269</v>
      </c>
      <c r="Q2549" t="s">
        <v>8325</v>
      </c>
      <c r="R2549" t="s">
        <v>8354</v>
      </c>
      <c r="S2549" s="6">
        <f t="shared" si="160"/>
        <v>40973.564849537033</v>
      </c>
      <c r="T2549" s="6">
        <f t="shared" si="161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7">
        <f t="shared" si="159"/>
        <v>165.16216216216216</v>
      </c>
      <c r="Q2550" t="s">
        <v>8325</v>
      </c>
      <c r="R2550" t="s">
        <v>8354</v>
      </c>
      <c r="S2550" s="6">
        <f t="shared" si="160"/>
        <v>42618.417094907411</v>
      </c>
      <c r="T2550" s="6">
        <f t="shared" si="161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7">
        <f t="shared" si="159"/>
        <v>43.621621621621621</v>
      </c>
      <c r="Q2551" t="s">
        <v>8325</v>
      </c>
      <c r="R2551" t="s">
        <v>8354</v>
      </c>
      <c r="S2551" s="6">
        <f t="shared" si="160"/>
        <v>41390.549421296295</v>
      </c>
      <c r="T2551" s="6">
        <f t="shared" si="161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7">
        <f t="shared" si="159"/>
        <v>43.7</v>
      </c>
      <c r="Q2552" t="s">
        <v>8325</v>
      </c>
      <c r="R2552" t="s">
        <v>8354</v>
      </c>
      <c r="S2552" s="6">
        <f t="shared" si="160"/>
        <v>42228.425995370366</v>
      </c>
      <c r="T2552" s="6">
        <f t="shared" si="161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7">
        <f t="shared" si="159"/>
        <v>67.419642857142861</v>
      </c>
      <c r="Q2553" t="s">
        <v>8325</v>
      </c>
      <c r="R2553" t="s">
        <v>8354</v>
      </c>
      <c r="S2553" s="6">
        <f t="shared" si="160"/>
        <v>40961.043807870366</v>
      </c>
      <c r="T2553" s="6">
        <f t="shared" si="161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7">
        <f t="shared" si="159"/>
        <v>177.5</v>
      </c>
      <c r="Q2554" t="s">
        <v>8325</v>
      </c>
      <c r="R2554" t="s">
        <v>8354</v>
      </c>
      <c r="S2554" s="6">
        <f t="shared" si="160"/>
        <v>42769.601631944439</v>
      </c>
      <c r="T2554" s="6">
        <f t="shared" si="161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7">
        <f t="shared" si="159"/>
        <v>38.883333333333333</v>
      </c>
      <c r="Q2555" t="s">
        <v>8325</v>
      </c>
      <c r="R2555" t="s">
        <v>8354</v>
      </c>
      <c r="S2555" s="6">
        <f t="shared" si="160"/>
        <v>41112.99082175926</v>
      </c>
      <c r="T2555" s="6">
        <f t="shared" si="161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7">
        <f t="shared" si="159"/>
        <v>54.985074626865675</v>
      </c>
      <c r="Q2556" t="s">
        <v>8325</v>
      </c>
      <c r="R2556" t="s">
        <v>8354</v>
      </c>
      <c r="S2556" s="6">
        <f t="shared" si="160"/>
        <v>42124.869942129626</v>
      </c>
      <c r="T2556" s="6">
        <f t="shared" si="161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7">
        <f t="shared" si="159"/>
        <v>61.342857142857142</v>
      </c>
      <c r="Q2557" t="s">
        <v>8325</v>
      </c>
      <c r="R2557" t="s">
        <v>8354</v>
      </c>
      <c r="S2557" s="6">
        <f t="shared" si="160"/>
        <v>41026.44667824074</v>
      </c>
      <c r="T2557" s="6">
        <f t="shared" si="161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7">
        <f t="shared" si="159"/>
        <v>23.117647058823529</v>
      </c>
      <c r="Q2558" t="s">
        <v>8325</v>
      </c>
      <c r="R2558" t="s">
        <v>8354</v>
      </c>
      <c r="S2558" s="6">
        <f t="shared" si="160"/>
        <v>41222.783067129625</v>
      </c>
      <c r="T2558" s="6">
        <f t="shared" si="161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7">
        <f t="shared" si="159"/>
        <v>29.611111111111111</v>
      </c>
      <c r="Q2559" t="s">
        <v>8325</v>
      </c>
      <c r="R2559" t="s">
        <v>8354</v>
      </c>
      <c r="S2559" s="6">
        <f t="shared" si="160"/>
        <v>41744.536874999998</v>
      </c>
      <c r="T2559" s="6">
        <f t="shared" si="161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7">
        <f t="shared" si="159"/>
        <v>75.611111111111114</v>
      </c>
      <c r="Q2560" t="s">
        <v>8325</v>
      </c>
      <c r="R2560" t="s">
        <v>8354</v>
      </c>
      <c r="S2560" s="6">
        <f t="shared" si="160"/>
        <v>42093.651689814818</v>
      </c>
      <c r="T2560" s="6">
        <f t="shared" si="161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7">
        <f t="shared" si="159"/>
        <v>35.6</v>
      </c>
      <c r="Q2561" t="s">
        <v>8325</v>
      </c>
      <c r="R2561" t="s">
        <v>8354</v>
      </c>
      <c r="S2561" s="6">
        <f t="shared" si="160"/>
        <v>40829.665324074071</v>
      </c>
      <c r="T2561" s="6">
        <f t="shared" si="161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7">
        <f t="shared" si="159"/>
        <v>143</v>
      </c>
      <c r="Q2562" t="s">
        <v>8325</v>
      </c>
      <c r="R2562" t="s">
        <v>8354</v>
      </c>
      <c r="S2562" s="6">
        <f t="shared" si="160"/>
        <v>42039.742754629631</v>
      </c>
      <c r="T2562" s="6">
        <f t="shared" si="161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7">
        <f t="shared" ref="P2563:P2626" si="163">IF(L2563=0,0,(E2563/L2563))</f>
        <v>0</v>
      </c>
      <c r="Q2563" t="s">
        <v>8336</v>
      </c>
      <c r="R2563" t="s">
        <v>8337</v>
      </c>
      <c r="S2563" s="6">
        <f t="shared" ref="S2563:S2626" si="164">(((J2563/60)/60)/24)+DATE(1970,1,1)+(-5/24)</f>
        <v>42260.320474537039</v>
      </c>
      <c r="T2563" s="6">
        <f t="shared" ref="T2563:T2626" si="16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7">
        <f t="shared" si="163"/>
        <v>25</v>
      </c>
      <c r="Q2564" t="s">
        <v>8336</v>
      </c>
      <c r="R2564" t="s">
        <v>8337</v>
      </c>
      <c r="S2564" s="6">
        <f t="shared" si="164"/>
        <v>42594.316423611112</v>
      </c>
      <c r="T2564" s="6">
        <f t="shared" si="16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7">
        <f t="shared" si="163"/>
        <v>0</v>
      </c>
      <c r="Q2565" t="s">
        <v>8336</v>
      </c>
      <c r="R2565" t="s">
        <v>8337</v>
      </c>
      <c r="S2565" s="6">
        <f t="shared" si="164"/>
        <v>42154.931145833332</v>
      </c>
      <c r="T2565" s="6">
        <f t="shared" si="16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7">
        <f t="shared" si="163"/>
        <v>0</v>
      </c>
      <c r="Q2566" t="s">
        <v>8336</v>
      </c>
      <c r="R2566" t="s">
        <v>8337</v>
      </c>
      <c r="S2566" s="6">
        <f t="shared" si="164"/>
        <v>41821.83216435185</v>
      </c>
      <c r="T2566" s="6">
        <f t="shared" si="16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7">
        <f t="shared" si="163"/>
        <v>100</v>
      </c>
      <c r="Q2567" t="s">
        <v>8336</v>
      </c>
      <c r="R2567" t="s">
        <v>8337</v>
      </c>
      <c r="S2567" s="6">
        <f t="shared" si="164"/>
        <v>42440.442002314812</v>
      </c>
      <c r="T2567" s="6">
        <f t="shared" si="16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7">
        <f t="shared" si="163"/>
        <v>0</v>
      </c>
      <c r="Q2568" t="s">
        <v>8336</v>
      </c>
      <c r="R2568" t="s">
        <v>8337</v>
      </c>
      <c r="S2568" s="6">
        <f t="shared" si="164"/>
        <v>41842.772546296292</v>
      </c>
      <c r="T2568" s="6">
        <f t="shared" si="16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7">
        <f t="shared" si="163"/>
        <v>60</v>
      </c>
      <c r="Q2569" t="s">
        <v>8336</v>
      </c>
      <c r="R2569" t="s">
        <v>8337</v>
      </c>
      <c r="S2569" s="6">
        <f t="shared" si="164"/>
        <v>42087.670578703699</v>
      </c>
      <c r="T2569" s="6">
        <f t="shared" si="16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7">
        <f t="shared" si="163"/>
        <v>50</v>
      </c>
      <c r="Q2570" t="s">
        <v>8336</v>
      </c>
      <c r="R2570" t="s">
        <v>8337</v>
      </c>
      <c r="S2570" s="6">
        <f t="shared" si="164"/>
        <v>42584.45826388889</v>
      </c>
      <c r="T2570" s="6">
        <f t="shared" si="16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7">
        <f t="shared" si="163"/>
        <v>72.5</v>
      </c>
      <c r="Q2571" t="s">
        <v>8336</v>
      </c>
      <c r="R2571" t="s">
        <v>8337</v>
      </c>
      <c r="S2571" s="6">
        <f t="shared" si="164"/>
        <v>42233.897129629629</v>
      </c>
      <c r="T2571" s="6">
        <f t="shared" si="16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7">
        <f t="shared" si="163"/>
        <v>29.5</v>
      </c>
      <c r="Q2572" t="s">
        <v>8336</v>
      </c>
      <c r="R2572" t="s">
        <v>8337</v>
      </c>
      <c r="S2572" s="6">
        <f t="shared" si="164"/>
        <v>42744.694849537038</v>
      </c>
      <c r="T2572" s="6">
        <f t="shared" si="16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7">
        <f t="shared" si="163"/>
        <v>62.5</v>
      </c>
      <c r="Q2573" t="s">
        <v>8336</v>
      </c>
      <c r="R2573" t="s">
        <v>8337</v>
      </c>
      <c r="S2573" s="6">
        <f t="shared" si="164"/>
        <v>42449.133344907408</v>
      </c>
      <c r="T2573" s="6">
        <f t="shared" si="16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7">
        <f t="shared" si="163"/>
        <v>0</v>
      </c>
      <c r="Q2574" t="s">
        <v>8336</v>
      </c>
      <c r="R2574" t="s">
        <v>8337</v>
      </c>
      <c r="S2574" s="6">
        <f t="shared" si="164"/>
        <v>42076.911076388882</v>
      </c>
      <c r="T2574" s="6">
        <f t="shared" si="16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7">
        <f t="shared" si="163"/>
        <v>0</v>
      </c>
      <c r="Q2575" t="s">
        <v>8336</v>
      </c>
      <c r="R2575" t="s">
        <v>8337</v>
      </c>
      <c r="S2575" s="6">
        <f t="shared" si="164"/>
        <v>41829.383668981478</v>
      </c>
      <c r="T2575" s="6">
        <f t="shared" si="16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7">
        <f t="shared" si="163"/>
        <v>0</v>
      </c>
      <c r="Q2576" t="s">
        <v>8336</v>
      </c>
      <c r="R2576" t="s">
        <v>8337</v>
      </c>
      <c r="S2576" s="6">
        <f t="shared" si="164"/>
        <v>42487.617418981477</v>
      </c>
      <c r="T2576" s="6">
        <f t="shared" si="16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7">
        <f t="shared" si="163"/>
        <v>0</v>
      </c>
      <c r="Q2577" t="s">
        <v>8336</v>
      </c>
      <c r="R2577" t="s">
        <v>8337</v>
      </c>
      <c r="S2577" s="6">
        <f t="shared" si="164"/>
        <v>41985.90039351851</v>
      </c>
      <c r="T2577" s="6">
        <f t="shared" si="16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7">
        <f t="shared" si="163"/>
        <v>0</v>
      </c>
      <c r="Q2578" t="s">
        <v>8336</v>
      </c>
      <c r="R2578" t="s">
        <v>8337</v>
      </c>
      <c r="S2578" s="6">
        <f t="shared" si="164"/>
        <v>42059.801469907405</v>
      </c>
      <c r="T2578" s="6">
        <f t="shared" si="16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7">
        <f t="shared" si="163"/>
        <v>0</v>
      </c>
      <c r="Q2579" t="s">
        <v>8336</v>
      </c>
      <c r="R2579" t="s">
        <v>8337</v>
      </c>
      <c r="S2579" s="6">
        <f t="shared" si="164"/>
        <v>41830.612233796295</v>
      </c>
      <c r="T2579" s="6">
        <f t="shared" si="16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7">
        <f t="shared" si="163"/>
        <v>0</v>
      </c>
      <c r="Q2580" t="s">
        <v>8336</v>
      </c>
      <c r="R2580" t="s">
        <v>8337</v>
      </c>
      <c r="S2580" s="6">
        <f t="shared" si="164"/>
        <v>42237.814571759263</v>
      </c>
      <c r="T2580" s="6">
        <f t="shared" si="16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7">
        <f t="shared" si="163"/>
        <v>23.083333333333332</v>
      </c>
      <c r="Q2581" t="s">
        <v>8336</v>
      </c>
      <c r="R2581" t="s">
        <v>8337</v>
      </c>
      <c r="S2581" s="6">
        <f t="shared" si="164"/>
        <v>41837.621562499997</v>
      </c>
      <c r="T2581" s="6">
        <f t="shared" si="16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7">
        <f t="shared" si="163"/>
        <v>25.5</v>
      </c>
      <c r="Q2582" t="s">
        <v>8336</v>
      </c>
      <c r="R2582" t="s">
        <v>8337</v>
      </c>
      <c r="S2582" s="6">
        <f t="shared" si="164"/>
        <v>42110.118090277778</v>
      </c>
      <c r="T2582" s="6">
        <f t="shared" si="16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7">
        <f t="shared" si="163"/>
        <v>48.18181818181818</v>
      </c>
      <c r="Q2583" t="s">
        <v>8336</v>
      </c>
      <c r="R2583" t="s">
        <v>8337</v>
      </c>
      <c r="S2583" s="6">
        <f t="shared" si="164"/>
        <v>42294.420115740737</v>
      </c>
      <c r="T2583" s="6">
        <f t="shared" si="16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7">
        <f t="shared" si="163"/>
        <v>1</v>
      </c>
      <c r="Q2584" t="s">
        <v>8336</v>
      </c>
      <c r="R2584" t="s">
        <v>8337</v>
      </c>
      <c r="S2584" s="6">
        <f t="shared" si="164"/>
        <v>42642.780486111107</v>
      </c>
      <c r="T2584" s="6">
        <f t="shared" si="16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7">
        <f t="shared" si="163"/>
        <v>1</v>
      </c>
      <c r="Q2585" t="s">
        <v>8336</v>
      </c>
      <c r="R2585" t="s">
        <v>8337</v>
      </c>
      <c r="S2585" s="6">
        <f t="shared" si="164"/>
        <v>42019.561111111114</v>
      </c>
      <c r="T2585" s="6">
        <f t="shared" si="16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7">
        <f t="shared" si="163"/>
        <v>0</v>
      </c>
      <c r="Q2586" t="s">
        <v>8336</v>
      </c>
      <c r="R2586" t="s">
        <v>8337</v>
      </c>
      <c r="S2586" s="6">
        <f t="shared" si="164"/>
        <v>42139.964918981481</v>
      </c>
      <c r="T2586" s="6">
        <f t="shared" si="16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7">
        <f t="shared" si="163"/>
        <v>50</v>
      </c>
      <c r="Q2587" t="s">
        <v>8336</v>
      </c>
      <c r="R2587" t="s">
        <v>8337</v>
      </c>
      <c r="S2587" s="6">
        <f t="shared" si="164"/>
        <v>41795.754999999997</v>
      </c>
      <c r="T2587" s="6">
        <f t="shared" si="16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7">
        <f t="shared" si="163"/>
        <v>5</v>
      </c>
      <c r="Q2588" t="s">
        <v>8336</v>
      </c>
      <c r="R2588" t="s">
        <v>8337</v>
      </c>
      <c r="S2588" s="6">
        <f t="shared" si="164"/>
        <v>42333.121944444443</v>
      </c>
      <c r="T2588" s="6">
        <f t="shared" si="16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7">
        <f t="shared" si="163"/>
        <v>202.83333333333334</v>
      </c>
      <c r="Q2589" t="s">
        <v>8336</v>
      </c>
      <c r="R2589" t="s">
        <v>8337</v>
      </c>
      <c r="S2589" s="6">
        <f t="shared" si="164"/>
        <v>42338.467048611106</v>
      </c>
      <c r="T2589" s="6">
        <f t="shared" si="16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7">
        <f t="shared" si="163"/>
        <v>29.125</v>
      </c>
      <c r="Q2590" t="s">
        <v>8336</v>
      </c>
      <c r="R2590" t="s">
        <v>8337</v>
      </c>
      <c r="S2590" s="6">
        <f t="shared" si="164"/>
        <v>42042.467893518515</v>
      </c>
      <c r="T2590" s="6">
        <f t="shared" si="16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7">
        <f t="shared" si="163"/>
        <v>5</v>
      </c>
      <c r="Q2591" t="s">
        <v>8336</v>
      </c>
      <c r="R2591" t="s">
        <v>8337</v>
      </c>
      <c r="S2591" s="6">
        <f t="shared" si="164"/>
        <v>42422.327858796292</v>
      </c>
      <c r="T2591" s="6">
        <f t="shared" si="16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7">
        <f t="shared" si="163"/>
        <v>0</v>
      </c>
      <c r="Q2592" t="s">
        <v>8336</v>
      </c>
      <c r="R2592" t="s">
        <v>8337</v>
      </c>
      <c r="S2592" s="6">
        <f t="shared" si="164"/>
        <v>42388.380752314813</v>
      </c>
      <c r="T2592" s="6">
        <f t="shared" si="16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7">
        <f t="shared" si="163"/>
        <v>13</v>
      </c>
      <c r="Q2593" t="s">
        <v>8336</v>
      </c>
      <c r="R2593" t="s">
        <v>8337</v>
      </c>
      <c r="S2593" s="6">
        <f t="shared" si="164"/>
        <v>42382.698194444441</v>
      </c>
      <c r="T2593" s="6">
        <f t="shared" si="16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7">
        <f t="shared" si="163"/>
        <v>50</v>
      </c>
      <c r="Q2594" t="s">
        <v>8336</v>
      </c>
      <c r="R2594" t="s">
        <v>8337</v>
      </c>
      <c r="S2594" s="6">
        <f t="shared" si="164"/>
        <v>41887.592835648145</v>
      </c>
      <c r="T2594" s="6">
        <f t="shared" si="16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7">
        <f t="shared" si="163"/>
        <v>0</v>
      </c>
      <c r="Q2595" t="s">
        <v>8336</v>
      </c>
      <c r="R2595" t="s">
        <v>8337</v>
      </c>
      <c r="S2595" s="6">
        <f t="shared" si="164"/>
        <v>42089.636875000004</v>
      </c>
      <c r="T2595" s="6">
        <f t="shared" si="16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7">
        <f t="shared" si="163"/>
        <v>1</v>
      </c>
      <c r="Q2596" t="s">
        <v>8336</v>
      </c>
      <c r="R2596" t="s">
        <v>8337</v>
      </c>
      <c r="S2596" s="6">
        <f t="shared" si="164"/>
        <v>41828.759583333333</v>
      </c>
      <c r="T2596" s="6">
        <f t="shared" si="16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7">
        <f t="shared" si="163"/>
        <v>96.05263157894737</v>
      </c>
      <c r="Q2597" t="s">
        <v>8336</v>
      </c>
      <c r="R2597" t="s">
        <v>8337</v>
      </c>
      <c r="S2597" s="6">
        <f t="shared" si="164"/>
        <v>42760.035879629628</v>
      </c>
      <c r="T2597" s="6">
        <f t="shared" si="16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7">
        <f t="shared" si="163"/>
        <v>305.77777777777777</v>
      </c>
      <c r="Q2598" t="s">
        <v>8336</v>
      </c>
      <c r="R2598" t="s">
        <v>8337</v>
      </c>
      <c r="S2598" s="6">
        <f t="shared" si="164"/>
        <v>41828.45612268518</v>
      </c>
      <c r="T2598" s="6">
        <f t="shared" si="16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7">
        <f t="shared" si="163"/>
        <v>12.142857142857142</v>
      </c>
      <c r="Q2599" t="s">
        <v>8336</v>
      </c>
      <c r="R2599" t="s">
        <v>8337</v>
      </c>
      <c r="S2599" s="6">
        <f t="shared" si="164"/>
        <v>42510.133298611108</v>
      </c>
      <c r="T2599" s="6">
        <f t="shared" si="16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7">
        <f t="shared" si="163"/>
        <v>83.571428571428569</v>
      </c>
      <c r="Q2600" t="s">
        <v>8336</v>
      </c>
      <c r="R2600" t="s">
        <v>8337</v>
      </c>
      <c r="S2600" s="6">
        <f t="shared" si="164"/>
        <v>42240.631956018515</v>
      </c>
      <c r="T2600" s="6">
        <f t="shared" si="16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7">
        <f t="shared" si="163"/>
        <v>18</v>
      </c>
      <c r="Q2601" t="s">
        <v>8336</v>
      </c>
      <c r="R2601" t="s">
        <v>8337</v>
      </c>
      <c r="S2601" s="6">
        <f t="shared" si="164"/>
        <v>41809.545682870368</v>
      </c>
      <c r="T2601" s="6">
        <f t="shared" si="16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7">
        <f t="shared" si="163"/>
        <v>115.53333333333333</v>
      </c>
      <c r="Q2602" t="s">
        <v>8336</v>
      </c>
      <c r="R2602" t="s">
        <v>8337</v>
      </c>
      <c r="S2602" s="6">
        <f t="shared" si="164"/>
        <v>42394.692129629628</v>
      </c>
      <c r="T2602" s="6">
        <f t="shared" si="16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7">
        <f t="shared" si="163"/>
        <v>21.900662251655628</v>
      </c>
      <c r="Q2603" t="s">
        <v>8319</v>
      </c>
      <c r="R2603" t="s">
        <v>8355</v>
      </c>
      <c r="S2603" s="6">
        <f t="shared" si="164"/>
        <v>41150.69385416666</v>
      </c>
      <c r="T2603" s="6">
        <f t="shared" si="16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7">
        <f t="shared" si="163"/>
        <v>80.022494887525568</v>
      </c>
      <c r="Q2604" t="s">
        <v>8319</v>
      </c>
      <c r="R2604" t="s">
        <v>8355</v>
      </c>
      <c r="S2604" s="6">
        <f t="shared" si="164"/>
        <v>41915.538981481477</v>
      </c>
      <c r="T2604" s="6">
        <f t="shared" si="16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7">
        <f t="shared" si="163"/>
        <v>35.520000000000003</v>
      </c>
      <c r="Q2605" t="s">
        <v>8319</v>
      </c>
      <c r="R2605" t="s">
        <v>8355</v>
      </c>
      <c r="S2605" s="6">
        <f t="shared" si="164"/>
        <v>41617.704328703701</v>
      </c>
      <c r="T2605" s="6">
        <f t="shared" si="16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7">
        <f t="shared" si="163"/>
        <v>64.933333333333323</v>
      </c>
      <c r="Q2606" t="s">
        <v>8319</v>
      </c>
      <c r="R2606" t="s">
        <v>8355</v>
      </c>
      <c r="S2606" s="6">
        <f t="shared" si="164"/>
        <v>40997.842858796292</v>
      </c>
      <c r="T2606" s="6">
        <f t="shared" si="16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7">
        <f t="shared" si="163"/>
        <v>60.965703745743475</v>
      </c>
      <c r="Q2607" t="s">
        <v>8319</v>
      </c>
      <c r="R2607" t="s">
        <v>8355</v>
      </c>
      <c r="S2607" s="6">
        <f t="shared" si="164"/>
        <v>42508.33321759259</v>
      </c>
      <c r="T2607" s="6">
        <f t="shared" si="16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7">
        <f t="shared" si="163"/>
        <v>31.444155844155844</v>
      </c>
      <c r="Q2608" t="s">
        <v>8319</v>
      </c>
      <c r="R2608" t="s">
        <v>8355</v>
      </c>
      <c r="S2608" s="6">
        <f t="shared" si="164"/>
        <v>41726.504421296297</v>
      </c>
      <c r="T2608" s="6">
        <f t="shared" si="16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7">
        <f t="shared" si="163"/>
        <v>81.949748743718587</v>
      </c>
      <c r="Q2609" t="s">
        <v>8319</v>
      </c>
      <c r="R2609" t="s">
        <v>8355</v>
      </c>
      <c r="S2609" s="6">
        <f t="shared" si="164"/>
        <v>42184.666342592587</v>
      </c>
      <c r="T2609" s="6">
        <f t="shared" si="16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7">
        <f t="shared" si="163"/>
        <v>58.92763157894737</v>
      </c>
      <c r="Q2610" t="s">
        <v>8319</v>
      </c>
      <c r="R2610" t="s">
        <v>8355</v>
      </c>
      <c r="S2610" s="6">
        <f t="shared" si="164"/>
        <v>42767.593379629623</v>
      </c>
      <c r="T2610" s="6">
        <f t="shared" si="16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7">
        <f t="shared" si="163"/>
        <v>157.29347633136095</v>
      </c>
      <c r="Q2611" t="s">
        <v>8319</v>
      </c>
      <c r="R2611" t="s">
        <v>8355</v>
      </c>
      <c r="S2611" s="6">
        <f t="shared" si="164"/>
        <v>41075.02952546296</v>
      </c>
      <c r="T2611" s="6">
        <f t="shared" si="16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7">
        <f t="shared" si="163"/>
        <v>55.758509532062391</v>
      </c>
      <c r="Q2612" t="s">
        <v>8319</v>
      </c>
      <c r="R2612" t="s">
        <v>8355</v>
      </c>
      <c r="S2612" s="6">
        <f t="shared" si="164"/>
        <v>42564.672743055555</v>
      </c>
      <c r="T2612" s="6">
        <f t="shared" si="16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7">
        <f t="shared" si="163"/>
        <v>83.802893802893806</v>
      </c>
      <c r="Q2613" t="s">
        <v>8319</v>
      </c>
      <c r="R2613" t="s">
        <v>8355</v>
      </c>
      <c r="S2613" s="6">
        <f t="shared" si="164"/>
        <v>42704.127476851849</v>
      </c>
      <c r="T2613" s="6">
        <f t="shared" si="16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7">
        <f t="shared" si="163"/>
        <v>58.422210884353746</v>
      </c>
      <c r="Q2614" t="s">
        <v>8319</v>
      </c>
      <c r="R2614" t="s">
        <v>8355</v>
      </c>
      <c r="S2614" s="6">
        <f t="shared" si="164"/>
        <v>41981.934837962959</v>
      </c>
      <c r="T2614" s="6">
        <f t="shared" si="16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7">
        <f t="shared" si="163"/>
        <v>270.57142857142856</v>
      </c>
      <c r="Q2615" t="s">
        <v>8319</v>
      </c>
      <c r="R2615" t="s">
        <v>8355</v>
      </c>
      <c r="S2615" s="6">
        <f t="shared" si="164"/>
        <v>41143.609884259255</v>
      </c>
      <c r="T2615" s="6">
        <f t="shared" si="16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7">
        <f t="shared" si="163"/>
        <v>107.1</v>
      </c>
      <c r="Q2616" t="s">
        <v>8319</v>
      </c>
      <c r="R2616" t="s">
        <v>8355</v>
      </c>
      <c r="S2616" s="6">
        <f t="shared" si="164"/>
        <v>41730.500138888885</v>
      </c>
      <c r="T2616" s="6">
        <f t="shared" si="16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7">
        <f t="shared" si="163"/>
        <v>47.180555555555557</v>
      </c>
      <c r="Q2617" t="s">
        <v>8319</v>
      </c>
      <c r="R2617" t="s">
        <v>8355</v>
      </c>
      <c r="S2617" s="6">
        <f t="shared" si="164"/>
        <v>42453.288935185185</v>
      </c>
      <c r="T2617" s="6">
        <f t="shared" si="16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7">
        <f t="shared" si="163"/>
        <v>120.30882352941177</v>
      </c>
      <c r="Q2618" t="s">
        <v>8319</v>
      </c>
      <c r="R2618" t="s">
        <v>8355</v>
      </c>
      <c r="S2618" s="6">
        <f t="shared" si="164"/>
        <v>42211.786215277774</v>
      </c>
      <c r="T2618" s="6">
        <f t="shared" si="16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7">
        <f t="shared" si="163"/>
        <v>27.59748427672956</v>
      </c>
      <c r="Q2619" t="s">
        <v>8319</v>
      </c>
      <c r="R2619" t="s">
        <v>8355</v>
      </c>
      <c r="S2619" s="6">
        <f t="shared" si="164"/>
        <v>41902.666099537033</v>
      </c>
      <c r="T2619" s="6">
        <f t="shared" si="16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7">
        <f t="shared" si="163"/>
        <v>205.2987012987013</v>
      </c>
      <c r="Q2620" t="s">
        <v>8319</v>
      </c>
      <c r="R2620" t="s">
        <v>8355</v>
      </c>
      <c r="S2620" s="6">
        <f t="shared" si="164"/>
        <v>42279.584039351852</v>
      </c>
      <c r="T2620" s="6">
        <f t="shared" si="16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7">
        <f t="shared" si="163"/>
        <v>35.547169811320757</v>
      </c>
      <c r="Q2621" t="s">
        <v>8319</v>
      </c>
      <c r="R2621" t="s">
        <v>8355</v>
      </c>
      <c r="S2621" s="6">
        <f t="shared" si="164"/>
        <v>42273.67597222222</v>
      </c>
      <c r="T2621" s="6">
        <f t="shared" si="16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7">
        <f t="shared" si="163"/>
        <v>74.639488409272587</v>
      </c>
      <c r="Q2622" t="s">
        <v>8319</v>
      </c>
      <c r="R2622" t="s">
        <v>8355</v>
      </c>
      <c r="S2622" s="6">
        <f t="shared" si="164"/>
        <v>42250.958819444444</v>
      </c>
      <c r="T2622" s="6">
        <f t="shared" si="16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7">
        <f t="shared" si="163"/>
        <v>47.058064516129029</v>
      </c>
      <c r="Q2623" t="s">
        <v>8319</v>
      </c>
      <c r="R2623" t="s">
        <v>8355</v>
      </c>
      <c r="S2623" s="6">
        <f t="shared" si="164"/>
        <v>42115.539212962954</v>
      </c>
      <c r="T2623" s="6">
        <f t="shared" si="16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7">
        <f t="shared" si="163"/>
        <v>26.591351351351353</v>
      </c>
      <c r="Q2624" t="s">
        <v>8319</v>
      </c>
      <c r="R2624" t="s">
        <v>8355</v>
      </c>
      <c r="S2624" s="6">
        <f t="shared" si="164"/>
        <v>42689.534907407404</v>
      </c>
      <c r="T2624" s="6">
        <f t="shared" si="16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7">
        <f t="shared" si="163"/>
        <v>36.774193548387096</v>
      </c>
      <c r="Q2625" t="s">
        <v>8319</v>
      </c>
      <c r="R2625" t="s">
        <v>8355</v>
      </c>
      <c r="S2625" s="6">
        <f t="shared" si="164"/>
        <v>42692.048217592594</v>
      </c>
      <c r="T2625" s="6">
        <f t="shared" si="16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7">
        <f t="shared" si="163"/>
        <v>31.820544982698959</v>
      </c>
      <c r="Q2626" t="s">
        <v>8319</v>
      </c>
      <c r="R2626" t="s">
        <v>8355</v>
      </c>
      <c r="S2626" s="6">
        <f t="shared" si="164"/>
        <v>41144.213217592594</v>
      </c>
      <c r="T2626" s="6">
        <f t="shared" si="16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7">
        <f t="shared" ref="P2627:P2690" si="167">IF(L2627=0,0,(E2627/L2627))</f>
        <v>27.576923076923077</v>
      </c>
      <c r="Q2627" t="s">
        <v>8319</v>
      </c>
      <c r="R2627" t="s">
        <v>8355</v>
      </c>
      <c r="S2627" s="6">
        <f t="shared" ref="S2627:S2690" si="168">(((J2627/60)/60)/24)+DATE(1970,1,1)+(-5/24)</f>
        <v>42658.601944444446</v>
      </c>
      <c r="T2627" s="6">
        <f t="shared" ref="T2627:T2690" si="169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7">
        <f t="shared" si="167"/>
        <v>56</v>
      </c>
      <c r="Q2628" t="s">
        <v>8319</v>
      </c>
      <c r="R2628" t="s">
        <v>8355</v>
      </c>
      <c r="S2628" s="6">
        <f t="shared" si="168"/>
        <v>42128.41978009259</v>
      </c>
      <c r="T2628" s="6">
        <f t="shared" si="16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7">
        <f t="shared" si="167"/>
        <v>21.555555555555557</v>
      </c>
      <c r="Q2629" t="s">
        <v>8319</v>
      </c>
      <c r="R2629" t="s">
        <v>8355</v>
      </c>
      <c r="S2629" s="6">
        <f t="shared" si="168"/>
        <v>42304.621076388888</v>
      </c>
      <c r="T2629" s="6">
        <f t="shared" si="169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7">
        <f t="shared" si="167"/>
        <v>44.095238095238095</v>
      </c>
      <c r="Q2630" t="s">
        <v>8319</v>
      </c>
      <c r="R2630" t="s">
        <v>8355</v>
      </c>
      <c r="S2630" s="6">
        <f t="shared" si="168"/>
        <v>41953.757719907408</v>
      </c>
      <c r="T2630" s="6">
        <f t="shared" si="16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7">
        <f t="shared" si="167"/>
        <v>63.87</v>
      </c>
      <c r="Q2631" t="s">
        <v>8319</v>
      </c>
      <c r="R2631" t="s">
        <v>8355</v>
      </c>
      <c r="S2631" s="6">
        <f t="shared" si="168"/>
        <v>42108.330115740733</v>
      </c>
      <c r="T2631" s="6">
        <f t="shared" si="16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7">
        <f t="shared" si="167"/>
        <v>38.987654320987652</v>
      </c>
      <c r="Q2632" t="s">
        <v>8319</v>
      </c>
      <c r="R2632" t="s">
        <v>8355</v>
      </c>
      <c r="S2632" s="6">
        <f t="shared" si="168"/>
        <v>42523.897129629629</v>
      </c>
      <c r="T2632" s="6">
        <f t="shared" si="16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7">
        <f t="shared" si="167"/>
        <v>80.185489510489504</v>
      </c>
      <c r="Q2633" t="s">
        <v>8319</v>
      </c>
      <c r="R2633" t="s">
        <v>8355</v>
      </c>
      <c r="S2633" s="6">
        <f t="shared" si="168"/>
        <v>42217.960960648146</v>
      </c>
      <c r="T2633" s="6">
        <f t="shared" si="16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7">
        <f t="shared" si="167"/>
        <v>34.904761904761905</v>
      </c>
      <c r="Q2634" t="s">
        <v>8319</v>
      </c>
      <c r="R2634" t="s">
        <v>8355</v>
      </c>
      <c r="S2634" s="6">
        <f t="shared" si="168"/>
        <v>42493.853460648148</v>
      </c>
      <c r="T2634" s="6">
        <f t="shared" si="16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7">
        <f t="shared" si="167"/>
        <v>89.100502512562812</v>
      </c>
      <c r="Q2635" t="s">
        <v>8319</v>
      </c>
      <c r="R2635" t="s">
        <v>8355</v>
      </c>
      <c r="S2635" s="6">
        <f t="shared" si="168"/>
        <v>41667.614953703705</v>
      </c>
      <c r="T2635" s="6">
        <f t="shared" si="16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7">
        <f t="shared" si="167"/>
        <v>39.44</v>
      </c>
      <c r="Q2636" t="s">
        <v>8319</v>
      </c>
      <c r="R2636" t="s">
        <v>8355</v>
      </c>
      <c r="S2636" s="6">
        <f t="shared" si="168"/>
        <v>42612.448159722226</v>
      </c>
      <c r="T2636" s="6">
        <f t="shared" si="169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7">
        <f t="shared" si="167"/>
        <v>136.9047619047619</v>
      </c>
      <c r="Q2637" t="s">
        <v>8319</v>
      </c>
      <c r="R2637" t="s">
        <v>8355</v>
      </c>
      <c r="S2637" s="6">
        <f t="shared" si="168"/>
        <v>42037.742604166669</v>
      </c>
      <c r="T2637" s="6">
        <f t="shared" si="16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7">
        <f t="shared" si="167"/>
        <v>37.46</v>
      </c>
      <c r="Q2638" t="s">
        <v>8319</v>
      </c>
      <c r="R2638" t="s">
        <v>8355</v>
      </c>
      <c r="S2638" s="6">
        <f t="shared" si="168"/>
        <v>42636.406412037039</v>
      </c>
      <c r="T2638" s="6">
        <f t="shared" si="16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7">
        <f t="shared" si="167"/>
        <v>31.96153846153846</v>
      </c>
      <c r="Q2639" t="s">
        <v>8319</v>
      </c>
      <c r="R2639" t="s">
        <v>8355</v>
      </c>
      <c r="S2639" s="6">
        <f t="shared" si="168"/>
        <v>42639.341145833336</v>
      </c>
      <c r="T2639" s="6">
        <f t="shared" si="16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7">
        <f t="shared" si="167"/>
        <v>25.214285714285715</v>
      </c>
      <c r="Q2640" t="s">
        <v>8319</v>
      </c>
      <c r="R2640" t="s">
        <v>8355</v>
      </c>
      <c r="S2640" s="6">
        <f t="shared" si="168"/>
        <v>41989.70480324074</v>
      </c>
      <c r="T2640" s="6">
        <f t="shared" si="16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7">
        <f t="shared" si="167"/>
        <v>10.040816326530612</v>
      </c>
      <c r="Q2641" t="s">
        <v>8319</v>
      </c>
      <c r="R2641" t="s">
        <v>8355</v>
      </c>
      <c r="S2641" s="6">
        <f t="shared" si="168"/>
        <v>42024.656805555554</v>
      </c>
      <c r="T2641" s="6">
        <f t="shared" si="16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7">
        <f t="shared" si="167"/>
        <v>45.94202898550725</v>
      </c>
      <c r="Q2642" t="s">
        <v>8319</v>
      </c>
      <c r="R2642" t="s">
        <v>8355</v>
      </c>
      <c r="S2642" s="6">
        <f t="shared" si="168"/>
        <v>42102.952245370368</v>
      </c>
      <c r="T2642" s="6">
        <f t="shared" si="16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7">
        <f t="shared" si="167"/>
        <v>15</v>
      </c>
      <c r="Q2643" t="s">
        <v>8319</v>
      </c>
      <c r="R2643" t="s">
        <v>8355</v>
      </c>
      <c r="S2643" s="6">
        <f t="shared" si="168"/>
        <v>41880.618784722217</v>
      </c>
      <c r="T2643" s="6">
        <f t="shared" si="16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7">
        <f t="shared" si="167"/>
        <v>0</v>
      </c>
      <c r="Q2644" t="s">
        <v>8319</v>
      </c>
      <c r="R2644" t="s">
        <v>8355</v>
      </c>
      <c r="S2644" s="6">
        <f t="shared" si="168"/>
        <v>42536.03828703703</v>
      </c>
      <c r="T2644" s="6">
        <f t="shared" si="16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7">
        <f t="shared" si="167"/>
        <v>223.58248500999335</v>
      </c>
      <c r="Q2645" t="s">
        <v>8319</v>
      </c>
      <c r="R2645" t="s">
        <v>8355</v>
      </c>
      <c r="S2645" s="6">
        <f t="shared" si="168"/>
        <v>42689.374016203699</v>
      </c>
      <c r="T2645" s="6">
        <f t="shared" si="16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7">
        <f t="shared" si="167"/>
        <v>39.480769230769234</v>
      </c>
      <c r="Q2646" t="s">
        <v>8319</v>
      </c>
      <c r="R2646" t="s">
        <v>8355</v>
      </c>
      <c r="S2646" s="6">
        <f t="shared" si="168"/>
        <v>42774.583738425928</v>
      </c>
      <c r="T2646" s="6">
        <f t="shared" si="16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7">
        <f t="shared" si="167"/>
        <v>91.304347826086953</v>
      </c>
      <c r="Q2647" t="s">
        <v>8319</v>
      </c>
      <c r="R2647" t="s">
        <v>8355</v>
      </c>
      <c r="S2647" s="6">
        <f t="shared" si="168"/>
        <v>41921.634293981479</v>
      </c>
      <c r="T2647" s="6">
        <f t="shared" si="16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7">
        <f t="shared" si="167"/>
        <v>78.666205607476627</v>
      </c>
      <c r="Q2648" t="s">
        <v>8319</v>
      </c>
      <c r="R2648" t="s">
        <v>8355</v>
      </c>
      <c r="S2648" s="6">
        <f t="shared" si="168"/>
        <v>42226.10496527778</v>
      </c>
      <c r="T2648" s="6">
        <f t="shared" si="16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7">
        <f t="shared" si="167"/>
        <v>12</v>
      </c>
      <c r="Q2649" t="s">
        <v>8319</v>
      </c>
      <c r="R2649" t="s">
        <v>8355</v>
      </c>
      <c r="S2649" s="6">
        <f t="shared" si="168"/>
        <v>42200.053460648145</v>
      </c>
      <c r="T2649" s="6">
        <f t="shared" si="16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7">
        <f t="shared" si="167"/>
        <v>17.666666666666668</v>
      </c>
      <c r="Q2650" t="s">
        <v>8319</v>
      </c>
      <c r="R2650" t="s">
        <v>8355</v>
      </c>
      <c r="S2650" s="6">
        <f t="shared" si="168"/>
        <v>42408.506481481476</v>
      </c>
      <c r="T2650" s="6">
        <f t="shared" si="16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7">
        <f t="shared" si="167"/>
        <v>41.333333333333336</v>
      </c>
      <c r="Q2651" t="s">
        <v>8319</v>
      </c>
      <c r="R2651" t="s">
        <v>8355</v>
      </c>
      <c r="S2651" s="6">
        <f t="shared" si="168"/>
        <v>42341.788668981484</v>
      </c>
      <c r="T2651" s="6">
        <f t="shared" si="16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7">
        <f t="shared" si="167"/>
        <v>71.599999999999994</v>
      </c>
      <c r="Q2652" t="s">
        <v>8319</v>
      </c>
      <c r="R2652" t="s">
        <v>8355</v>
      </c>
      <c r="S2652" s="6">
        <f t="shared" si="168"/>
        <v>42695.416006944441</v>
      </c>
      <c r="T2652" s="6">
        <f t="shared" si="16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7">
        <f t="shared" si="167"/>
        <v>307.8235294117647</v>
      </c>
      <c r="Q2653" t="s">
        <v>8319</v>
      </c>
      <c r="R2653" t="s">
        <v>8355</v>
      </c>
      <c r="S2653" s="6">
        <f t="shared" si="168"/>
        <v>42327.597326388881</v>
      </c>
      <c r="T2653" s="6">
        <f t="shared" si="169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7">
        <f t="shared" si="167"/>
        <v>80.454545454545453</v>
      </c>
      <c r="Q2654" t="s">
        <v>8319</v>
      </c>
      <c r="R2654" t="s">
        <v>8355</v>
      </c>
      <c r="S2654" s="6">
        <f t="shared" si="168"/>
        <v>41952.950520833336</v>
      </c>
      <c r="T2654" s="6">
        <f t="shared" si="16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7">
        <f t="shared" si="167"/>
        <v>83.942857142857136</v>
      </c>
      <c r="Q2655" t="s">
        <v>8319</v>
      </c>
      <c r="R2655" t="s">
        <v>8355</v>
      </c>
      <c r="S2655" s="6">
        <f t="shared" si="168"/>
        <v>41771.443599537037</v>
      </c>
      <c r="T2655" s="6">
        <f t="shared" si="16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7">
        <f t="shared" si="167"/>
        <v>8.5</v>
      </c>
      <c r="Q2656" t="s">
        <v>8319</v>
      </c>
      <c r="R2656" t="s">
        <v>8355</v>
      </c>
      <c r="S2656" s="6">
        <f t="shared" si="168"/>
        <v>42055.39266203704</v>
      </c>
      <c r="T2656" s="6">
        <f t="shared" si="16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7">
        <f t="shared" si="167"/>
        <v>73.372093023255815</v>
      </c>
      <c r="Q2657" t="s">
        <v>8319</v>
      </c>
      <c r="R2657" t="s">
        <v>8355</v>
      </c>
      <c r="S2657" s="6">
        <f t="shared" si="168"/>
        <v>42381.657951388886</v>
      </c>
      <c r="T2657" s="6">
        <f t="shared" si="16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7">
        <f t="shared" si="167"/>
        <v>112.86184210526316</v>
      </c>
      <c r="Q2658" t="s">
        <v>8319</v>
      </c>
      <c r="R2658" t="s">
        <v>8355</v>
      </c>
      <c r="S2658" s="6">
        <f t="shared" si="168"/>
        <v>42767.480185185181</v>
      </c>
      <c r="T2658" s="6">
        <f t="shared" si="16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7">
        <f t="shared" si="167"/>
        <v>95.277627118644077</v>
      </c>
      <c r="Q2659" t="s">
        <v>8319</v>
      </c>
      <c r="R2659" t="s">
        <v>8355</v>
      </c>
      <c r="S2659" s="6">
        <f t="shared" si="168"/>
        <v>42551.720520833333</v>
      </c>
      <c r="T2659" s="6">
        <f t="shared" si="16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7">
        <f t="shared" si="167"/>
        <v>22.75</v>
      </c>
      <c r="Q2660" t="s">
        <v>8319</v>
      </c>
      <c r="R2660" t="s">
        <v>8355</v>
      </c>
      <c r="S2660" s="6">
        <f t="shared" si="168"/>
        <v>42551.675856481481</v>
      </c>
      <c r="T2660" s="6">
        <f t="shared" si="169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7">
        <f t="shared" si="167"/>
        <v>133.30000000000001</v>
      </c>
      <c r="Q2661" t="s">
        <v>8319</v>
      </c>
      <c r="R2661" t="s">
        <v>8355</v>
      </c>
      <c r="S2661" s="6">
        <f t="shared" si="168"/>
        <v>42081.861226851855</v>
      </c>
      <c r="T2661" s="6">
        <f t="shared" si="169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7">
        <f t="shared" si="167"/>
        <v>3.8</v>
      </c>
      <c r="Q2662" t="s">
        <v>8319</v>
      </c>
      <c r="R2662" t="s">
        <v>8355</v>
      </c>
      <c r="S2662" s="6">
        <f t="shared" si="168"/>
        <v>42272.504837962959</v>
      </c>
      <c r="T2662" s="6">
        <f t="shared" si="16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7">
        <f t="shared" si="167"/>
        <v>85.75</v>
      </c>
      <c r="Q2663" t="s">
        <v>8319</v>
      </c>
      <c r="R2663" t="s">
        <v>8356</v>
      </c>
      <c r="S2663" s="6">
        <f t="shared" si="168"/>
        <v>41542.750115740739</v>
      </c>
      <c r="T2663" s="6">
        <f t="shared" si="16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7">
        <f t="shared" si="167"/>
        <v>267</v>
      </c>
      <c r="Q2664" t="s">
        <v>8319</v>
      </c>
      <c r="R2664" t="s">
        <v>8356</v>
      </c>
      <c r="S2664" s="6">
        <f t="shared" si="168"/>
        <v>42207.538344907407</v>
      </c>
      <c r="T2664" s="6">
        <f t="shared" si="16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7">
        <f t="shared" si="167"/>
        <v>373.55803571428572</v>
      </c>
      <c r="Q2665" t="s">
        <v>8319</v>
      </c>
      <c r="R2665" t="s">
        <v>8356</v>
      </c>
      <c r="S2665" s="6">
        <f t="shared" si="168"/>
        <v>42222.41443287037</v>
      </c>
      <c r="T2665" s="6">
        <f t="shared" si="16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7">
        <f t="shared" si="167"/>
        <v>174.03846153846155</v>
      </c>
      <c r="Q2666" t="s">
        <v>8319</v>
      </c>
      <c r="R2666" t="s">
        <v>8356</v>
      </c>
      <c r="S2666" s="6">
        <f t="shared" si="168"/>
        <v>42312.817094907405</v>
      </c>
      <c r="T2666" s="6">
        <f t="shared" si="16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7">
        <f t="shared" si="167"/>
        <v>93.695652173913047</v>
      </c>
      <c r="Q2667" t="s">
        <v>8319</v>
      </c>
      <c r="R2667" t="s">
        <v>8356</v>
      </c>
      <c r="S2667" s="6">
        <f t="shared" si="168"/>
        <v>42083.687199074069</v>
      </c>
      <c r="T2667" s="6">
        <f t="shared" si="16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7">
        <f t="shared" si="167"/>
        <v>77.327718446601949</v>
      </c>
      <c r="Q2668" t="s">
        <v>8319</v>
      </c>
      <c r="R2668" t="s">
        <v>8356</v>
      </c>
      <c r="S2668" s="6">
        <f t="shared" si="168"/>
        <v>42235.55600694444</v>
      </c>
      <c r="T2668" s="6">
        <f t="shared" si="16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7">
        <f t="shared" si="167"/>
        <v>92.222222222222229</v>
      </c>
      <c r="Q2669" t="s">
        <v>8319</v>
      </c>
      <c r="R2669" t="s">
        <v>8356</v>
      </c>
      <c r="S2669" s="6">
        <f t="shared" si="168"/>
        <v>42380.717777777776</v>
      </c>
      <c r="T2669" s="6">
        <f t="shared" si="16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7">
        <f t="shared" si="167"/>
        <v>60.964285714285715</v>
      </c>
      <c r="Q2670" t="s">
        <v>8319</v>
      </c>
      <c r="R2670" t="s">
        <v>8356</v>
      </c>
      <c r="S2670" s="6">
        <f t="shared" si="168"/>
        <v>42275.380381944437</v>
      </c>
      <c r="T2670" s="6">
        <f t="shared" si="16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7">
        <f t="shared" si="167"/>
        <v>91</v>
      </c>
      <c r="Q2671" t="s">
        <v>8319</v>
      </c>
      <c r="R2671" t="s">
        <v>8356</v>
      </c>
      <c r="S2671" s="6">
        <f t="shared" si="168"/>
        <v>42318.827499999999</v>
      </c>
      <c r="T2671" s="6">
        <f t="shared" si="169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7">
        <f t="shared" si="167"/>
        <v>41.583333333333336</v>
      </c>
      <c r="Q2672" t="s">
        <v>8319</v>
      </c>
      <c r="R2672" t="s">
        <v>8356</v>
      </c>
      <c r="S2672" s="6">
        <f t="shared" si="168"/>
        <v>41820.812268518515</v>
      </c>
      <c r="T2672" s="6">
        <f t="shared" si="16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7">
        <f t="shared" si="167"/>
        <v>33.761904761904759</v>
      </c>
      <c r="Q2673" t="s">
        <v>8319</v>
      </c>
      <c r="R2673" t="s">
        <v>8356</v>
      </c>
      <c r="S2673" s="6">
        <f t="shared" si="168"/>
        <v>41962.540694444448</v>
      </c>
      <c r="T2673" s="6">
        <f t="shared" si="16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7">
        <f t="shared" si="167"/>
        <v>70.61702127659575</v>
      </c>
      <c r="Q2674" t="s">
        <v>8319</v>
      </c>
      <c r="R2674" t="s">
        <v>8356</v>
      </c>
      <c r="S2674" s="6">
        <f t="shared" si="168"/>
        <v>42344.675810185181</v>
      </c>
      <c r="T2674" s="6">
        <f t="shared" si="16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7">
        <f t="shared" si="167"/>
        <v>167.15151515151516</v>
      </c>
      <c r="Q2675" t="s">
        <v>8319</v>
      </c>
      <c r="R2675" t="s">
        <v>8356</v>
      </c>
      <c r="S2675" s="6">
        <f t="shared" si="168"/>
        <v>41912.333321759259</v>
      </c>
      <c r="T2675" s="6">
        <f t="shared" si="16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7">
        <f t="shared" si="167"/>
        <v>128.61988304093566</v>
      </c>
      <c r="Q2676" t="s">
        <v>8319</v>
      </c>
      <c r="R2676" t="s">
        <v>8356</v>
      </c>
      <c r="S2676" s="6">
        <f t="shared" si="168"/>
        <v>42529.424421296295</v>
      </c>
      <c r="T2676" s="6">
        <f t="shared" si="16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7">
        <f t="shared" si="167"/>
        <v>65.41379310344827</v>
      </c>
      <c r="Q2677" t="s">
        <v>8319</v>
      </c>
      <c r="R2677" t="s">
        <v>8356</v>
      </c>
      <c r="S2677" s="6">
        <f t="shared" si="168"/>
        <v>41923.649178240739</v>
      </c>
      <c r="T2677" s="6">
        <f t="shared" si="16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7">
        <f t="shared" si="167"/>
        <v>117.55555555555556</v>
      </c>
      <c r="Q2678" t="s">
        <v>8319</v>
      </c>
      <c r="R2678" t="s">
        <v>8356</v>
      </c>
      <c r="S2678" s="6">
        <f t="shared" si="168"/>
        <v>42482.416365740741</v>
      </c>
      <c r="T2678" s="6">
        <f t="shared" si="16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7">
        <f t="shared" si="167"/>
        <v>126.48148148148148</v>
      </c>
      <c r="Q2679" t="s">
        <v>8319</v>
      </c>
      <c r="R2679" t="s">
        <v>8356</v>
      </c>
      <c r="S2679" s="6">
        <f t="shared" si="168"/>
        <v>41792.821099537032</v>
      </c>
      <c r="T2679" s="6">
        <f t="shared" si="169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7">
        <f t="shared" si="167"/>
        <v>550</v>
      </c>
      <c r="Q2680" t="s">
        <v>8319</v>
      </c>
      <c r="R2680" t="s">
        <v>8356</v>
      </c>
      <c r="S2680" s="6">
        <f t="shared" si="168"/>
        <v>42241.589872685181</v>
      </c>
      <c r="T2680" s="6">
        <f t="shared" si="16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7">
        <f t="shared" si="167"/>
        <v>44</v>
      </c>
      <c r="Q2681" t="s">
        <v>8319</v>
      </c>
      <c r="R2681" t="s">
        <v>8356</v>
      </c>
      <c r="S2681" s="6">
        <f t="shared" si="168"/>
        <v>42032.792754629627</v>
      </c>
      <c r="T2681" s="6">
        <f t="shared" si="16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7">
        <f t="shared" si="167"/>
        <v>69</v>
      </c>
      <c r="Q2682" t="s">
        <v>8319</v>
      </c>
      <c r="R2682" t="s">
        <v>8356</v>
      </c>
      <c r="S2682" s="6">
        <f t="shared" si="168"/>
        <v>42436.003368055557</v>
      </c>
      <c r="T2682" s="6">
        <f t="shared" si="16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7">
        <f t="shared" si="167"/>
        <v>27.5</v>
      </c>
      <c r="Q2683" t="s">
        <v>8336</v>
      </c>
      <c r="R2683" t="s">
        <v>8337</v>
      </c>
      <c r="S2683" s="6">
        <f t="shared" si="168"/>
        <v>41805.686921296292</v>
      </c>
      <c r="T2683" s="6">
        <f t="shared" si="16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7">
        <f t="shared" si="167"/>
        <v>84.9</v>
      </c>
      <c r="Q2684" t="s">
        <v>8336</v>
      </c>
      <c r="R2684" t="s">
        <v>8337</v>
      </c>
      <c r="S2684" s="6">
        <f t="shared" si="168"/>
        <v>41932.663657407407</v>
      </c>
      <c r="T2684" s="6">
        <f t="shared" si="16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7">
        <f t="shared" si="167"/>
        <v>12</v>
      </c>
      <c r="Q2685" t="s">
        <v>8336</v>
      </c>
      <c r="R2685" t="s">
        <v>8337</v>
      </c>
      <c r="S2685" s="6">
        <f t="shared" si="168"/>
        <v>42034.546759259254</v>
      </c>
      <c r="T2685" s="6">
        <f t="shared" si="16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7">
        <f t="shared" si="167"/>
        <v>200</v>
      </c>
      <c r="Q2686" t="s">
        <v>8336</v>
      </c>
      <c r="R2686" t="s">
        <v>8337</v>
      </c>
      <c r="S2686" s="6">
        <f t="shared" si="168"/>
        <v>41820.706307870365</v>
      </c>
      <c r="T2686" s="6">
        <f t="shared" si="169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7">
        <f t="shared" si="167"/>
        <v>10</v>
      </c>
      <c r="Q2687" t="s">
        <v>8336</v>
      </c>
      <c r="R2687" t="s">
        <v>8337</v>
      </c>
      <c r="S2687" s="6">
        <f t="shared" si="168"/>
        <v>42061.487615740734</v>
      </c>
      <c r="T2687" s="6">
        <f t="shared" si="169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7">
        <f t="shared" si="167"/>
        <v>0</v>
      </c>
      <c r="Q2688" t="s">
        <v>8336</v>
      </c>
      <c r="R2688" t="s">
        <v>8337</v>
      </c>
      <c r="S2688" s="6">
        <f t="shared" si="168"/>
        <v>41892.766469907401</v>
      </c>
      <c r="T2688" s="6">
        <f t="shared" si="16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7">
        <f t="shared" si="167"/>
        <v>0</v>
      </c>
      <c r="Q2689" t="s">
        <v>8336</v>
      </c>
      <c r="R2689" t="s">
        <v>8337</v>
      </c>
      <c r="S2689" s="6">
        <f t="shared" si="168"/>
        <v>42154.431921296295</v>
      </c>
      <c r="T2689" s="6">
        <f t="shared" si="16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7">
        <f t="shared" si="167"/>
        <v>5.2857142857142856</v>
      </c>
      <c r="Q2690" t="s">
        <v>8336</v>
      </c>
      <c r="R2690" t="s">
        <v>8337</v>
      </c>
      <c r="S2690" s="6">
        <f t="shared" si="168"/>
        <v>42027.910532407412</v>
      </c>
      <c r="T2690" s="6">
        <f t="shared" si="16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7">
        <f t="shared" ref="P2691:P2754" si="171">IF(L2691=0,0,(E2691/L2691))</f>
        <v>1</v>
      </c>
      <c r="Q2691" t="s">
        <v>8336</v>
      </c>
      <c r="R2691" t="s">
        <v>8337</v>
      </c>
      <c r="S2691" s="6">
        <f t="shared" ref="S2691:S2754" si="172">(((J2691/60)/60)/24)+DATE(1970,1,1)+(-5/24)</f>
        <v>42551.753356481473</v>
      </c>
      <c r="T2691" s="6">
        <f t="shared" ref="T2691:T2754" si="173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7">
        <f t="shared" si="171"/>
        <v>72.762711864406782</v>
      </c>
      <c r="Q2692" t="s">
        <v>8336</v>
      </c>
      <c r="R2692" t="s">
        <v>8337</v>
      </c>
      <c r="S2692" s="6">
        <f t="shared" si="172"/>
        <v>42112.89671296296</v>
      </c>
      <c r="T2692" s="6">
        <f t="shared" si="173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7">
        <f t="shared" si="171"/>
        <v>17.5</v>
      </c>
      <c r="Q2693" t="s">
        <v>8336</v>
      </c>
      <c r="R2693" t="s">
        <v>8337</v>
      </c>
      <c r="S2693" s="6">
        <f t="shared" si="172"/>
        <v>42089.515706018516</v>
      </c>
      <c r="T2693" s="6">
        <f t="shared" si="173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7">
        <f t="shared" si="171"/>
        <v>25</v>
      </c>
      <c r="Q2694" t="s">
        <v>8336</v>
      </c>
      <c r="R2694" t="s">
        <v>8337</v>
      </c>
      <c r="S2694" s="6">
        <f t="shared" si="172"/>
        <v>42058.125694444439</v>
      </c>
      <c r="T2694" s="6">
        <f t="shared" si="173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7">
        <f t="shared" si="171"/>
        <v>13.333333333333334</v>
      </c>
      <c r="Q2695" t="s">
        <v>8336</v>
      </c>
      <c r="R2695" t="s">
        <v>8337</v>
      </c>
      <c r="S2695" s="6">
        <f t="shared" si="172"/>
        <v>41833.930162037032</v>
      </c>
      <c r="T2695" s="6">
        <f t="shared" si="173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7">
        <f t="shared" si="171"/>
        <v>1</v>
      </c>
      <c r="Q2696" t="s">
        <v>8336</v>
      </c>
      <c r="R2696" t="s">
        <v>8337</v>
      </c>
      <c r="S2696" s="6">
        <f t="shared" si="172"/>
        <v>41877.932164351849</v>
      </c>
      <c r="T2696" s="6">
        <f t="shared" si="173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7">
        <f t="shared" si="171"/>
        <v>23.666666666666668</v>
      </c>
      <c r="Q2697" t="s">
        <v>8336</v>
      </c>
      <c r="R2697" t="s">
        <v>8337</v>
      </c>
      <c r="S2697" s="6">
        <f t="shared" si="172"/>
        <v>42047.973587962959</v>
      </c>
      <c r="T2697" s="6">
        <f t="shared" si="173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7">
        <f t="shared" si="171"/>
        <v>89.21052631578948</v>
      </c>
      <c r="Q2698" t="s">
        <v>8336</v>
      </c>
      <c r="R2698" t="s">
        <v>8337</v>
      </c>
      <c r="S2698" s="6">
        <f t="shared" si="172"/>
        <v>41964.636111111111</v>
      </c>
      <c r="T2698" s="6">
        <f t="shared" si="173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7">
        <f t="shared" si="171"/>
        <v>116.55769230769231</v>
      </c>
      <c r="Q2699" t="s">
        <v>8336</v>
      </c>
      <c r="R2699" t="s">
        <v>8337</v>
      </c>
      <c r="S2699" s="6">
        <f t="shared" si="172"/>
        <v>42187.731747685182</v>
      </c>
      <c r="T2699" s="6">
        <f t="shared" si="173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7">
        <f t="shared" si="171"/>
        <v>13.005000000000001</v>
      </c>
      <c r="Q2700" t="s">
        <v>8336</v>
      </c>
      <c r="R2700" t="s">
        <v>8337</v>
      </c>
      <c r="S2700" s="6">
        <f t="shared" si="172"/>
        <v>41787.689907407403</v>
      </c>
      <c r="T2700" s="6">
        <f t="shared" si="173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7">
        <f t="shared" si="171"/>
        <v>0</v>
      </c>
      <c r="Q2701" t="s">
        <v>8336</v>
      </c>
      <c r="R2701" t="s">
        <v>8337</v>
      </c>
      <c r="S2701" s="6">
        <f t="shared" si="172"/>
        <v>41829.688229166662</v>
      </c>
      <c r="T2701" s="6">
        <f t="shared" si="173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7">
        <f t="shared" si="171"/>
        <v>17.5</v>
      </c>
      <c r="Q2702" t="s">
        <v>8336</v>
      </c>
      <c r="R2702" t="s">
        <v>8337</v>
      </c>
      <c r="S2702" s="6">
        <f t="shared" si="172"/>
        <v>41870.666342592594</v>
      </c>
      <c r="T2702" s="6">
        <f t="shared" si="173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7">
        <f t="shared" si="171"/>
        <v>34.130434782608695</v>
      </c>
      <c r="Q2703" t="s">
        <v>8317</v>
      </c>
      <c r="R2703" t="s">
        <v>8357</v>
      </c>
      <c r="S2703" s="6">
        <f t="shared" si="172"/>
        <v>42801.566365740735</v>
      </c>
      <c r="T2703" s="6">
        <f t="shared" si="173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7">
        <f t="shared" si="171"/>
        <v>132.34615384615384</v>
      </c>
      <c r="Q2704" t="s">
        <v>8317</v>
      </c>
      <c r="R2704" t="s">
        <v>8357</v>
      </c>
      <c r="S2704" s="6">
        <f t="shared" si="172"/>
        <v>42800.593483796292</v>
      </c>
      <c r="T2704" s="6">
        <f t="shared" si="173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7">
        <f t="shared" si="171"/>
        <v>922.22222222222217</v>
      </c>
      <c r="Q2705" t="s">
        <v>8317</v>
      </c>
      <c r="R2705" t="s">
        <v>8357</v>
      </c>
      <c r="S2705" s="6">
        <f t="shared" si="172"/>
        <v>42756.481828703698</v>
      </c>
      <c r="T2705" s="6">
        <f t="shared" si="173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7">
        <f t="shared" si="171"/>
        <v>163.57142857142858</v>
      </c>
      <c r="Q2706" t="s">
        <v>8317</v>
      </c>
      <c r="R2706" t="s">
        <v>8357</v>
      </c>
      <c r="S2706" s="6">
        <f t="shared" si="172"/>
        <v>42787.654097222221</v>
      </c>
      <c r="T2706" s="6">
        <f t="shared" si="173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7">
        <f t="shared" si="171"/>
        <v>217.375</v>
      </c>
      <c r="Q2707" t="s">
        <v>8317</v>
      </c>
      <c r="R2707" t="s">
        <v>8357</v>
      </c>
      <c r="S2707" s="6">
        <f t="shared" si="172"/>
        <v>42773.70784722222</v>
      </c>
      <c r="T2707" s="6">
        <f t="shared" si="173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7">
        <f t="shared" si="171"/>
        <v>149.44486692015209</v>
      </c>
      <c r="Q2708" t="s">
        <v>8317</v>
      </c>
      <c r="R2708" t="s">
        <v>8357</v>
      </c>
      <c r="S2708" s="6">
        <f t="shared" si="172"/>
        <v>41899.086608796293</v>
      </c>
      <c r="T2708" s="6">
        <f t="shared" si="173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7">
        <f t="shared" si="171"/>
        <v>71.237487309644663</v>
      </c>
      <c r="Q2709" t="s">
        <v>8317</v>
      </c>
      <c r="R2709" t="s">
        <v>8357</v>
      </c>
      <c r="S2709" s="6">
        <f t="shared" si="172"/>
        <v>41391.574571759258</v>
      </c>
      <c r="T2709" s="6">
        <f t="shared" si="173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7">
        <f t="shared" si="171"/>
        <v>44.464318398474738</v>
      </c>
      <c r="Q2710" t="s">
        <v>8317</v>
      </c>
      <c r="R2710" t="s">
        <v>8357</v>
      </c>
      <c r="S2710" s="6">
        <f t="shared" si="172"/>
        <v>42512.489884259259</v>
      </c>
      <c r="T2710" s="6">
        <f t="shared" si="173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7">
        <f t="shared" si="171"/>
        <v>164.94480519480518</v>
      </c>
      <c r="Q2711" t="s">
        <v>8317</v>
      </c>
      <c r="R2711" t="s">
        <v>8357</v>
      </c>
      <c r="S2711" s="6">
        <f t="shared" si="172"/>
        <v>42611.941446759258</v>
      </c>
      <c r="T2711" s="6">
        <f t="shared" si="173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7">
        <f t="shared" si="171"/>
        <v>84.871516544117654</v>
      </c>
      <c r="Q2712" t="s">
        <v>8317</v>
      </c>
      <c r="R2712" t="s">
        <v>8357</v>
      </c>
      <c r="S2712" s="6">
        <f t="shared" si="172"/>
        <v>41828.021157407406</v>
      </c>
      <c r="T2712" s="6">
        <f t="shared" si="173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7">
        <f t="shared" si="171"/>
        <v>53.945205479452056</v>
      </c>
      <c r="Q2713" t="s">
        <v>8317</v>
      </c>
      <c r="R2713" t="s">
        <v>8357</v>
      </c>
      <c r="S2713" s="6">
        <f t="shared" si="172"/>
        <v>41780.536921296298</v>
      </c>
      <c r="T2713" s="6">
        <f t="shared" si="173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7">
        <f t="shared" si="171"/>
        <v>50.531468531468533</v>
      </c>
      <c r="Q2714" t="s">
        <v>8317</v>
      </c>
      <c r="R2714" t="s">
        <v>8357</v>
      </c>
      <c r="S2714" s="6">
        <f t="shared" si="172"/>
        <v>41431.853703703702</v>
      </c>
      <c r="T2714" s="6">
        <f t="shared" si="173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7">
        <f t="shared" si="171"/>
        <v>108.00140845070422</v>
      </c>
      <c r="Q2715" t="s">
        <v>8317</v>
      </c>
      <c r="R2715" t="s">
        <v>8357</v>
      </c>
      <c r="S2715" s="6">
        <f t="shared" si="172"/>
        <v>42322.445416666662</v>
      </c>
      <c r="T2715" s="6">
        <f t="shared" si="173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7">
        <f t="shared" si="171"/>
        <v>95.373770491803285</v>
      </c>
      <c r="Q2716" t="s">
        <v>8317</v>
      </c>
      <c r="R2716" t="s">
        <v>8357</v>
      </c>
      <c r="S2716" s="6">
        <f t="shared" si="172"/>
        <v>42629.446712962956</v>
      </c>
      <c r="T2716" s="6">
        <f t="shared" si="173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7">
        <f t="shared" si="171"/>
        <v>57.631016333938291</v>
      </c>
      <c r="Q2717" t="s">
        <v>8317</v>
      </c>
      <c r="R2717" t="s">
        <v>8357</v>
      </c>
      <c r="S2717" s="6">
        <f t="shared" si="172"/>
        <v>42387.190138888887</v>
      </c>
      <c r="T2717" s="6">
        <f t="shared" si="173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7">
        <f t="shared" si="171"/>
        <v>64.160481283422456</v>
      </c>
      <c r="Q2718" t="s">
        <v>8317</v>
      </c>
      <c r="R2718" t="s">
        <v>8357</v>
      </c>
      <c r="S2718" s="6">
        <f t="shared" si="172"/>
        <v>42255.124918981477</v>
      </c>
      <c r="T2718" s="6">
        <f t="shared" si="173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7">
        <f t="shared" si="171"/>
        <v>92.387692307692305</v>
      </c>
      <c r="Q2719" t="s">
        <v>8317</v>
      </c>
      <c r="R2719" t="s">
        <v>8357</v>
      </c>
      <c r="S2719" s="6">
        <f t="shared" si="172"/>
        <v>41934.706585648149</v>
      </c>
      <c r="T2719" s="6">
        <f t="shared" si="173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7">
        <f t="shared" si="171"/>
        <v>125.97972972972973</v>
      </c>
      <c r="Q2720" t="s">
        <v>8317</v>
      </c>
      <c r="R2720" t="s">
        <v>8357</v>
      </c>
      <c r="S2720" s="6">
        <f t="shared" si="172"/>
        <v>42465.388252314813</v>
      </c>
      <c r="T2720" s="6">
        <f t="shared" si="173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7">
        <f t="shared" si="171"/>
        <v>94.637681159420296</v>
      </c>
      <c r="Q2721" t="s">
        <v>8317</v>
      </c>
      <c r="R2721" t="s">
        <v>8357</v>
      </c>
      <c r="S2721" s="6">
        <f t="shared" si="172"/>
        <v>42417.822847222218</v>
      </c>
      <c r="T2721" s="6">
        <f t="shared" si="173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7">
        <f t="shared" si="171"/>
        <v>170.69942196531792</v>
      </c>
      <c r="Q2722" t="s">
        <v>8317</v>
      </c>
      <c r="R2722" t="s">
        <v>8357</v>
      </c>
      <c r="S2722" s="6">
        <f t="shared" si="172"/>
        <v>42655.257557870362</v>
      </c>
      <c r="T2722" s="6">
        <f t="shared" si="173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7">
        <f t="shared" si="171"/>
        <v>40.762081784386616</v>
      </c>
      <c r="Q2723" t="s">
        <v>8319</v>
      </c>
      <c r="R2723" t="s">
        <v>8349</v>
      </c>
      <c r="S2723" s="6">
        <f t="shared" si="172"/>
        <v>41493.335625</v>
      </c>
      <c r="T2723" s="6">
        <f t="shared" si="173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7">
        <f t="shared" si="171"/>
        <v>68.254054054054052</v>
      </c>
      <c r="Q2724" t="s">
        <v>8319</v>
      </c>
      <c r="R2724" t="s">
        <v>8349</v>
      </c>
      <c r="S2724" s="6">
        <f t="shared" si="172"/>
        <v>42704.64876157407</v>
      </c>
      <c r="T2724" s="6">
        <f t="shared" si="173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7">
        <f t="shared" si="171"/>
        <v>95.48863636363636</v>
      </c>
      <c r="Q2725" t="s">
        <v>8319</v>
      </c>
      <c r="R2725" t="s">
        <v>8349</v>
      </c>
      <c r="S2725" s="6">
        <f t="shared" si="172"/>
        <v>41944.630648148144</v>
      </c>
      <c r="T2725" s="6">
        <f t="shared" si="173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7">
        <f t="shared" si="171"/>
        <v>7.1902649656526005</v>
      </c>
      <c r="Q2726" t="s">
        <v>8319</v>
      </c>
      <c r="R2726" t="s">
        <v>8349</v>
      </c>
      <c r="S2726" s="6">
        <f t="shared" si="172"/>
        <v>42199.118738425925</v>
      </c>
      <c r="T2726" s="6">
        <f t="shared" si="173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7">
        <f t="shared" si="171"/>
        <v>511.65486725663715</v>
      </c>
      <c r="Q2727" t="s">
        <v>8319</v>
      </c>
      <c r="R2727" t="s">
        <v>8349</v>
      </c>
      <c r="S2727" s="6">
        <f t="shared" si="172"/>
        <v>42745.53628472222</v>
      </c>
      <c r="T2727" s="6">
        <f t="shared" si="173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7">
        <f t="shared" si="171"/>
        <v>261.74504950495049</v>
      </c>
      <c r="Q2728" t="s">
        <v>8319</v>
      </c>
      <c r="R2728" t="s">
        <v>8349</v>
      </c>
      <c r="S2728" s="6">
        <f t="shared" si="172"/>
        <v>42452.371655092589</v>
      </c>
      <c r="T2728" s="6">
        <f t="shared" si="173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7">
        <f t="shared" si="171"/>
        <v>69.760961810466767</v>
      </c>
      <c r="Q2729" t="s">
        <v>8319</v>
      </c>
      <c r="R2729" t="s">
        <v>8349</v>
      </c>
      <c r="S2729" s="6">
        <f t="shared" si="172"/>
        <v>42198.468321759261</v>
      </c>
      <c r="T2729" s="6">
        <f t="shared" si="173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7">
        <f t="shared" si="171"/>
        <v>77.229591836734699</v>
      </c>
      <c r="Q2730" t="s">
        <v>8319</v>
      </c>
      <c r="R2730" t="s">
        <v>8349</v>
      </c>
      <c r="S2730" s="6">
        <f t="shared" si="172"/>
        <v>42333.391597222224</v>
      </c>
      <c r="T2730" s="6">
        <f t="shared" si="173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7">
        <f t="shared" si="171"/>
        <v>340.56521739130437</v>
      </c>
      <c r="Q2731" t="s">
        <v>8319</v>
      </c>
      <c r="R2731" t="s">
        <v>8349</v>
      </c>
      <c r="S2731" s="6">
        <f t="shared" si="172"/>
        <v>42095.032372685186</v>
      </c>
      <c r="T2731" s="6">
        <f t="shared" si="173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7">
        <f t="shared" si="171"/>
        <v>67.417903225806455</v>
      </c>
      <c r="Q2732" t="s">
        <v>8319</v>
      </c>
      <c r="R2732" t="s">
        <v>8349</v>
      </c>
      <c r="S2732" s="6">
        <f t="shared" si="172"/>
        <v>41351.333043981482</v>
      </c>
      <c r="T2732" s="6">
        <f t="shared" si="173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7">
        <f t="shared" si="171"/>
        <v>845.70270270270271</v>
      </c>
      <c r="Q2733" t="s">
        <v>8319</v>
      </c>
      <c r="R2733" t="s">
        <v>8349</v>
      </c>
      <c r="S2733" s="6">
        <f t="shared" si="172"/>
        <v>41872.317384259259</v>
      </c>
      <c r="T2733" s="6">
        <f t="shared" si="173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7">
        <f t="shared" si="171"/>
        <v>97.191780821917803</v>
      </c>
      <c r="Q2734" t="s">
        <v>8319</v>
      </c>
      <c r="R2734" t="s">
        <v>8349</v>
      </c>
      <c r="S2734" s="6">
        <f t="shared" si="172"/>
        <v>41389.599861111106</v>
      </c>
      <c r="T2734" s="6">
        <f t="shared" si="173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7">
        <f t="shared" si="171"/>
        <v>451.84033613445376</v>
      </c>
      <c r="Q2735" t="s">
        <v>8319</v>
      </c>
      <c r="R2735" t="s">
        <v>8349</v>
      </c>
      <c r="S2735" s="6">
        <f t="shared" si="172"/>
        <v>42044.064513888887</v>
      </c>
      <c r="T2735" s="6">
        <f t="shared" si="173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7">
        <f t="shared" si="171"/>
        <v>138.66871165644173</v>
      </c>
      <c r="Q2736" t="s">
        <v>8319</v>
      </c>
      <c r="R2736" t="s">
        <v>8349</v>
      </c>
      <c r="S2736" s="6">
        <f t="shared" si="172"/>
        <v>42626.460555555554</v>
      </c>
      <c r="T2736" s="6">
        <f t="shared" si="173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7">
        <f t="shared" si="171"/>
        <v>21.640147492625371</v>
      </c>
      <c r="Q2737" t="s">
        <v>8319</v>
      </c>
      <c r="R2737" t="s">
        <v>8349</v>
      </c>
      <c r="S2737" s="6">
        <f t="shared" si="172"/>
        <v>41315.912615740737</v>
      </c>
      <c r="T2737" s="6">
        <f t="shared" si="173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7">
        <f t="shared" si="171"/>
        <v>169.51724137931035</v>
      </c>
      <c r="Q2738" t="s">
        <v>8319</v>
      </c>
      <c r="R2738" t="s">
        <v>8349</v>
      </c>
      <c r="S2738" s="6">
        <f t="shared" si="172"/>
        <v>41722.458020833328</v>
      </c>
      <c r="T2738" s="6">
        <f t="shared" si="173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7">
        <f t="shared" si="171"/>
        <v>161.88210526315791</v>
      </c>
      <c r="Q2739" t="s">
        <v>8319</v>
      </c>
      <c r="R2739" t="s">
        <v>8349</v>
      </c>
      <c r="S2739" s="6">
        <f t="shared" si="172"/>
        <v>41611.709340277775</v>
      </c>
      <c r="T2739" s="6">
        <f t="shared" si="173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7">
        <f t="shared" si="171"/>
        <v>493.13333333333333</v>
      </c>
      <c r="Q2740" t="s">
        <v>8319</v>
      </c>
      <c r="R2740" t="s">
        <v>8349</v>
      </c>
      <c r="S2740" s="6">
        <f t="shared" si="172"/>
        <v>42619.935231481482</v>
      </c>
      <c r="T2740" s="6">
        <f t="shared" si="173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7">
        <f t="shared" si="171"/>
        <v>22.120418848167539</v>
      </c>
      <c r="Q2741" t="s">
        <v>8319</v>
      </c>
      <c r="R2741" t="s">
        <v>8349</v>
      </c>
      <c r="S2741" s="6">
        <f t="shared" si="172"/>
        <v>41719.679594907408</v>
      </c>
      <c r="T2741" s="6">
        <f t="shared" si="173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7">
        <f t="shared" si="171"/>
        <v>18.235294117647058</v>
      </c>
      <c r="Q2742" t="s">
        <v>8319</v>
      </c>
      <c r="R2742" t="s">
        <v>8349</v>
      </c>
      <c r="S2742" s="6">
        <f t="shared" si="172"/>
        <v>42044.823518518511</v>
      </c>
      <c r="T2742" s="6">
        <f t="shared" si="173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7">
        <f t="shared" si="171"/>
        <v>8.75</v>
      </c>
      <c r="Q2743" t="s">
        <v>8322</v>
      </c>
      <c r="R2743" t="s">
        <v>8358</v>
      </c>
      <c r="S2743" s="6">
        <f t="shared" si="172"/>
        <v>41911.449097222219</v>
      </c>
      <c r="T2743" s="6">
        <f t="shared" si="173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7">
        <f t="shared" si="171"/>
        <v>40.611111111111114</v>
      </c>
      <c r="Q2744" t="s">
        <v>8322</v>
      </c>
      <c r="R2744" t="s">
        <v>8358</v>
      </c>
      <c r="S2744" s="6">
        <f t="shared" si="172"/>
        <v>41030.511423611111</v>
      </c>
      <c r="T2744" s="6">
        <f t="shared" si="173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7">
        <f t="shared" si="171"/>
        <v>0</v>
      </c>
      <c r="Q2745" t="s">
        <v>8322</v>
      </c>
      <c r="R2745" t="s">
        <v>8358</v>
      </c>
      <c r="S2745" s="6">
        <f t="shared" si="172"/>
        <v>42632.120451388888</v>
      </c>
      <c r="T2745" s="6">
        <f t="shared" si="173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7">
        <f t="shared" si="171"/>
        <v>37.954545454545453</v>
      </c>
      <c r="Q2746" t="s">
        <v>8322</v>
      </c>
      <c r="R2746" t="s">
        <v>8358</v>
      </c>
      <c r="S2746" s="6">
        <f t="shared" si="172"/>
        <v>40937.854143518518</v>
      </c>
      <c r="T2746" s="6">
        <f t="shared" si="173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7">
        <f t="shared" si="171"/>
        <v>35.734693877551024</v>
      </c>
      <c r="Q2747" t="s">
        <v>8322</v>
      </c>
      <c r="R2747" t="s">
        <v>8358</v>
      </c>
      <c r="S2747" s="6">
        <f t="shared" si="172"/>
        <v>41044.779722222222</v>
      </c>
      <c r="T2747" s="6">
        <f t="shared" si="173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7">
        <f t="shared" si="171"/>
        <v>42.157894736842103</v>
      </c>
      <c r="Q2748" t="s">
        <v>8322</v>
      </c>
      <c r="R2748" t="s">
        <v>8358</v>
      </c>
      <c r="S2748" s="6">
        <f t="shared" si="172"/>
        <v>41850.57304398148</v>
      </c>
      <c r="T2748" s="6">
        <f t="shared" si="173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7">
        <f t="shared" si="171"/>
        <v>35</v>
      </c>
      <c r="Q2749" t="s">
        <v>8322</v>
      </c>
      <c r="R2749" t="s">
        <v>8358</v>
      </c>
      <c r="S2749" s="6">
        <f t="shared" si="172"/>
        <v>41044.439780092594</v>
      </c>
      <c r="T2749" s="6">
        <f t="shared" si="173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7">
        <f t="shared" si="171"/>
        <v>13.25</v>
      </c>
      <c r="Q2750" t="s">
        <v>8322</v>
      </c>
      <c r="R2750" t="s">
        <v>8358</v>
      </c>
      <c r="S2750" s="6">
        <f t="shared" si="172"/>
        <v>42585.502337962964</v>
      </c>
      <c r="T2750" s="6">
        <f t="shared" si="173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7">
        <f t="shared" si="171"/>
        <v>55</v>
      </c>
      <c r="Q2751" t="s">
        <v>8322</v>
      </c>
      <c r="R2751" t="s">
        <v>8358</v>
      </c>
      <c r="S2751" s="6">
        <f t="shared" si="172"/>
        <v>42068.59070601852</v>
      </c>
      <c r="T2751" s="6">
        <f t="shared" si="173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7">
        <f t="shared" si="171"/>
        <v>0</v>
      </c>
      <c r="Q2752" t="s">
        <v>8322</v>
      </c>
      <c r="R2752" t="s">
        <v>8358</v>
      </c>
      <c r="S2752" s="6">
        <f t="shared" si="172"/>
        <v>41078.69149305555</v>
      </c>
      <c r="T2752" s="6">
        <f t="shared" si="173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7">
        <f t="shared" si="171"/>
        <v>0</v>
      </c>
      <c r="Q2753" t="s">
        <v>8322</v>
      </c>
      <c r="R2753" t="s">
        <v>8358</v>
      </c>
      <c r="S2753" s="6">
        <f t="shared" si="172"/>
        <v>41747.678726851853</v>
      </c>
      <c r="T2753" s="6">
        <f t="shared" si="173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7">
        <f t="shared" si="171"/>
        <v>39.285714285714285</v>
      </c>
      <c r="Q2754" t="s">
        <v>8322</v>
      </c>
      <c r="R2754" t="s">
        <v>8358</v>
      </c>
      <c r="S2754" s="6">
        <f t="shared" si="172"/>
        <v>40855.556759259256</v>
      </c>
      <c r="T2754" s="6">
        <f t="shared" si="173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7">
        <f t="shared" ref="P2755:P2818" si="175">IF(L2755=0,0,(E2755/L2755))</f>
        <v>47.5</v>
      </c>
      <c r="Q2755" t="s">
        <v>8322</v>
      </c>
      <c r="R2755" t="s">
        <v>8358</v>
      </c>
      <c r="S2755" s="6">
        <f t="shared" ref="S2755:S2818" si="176">(((J2755/60)/60)/24)+DATE(1970,1,1)+(-5/24)</f>
        <v>41117.692395833328</v>
      </c>
      <c r="T2755" s="6">
        <f t="shared" ref="T2755:T2818" si="177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7">
        <f t="shared" si="175"/>
        <v>0</v>
      </c>
      <c r="Q2756" t="s">
        <v>8322</v>
      </c>
      <c r="R2756" t="s">
        <v>8358</v>
      </c>
      <c r="S2756" s="6">
        <f t="shared" si="176"/>
        <v>41863.427673611113</v>
      </c>
      <c r="T2756" s="6">
        <f t="shared" si="177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7">
        <f t="shared" si="175"/>
        <v>17.333333333333332</v>
      </c>
      <c r="Q2757" t="s">
        <v>8322</v>
      </c>
      <c r="R2757" t="s">
        <v>8358</v>
      </c>
      <c r="S2757" s="6">
        <f t="shared" si="176"/>
        <v>42072.582488425927</v>
      </c>
      <c r="T2757" s="6">
        <f t="shared" si="177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7">
        <f t="shared" si="175"/>
        <v>31.757575757575758</v>
      </c>
      <c r="Q2758" t="s">
        <v>8322</v>
      </c>
      <c r="R2758" t="s">
        <v>8358</v>
      </c>
      <c r="S2758" s="6">
        <f t="shared" si="176"/>
        <v>41620.692141203705</v>
      </c>
      <c r="T2758" s="6">
        <f t="shared" si="177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7">
        <f t="shared" si="175"/>
        <v>5</v>
      </c>
      <c r="Q2759" t="s">
        <v>8322</v>
      </c>
      <c r="R2759" t="s">
        <v>8358</v>
      </c>
      <c r="S2759" s="6">
        <f t="shared" si="176"/>
        <v>42573.448287037034</v>
      </c>
      <c r="T2759" s="6">
        <f t="shared" si="177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7">
        <f t="shared" si="175"/>
        <v>39</v>
      </c>
      <c r="Q2760" t="s">
        <v>8322</v>
      </c>
      <c r="R2760" t="s">
        <v>8358</v>
      </c>
      <c r="S2760" s="6">
        <f t="shared" si="176"/>
        <v>42639.23359953703</v>
      </c>
      <c r="T2760" s="6">
        <f t="shared" si="177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7">
        <f t="shared" si="175"/>
        <v>52.5</v>
      </c>
      <c r="Q2761" t="s">
        <v>8322</v>
      </c>
      <c r="R2761" t="s">
        <v>8358</v>
      </c>
      <c r="S2761" s="6">
        <f t="shared" si="176"/>
        <v>42524.158171296294</v>
      </c>
      <c r="T2761" s="6">
        <f t="shared" si="177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7">
        <f t="shared" si="175"/>
        <v>0</v>
      </c>
      <c r="Q2762" t="s">
        <v>8322</v>
      </c>
      <c r="R2762" t="s">
        <v>8358</v>
      </c>
      <c r="S2762" s="6">
        <f t="shared" si="176"/>
        <v>41415.252986111111</v>
      </c>
      <c r="T2762" s="6">
        <f t="shared" si="177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7">
        <f t="shared" si="175"/>
        <v>9</v>
      </c>
      <c r="Q2763" t="s">
        <v>8322</v>
      </c>
      <c r="R2763" t="s">
        <v>8358</v>
      </c>
      <c r="S2763" s="6">
        <f t="shared" si="176"/>
        <v>41246.85524305555</v>
      </c>
      <c r="T2763" s="6">
        <f t="shared" si="177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7">
        <f t="shared" si="175"/>
        <v>25</v>
      </c>
      <c r="Q2764" t="s">
        <v>8322</v>
      </c>
      <c r="R2764" t="s">
        <v>8358</v>
      </c>
      <c r="S2764" s="6">
        <f t="shared" si="176"/>
        <v>40926.828645833331</v>
      </c>
      <c r="T2764" s="6">
        <f t="shared" si="177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7">
        <f t="shared" si="175"/>
        <v>30</v>
      </c>
      <c r="Q2765" t="s">
        <v>8322</v>
      </c>
      <c r="R2765" t="s">
        <v>8358</v>
      </c>
      <c r="S2765" s="6">
        <f t="shared" si="176"/>
        <v>41373.371342592589</v>
      </c>
      <c r="T2765" s="6">
        <f t="shared" si="177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7">
        <f t="shared" si="175"/>
        <v>11.25</v>
      </c>
      <c r="Q2766" t="s">
        <v>8322</v>
      </c>
      <c r="R2766" t="s">
        <v>8358</v>
      </c>
      <c r="S2766" s="6">
        <f t="shared" si="176"/>
        <v>41030.083692129629</v>
      </c>
      <c r="T2766" s="6">
        <f t="shared" si="177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7">
        <f t="shared" si="175"/>
        <v>0</v>
      </c>
      <c r="Q2767" t="s">
        <v>8322</v>
      </c>
      <c r="R2767" t="s">
        <v>8358</v>
      </c>
      <c r="S2767" s="6">
        <f t="shared" si="176"/>
        <v>41194.370694444442</v>
      </c>
      <c r="T2767" s="6">
        <f t="shared" si="177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7">
        <f t="shared" si="175"/>
        <v>25</v>
      </c>
      <c r="Q2768" t="s">
        <v>8322</v>
      </c>
      <c r="R2768" t="s">
        <v>8358</v>
      </c>
      <c r="S2768" s="6">
        <f t="shared" si="176"/>
        <v>40736.459699074068</v>
      </c>
      <c r="T2768" s="6">
        <f t="shared" si="177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7">
        <f t="shared" si="175"/>
        <v>11.333333333333334</v>
      </c>
      <c r="Q2769" t="s">
        <v>8322</v>
      </c>
      <c r="R2769" t="s">
        <v>8358</v>
      </c>
      <c r="S2769" s="6">
        <f t="shared" si="176"/>
        <v>42172.750578703701</v>
      </c>
      <c r="T2769" s="6">
        <f t="shared" si="177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7">
        <f t="shared" si="175"/>
        <v>29.470588235294116</v>
      </c>
      <c r="Q2770" t="s">
        <v>8322</v>
      </c>
      <c r="R2770" t="s">
        <v>8358</v>
      </c>
      <c r="S2770" s="6">
        <f t="shared" si="176"/>
        <v>40967.4065162037</v>
      </c>
      <c r="T2770" s="6">
        <f t="shared" si="177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7">
        <f t="shared" si="175"/>
        <v>1</v>
      </c>
      <c r="Q2771" t="s">
        <v>8322</v>
      </c>
      <c r="R2771" t="s">
        <v>8358</v>
      </c>
      <c r="S2771" s="6">
        <f t="shared" si="176"/>
        <v>41745.617939814809</v>
      </c>
      <c r="T2771" s="6">
        <f t="shared" si="177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7">
        <f t="shared" si="175"/>
        <v>63.098484848484851</v>
      </c>
      <c r="Q2772" t="s">
        <v>8322</v>
      </c>
      <c r="R2772" t="s">
        <v>8358</v>
      </c>
      <c r="S2772" s="6">
        <f t="shared" si="176"/>
        <v>41686.496874999997</v>
      </c>
      <c r="T2772" s="6">
        <f t="shared" si="177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7">
        <f t="shared" si="175"/>
        <v>0</v>
      </c>
      <c r="Q2773" t="s">
        <v>8322</v>
      </c>
      <c r="R2773" t="s">
        <v>8358</v>
      </c>
      <c r="S2773" s="6">
        <f t="shared" si="176"/>
        <v>41257.323379629626</v>
      </c>
      <c r="T2773" s="6">
        <f t="shared" si="177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7">
        <f t="shared" si="175"/>
        <v>0</v>
      </c>
      <c r="Q2774" t="s">
        <v>8322</v>
      </c>
      <c r="R2774" t="s">
        <v>8358</v>
      </c>
      <c r="S2774" s="6">
        <f t="shared" si="176"/>
        <v>41537.660810185182</v>
      </c>
      <c r="T2774" s="6">
        <f t="shared" si="177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7">
        <f t="shared" si="175"/>
        <v>1</v>
      </c>
      <c r="Q2775" t="s">
        <v>8322</v>
      </c>
      <c r="R2775" t="s">
        <v>8358</v>
      </c>
      <c r="S2775" s="6">
        <f t="shared" si="176"/>
        <v>42474.656493055554</v>
      </c>
      <c r="T2775" s="6">
        <f t="shared" si="177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7">
        <f t="shared" si="175"/>
        <v>43.846153846153847</v>
      </c>
      <c r="Q2776" t="s">
        <v>8322</v>
      </c>
      <c r="R2776" t="s">
        <v>8358</v>
      </c>
      <c r="S2776" s="6">
        <f t="shared" si="176"/>
        <v>41310.918148148143</v>
      </c>
      <c r="T2776" s="6">
        <f t="shared" si="177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7">
        <f t="shared" si="175"/>
        <v>75</v>
      </c>
      <c r="Q2777" t="s">
        <v>8322</v>
      </c>
      <c r="R2777" t="s">
        <v>8358</v>
      </c>
      <c r="S2777" s="6">
        <f t="shared" si="176"/>
        <v>40862.805023148147</v>
      </c>
      <c r="T2777" s="6">
        <f t="shared" si="177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7">
        <f t="shared" si="175"/>
        <v>45.972222222222221</v>
      </c>
      <c r="Q2778" t="s">
        <v>8322</v>
      </c>
      <c r="R2778" t="s">
        <v>8358</v>
      </c>
      <c r="S2778" s="6">
        <f t="shared" si="176"/>
        <v>42136.088842592588</v>
      </c>
      <c r="T2778" s="6">
        <f t="shared" si="177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7">
        <f t="shared" si="175"/>
        <v>10</v>
      </c>
      <c r="Q2779" t="s">
        <v>8322</v>
      </c>
      <c r="R2779" t="s">
        <v>8358</v>
      </c>
      <c r="S2779" s="6">
        <f t="shared" si="176"/>
        <v>42172.460694444446</v>
      </c>
      <c r="T2779" s="6">
        <f t="shared" si="177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7">
        <f t="shared" si="175"/>
        <v>93.666666666666671</v>
      </c>
      <c r="Q2780" t="s">
        <v>8322</v>
      </c>
      <c r="R2780" t="s">
        <v>8358</v>
      </c>
      <c r="S2780" s="6">
        <f t="shared" si="176"/>
        <v>41846.769745370366</v>
      </c>
      <c r="T2780" s="6">
        <f t="shared" si="177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7">
        <f t="shared" si="175"/>
        <v>53</v>
      </c>
      <c r="Q2781" t="s">
        <v>8322</v>
      </c>
      <c r="R2781" t="s">
        <v>8358</v>
      </c>
      <c r="S2781" s="6">
        <f t="shared" si="176"/>
        <v>42300.377557870372</v>
      </c>
      <c r="T2781" s="6">
        <f t="shared" si="177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7">
        <f t="shared" si="175"/>
        <v>0</v>
      </c>
      <c r="Q2782" t="s">
        <v>8322</v>
      </c>
      <c r="R2782" t="s">
        <v>8358</v>
      </c>
      <c r="S2782" s="6">
        <f t="shared" si="176"/>
        <v>42774.239444444444</v>
      </c>
      <c r="T2782" s="6">
        <f t="shared" si="177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7">
        <f t="shared" si="175"/>
        <v>47</v>
      </c>
      <c r="Q2783" t="s">
        <v>8317</v>
      </c>
      <c r="R2783" t="s">
        <v>8318</v>
      </c>
      <c r="S2783" s="6">
        <f t="shared" si="176"/>
        <v>42018.733263888884</v>
      </c>
      <c r="T2783" s="6">
        <f t="shared" si="177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7">
        <f t="shared" si="175"/>
        <v>66.666666666666671</v>
      </c>
      <c r="Q2784" t="s">
        <v>8317</v>
      </c>
      <c r="R2784" t="s">
        <v>8318</v>
      </c>
      <c r="S2784" s="6">
        <f t="shared" si="176"/>
        <v>42026.716643518514</v>
      </c>
      <c r="T2784" s="6">
        <f t="shared" si="177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7">
        <f t="shared" si="175"/>
        <v>18.770491803278688</v>
      </c>
      <c r="Q2785" t="s">
        <v>8317</v>
      </c>
      <c r="R2785" t="s">
        <v>8318</v>
      </c>
      <c r="S2785" s="6">
        <f t="shared" si="176"/>
        <v>42103.326921296299</v>
      </c>
      <c r="T2785" s="6">
        <f t="shared" si="177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7">
        <f t="shared" si="175"/>
        <v>66.111111111111114</v>
      </c>
      <c r="Q2786" t="s">
        <v>8317</v>
      </c>
      <c r="R2786" t="s">
        <v>8318</v>
      </c>
      <c r="S2786" s="6">
        <f t="shared" si="176"/>
        <v>41920.579201388886</v>
      </c>
      <c r="T2786" s="6">
        <f t="shared" si="177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7">
        <f t="shared" si="175"/>
        <v>36.859154929577464</v>
      </c>
      <c r="Q2787" t="s">
        <v>8317</v>
      </c>
      <c r="R2787" t="s">
        <v>8318</v>
      </c>
      <c r="S2787" s="6">
        <f t="shared" si="176"/>
        <v>42557.981099537035</v>
      </c>
      <c r="T2787" s="6">
        <f t="shared" si="177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7">
        <f t="shared" si="175"/>
        <v>39.810810810810814</v>
      </c>
      <c r="Q2788" t="s">
        <v>8317</v>
      </c>
      <c r="R2788" t="s">
        <v>8318</v>
      </c>
      <c r="S2788" s="6">
        <f t="shared" si="176"/>
        <v>41815.360879629625</v>
      </c>
      <c r="T2788" s="6">
        <f t="shared" si="177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7">
        <f t="shared" si="175"/>
        <v>31.5</v>
      </c>
      <c r="Q2789" t="s">
        <v>8317</v>
      </c>
      <c r="R2789" t="s">
        <v>8318</v>
      </c>
      <c r="S2789" s="6">
        <f t="shared" si="176"/>
        <v>41807.990185185183</v>
      </c>
      <c r="T2789" s="6">
        <f t="shared" si="177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7">
        <f t="shared" si="175"/>
        <v>102.5</v>
      </c>
      <c r="Q2790" t="s">
        <v>8317</v>
      </c>
      <c r="R2790" t="s">
        <v>8318</v>
      </c>
      <c r="S2790" s="6">
        <f t="shared" si="176"/>
        <v>42550.493553240733</v>
      </c>
      <c r="T2790" s="6">
        <f t="shared" si="177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7">
        <f t="shared" si="175"/>
        <v>126.45833333333333</v>
      </c>
      <c r="Q2791" t="s">
        <v>8317</v>
      </c>
      <c r="R2791" t="s">
        <v>8318</v>
      </c>
      <c r="S2791" s="6">
        <f t="shared" si="176"/>
        <v>42055.804791666662</v>
      </c>
      <c r="T2791" s="6">
        <f t="shared" si="177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7">
        <f t="shared" si="175"/>
        <v>47.878787878787875</v>
      </c>
      <c r="Q2792" t="s">
        <v>8317</v>
      </c>
      <c r="R2792" t="s">
        <v>8318</v>
      </c>
      <c r="S2792" s="6">
        <f t="shared" si="176"/>
        <v>42016.730358796289</v>
      </c>
      <c r="T2792" s="6">
        <f t="shared" si="177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7">
        <f t="shared" si="175"/>
        <v>73.214285714285708</v>
      </c>
      <c r="Q2793" t="s">
        <v>8317</v>
      </c>
      <c r="R2793" t="s">
        <v>8318</v>
      </c>
      <c r="S2793" s="6">
        <f t="shared" si="176"/>
        <v>42591.691655092589</v>
      </c>
      <c r="T2793" s="6">
        <f t="shared" si="177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7">
        <f t="shared" si="175"/>
        <v>89.666666666666671</v>
      </c>
      <c r="Q2794" t="s">
        <v>8317</v>
      </c>
      <c r="R2794" t="s">
        <v>8318</v>
      </c>
      <c r="S2794" s="6">
        <f t="shared" si="176"/>
        <v>42183.022673611107</v>
      </c>
      <c r="T2794" s="6">
        <f t="shared" si="177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7">
        <f t="shared" si="175"/>
        <v>151.4623287671233</v>
      </c>
      <c r="Q2795" t="s">
        <v>8317</v>
      </c>
      <c r="R2795" t="s">
        <v>8318</v>
      </c>
      <c r="S2795" s="6">
        <f t="shared" si="176"/>
        <v>42176.210706018515</v>
      </c>
      <c r="T2795" s="6">
        <f t="shared" si="177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7">
        <f t="shared" si="175"/>
        <v>25</v>
      </c>
      <c r="Q2796" t="s">
        <v>8317</v>
      </c>
      <c r="R2796" t="s">
        <v>8318</v>
      </c>
      <c r="S2796" s="6">
        <f t="shared" si="176"/>
        <v>42416.48332175926</v>
      </c>
      <c r="T2796" s="6">
        <f t="shared" si="177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7">
        <f t="shared" si="175"/>
        <v>36.5</v>
      </c>
      <c r="Q2797" t="s">
        <v>8317</v>
      </c>
      <c r="R2797" t="s">
        <v>8318</v>
      </c>
      <c r="S2797" s="6">
        <f t="shared" si="176"/>
        <v>41780.317604166667</v>
      </c>
      <c r="T2797" s="6">
        <f t="shared" si="177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7">
        <f t="shared" si="175"/>
        <v>44</v>
      </c>
      <c r="Q2798" t="s">
        <v>8317</v>
      </c>
      <c r="R2798" t="s">
        <v>8318</v>
      </c>
      <c r="S2798" s="6">
        <f t="shared" si="176"/>
        <v>41795.319768518515</v>
      </c>
      <c r="T2798" s="6">
        <f t="shared" si="177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7">
        <f t="shared" si="175"/>
        <v>87.357553191489373</v>
      </c>
      <c r="Q2799" t="s">
        <v>8317</v>
      </c>
      <c r="R2799" t="s">
        <v>8318</v>
      </c>
      <c r="S2799" s="6">
        <f t="shared" si="176"/>
        <v>41798.731944444444</v>
      </c>
      <c r="T2799" s="6">
        <f t="shared" si="177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7">
        <f t="shared" si="175"/>
        <v>36.474820143884891</v>
      </c>
      <c r="Q2800" t="s">
        <v>8317</v>
      </c>
      <c r="R2800" t="s">
        <v>8318</v>
      </c>
      <c r="S2800" s="6">
        <f t="shared" si="176"/>
        <v>42201.466678240737</v>
      </c>
      <c r="T2800" s="6">
        <f t="shared" si="177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7">
        <f t="shared" si="175"/>
        <v>44.859538461538463</v>
      </c>
      <c r="Q2801" t="s">
        <v>8317</v>
      </c>
      <c r="R2801" t="s">
        <v>8318</v>
      </c>
      <c r="S2801" s="6">
        <f t="shared" si="176"/>
        <v>42507.05636574074</v>
      </c>
      <c r="T2801" s="6">
        <f t="shared" si="177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7">
        <f t="shared" si="175"/>
        <v>42.903225806451616</v>
      </c>
      <c r="Q2802" t="s">
        <v>8317</v>
      </c>
      <c r="R2802" t="s">
        <v>8318</v>
      </c>
      <c r="S2802" s="6">
        <f t="shared" si="176"/>
        <v>41948.344513888886</v>
      </c>
      <c r="T2802" s="6">
        <f t="shared" si="177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7">
        <f t="shared" si="175"/>
        <v>51.230769230769234</v>
      </c>
      <c r="Q2803" t="s">
        <v>8317</v>
      </c>
      <c r="R2803" t="s">
        <v>8318</v>
      </c>
      <c r="S2803" s="6">
        <f t="shared" si="176"/>
        <v>41900.034826388888</v>
      </c>
      <c r="T2803" s="6">
        <f t="shared" si="177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7">
        <f t="shared" si="175"/>
        <v>33.944444444444443</v>
      </c>
      <c r="Q2804" t="s">
        <v>8317</v>
      </c>
      <c r="R2804" t="s">
        <v>8318</v>
      </c>
      <c r="S2804" s="6">
        <f t="shared" si="176"/>
        <v>42192.438738425924</v>
      </c>
      <c r="T2804" s="6">
        <f t="shared" si="177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7">
        <f t="shared" si="175"/>
        <v>90.744680851063833</v>
      </c>
      <c r="Q2805" t="s">
        <v>8317</v>
      </c>
      <c r="R2805" t="s">
        <v>8318</v>
      </c>
      <c r="S2805" s="6">
        <f t="shared" si="176"/>
        <v>42157.857361111113</v>
      </c>
      <c r="T2805" s="6">
        <f t="shared" si="177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7">
        <f t="shared" si="175"/>
        <v>50</v>
      </c>
      <c r="Q2806" t="s">
        <v>8317</v>
      </c>
      <c r="R2806" t="s">
        <v>8318</v>
      </c>
      <c r="S2806" s="6">
        <f t="shared" si="176"/>
        <v>41881.245254629626</v>
      </c>
      <c r="T2806" s="6">
        <f t="shared" si="177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7">
        <f t="shared" si="175"/>
        <v>24.444444444444443</v>
      </c>
      <c r="Q2807" t="s">
        <v>8317</v>
      </c>
      <c r="R2807" t="s">
        <v>8318</v>
      </c>
      <c r="S2807" s="6">
        <f t="shared" si="176"/>
        <v>42213.2971412037</v>
      </c>
      <c r="T2807" s="6">
        <f t="shared" si="177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7">
        <f t="shared" si="175"/>
        <v>44.25</v>
      </c>
      <c r="Q2808" t="s">
        <v>8317</v>
      </c>
      <c r="R2808" t="s">
        <v>8318</v>
      </c>
      <c r="S2808" s="6">
        <f t="shared" si="176"/>
        <v>42185.058912037035</v>
      </c>
      <c r="T2808" s="6">
        <f t="shared" si="177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7">
        <f t="shared" si="175"/>
        <v>67.741935483870961</v>
      </c>
      <c r="Q2809" t="s">
        <v>8317</v>
      </c>
      <c r="R2809" t="s">
        <v>8318</v>
      </c>
      <c r="S2809" s="6">
        <f t="shared" si="176"/>
        <v>42154.664791666662</v>
      </c>
      <c r="T2809" s="6">
        <f t="shared" si="177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7">
        <f t="shared" si="175"/>
        <v>65.376811594202906</v>
      </c>
      <c r="Q2810" t="s">
        <v>8317</v>
      </c>
      <c r="R2810" t="s">
        <v>8318</v>
      </c>
      <c r="S2810" s="6">
        <f t="shared" si="176"/>
        <v>42208.638136574074</v>
      </c>
      <c r="T2810" s="6">
        <f t="shared" si="177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7">
        <f t="shared" si="175"/>
        <v>121.9047619047619</v>
      </c>
      <c r="Q2811" t="s">
        <v>8317</v>
      </c>
      <c r="R2811" t="s">
        <v>8318</v>
      </c>
      <c r="S2811" s="6">
        <f t="shared" si="176"/>
        <v>42451.288483796299</v>
      </c>
      <c r="T2811" s="6">
        <f t="shared" si="177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7">
        <f t="shared" si="175"/>
        <v>47.456140350877192</v>
      </c>
      <c r="Q2812" t="s">
        <v>8317</v>
      </c>
      <c r="R2812" t="s">
        <v>8318</v>
      </c>
      <c r="S2812" s="6">
        <f t="shared" si="176"/>
        <v>41758.931296296294</v>
      </c>
      <c r="T2812" s="6">
        <f t="shared" si="177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7">
        <f t="shared" si="175"/>
        <v>92.842592592592595</v>
      </c>
      <c r="Q2813" t="s">
        <v>8317</v>
      </c>
      <c r="R2813" t="s">
        <v>8318</v>
      </c>
      <c r="S2813" s="6">
        <f t="shared" si="176"/>
        <v>42028.288229166668</v>
      </c>
      <c r="T2813" s="6">
        <f t="shared" si="177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7">
        <f t="shared" si="175"/>
        <v>68.253012048192772</v>
      </c>
      <c r="Q2814" t="s">
        <v>8317</v>
      </c>
      <c r="R2814" t="s">
        <v>8318</v>
      </c>
      <c r="S2814" s="6">
        <f t="shared" si="176"/>
        <v>42054.535856481474</v>
      </c>
      <c r="T2814" s="6">
        <f t="shared" si="177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7">
        <f t="shared" si="175"/>
        <v>37.209583333333335</v>
      </c>
      <c r="Q2815" t="s">
        <v>8317</v>
      </c>
      <c r="R2815" t="s">
        <v>8318</v>
      </c>
      <c r="S2815" s="6">
        <f t="shared" si="176"/>
        <v>42693.534270833326</v>
      </c>
      <c r="T2815" s="6">
        <f t="shared" si="177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7">
        <f t="shared" si="175"/>
        <v>25.25</v>
      </c>
      <c r="Q2816" t="s">
        <v>8317</v>
      </c>
      <c r="R2816" t="s">
        <v>8318</v>
      </c>
      <c r="S2816" s="6">
        <f t="shared" si="176"/>
        <v>42103.191145833327</v>
      </c>
      <c r="T2816" s="6">
        <f t="shared" si="177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7">
        <f t="shared" si="175"/>
        <v>43.214285714285715</v>
      </c>
      <c r="Q2817" t="s">
        <v>8317</v>
      </c>
      <c r="R2817" t="s">
        <v>8318</v>
      </c>
      <c r="S2817" s="6">
        <f t="shared" si="176"/>
        <v>42559.568391203698</v>
      </c>
      <c r="T2817" s="6">
        <f t="shared" si="177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7">
        <f t="shared" si="175"/>
        <v>25.130177514792898</v>
      </c>
      <c r="Q2818" t="s">
        <v>8317</v>
      </c>
      <c r="R2818" t="s">
        <v>8318</v>
      </c>
      <c r="S2818" s="6">
        <f t="shared" si="176"/>
        <v>42188.259166666663</v>
      </c>
      <c r="T2818" s="6">
        <f t="shared" si="177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7">
        <f t="shared" ref="P2819:P2882" si="179">IF(L2819=0,0,(E2819/L2819))</f>
        <v>23.636363636363637</v>
      </c>
      <c r="Q2819" t="s">
        <v>8317</v>
      </c>
      <c r="R2819" t="s">
        <v>8318</v>
      </c>
      <c r="S2819" s="6">
        <f t="shared" ref="S2819:S2882" si="180">(((J2819/60)/60)/24)+DATE(1970,1,1)+(-5/24)</f>
        <v>42023.42664351852</v>
      </c>
      <c r="T2819" s="6">
        <f t="shared" ref="T2819:T2882" si="181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7">
        <f t="shared" si="179"/>
        <v>103.95098039215686</v>
      </c>
      <c r="Q2820" t="s">
        <v>8317</v>
      </c>
      <c r="R2820" t="s">
        <v>8318</v>
      </c>
      <c r="S2820" s="6">
        <f t="shared" si="180"/>
        <v>42250.389884259253</v>
      </c>
      <c r="T2820" s="6">
        <f t="shared" si="181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7">
        <f t="shared" si="179"/>
        <v>50.384615384615387</v>
      </c>
      <c r="Q2821" t="s">
        <v>8317</v>
      </c>
      <c r="R2821" t="s">
        <v>8318</v>
      </c>
      <c r="S2821" s="6">
        <f t="shared" si="180"/>
        <v>42139.317233796297</v>
      </c>
      <c r="T2821" s="6">
        <f t="shared" si="181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7">
        <f t="shared" si="179"/>
        <v>13.6</v>
      </c>
      <c r="Q2822" t="s">
        <v>8317</v>
      </c>
      <c r="R2822" t="s">
        <v>8318</v>
      </c>
      <c r="S2822" s="6">
        <f t="shared" si="180"/>
        <v>42401.402650462966</v>
      </c>
      <c r="T2822" s="6">
        <f t="shared" si="181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7">
        <f t="shared" si="179"/>
        <v>28.571428571428573</v>
      </c>
      <c r="Q2823" t="s">
        <v>8317</v>
      </c>
      <c r="R2823" t="s">
        <v>8318</v>
      </c>
      <c r="S2823" s="6">
        <f t="shared" si="180"/>
        <v>41875.714525462965</v>
      </c>
      <c r="T2823" s="6">
        <f t="shared" si="181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7">
        <f t="shared" si="179"/>
        <v>63.829787234042556</v>
      </c>
      <c r="Q2824" t="s">
        <v>8317</v>
      </c>
      <c r="R2824" t="s">
        <v>8318</v>
      </c>
      <c r="S2824" s="6">
        <f t="shared" si="180"/>
        <v>42060.475601851846</v>
      </c>
      <c r="T2824" s="6">
        <f t="shared" si="181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7">
        <f t="shared" si="179"/>
        <v>8.8571428571428577</v>
      </c>
      <c r="Q2825" t="s">
        <v>8317</v>
      </c>
      <c r="R2825" t="s">
        <v>8318</v>
      </c>
      <c r="S2825" s="6">
        <f t="shared" si="180"/>
        <v>42066.803310185183</v>
      </c>
      <c r="T2825" s="6">
        <f t="shared" si="181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7">
        <f t="shared" si="179"/>
        <v>50.666666666666664</v>
      </c>
      <c r="Q2826" t="s">
        <v>8317</v>
      </c>
      <c r="R2826" t="s">
        <v>8318</v>
      </c>
      <c r="S2826" s="6">
        <f t="shared" si="180"/>
        <v>42136.0624537037</v>
      </c>
      <c r="T2826" s="6">
        <f t="shared" si="181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7">
        <f t="shared" si="179"/>
        <v>60.784313725490193</v>
      </c>
      <c r="Q2827" t="s">
        <v>8317</v>
      </c>
      <c r="R2827" t="s">
        <v>8318</v>
      </c>
      <c r="S2827" s="6">
        <f t="shared" si="180"/>
        <v>42312.584328703706</v>
      </c>
      <c r="T2827" s="6">
        <f t="shared" si="181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7">
        <f t="shared" si="179"/>
        <v>113.42105263157895</v>
      </c>
      <c r="Q2828" t="s">
        <v>8317</v>
      </c>
      <c r="R2828" t="s">
        <v>8318</v>
      </c>
      <c r="S2828" s="6">
        <f t="shared" si="180"/>
        <v>42170.826527777775</v>
      </c>
      <c r="T2828" s="6">
        <f t="shared" si="181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7">
        <f t="shared" si="179"/>
        <v>104.56521739130434</v>
      </c>
      <c r="Q2829" t="s">
        <v>8317</v>
      </c>
      <c r="R2829" t="s">
        <v>8318</v>
      </c>
      <c r="S2829" s="6">
        <f t="shared" si="180"/>
        <v>42494.475300925922</v>
      </c>
      <c r="T2829" s="6">
        <f t="shared" si="181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7">
        <f t="shared" si="179"/>
        <v>98.30927835051547</v>
      </c>
      <c r="Q2830" t="s">
        <v>8317</v>
      </c>
      <c r="R2830" t="s">
        <v>8318</v>
      </c>
      <c r="S2830" s="6">
        <f t="shared" si="180"/>
        <v>42254.056354166663</v>
      </c>
      <c r="T2830" s="6">
        <f t="shared" si="181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7">
        <f t="shared" si="179"/>
        <v>35.039473684210527</v>
      </c>
      <c r="Q2831" t="s">
        <v>8317</v>
      </c>
      <c r="R2831" t="s">
        <v>8318</v>
      </c>
      <c r="S2831" s="6">
        <f t="shared" si="180"/>
        <v>42495.225902777776</v>
      </c>
      <c r="T2831" s="6">
        <f t="shared" si="181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7">
        <f t="shared" si="179"/>
        <v>272.72727272727275</v>
      </c>
      <c r="Q2832" t="s">
        <v>8317</v>
      </c>
      <c r="R2832" t="s">
        <v>8318</v>
      </c>
      <c r="S2832" s="6">
        <f t="shared" si="180"/>
        <v>41758.631342592591</v>
      </c>
      <c r="T2832" s="6">
        <f t="shared" si="181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7">
        <f t="shared" si="179"/>
        <v>63.846153846153847</v>
      </c>
      <c r="Q2833" t="s">
        <v>8317</v>
      </c>
      <c r="R2833" t="s">
        <v>8318</v>
      </c>
      <c r="S2833" s="6">
        <f t="shared" si="180"/>
        <v>42171.616550925923</v>
      </c>
      <c r="T2833" s="6">
        <f t="shared" si="181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7">
        <f t="shared" si="179"/>
        <v>30.189368421052631</v>
      </c>
      <c r="Q2834" t="s">
        <v>8317</v>
      </c>
      <c r="R2834" t="s">
        <v>8318</v>
      </c>
      <c r="S2834" s="6">
        <f t="shared" si="180"/>
        <v>41938.501087962963</v>
      </c>
      <c r="T2834" s="6">
        <f t="shared" si="181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7">
        <f t="shared" si="179"/>
        <v>83.51428571428572</v>
      </c>
      <c r="Q2835" t="s">
        <v>8317</v>
      </c>
      <c r="R2835" t="s">
        <v>8318</v>
      </c>
      <c r="S2835" s="6">
        <f t="shared" si="180"/>
        <v>42267.919363425921</v>
      </c>
      <c r="T2835" s="6">
        <f t="shared" si="181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7">
        <f t="shared" si="179"/>
        <v>64.761904761904759</v>
      </c>
      <c r="Q2836" t="s">
        <v>8317</v>
      </c>
      <c r="R2836" t="s">
        <v>8318</v>
      </c>
      <c r="S2836" s="6">
        <f t="shared" si="180"/>
        <v>42019.751504629625</v>
      </c>
      <c r="T2836" s="6">
        <f t="shared" si="181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7">
        <f t="shared" si="179"/>
        <v>20.118172043010752</v>
      </c>
      <c r="Q2837" t="s">
        <v>8317</v>
      </c>
      <c r="R2837" t="s">
        <v>8318</v>
      </c>
      <c r="S2837" s="6">
        <f t="shared" si="180"/>
        <v>42313.495567129627</v>
      </c>
      <c r="T2837" s="6">
        <f t="shared" si="181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7">
        <f t="shared" si="179"/>
        <v>44.090909090909093</v>
      </c>
      <c r="Q2838" t="s">
        <v>8317</v>
      </c>
      <c r="R2838" t="s">
        <v>8318</v>
      </c>
      <c r="S2838" s="6">
        <f t="shared" si="180"/>
        <v>42746.053449074076</v>
      </c>
      <c r="T2838" s="6">
        <f t="shared" si="181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7">
        <f t="shared" si="179"/>
        <v>40.476190476190474</v>
      </c>
      <c r="Q2839" t="s">
        <v>8317</v>
      </c>
      <c r="R2839" t="s">
        <v>8318</v>
      </c>
      <c r="S2839" s="6">
        <f t="shared" si="180"/>
        <v>42307.700046296297</v>
      </c>
      <c r="T2839" s="6">
        <f t="shared" si="181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7">
        <f t="shared" si="179"/>
        <v>44.537037037037038</v>
      </c>
      <c r="Q2840" t="s">
        <v>8317</v>
      </c>
      <c r="R2840" t="s">
        <v>8318</v>
      </c>
      <c r="S2840" s="6">
        <f t="shared" si="180"/>
        <v>41842.399259259255</v>
      </c>
      <c r="T2840" s="6">
        <f t="shared" si="181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7">
        <f t="shared" si="179"/>
        <v>125.80645161290323</v>
      </c>
      <c r="Q2841" t="s">
        <v>8317</v>
      </c>
      <c r="R2841" t="s">
        <v>8318</v>
      </c>
      <c r="S2841" s="6">
        <f t="shared" si="180"/>
        <v>41853.031874999993</v>
      </c>
      <c r="T2841" s="6">
        <f t="shared" si="181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7">
        <f t="shared" si="179"/>
        <v>19.696969696969695</v>
      </c>
      <c r="Q2842" t="s">
        <v>8317</v>
      </c>
      <c r="R2842" t="s">
        <v>8318</v>
      </c>
      <c r="S2842" s="6">
        <f t="shared" si="180"/>
        <v>42059.827303240738</v>
      </c>
      <c r="T2842" s="6">
        <f t="shared" si="181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7">
        <f t="shared" si="179"/>
        <v>10</v>
      </c>
      <c r="Q2843" t="s">
        <v>8317</v>
      </c>
      <c r="R2843" t="s">
        <v>8318</v>
      </c>
      <c r="S2843" s="6">
        <f t="shared" si="180"/>
        <v>42291.53121527777</v>
      </c>
      <c r="T2843" s="6">
        <f t="shared" si="181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7">
        <f t="shared" si="179"/>
        <v>0</v>
      </c>
      <c r="Q2844" t="s">
        <v>8317</v>
      </c>
      <c r="R2844" t="s">
        <v>8318</v>
      </c>
      <c r="S2844" s="6">
        <f t="shared" si="180"/>
        <v>41784.744155092587</v>
      </c>
      <c r="T2844" s="6">
        <f t="shared" si="181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7">
        <f t="shared" si="179"/>
        <v>0</v>
      </c>
      <c r="Q2845" t="s">
        <v>8317</v>
      </c>
      <c r="R2845" t="s">
        <v>8318</v>
      </c>
      <c r="S2845" s="6">
        <f t="shared" si="180"/>
        <v>42492.529513888883</v>
      </c>
      <c r="T2845" s="6">
        <f t="shared" si="181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7">
        <f t="shared" si="179"/>
        <v>30</v>
      </c>
      <c r="Q2846" t="s">
        <v>8317</v>
      </c>
      <c r="R2846" t="s">
        <v>8318</v>
      </c>
      <c r="S2846" s="6">
        <f t="shared" si="180"/>
        <v>42709.337731481479</v>
      </c>
      <c r="T2846" s="6">
        <f t="shared" si="181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7">
        <f t="shared" si="179"/>
        <v>60.666666666666664</v>
      </c>
      <c r="Q2847" t="s">
        <v>8317</v>
      </c>
      <c r="R2847" t="s">
        <v>8318</v>
      </c>
      <c r="S2847" s="6">
        <f t="shared" si="180"/>
        <v>42102.808252314811</v>
      </c>
      <c r="T2847" s="6">
        <f t="shared" si="181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7">
        <f t="shared" si="179"/>
        <v>0</v>
      </c>
      <c r="Q2848" t="s">
        <v>8317</v>
      </c>
      <c r="R2848" t="s">
        <v>8318</v>
      </c>
      <c r="S2848" s="6">
        <f t="shared" si="180"/>
        <v>42108.483726851853</v>
      </c>
      <c r="T2848" s="6">
        <f t="shared" si="181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7">
        <f t="shared" si="179"/>
        <v>0</v>
      </c>
      <c r="Q2849" t="s">
        <v>8317</v>
      </c>
      <c r="R2849" t="s">
        <v>8318</v>
      </c>
      <c r="S2849" s="6">
        <f t="shared" si="180"/>
        <v>42453.597974537035</v>
      </c>
      <c r="T2849" s="6">
        <f t="shared" si="181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7">
        <f t="shared" si="179"/>
        <v>23.333333333333332</v>
      </c>
      <c r="Q2850" t="s">
        <v>8317</v>
      </c>
      <c r="R2850" t="s">
        <v>8318</v>
      </c>
      <c r="S2850" s="6">
        <f t="shared" si="180"/>
        <v>42123.440497685187</v>
      </c>
      <c r="T2850" s="6">
        <f t="shared" si="181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7">
        <f t="shared" si="179"/>
        <v>5</v>
      </c>
      <c r="Q2851" t="s">
        <v>8317</v>
      </c>
      <c r="R2851" t="s">
        <v>8318</v>
      </c>
      <c r="S2851" s="6">
        <f t="shared" si="180"/>
        <v>42453.219907407409</v>
      </c>
      <c r="T2851" s="6">
        <f t="shared" si="181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7">
        <f t="shared" si="179"/>
        <v>23.923076923076923</v>
      </c>
      <c r="Q2852" t="s">
        <v>8317</v>
      </c>
      <c r="R2852" t="s">
        <v>8318</v>
      </c>
      <c r="S2852" s="6">
        <f t="shared" si="180"/>
        <v>41857.798738425925</v>
      </c>
      <c r="T2852" s="6">
        <f t="shared" si="181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7">
        <f t="shared" si="179"/>
        <v>0</v>
      </c>
      <c r="Q2853" t="s">
        <v>8317</v>
      </c>
      <c r="R2853" t="s">
        <v>8318</v>
      </c>
      <c r="S2853" s="6">
        <f t="shared" si="180"/>
        <v>42389.794317129628</v>
      </c>
      <c r="T2853" s="6">
        <f t="shared" si="181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7">
        <f t="shared" si="179"/>
        <v>15.833333333333334</v>
      </c>
      <c r="Q2854" t="s">
        <v>8317</v>
      </c>
      <c r="R2854" t="s">
        <v>8318</v>
      </c>
      <c r="S2854" s="6">
        <f t="shared" si="180"/>
        <v>41780.836840277778</v>
      </c>
      <c r="T2854" s="6">
        <f t="shared" si="181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7">
        <f t="shared" si="179"/>
        <v>0</v>
      </c>
      <c r="Q2855" t="s">
        <v>8317</v>
      </c>
      <c r="R2855" t="s">
        <v>8318</v>
      </c>
      <c r="S2855" s="6">
        <f t="shared" si="180"/>
        <v>41835.98260416666</v>
      </c>
      <c r="T2855" s="6">
        <f t="shared" si="181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7">
        <f t="shared" si="179"/>
        <v>29.785714285714285</v>
      </c>
      <c r="Q2856" t="s">
        <v>8317</v>
      </c>
      <c r="R2856" t="s">
        <v>8318</v>
      </c>
      <c r="S2856" s="6">
        <f t="shared" si="180"/>
        <v>42111.508321759255</v>
      </c>
      <c r="T2856" s="6">
        <f t="shared" si="181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7">
        <f t="shared" si="179"/>
        <v>60</v>
      </c>
      <c r="Q2857" t="s">
        <v>8317</v>
      </c>
      <c r="R2857" t="s">
        <v>8318</v>
      </c>
      <c r="S2857" s="6">
        <f t="shared" si="180"/>
        <v>42369.799432870372</v>
      </c>
      <c r="T2857" s="6">
        <f t="shared" si="181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7">
        <f t="shared" si="179"/>
        <v>24.333333333333332</v>
      </c>
      <c r="Q2858" t="s">
        <v>8317</v>
      </c>
      <c r="R2858" t="s">
        <v>8318</v>
      </c>
      <c r="S2858" s="6">
        <f t="shared" si="180"/>
        <v>42164.829247685186</v>
      </c>
      <c r="T2858" s="6">
        <f t="shared" si="181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7">
        <f t="shared" si="179"/>
        <v>500</v>
      </c>
      <c r="Q2859" t="s">
        <v>8317</v>
      </c>
      <c r="R2859" t="s">
        <v>8318</v>
      </c>
      <c r="S2859" s="6">
        <f t="shared" si="180"/>
        <v>42726.711747685178</v>
      </c>
      <c r="T2859" s="6">
        <f t="shared" si="181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7">
        <f t="shared" si="179"/>
        <v>0</v>
      </c>
      <c r="Q2860" t="s">
        <v>8317</v>
      </c>
      <c r="R2860" t="s">
        <v>8318</v>
      </c>
      <c r="S2860" s="6">
        <f t="shared" si="180"/>
        <v>41954.336747685178</v>
      </c>
      <c r="T2860" s="6">
        <f t="shared" si="181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7">
        <f t="shared" si="179"/>
        <v>35</v>
      </c>
      <c r="Q2861" t="s">
        <v>8317</v>
      </c>
      <c r="R2861" t="s">
        <v>8318</v>
      </c>
      <c r="S2861" s="6">
        <f t="shared" si="180"/>
        <v>42233.153981481482</v>
      </c>
      <c r="T2861" s="6">
        <f t="shared" si="181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7">
        <f t="shared" si="179"/>
        <v>29.555555555555557</v>
      </c>
      <c r="Q2862" t="s">
        <v>8317</v>
      </c>
      <c r="R2862" t="s">
        <v>8318</v>
      </c>
      <c r="S2862" s="6">
        <f t="shared" si="180"/>
        <v>42480.592314814807</v>
      </c>
      <c r="T2862" s="6">
        <f t="shared" si="181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7">
        <f t="shared" si="179"/>
        <v>26.666666666666668</v>
      </c>
      <c r="Q2863" t="s">
        <v>8317</v>
      </c>
      <c r="R2863" t="s">
        <v>8318</v>
      </c>
      <c r="S2863" s="6">
        <f t="shared" si="180"/>
        <v>42257.3825</v>
      </c>
      <c r="T2863" s="6">
        <f t="shared" si="181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7">
        <f t="shared" si="179"/>
        <v>18.333333333333332</v>
      </c>
      <c r="Q2864" t="s">
        <v>8317</v>
      </c>
      <c r="R2864" t="s">
        <v>8318</v>
      </c>
      <c r="S2864" s="6">
        <f t="shared" si="180"/>
        <v>41784.581354166665</v>
      </c>
      <c r="T2864" s="6">
        <f t="shared" si="181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7">
        <f t="shared" si="179"/>
        <v>20</v>
      </c>
      <c r="Q2865" t="s">
        <v>8317</v>
      </c>
      <c r="R2865" t="s">
        <v>8318</v>
      </c>
      <c r="S2865" s="6">
        <f t="shared" si="180"/>
        <v>41831.46670138889</v>
      </c>
      <c r="T2865" s="6">
        <f t="shared" si="181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7">
        <f t="shared" si="179"/>
        <v>13.333333333333334</v>
      </c>
      <c r="Q2866" t="s">
        <v>8317</v>
      </c>
      <c r="R2866" t="s">
        <v>8318</v>
      </c>
      <c r="S2866" s="6">
        <f t="shared" si="180"/>
        <v>42172.405173611107</v>
      </c>
      <c r="T2866" s="6">
        <f t="shared" si="181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7">
        <f t="shared" si="179"/>
        <v>0</v>
      </c>
      <c r="Q2867" t="s">
        <v>8317</v>
      </c>
      <c r="R2867" t="s">
        <v>8318</v>
      </c>
      <c r="S2867" s="6">
        <f t="shared" si="180"/>
        <v>41949.905775462961</v>
      </c>
      <c r="T2867" s="6">
        <f t="shared" si="181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7">
        <f t="shared" si="179"/>
        <v>22.5</v>
      </c>
      <c r="Q2868" t="s">
        <v>8317</v>
      </c>
      <c r="R2868" t="s">
        <v>8318</v>
      </c>
      <c r="S2868" s="6">
        <f t="shared" si="180"/>
        <v>42627.746770833335</v>
      </c>
      <c r="T2868" s="6">
        <f t="shared" si="181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7">
        <f t="shared" si="179"/>
        <v>50.4</v>
      </c>
      <c r="Q2869" t="s">
        <v>8317</v>
      </c>
      <c r="R2869" t="s">
        <v>8318</v>
      </c>
      <c r="S2869" s="6">
        <f t="shared" si="180"/>
        <v>42530.986944444441</v>
      </c>
      <c r="T2869" s="6">
        <f t="shared" si="181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7">
        <f t="shared" si="179"/>
        <v>105.02933333333334</v>
      </c>
      <c r="Q2870" t="s">
        <v>8317</v>
      </c>
      <c r="R2870" t="s">
        <v>8318</v>
      </c>
      <c r="S2870" s="6">
        <f t="shared" si="180"/>
        <v>42618.618680555555</v>
      </c>
      <c r="T2870" s="6">
        <f t="shared" si="181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7">
        <f t="shared" si="179"/>
        <v>35.4</v>
      </c>
      <c r="Q2871" t="s">
        <v>8317</v>
      </c>
      <c r="R2871" t="s">
        <v>8318</v>
      </c>
      <c r="S2871" s="6">
        <f t="shared" si="180"/>
        <v>42540.385196759256</v>
      </c>
      <c r="T2871" s="6">
        <f t="shared" si="181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7">
        <f t="shared" si="179"/>
        <v>83.333333333333329</v>
      </c>
      <c r="Q2872" t="s">
        <v>8317</v>
      </c>
      <c r="R2872" t="s">
        <v>8318</v>
      </c>
      <c r="S2872" s="6">
        <f t="shared" si="180"/>
        <v>41745.981076388889</v>
      </c>
      <c r="T2872" s="6">
        <f t="shared" si="181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7">
        <f t="shared" si="179"/>
        <v>35.92307692307692</v>
      </c>
      <c r="Q2873" t="s">
        <v>8317</v>
      </c>
      <c r="R2873" t="s">
        <v>8318</v>
      </c>
      <c r="S2873" s="6">
        <f t="shared" si="180"/>
        <v>41974.530243055553</v>
      </c>
      <c r="T2873" s="6">
        <f t="shared" si="181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7">
        <f t="shared" si="179"/>
        <v>0</v>
      </c>
      <c r="Q2874" t="s">
        <v>8317</v>
      </c>
      <c r="R2874" t="s">
        <v>8318</v>
      </c>
      <c r="S2874" s="6">
        <f t="shared" si="180"/>
        <v>42114.907847222225</v>
      </c>
      <c r="T2874" s="6">
        <f t="shared" si="181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7">
        <f t="shared" si="179"/>
        <v>119.125</v>
      </c>
      <c r="Q2875" t="s">
        <v>8317</v>
      </c>
      <c r="R2875" t="s">
        <v>8318</v>
      </c>
      <c r="S2875" s="6">
        <f t="shared" si="180"/>
        <v>42002.609155092585</v>
      </c>
      <c r="T2875" s="6">
        <f t="shared" si="181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7">
        <f t="shared" si="179"/>
        <v>90.333333333333329</v>
      </c>
      <c r="Q2876" t="s">
        <v>8317</v>
      </c>
      <c r="R2876" t="s">
        <v>8318</v>
      </c>
      <c r="S2876" s="6">
        <f t="shared" si="180"/>
        <v>42722.636412037034</v>
      </c>
      <c r="T2876" s="6">
        <f t="shared" si="181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7">
        <f t="shared" si="179"/>
        <v>2.3333333333333335</v>
      </c>
      <c r="Q2877" t="s">
        <v>8317</v>
      </c>
      <c r="R2877" t="s">
        <v>8318</v>
      </c>
      <c r="S2877" s="6">
        <f t="shared" si="180"/>
        <v>42464.920057870368</v>
      </c>
      <c r="T2877" s="6">
        <f t="shared" si="181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7">
        <f t="shared" si="179"/>
        <v>0</v>
      </c>
      <c r="Q2878" t="s">
        <v>8317</v>
      </c>
      <c r="R2878" t="s">
        <v>8318</v>
      </c>
      <c r="S2878" s="6">
        <f t="shared" si="180"/>
        <v>42171.535636574066</v>
      </c>
      <c r="T2878" s="6">
        <f t="shared" si="181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7">
        <f t="shared" si="179"/>
        <v>108.33333333333333</v>
      </c>
      <c r="Q2879" t="s">
        <v>8317</v>
      </c>
      <c r="R2879" t="s">
        <v>8318</v>
      </c>
      <c r="S2879" s="6">
        <f t="shared" si="180"/>
        <v>42672.746805555551</v>
      </c>
      <c r="T2879" s="6">
        <f t="shared" si="181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7">
        <f t="shared" si="179"/>
        <v>15.75</v>
      </c>
      <c r="Q2880" t="s">
        <v>8317</v>
      </c>
      <c r="R2880" t="s">
        <v>8318</v>
      </c>
      <c r="S2880" s="6">
        <f t="shared" si="180"/>
        <v>42128.407349537032</v>
      </c>
      <c r="T2880" s="6">
        <f t="shared" si="181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7">
        <f t="shared" si="179"/>
        <v>29</v>
      </c>
      <c r="Q2881" t="s">
        <v>8317</v>
      </c>
      <c r="R2881" t="s">
        <v>8318</v>
      </c>
      <c r="S2881" s="6">
        <f t="shared" si="180"/>
        <v>42359.516909722217</v>
      </c>
      <c r="T2881" s="6">
        <f t="shared" si="181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7">
        <f t="shared" si="179"/>
        <v>96.551724137931032</v>
      </c>
      <c r="Q2882" t="s">
        <v>8317</v>
      </c>
      <c r="R2882" t="s">
        <v>8318</v>
      </c>
      <c r="S2882" s="6">
        <f t="shared" si="180"/>
        <v>42192.69736111111</v>
      </c>
      <c r="T2882" s="6">
        <f t="shared" si="181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7">
        <f t="shared" ref="P2883:P2946" si="183">IF(L2883=0,0,(E2883/L2883))</f>
        <v>0</v>
      </c>
      <c r="Q2883" t="s">
        <v>8317</v>
      </c>
      <c r="R2883" t="s">
        <v>8318</v>
      </c>
      <c r="S2883" s="6">
        <f t="shared" ref="S2883:S2946" si="184">(((J2883/60)/60)/24)+DATE(1970,1,1)+(-5/24)</f>
        <v>41916.389305555553</v>
      </c>
      <c r="T2883" s="6">
        <f t="shared" ref="T2883:T2946" si="18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7">
        <f t="shared" si="183"/>
        <v>63</v>
      </c>
      <c r="Q2884" t="s">
        <v>8317</v>
      </c>
      <c r="R2884" t="s">
        <v>8318</v>
      </c>
      <c r="S2884" s="6">
        <f t="shared" si="184"/>
        <v>42461.387939814813</v>
      </c>
      <c r="T2884" s="6">
        <f t="shared" si="18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7">
        <f t="shared" si="183"/>
        <v>381.6</v>
      </c>
      <c r="Q2885" t="s">
        <v>8317</v>
      </c>
      <c r="R2885" t="s">
        <v>8318</v>
      </c>
      <c r="S2885" s="6">
        <f t="shared" si="184"/>
        <v>42370.694872685184</v>
      </c>
      <c r="T2885" s="6">
        <f t="shared" si="18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7">
        <f t="shared" si="183"/>
        <v>46.25</v>
      </c>
      <c r="Q2886" t="s">
        <v>8317</v>
      </c>
      <c r="R2886" t="s">
        <v>8318</v>
      </c>
      <c r="S2886" s="6">
        <f t="shared" si="184"/>
        <v>41948.518923611111</v>
      </c>
      <c r="T2886" s="6">
        <f t="shared" si="18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7">
        <f t="shared" si="183"/>
        <v>26</v>
      </c>
      <c r="Q2887" t="s">
        <v>8317</v>
      </c>
      <c r="R2887" t="s">
        <v>8318</v>
      </c>
      <c r="S2887" s="6">
        <f t="shared" si="184"/>
        <v>42046.868067129624</v>
      </c>
      <c r="T2887" s="6">
        <f t="shared" si="18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7">
        <f t="shared" si="183"/>
        <v>10</v>
      </c>
      <c r="Q2888" t="s">
        <v>8317</v>
      </c>
      <c r="R2888" t="s">
        <v>8318</v>
      </c>
      <c r="S2888" s="6">
        <f t="shared" si="184"/>
        <v>42261.424583333333</v>
      </c>
      <c r="T2888" s="6">
        <f t="shared" si="18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7">
        <f t="shared" si="183"/>
        <v>5</v>
      </c>
      <c r="Q2889" t="s">
        <v>8317</v>
      </c>
      <c r="R2889" t="s">
        <v>8318</v>
      </c>
      <c r="S2889" s="6">
        <f t="shared" si="184"/>
        <v>41985.219027777777</v>
      </c>
      <c r="T2889" s="6">
        <f t="shared" si="18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7">
        <f t="shared" si="183"/>
        <v>0</v>
      </c>
      <c r="Q2890" t="s">
        <v>8317</v>
      </c>
      <c r="R2890" t="s">
        <v>8318</v>
      </c>
      <c r="S2890" s="6">
        <f t="shared" si="184"/>
        <v>41922.326851851853</v>
      </c>
      <c r="T2890" s="6">
        <f t="shared" si="18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7">
        <f t="shared" si="183"/>
        <v>81.571428571428569</v>
      </c>
      <c r="Q2891" t="s">
        <v>8317</v>
      </c>
      <c r="R2891" t="s">
        <v>8318</v>
      </c>
      <c r="S2891" s="6">
        <f t="shared" si="184"/>
        <v>41850.654918981476</v>
      </c>
      <c r="T2891" s="6">
        <f t="shared" si="18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7">
        <f t="shared" si="183"/>
        <v>7</v>
      </c>
      <c r="Q2892" t="s">
        <v>8317</v>
      </c>
      <c r="R2892" t="s">
        <v>8318</v>
      </c>
      <c r="S2892" s="6">
        <f t="shared" si="184"/>
        <v>41831.534629629627</v>
      </c>
      <c r="T2892" s="6">
        <f t="shared" si="18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7">
        <f t="shared" si="183"/>
        <v>27.3</v>
      </c>
      <c r="Q2893" t="s">
        <v>8317</v>
      </c>
      <c r="R2893" t="s">
        <v>8318</v>
      </c>
      <c r="S2893" s="6">
        <f t="shared" si="184"/>
        <v>42415.675092592595</v>
      </c>
      <c r="T2893" s="6">
        <f t="shared" si="18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7">
        <f t="shared" si="183"/>
        <v>29.411764705882351</v>
      </c>
      <c r="Q2894" t="s">
        <v>8317</v>
      </c>
      <c r="R2894" t="s">
        <v>8318</v>
      </c>
      <c r="S2894" s="6">
        <f t="shared" si="184"/>
        <v>41869.505833333329</v>
      </c>
      <c r="T2894" s="6">
        <f t="shared" si="18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7">
        <f t="shared" si="183"/>
        <v>12.5</v>
      </c>
      <c r="Q2895" t="s">
        <v>8317</v>
      </c>
      <c r="R2895" t="s">
        <v>8318</v>
      </c>
      <c r="S2895" s="6">
        <f t="shared" si="184"/>
        <v>41953.564756944441</v>
      </c>
      <c r="T2895" s="6">
        <f t="shared" si="18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7">
        <f t="shared" si="183"/>
        <v>0</v>
      </c>
      <c r="Q2896" t="s">
        <v>8317</v>
      </c>
      <c r="R2896" t="s">
        <v>8318</v>
      </c>
      <c r="S2896" s="6">
        <f t="shared" si="184"/>
        <v>42037.777951388889</v>
      </c>
      <c r="T2896" s="6">
        <f t="shared" si="18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7">
        <f t="shared" si="183"/>
        <v>5.75</v>
      </c>
      <c r="Q2897" t="s">
        <v>8317</v>
      </c>
      <c r="R2897" t="s">
        <v>8318</v>
      </c>
      <c r="S2897" s="6">
        <f t="shared" si="184"/>
        <v>41811.347129629627</v>
      </c>
      <c r="T2897" s="6">
        <f t="shared" si="18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7">
        <f t="shared" si="183"/>
        <v>52.083333333333336</v>
      </c>
      <c r="Q2898" t="s">
        <v>8317</v>
      </c>
      <c r="R2898" t="s">
        <v>8318</v>
      </c>
      <c r="S2898" s="6">
        <f t="shared" si="184"/>
        <v>42701.700474537036</v>
      </c>
      <c r="T2898" s="6">
        <f t="shared" si="18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7">
        <f t="shared" si="183"/>
        <v>183.33333333333334</v>
      </c>
      <c r="Q2899" t="s">
        <v>8317</v>
      </c>
      <c r="R2899" t="s">
        <v>8318</v>
      </c>
      <c r="S2899" s="6">
        <f t="shared" si="184"/>
        <v>42258.438171296293</v>
      </c>
      <c r="T2899" s="6">
        <f t="shared" si="18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7">
        <f t="shared" si="183"/>
        <v>26.333333333333332</v>
      </c>
      <c r="Q2900" t="s">
        <v>8317</v>
      </c>
      <c r="R2900" t="s">
        <v>8318</v>
      </c>
      <c r="S2900" s="6">
        <f t="shared" si="184"/>
        <v>42278.456631944442</v>
      </c>
      <c r="T2900" s="6">
        <f t="shared" si="18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7">
        <f t="shared" si="183"/>
        <v>0</v>
      </c>
      <c r="Q2901" t="s">
        <v>8317</v>
      </c>
      <c r="R2901" t="s">
        <v>8318</v>
      </c>
      <c r="S2901" s="6">
        <f t="shared" si="184"/>
        <v>42514.869884259257</v>
      </c>
      <c r="T2901" s="6">
        <f t="shared" si="18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7">
        <f t="shared" si="183"/>
        <v>486.42857142857144</v>
      </c>
      <c r="Q2902" t="s">
        <v>8317</v>
      </c>
      <c r="R2902" t="s">
        <v>8318</v>
      </c>
      <c r="S2902" s="6">
        <f t="shared" si="184"/>
        <v>41830.025833333333</v>
      </c>
      <c r="T2902" s="6">
        <f t="shared" si="18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7">
        <f t="shared" si="183"/>
        <v>3</v>
      </c>
      <c r="Q2903" t="s">
        <v>8317</v>
      </c>
      <c r="R2903" t="s">
        <v>8318</v>
      </c>
      <c r="S2903" s="6">
        <f t="shared" si="184"/>
        <v>41982.696053240739</v>
      </c>
      <c r="T2903" s="6">
        <f t="shared" si="18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7">
        <f t="shared" si="183"/>
        <v>25</v>
      </c>
      <c r="Q2904" t="s">
        <v>8317</v>
      </c>
      <c r="R2904" t="s">
        <v>8318</v>
      </c>
      <c r="S2904" s="6">
        <f t="shared" si="184"/>
        <v>42210.231435185182</v>
      </c>
      <c r="T2904" s="6">
        <f t="shared" si="18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7">
        <f t="shared" si="183"/>
        <v>9.75</v>
      </c>
      <c r="Q2905" t="s">
        <v>8317</v>
      </c>
      <c r="R2905" t="s">
        <v>8318</v>
      </c>
      <c r="S2905" s="6">
        <f t="shared" si="184"/>
        <v>42195.95854166666</v>
      </c>
      <c r="T2905" s="6">
        <f t="shared" si="18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7">
        <f t="shared" si="183"/>
        <v>18.75</v>
      </c>
      <c r="Q2906" t="s">
        <v>8317</v>
      </c>
      <c r="R2906" t="s">
        <v>8318</v>
      </c>
      <c r="S2906" s="6">
        <f t="shared" si="184"/>
        <v>41940.759618055556</v>
      </c>
      <c r="T2906" s="6">
        <f t="shared" si="18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7">
        <f t="shared" si="183"/>
        <v>36.588235294117645</v>
      </c>
      <c r="Q2907" t="s">
        <v>8317</v>
      </c>
      <c r="R2907" t="s">
        <v>8318</v>
      </c>
      <c r="S2907" s="6">
        <f t="shared" si="184"/>
        <v>42605.848530092589</v>
      </c>
      <c r="T2907" s="6">
        <f t="shared" si="18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7">
        <f t="shared" si="183"/>
        <v>80.714285714285708</v>
      </c>
      <c r="Q2908" t="s">
        <v>8317</v>
      </c>
      <c r="R2908" t="s">
        <v>8318</v>
      </c>
      <c r="S2908" s="6">
        <f t="shared" si="184"/>
        <v>42199.440578703703</v>
      </c>
      <c r="T2908" s="6">
        <f t="shared" si="18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7">
        <f t="shared" si="183"/>
        <v>1</v>
      </c>
      <c r="Q2909" t="s">
        <v>8317</v>
      </c>
      <c r="R2909" t="s">
        <v>8318</v>
      </c>
      <c r="S2909" s="6">
        <f t="shared" si="184"/>
        <v>42444.669409722213</v>
      </c>
      <c r="T2909" s="6">
        <f t="shared" si="18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7">
        <f t="shared" si="183"/>
        <v>52.8</v>
      </c>
      <c r="Q2910" t="s">
        <v>8317</v>
      </c>
      <c r="R2910" t="s">
        <v>8318</v>
      </c>
      <c r="S2910" s="6">
        <f t="shared" si="184"/>
        <v>42499.523368055547</v>
      </c>
      <c r="T2910" s="6">
        <f t="shared" si="18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7">
        <f t="shared" si="183"/>
        <v>20</v>
      </c>
      <c r="Q2911" t="s">
        <v>8317</v>
      </c>
      <c r="R2911" t="s">
        <v>8318</v>
      </c>
      <c r="S2911" s="6">
        <f t="shared" si="184"/>
        <v>41929.057881944442</v>
      </c>
      <c r="T2911" s="6">
        <f t="shared" si="18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7">
        <f t="shared" si="183"/>
        <v>1</v>
      </c>
      <c r="Q2912" t="s">
        <v>8317</v>
      </c>
      <c r="R2912" t="s">
        <v>8318</v>
      </c>
      <c r="S2912" s="6">
        <f t="shared" si="184"/>
        <v>42107.632951388885</v>
      </c>
      <c r="T2912" s="6">
        <f t="shared" si="18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7">
        <f t="shared" si="183"/>
        <v>46.928571428571431</v>
      </c>
      <c r="Q2913" t="s">
        <v>8317</v>
      </c>
      <c r="R2913" t="s">
        <v>8318</v>
      </c>
      <c r="S2913" s="6">
        <f t="shared" si="184"/>
        <v>42142.560486111113</v>
      </c>
      <c r="T2913" s="6">
        <f t="shared" si="18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7">
        <f t="shared" si="183"/>
        <v>78.07692307692308</v>
      </c>
      <c r="Q2914" t="s">
        <v>8317</v>
      </c>
      <c r="R2914" t="s">
        <v>8318</v>
      </c>
      <c r="S2914" s="6">
        <f t="shared" si="184"/>
        <v>42353.923310185179</v>
      </c>
      <c r="T2914" s="6">
        <f t="shared" si="18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7">
        <f t="shared" si="183"/>
        <v>1</v>
      </c>
      <c r="Q2915" t="s">
        <v>8317</v>
      </c>
      <c r="R2915" t="s">
        <v>8318</v>
      </c>
      <c r="S2915" s="6">
        <f t="shared" si="184"/>
        <v>41828.714571759258</v>
      </c>
      <c r="T2915" s="6">
        <f t="shared" si="18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7">
        <f t="shared" si="183"/>
        <v>1</v>
      </c>
      <c r="Q2916" t="s">
        <v>8317</v>
      </c>
      <c r="R2916" t="s">
        <v>8318</v>
      </c>
      <c r="S2916" s="6">
        <f t="shared" si="184"/>
        <v>42017.699004629627</v>
      </c>
      <c r="T2916" s="6">
        <f t="shared" si="18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7">
        <f t="shared" si="183"/>
        <v>203.66666666666666</v>
      </c>
      <c r="Q2917" t="s">
        <v>8317</v>
      </c>
      <c r="R2917" t="s">
        <v>8318</v>
      </c>
      <c r="S2917" s="6">
        <f t="shared" si="184"/>
        <v>42415.189699074072</v>
      </c>
      <c r="T2917" s="6">
        <f t="shared" si="18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7">
        <f t="shared" si="183"/>
        <v>20.714285714285715</v>
      </c>
      <c r="Q2918" t="s">
        <v>8317</v>
      </c>
      <c r="R2918" t="s">
        <v>8318</v>
      </c>
      <c r="S2918" s="6">
        <f t="shared" si="184"/>
        <v>41755.268391203703</v>
      </c>
      <c r="T2918" s="6">
        <f t="shared" si="18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7">
        <f t="shared" si="183"/>
        <v>48.555555555555557</v>
      </c>
      <c r="Q2919" t="s">
        <v>8317</v>
      </c>
      <c r="R2919" t="s">
        <v>8318</v>
      </c>
      <c r="S2919" s="6">
        <f t="shared" si="184"/>
        <v>42245.026006944441</v>
      </c>
      <c r="T2919" s="6">
        <f t="shared" si="18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7">
        <f t="shared" si="183"/>
        <v>68.099999999999994</v>
      </c>
      <c r="Q2920" t="s">
        <v>8317</v>
      </c>
      <c r="R2920" t="s">
        <v>8318</v>
      </c>
      <c r="S2920" s="6">
        <f t="shared" si="184"/>
        <v>42278.421377314815</v>
      </c>
      <c r="T2920" s="6">
        <f t="shared" si="18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7">
        <f t="shared" si="183"/>
        <v>8.5</v>
      </c>
      <c r="Q2921" t="s">
        <v>8317</v>
      </c>
      <c r="R2921" t="s">
        <v>8318</v>
      </c>
      <c r="S2921" s="6">
        <f t="shared" si="184"/>
        <v>41826.411215277774</v>
      </c>
      <c r="T2921" s="6">
        <f t="shared" si="18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7">
        <f t="shared" si="183"/>
        <v>51.615384615384613</v>
      </c>
      <c r="Q2922" t="s">
        <v>8317</v>
      </c>
      <c r="R2922" t="s">
        <v>8318</v>
      </c>
      <c r="S2922" s="6">
        <f t="shared" si="184"/>
        <v>42058.584143518521</v>
      </c>
      <c r="T2922" s="6">
        <f t="shared" si="18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7">
        <f t="shared" si="183"/>
        <v>43</v>
      </c>
      <c r="Q2923" t="s">
        <v>8317</v>
      </c>
      <c r="R2923" t="s">
        <v>8359</v>
      </c>
      <c r="S2923" s="6">
        <f t="shared" si="184"/>
        <v>41877.678287037037</v>
      </c>
      <c r="T2923" s="6">
        <f t="shared" si="18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7">
        <f t="shared" si="183"/>
        <v>83.333333333333329</v>
      </c>
      <c r="Q2924" t="s">
        <v>8317</v>
      </c>
      <c r="R2924" t="s">
        <v>8359</v>
      </c>
      <c r="S2924" s="6">
        <f t="shared" si="184"/>
        <v>42097.665821759256</v>
      </c>
      <c r="T2924" s="6">
        <f t="shared" si="18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7">
        <f t="shared" si="183"/>
        <v>30</v>
      </c>
      <c r="Q2925" t="s">
        <v>8317</v>
      </c>
      <c r="R2925" t="s">
        <v>8359</v>
      </c>
      <c r="S2925" s="6">
        <f t="shared" si="184"/>
        <v>42012.944201388884</v>
      </c>
      <c r="T2925" s="6">
        <f t="shared" si="18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7">
        <f t="shared" si="183"/>
        <v>175.51020408163265</v>
      </c>
      <c r="Q2926" t="s">
        <v>8317</v>
      </c>
      <c r="R2926" t="s">
        <v>8359</v>
      </c>
      <c r="S2926" s="6">
        <f t="shared" si="184"/>
        <v>42103.348495370366</v>
      </c>
      <c r="T2926" s="6">
        <f t="shared" si="18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7">
        <f t="shared" si="183"/>
        <v>231.66175879396985</v>
      </c>
      <c r="Q2927" t="s">
        <v>8317</v>
      </c>
      <c r="R2927" t="s">
        <v>8359</v>
      </c>
      <c r="S2927" s="6">
        <f t="shared" si="184"/>
        <v>41863.375787037032</v>
      </c>
      <c r="T2927" s="6">
        <f t="shared" si="18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7">
        <f t="shared" si="183"/>
        <v>75</v>
      </c>
      <c r="Q2928" t="s">
        <v>8317</v>
      </c>
      <c r="R2928" t="s">
        <v>8359</v>
      </c>
      <c r="S2928" s="6">
        <f t="shared" si="184"/>
        <v>42044.557627314811</v>
      </c>
      <c r="T2928" s="6">
        <f t="shared" si="18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7">
        <f t="shared" si="183"/>
        <v>112.14285714285714</v>
      </c>
      <c r="Q2929" t="s">
        <v>8317</v>
      </c>
      <c r="R2929" t="s">
        <v>8359</v>
      </c>
      <c r="S2929" s="6">
        <f t="shared" si="184"/>
        <v>41806.460983796293</v>
      </c>
      <c r="T2929" s="6">
        <f t="shared" si="18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7">
        <f t="shared" si="183"/>
        <v>41.666666666666664</v>
      </c>
      <c r="Q2930" t="s">
        <v>8317</v>
      </c>
      <c r="R2930" t="s">
        <v>8359</v>
      </c>
      <c r="S2930" s="6">
        <f t="shared" si="184"/>
        <v>42403.789884259262</v>
      </c>
      <c r="T2930" s="6">
        <f t="shared" si="18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7">
        <f t="shared" si="183"/>
        <v>255.17343750000001</v>
      </c>
      <c r="Q2931" t="s">
        <v>8317</v>
      </c>
      <c r="R2931" t="s">
        <v>8359</v>
      </c>
      <c r="S2931" s="6">
        <f t="shared" si="184"/>
        <v>41754.355995370366</v>
      </c>
      <c r="T2931" s="6">
        <f t="shared" si="18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7">
        <f t="shared" si="183"/>
        <v>162.7741935483871</v>
      </c>
      <c r="Q2932" t="s">
        <v>8317</v>
      </c>
      <c r="R2932" t="s">
        <v>8359</v>
      </c>
      <c r="S2932" s="6">
        <f t="shared" si="184"/>
        <v>42101.375740740739</v>
      </c>
      <c r="T2932" s="6">
        <f t="shared" si="18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7">
        <f t="shared" si="183"/>
        <v>88.333333333333329</v>
      </c>
      <c r="Q2933" t="s">
        <v>8317</v>
      </c>
      <c r="R2933" t="s">
        <v>8359</v>
      </c>
      <c r="S2933" s="6">
        <f t="shared" si="184"/>
        <v>41872.082905092589</v>
      </c>
      <c r="T2933" s="6">
        <f t="shared" si="18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7">
        <f t="shared" si="183"/>
        <v>85.736842105263165</v>
      </c>
      <c r="Q2934" t="s">
        <v>8317</v>
      </c>
      <c r="R2934" t="s">
        <v>8359</v>
      </c>
      <c r="S2934" s="6">
        <f t="shared" si="184"/>
        <v>42024.956446759257</v>
      </c>
      <c r="T2934" s="6">
        <f t="shared" si="18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7">
        <f t="shared" si="183"/>
        <v>47.574074074074076</v>
      </c>
      <c r="Q2935" t="s">
        <v>8317</v>
      </c>
      <c r="R2935" t="s">
        <v>8359</v>
      </c>
      <c r="S2935" s="6">
        <f t="shared" si="184"/>
        <v>42495.748298611106</v>
      </c>
      <c r="T2935" s="6">
        <f t="shared" si="18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7">
        <f t="shared" si="183"/>
        <v>72.972972972972968</v>
      </c>
      <c r="Q2936" t="s">
        <v>8317</v>
      </c>
      <c r="R2936" t="s">
        <v>8359</v>
      </c>
      <c r="S2936" s="6">
        <f t="shared" si="184"/>
        <v>41775.427824074075</v>
      </c>
      <c r="T2936" s="6">
        <f t="shared" si="18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7">
        <f t="shared" si="183"/>
        <v>90.538461538461533</v>
      </c>
      <c r="Q2937" t="s">
        <v>8317</v>
      </c>
      <c r="R2937" t="s">
        <v>8359</v>
      </c>
      <c r="S2937" s="6">
        <f t="shared" si="184"/>
        <v>42553.375092592592</v>
      </c>
      <c r="T2937" s="6">
        <f t="shared" si="18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7">
        <f t="shared" si="183"/>
        <v>37.647058823529413</v>
      </c>
      <c r="Q2938" t="s">
        <v>8317</v>
      </c>
      <c r="R2938" t="s">
        <v>8359</v>
      </c>
      <c r="S2938" s="6">
        <f t="shared" si="184"/>
        <v>41912.442395833328</v>
      </c>
      <c r="T2938" s="6">
        <f t="shared" si="18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7">
        <f t="shared" si="183"/>
        <v>36.363636363636367</v>
      </c>
      <c r="Q2939" t="s">
        <v>8317</v>
      </c>
      <c r="R2939" t="s">
        <v>8359</v>
      </c>
      <c r="S2939" s="6">
        <f t="shared" si="184"/>
        <v>41803.248993055553</v>
      </c>
      <c r="T2939" s="6">
        <f t="shared" si="18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7">
        <f t="shared" si="183"/>
        <v>126.71875</v>
      </c>
      <c r="Q2940" t="s">
        <v>8317</v>
      </c>
      <c r="R2940" t="s">
        <v>8359</v>
      </c>
      <c r="S2940" s="6">
        <f t="shared" si="184"/>
        <v>42004.495532407404</v>
      </c>
      <c r="T2940" s="6">
        <f t="shared" si="18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7">
        <f t="shared" si="183"/>
        <v>329.2</v>
      </c>
      <c r="Q2941" t="s">
        <v>8317</v>
      </c>
      <c r="R2941" t="s">
        <v>8359</v>
      </c>
      <c r="S2941" s="6">
        <f t="shared" si="184"/>
        <v>41845.60083333333</v>
      </c>
      <c r="T2941" s="6">
        <f t="shared" si="18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7">
        <f t="shared" si="183"/>
        <v>81.242424242424249</v>
      </c>
      <c r="Q2942" t="s">
        <v>8317</v>
      </c>
      <c r="R2942" t="s">
        <v>8359</v>
      </c>
      <c r="S2942" s="6">
        <f t="shared" si="184"/>
        <v>41982.565023148149</v>
      </c>
      <c r="T2942" s="6">
        <f t="shared" si="18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7">
        <f t="shared" si="183"/>
        <v>1</v>
      </c>
      <c r="Q2943" t="s">
        <v>8317</v>
      </c>
      <c r="R2943" t="s">
        <v>8357</v>
      </c>
      <c r="S2943" s="6">
        <f t="shared" si="184"/>
        <v>42034.751793981479</v>
      </c>
      <c r="T2943" s="6">
        <f t="shared" si="18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7">
        <f t="shared" si="183"/>
        <v>202.22772277227722</v>
      </c>
      <c r="Q2944" t="s">
        <v>8317</v>
      </c>
      <c r="R2944" t="s">
        <v>8357</v>
      </c>
      <c r="S2944" s="6">
        <f t="shared" si="184"/>
        <v>42334.595590277771</v>
      </c>
      <c r="T2944" s="6">
        <f t="shared" si="18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7">
        <f t="shared" si="183"/>
        <v>0</v>
      </c>
      <c r="Q2945" t="s">
        <v>8317</v>
      </c>
      <c r="R2945" t="s">
        <v>8357</v>
      </c>
      <c r="S2945" s="6">
        <f t="shared" si="184"/>
        <v>42076.921064814807</v>
      </c>
      <c r="T2945" s="6">
        <f t="shared" si="18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7">
        <f t="shared" si="183"/>
        <v>100</v>
      </c>
      <c r="Q2946" t="s">
        <v>8317</v>
      </c>
      <c r="R2946" t="s">
        <v>8357</v>
      </c>
      <c r="S2946" s="6">
        <f t="shared" si="184"/>
        <v>42132.705995370365</v>
      </c>
      <c r="T2946" s="6">
        <f t="shared" si="18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7">
        <f t="shared" ref="P2947:P3010" si="187">IF(L2947=0,0,(E2947/L2947))</f>
        <v>0</v>
      </c>
      <c r="Q2947" t="s">
        <v>8317</v>
      </c>
      <c r="R2947" t="s">
        <v>8357</v>
      </c>
      <c r="S2947" s="6">
        <f t="shared" ref="S2947:S3010" si="188">(((J2947/60)/60)/24)+DATE(1970,1,1)+(-5/24)</f>
        <v>42117.931250000001</v>
      </c>
      <c r="T2947" s="6">
        <f t="shared" ref="T2947:T3010" si="189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7">
        <f t="shared" si="187"/>
        <v>1</v>
      </c>
      <c r="Q2948" t="s">
        <v>8317</v>
      </c>
      <c r="R2948" t="s">
        <v>8357</v>
      </c>
      <c r="S2948" s="6">
        <f t="shared" si="188"/>
        <v>42567.322824074072</v>
      </c>
      <c r="T2948" s="6">
        <f t="shared" si="18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7">
        <f t="shared" si="187"/>
        <v>82.461538461538467</v>
      </c>
      <c r="Q2949" t="s">
        <v>8317</v>
      </c>
      <c r="R2949" t="s">
        <v>8357</v>
      </c>
      <c r="S2949" s="6">
        <f t="shared" si="188"/>
        <v>42649.353784722225</v>
      </c>
      <c r="T2949" s="6">
        <f t="shared" si="189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7">
        <f t="shared" si="187"/>
        <v>2.6666666666666665</v>
      </c>
      <c r="Q2950" t="s">
        <v>8317</v>
      </c>
      <c r="R2950" t="s">
        <v>8357</v>
      </c>
      <c r="S2950" s="6">
        <f t="shared" si="188"/>
        <v>42097.440891203696</v>
      </c>
      <c r="T2950" s="6">
        <f t="shared" si="18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7">
        <f t="shared" si="187"/>
        <v>12.5</v>
      </c>
      <c r="Q2951" t="s">
        <v>8317</v>
      </c>
      <c r="R2951" t="s">
        <v>8357</v>
      </c>
      <c r="S2951" s="6">
        <f t="shared" si="188"/>
        <v>42297.61478009259</v>
      </c>
      <c r="T2951" s="6">
        <f t="shared" si="18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7">
        <f t="shared" si="187"/>
        <v>0</v>
      </c>
      <c r="Q2952" t="s">
        <v>8317</v>
      </c>
      <c r="R2952" t="s">
        <v>8357</v>
      </c>
      <c r="S2952" s="6">
        <f t="shared" si="188"/>
        <v>42362.156851851854</v>
      </c>
      <c r="T2952" s="6">
        <f t="shared" si="18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7">
        <f t="shared" si="187"/>
        <v>18.896551724137932</v>
      </c>
      <c r="Q2953" t="s">
        <v>8317</v>
      </c>
      <c r="R2953" t="s">
        <v>8357</v>
      </c>
      <c r="S2953" s="6">
        <f t="shared" si="188"/>
        <v>41872.594594907401</v>
      </c>
      <c r="T2953" s="6">
        <f t="shared" si="18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7">
        <f t="shared" si="187"/>
        <v>200.625</v>
      </c>
      <c r="Q2954" t="s">
        <v>8317</v>
      </c>
      <c r="R2954" t="s">
        <v>8357</v>
      </c>
      <c r="S2954" s="6">
        <f t="shared" si="188"/>
        <v>42628.481932870367</v>
      </c>
      <c r="T2954" s="6">
        <f t="shared" si="18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7">
        <f t="shared" si="187"/>
        <v>201.66666666666666</v>
      </c>
      <c r="Q2955" t="s">
        <v>8317</v>
      </c>
      <c r="R2955" t="s">
        <v>8357</v>
      </c>
      <c r="S2955" s="6">
        <f t="shared" si="188"/>
        <v>42255.583576388883</v>
      </c>
      <c r="T2955" s="6">
        <f t="shared" si="18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7">
        <f t="shared" si="187"/>
        <v>0</v>
      </c>
      <c r="Q2956" t="s">
        <v>8317</v>
      </c>
      <c r="R2956" t="s">
        <v>8357</v>
      </c>
      <c r="S2956" s="6">
        <f t="shared" si="188"/>
        <v>42790.375034722216</v>
      </c>
      <c r="T2956" s="6">
        <f t="shared" si="189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7">
        <f t="shared" si="187"/>
        <v>65</v>
      </c>
      <c r="Q2957" t="s">
        <v>8317</v>
      </c>
      <c r="R2957" t="s">
        <v>8357</v>
      </c>
      <c r="S2957" s="6">
        <f t="shared" si="188"/>
        <v>42141.532974537033</v>
      </c>
      <c r="T2957" s="6">
        <f t="shared" si="18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7">
        <f t="shared" si="187"/>
        <v>66.099999999999994</v>
      </c>
      <c r="Q2958" t="s">
        <v>8317</v>
      </c>
      <c r="R2958" t="s">
        <v>8357</v>
      </c>
      <c r="S2958" s="6">
        <f t="shared" si="188"/>
        <v>42464.750578703701</v>
      </c>
      <c r="T2958" s="6">
        <f t="shared" si="18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7">
        <f t="shared" si="187"/>
        <v>93.333333333333329</v>
      </c>
      <c r="Q2959" t="s">
        <v>8317</v>
      </c>
      <c r="R2959" t="s">
        <v>8357</v>
      </c>
      <c r="S2959" s="6">
        <f t="shared" si="188"/>
        <v>42030.80291666666</v>
      </c>
      <c r="T2959" s="6">
        <f t="shared" si="18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7">
        <f t="shared" si="187"/>
        <v>0</v>
      </c>
      <c r="Q2960" t="s">
        <v>8317</v>
      </c>
      <c r="R2960" t="s">
        <v>8357</v>
      </c>
      <c r="S2960" s="6">
        <f t="shared" si="188"/>
        <v>42438.570798611108</v>
      </c>
      <c r="T2960" s="6">
        <f t="shared" si="18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7">
        <f t="shared" si="187"/>
        <v>0</v>
      </c>
      <c r="Q2961" t="s">
        <v>8317</v>
      </c>
      <c r="R2961" t="s">
        <v>8357</v>
      </c>
      <c r="S2961" s="6">
        <f t="shared" si="188"/>
        <v>42497.800057870372</v>
      </c>
      <c r="T2961" s="6">
        <f t="shared" si="18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7">
        <f t="shared" si="187"/>
        <v>0</v>
      </c>
      <c r="Q2962" t="s">
        <v>8317</v>
      </c>
      <c r="R2962" t="s">
        <v>8357</v>
      </c>
      <c r="S2962" s="6">
        <f t="shared" si="188"/>
        <v>41863.54887731481</v>
      </c>
      <c r="T2962" s="6">
        <f t="shared" si="18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7">
        <f t="shared" si="187"/>
        <v>50.75</v>
      </c>
      <c r="Q2963" t="s">
        <v>8317</v>
      </c>
      <c r="R2963" t="s">
        <v>8318</v>
      </c>
      <c r="S2963" s="6">
        <f t="shared" si="188"/>
        <v>42061.004155092589</v>
      </c>
      <c r="T2963" s="6">
        <f t="shared" si="18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7">
        <f t="shared" si="187"/>
        <v>60.9</v>
      </c>
      <c r="Q2964" t="s">
        <v>8317</v>
      </c>
      <c r="R2964" t="s">
        <v>8318</v>
      </c>
      <c r="S2964" s="6">
        <f t="shared" si="188"/>
        <v>42036.035949074074</v>
      </c>
      <c r="T2964" s="6">
        <f t="shared" si="18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7">
        <f t="shared" si="187"/>
        <v>109.03061224489795</v>
      </c>
      <c r="Q2965" t="s">
        <v>8317</v>
      </c>
      <c r="R2965" t="s">
        <v>8318</v>
      </c>
      <c r="S2965" s="6">
        <f t="shared" si="188"/>
        <v>42157.26185185185</v>
      </c>
      <c r="T2965" s="6">
        <f t="shared" si="18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7">
        <f t="shared" si="187"/>
        <v>25.692295918367346</v>
      </c>
      <c r="Q2966" t="s">
        <v>8317</v>
      </c>
      <c r="R2966" t="s">
        <v>8318</v>
      </c>
      <c r="S2966" s="6">
        <f t="shared" si="188"/>
        <v>41827.701608796291</v>
      </c>
      <c r="T2966" s="6">
        <f t="shared" si="18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7">
        <f t="shared" si="187"/>
        <v>41.92307692307692</v>
      </c>
      <c r="Q2967" t="s">
        <v>8317</v>
      </c>
      <c r="R2967" t="s">
        <v>8318</v>
      </c>
      <c r="S2967" s="6">
        <f t="shared" si="188"/>
        <v>42162.521215277775</v>
      </c>
      <c r="T2967" s="6">
        <f t="shared" si="18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7">
        <f t="shared" si="187"/>
        <v>88.7734375</v>
      </c>
      <c r="Q2968" t="s">
        <v>8317</v>
      </c>
      <c r="R2968" t="s">
        <v>8318</v>
      </c>
      <c r="S2968" s="6">
        <f t="shared" si="188"/>
        <v>42233.530231481483</v>
      </c>
      <c r="T2968" s="6">
        <f t="shared" si="18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7">
        <f t="shared" si="187"/>
        <v>80.225352112676063</v>
      </c>
      <c r="Q2969" t="s">
        <v>8317</v>
      </c>
      <c r="R2969" t="s">
        <v>8318</v>
      </c>
      <c r="S2969" s="6">
        <f t="shared" si="188"/>
        <v>42041.989490740736</v>
      </c>
      <c r="T2969" s="6">
        <f t="shared" si="18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7">
        <f t="shared" si="187"/>
        <v>78.936170212765958</v>
      </c>
      <c r="Q2970" t="s">
        <v>8317</v>
      </c>
      <c r="R2970" t="s">
        <v>8318</v>
      </c>
      <c r="S2970" s="6">
        <f t="shared" si="188"/>
        <v>42585.315509259257</v>
      </c>
      <c r="T2970" s="6">
        <f t="shared" si="18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7">
        <f t="shared" si="187"/>
        <v>95.588235294117652</v>
      </c>
      <c r="Q2971" t="s">
        <v>8317</v>
      </c>
      <c r="R2971" t="s">
        <v>8318</v>
      </c>
      <c r="S2971" s="6">
        <f t="shared" si="188"/>
        <v>42097.578159722216</v>
      </c>
      <c r="T2971" s="6">
        <f t="shared" si="18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7">
        <f t="shared" si="187"/>
        <v>69.890109890109883</v>
      </c>
      <c r="Q2972" t="s">
        <v>8317</v>
      </c>
      <c r="R2972" t="s">
        <v>8318</v>
      </c>
      <c r="S2972" s="6">
        <f t="shared" si="188"/>
        <v>41808.461238425924</v>
      </c>
      <c r="T2972" s="6">
        <f t="shared" si="18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7">
        <f t="shared" si="187"/>
        <v>74.534883720930239</v>
      </c>
      <c r="Q2973" t="s">
        <v>8317</v>
      </c>
      <c r="R2973" t="s">
        <v>8318</v>
      </c>
      <c r="S2973" s="6">
        <f t="shared" si="188"/>
        <v>41852.449976851851</v>
      </c>
      <c r="T2973" s="6">
        <f t="shared" si="18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7">
        <f t="shared" si="187"/>
        <v>123.94117647058823</v>
      </c>
      <c r="Q2974" t="s">
        <v>8317</v>
      </c>
      <c r="R2974" t="s">
        <v>8318</v>
      </c>
      <c r="S2974" s="6">
        <f t="shared" si="188"/>
        <v>42693.90185185185</v>
      </c>
      <c r="T2974" s="6">
        <f t="shared" si="18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7">
        <f t="shared" si="187"/>
        <v>264.84848484848487</v>
      </c>
      <c r="Q2975" t="s">
        <v>8317</v>
      </c>
      <c r="R2975" t="s">
        <v>8318</v>
      </c>
      <c r="S2975" s="6">
        <f t="shared" si="188"/>
        <v>42341.610046296293</v>
      </c>
      <c r="T2975" s="6">
        <f t="shared" si="18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7">
        <f t="shared" si="187"/>
        <v>58.620689655172413</v>
      </c>
      <c r="Q2976" t="s">
        <v>8317</v>
      </c>
      <c r="R2976" t="s">
        <v>8318</v>
      </c>
      <c r="S2976" s="6">
        <f t="shared" si="188"/>
        <v>41879.852673611109</v>
      </c>
      <c r="T2976" s="6">
        <f t="shared" si="18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7">
        <f t="shared" si="187"/>
        <v>70.884955752212392</v>
      </c>
      <c r="Q2977" t="s">
        <v>8317</v>
      </c>
      <c r="R2977" t="s">
        <v>8318</v>
      </c>
      <c r="S2977" s="6">
        <f t="shared" si="188"/>
        <v>41941.475532407407</v>
      </c>
      <c r="T2977" s="6">
        <f t="shared" si="18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7">
        <f t="shared" si="187"/>
        <v>8.5714285714285712</v>
      </c>
      <c r="Q2978" t="s">
        <v>8317</v>
      </c>
      <c r="R2978" t="s">
        <v>8318</v>
      </c>
      <c r="S2978" s="6">
        <f t="shared" si="188"/>
        <v>42425.522337962961</v>
      </c>
      <c r="T2978" s="6">
        <f t="shared" si="18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7">
        <f t="shared" si="187"/>
        <v>113.56666666666666</v>
      </c>
      <c r="Q2979" t="s">
        <v>8317</v>
      </c>
      <c r="R2979" t="s">
        <v>8318</v>
      </c>
      <c r="S2979" s="6">
        <f t="shared" si="188"/>
        <v>42026.672847222224</v>
      </c>
      <c r="T2979" s="6">
        <f t="shared" si="18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7">
        <f t="shared" si="187"/>
        <v>60.6875</v>
      </c>
      <c r="Q2980" t="s">
        <v>8317</v>
      </c>
      <c r="R2980" t="s">
        <v>8318</v>
      </c>
      <c r="S2980" s="6">
        <f t="shared" si="188"/>
        <v>41922.432256944441</v>
      </c>
      <c r="T2980" s="6">
        <f t="shared" si="18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7">
        <f t="shared" si="187"/>
        <v>110.21739130434783</v>
      </c>
      <c r="Q2981" t="s">
        <v>8317</v>
      </c>
      <c r="R2981" t="s">
        <v>8318</v>
      </c>
      <c r="S2981" s="6">
        <f t="shared" si="188"/>
        <v>41993.616006944438</v>
      </c>
      <c r="T2981" s="6">
        <f t="shared" si="18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7">
        <f t="shared" si="187"/>
        <v>136.45833333333334</v>
      </c>
      <c r="Q2982" t="s">
        <v>8317</v>
      </c>
      <c r="R2982" t="s">
        <v>8318</v>
      </c>
      <c r="S2982" s="6">
        <f t="shared" si="188"/>
        <v>42219.70752314815</v>
      </c>
      <c r="T2982" s="6">
        <f t="shared" si="18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7">
        <f t="shared" si="187"/>
        <v>53.164948453608247</v>
      </c>
      <c r="Q2983" t="s">
        <v>8317</v>
      </c>
      <c r="R2983" t="s">
        <v>8357</v>
      </c>
      <c r="S2983" s="6">
        <f t="shared" si="188"/>
        <v>42225.351342592585</v>
      </c>
      <c r="T2983" s="6">
        <f t="shared" si="18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7">
        <f t="shared" si="187"/>
        <v>86.491525423728817</v>
      </c>
      <c r="Q2984" t="s">
        <v>8317</v>
      </c>
      <c r="R2984" t="s">
        <v>8357</v>
      </c>
      <c r="S2984" s="6">
        <f t="shared" si="188"/>
        <v>42381.478506944441</v>
      </c>
      <c r="T2984" s="6">
        <f t="shared" si="18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7">
        <f t="shared" si="187"/>
        <v>155.23827397260274</v>
      </c>
      <c r="Q2985" t="s">
        <v>8317</v>
      </c>
      <c r="R2985" t="s">
        <v>8357</v>
      </c>
      <c r="S2985" s="6">
        <f t="shared" si="188"/>
        <v>41894.424027777779</v>
      </c>
      <c r="T2985" s="6">
        <f t="shared" si="18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7">
        <f t="shared" si="187"/>
        <v>115.08256880733946</v>
      </c>
      <c r="Q2986" t="s">
        <v>8317</v>
      </c>
      <c r="R2986" t="s">
        <v>8357</v>
      </c>
      <c r="S2986" s="6">
        <f t="shared" si="188"/>
        <v>42576.070381944439</v>
      </c>
      <c r="T2986" s="6">
        <f t="shared" si="18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7">
        <f t="shared" si="187"/>
        <v>109.5945945945946</v>
      </c>
      <c r="Q2987" t="s">
        <v>8317</v>
      </c>
      <c r="R2987" t="s">
        <v>8357</v>
      </c>
      <c r="S2987" s="6">
        <f t="shared" si="188"/>
        <v>42654.765370370362</v>
      </c>
      <c r="T2987" s="6">
        <f t="shared" si="18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7">
        <f t="shared" si="187"/>
        <v>45.214285714285715</v>
      </c>
      <c r="Q2988" t="s">
        <v>8317</v>
      </c>
      <c r="R2988" t="s">
        <v>8357</v>
      </c>
      <c r="S2988" s="6">
        <f t="shared" si="188"/>
        <v>42431.29173611111</v>
      </c>
      <c r="T2988" s="6">
        <f t="shared" si="18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7">
        <f t="shared" si="187"/>
        <v>104.15169811320754</v>
      </c>
      <c r="Q2989" t="s">
        <v>8317</v>
      </c>
      <c r="R2989" t="s">
        <v>8357</v>
      </c>
      <c r="S2989" s="6">
        <f t="shared" si="188"/>
        <v>42627.098969907405</v>
      </c>
      <c r="T2989" s="6">
        <f t="shared" si="18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7">
        <f t="shared" si="187"/>
        <v>35.714285714285715</v>
      </c>
      <c r="Q2990" t="s">
        <v>8317</v>
      </c>
      <c r="R2990" t="s">
        <v>8357</v>
      </c>
      <c r="S2990" s="6">
        <f t="shared" si="188"/>
        <v>42511.153715277782</v>
      </c>
      <c r="T2990" s="6">
        <f t="shared" si="189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7">
        <f t="shared" si="187"/>
        <v>96.997252747252745</v>
      </c>
      <c r="Q2991" t="s">
        <v>8317</v>
      </c>
      <c r="R2991" t="s">
        <v>8357</v>
      </c>
      <c r="S2991" s="6">
        <f t="shared" si="188"/>
        <v>42336.812060185184</v>
      </c>
      <c r="T2991" s="6">
        <f t="shared" si="18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7">
        <f t="shared" si="187"/>
        <v>370.37037037037038</v>
      </c>
      <c r="Q2992" t="s">
        <v>8317</v>
      </c>
      <c r="R2992" t="s">
        <v>8357</v>
      </c>
      <c r="S2992" s="6">
        <f t="shared" si="188"/>
        <v>42341.365972222215</v>
      </c>
      <c r="T2992" s="6">
        <f t="shared" si="18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7">
        <f t="shared" si="187"/>
        <v>94.408602150537632</v>
      </c>
      <c r="Q2993" t="s">
        <v>8317</v>
      </c>
      <c r="R2993" t="s">
        <v>8357</v>
      </c>
      <c r="S2993" s="6">
        <f t="shared" si="188"/>
        <v>42740.628819444442</v>
      </c>
      <c r="T2993" s="6">
        <f t="shared" si="18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7">
        <f t="shared" si="187"/>
        <v>48.984375</v>
      </c>
      <c r="Q2994" t="s">
        <v>8317</v>
      </c>
      <c r="R2994" t="s">
        <v>8357</v>
      </c>
      <c r="S2994" s="6">
        <f t="shared" si="188"/>
        <v>42622.559143518512</v>
      </c>
      <c r="T2994" s="6">
        <f t="shared" si="18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7">
        <f t="shared" si="187"/>
        <v>45.590909090909093</v>
      </c>
      <c r="Q2995" t="s">
        <v>8317</v>
      </c>
      <c r="R2995" t="s">
        <v>8357</v>
      </c>
      <c r="S2995" s="6">
        <f t="shared" si="188"/>
        <v>42390.63040509259</v>
      </c>
      <c r="T2995" s="6">
        <f t="shared" si="18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7">
        <f t="shared" si="187"/>
        <v>23.275254237288134</v>
      </c>
      <c r="Q2996" t="s">
        <v>8317</v>
      </c>
      <c r="R2996" t="s">
        <v>8357</v>
      </c>
      <c r="S2996" s="6">
        <f t="shared" si="188"/>
        <v>41885.270509259259</v>
      </c>
      <c r="T2996" s="6">
        <f t="shared" si="18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7">
        <f t="shared" si="187"/>
        <v>63.2289156626506</v>
      </c>
      <c r="Q2997" t="s">
        <v>8317</v>
      </c>
      <c r="R2997" t="s">
        <v>8357</v>
      </c>
      <c r="S2997" s="6">
        <f t="shared" si="188"/>
        <v>42724.456840277773</v>
      </c>
      <c r="T2997" s="6">
        <f t="shared" si="18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7">
        <f t="shared" si="187"/>
        <v>153.5204081632653</v>
      </c>
      <c r="Q2998" t="s">
        <v>8317</v>
      </c>
      <c r="R2998" t="s">
        <v>8357</v>
      </c>
      <c r="S2998" s="6">
        <f t="shared" si="188"/>
        <v>42090.70416666667</v>
      </c>
      <c r="T2998" s="6">
        <f t="shared" si="189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7">
        <f t="shared" si="187"/>
        <v>90.2</v>
      </c>
      <c r="Q2999" t="s">
        <v>8317</v>
      </c>
      <c r="R2999" t="s">
        <v>8357</v>
      </c>
      <c r="S2999" s="6">
        <f t="shared" si="188"/>
        <v>42775.525381944441</v>
      </c>
      <c r="T2999" s="6">
        <f t="shared" si="18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7">
        <f t="shared" si="187"/>
        <v>118.97113163972287</v>
      </c>
      <c r="Q3000" t="s">
        <v>8317</v>
      </c>
      <c r="R3000" t="s">
        <v>8357</v>
      </c>
      <c r="S3000" s="6">
        <f t="shared" si="188"/>
        <v>41777.985289351847</v>
      </c>
      <c r="T3000" s="6">
        <f t="shared" si="18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7">
        <f t="shared" si="187"/>
        <v>80.25</v>
      </c>
      <c r="Q3001" t="s">
        <v>8317</v>
      </c>
      <c r="R3001" t="s">
        <v>8357</v>
      </c>
      <c r="S3001" s="6">
        <f t="shared" si="188"/>
        <v>42780.531944444439</v>
      </c>
      <c r="T3001" s="6">
        <f t="shared" si="18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7">
        <f t="shared" si="187"/>
        <v>62.5</v>
      </c>
      <c r="Q3002" t="s">
        <v>8317</v>
      </c>
      <c r="R3002" t="s">
        <v>8357</v>
      </c>
      <c r="S3002" s="6">
        <f t="shared" si="188"/>
        <v>42752.61886574074</v>
      </c>
      <c r="T3002" s="6">
        <f t="shared" si="18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7">
        <f t="shared" si="187"/>
        <v>131.37719999999999</v>
      </c>
      <c r="Q3003" t="s">
        <v>8317</v>
      </c>
      <c r="R3003" t="s">
        <v>8357</v>
      </c>
      <c r="S3003" s="6">
        <f t="shared" si="188"/>
        <v>42534.687291666669</v>
      </c>
      <c r="T3003" s="6">
        <f t="shared" si="18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7">
        <f t="shared" si="187"/>
        <v>73.032980769230775</v>
      </c>
      <c r="Q3004" t="s">
        <v>8317</v>
      </c>
      <c r="R3004" t="s">
        <v>8357</v>
      </c>
      <c r="S3004" s="6">
        <f t="shared" si="188"/>
        <v>41239.627916666665</v>
      </c>
      <c r="T3004" s="6">
        <f t="shared" si="18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7">
        <f t="shared" si="187"/>
        <v>178.52941176470588</v>
      </c>
      <c r="Q3005" t="s">
        <v>8317</v>
      </c>
      <c r="R3005" t="s">
        <v>8357</v>
      </c>
      <c r="S3005" s="6">
        <f t="shared" si="188"/>
        <v>42398.640925925924</v>
      </c>
      <c r="T3005" s="6">
        <f t="shared" si="18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7">
        <f t="shared" si="187"/>
        <v>162.90974729241879</v>
      </c>
      <c r="Q3006" t="s">
        <v>8317</v>
      </c>
      <c r="R3006" t="s">
        <v>8357</v>
      </c>
      <c r="S3006" s="6">
        <f t="shared" si="188"/>
        <v>41928.672731481478</v>
      </c>
      <c r="T3006" s="6">
        <f t="shared" si="18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7">
        <f t="shared" si="187"/>
        <v>108.24237288135593</v>
      </c>
      <c r="Q3007" t="s">
        <v>8317</v>
      </c>
      <c r="R3007" t="s">
        <v>8357</v>
      </c>
      <c r="S3007" s="6">
        <f t="shared" si="188"/>
        <v>41888.466493055552</v>
      </c>
      <c r="T3007" s="6">
        <f t="shared" si="18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7">
        <f t="shared" si="187"/>
        <v>88.865979381443296</v>
      </c>
      <c r="Q3008" t="s">
        <v>8317</v>
      </c>
      <c r="R3008" t="s">
        <v>8357</v>
      </c>
      <c r="S3008" s="6">
        <f t="shared" si="188"/>
        <v>41957.548506944448</v>
      </c>
      <c r="T3008" s="6">
        <f t="shared" si="189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7">
        <f t="shared" si="187"/>
        <v>54</v>
      </c>
      <c r="Q3009" t="s">
        <v>8317</v>
      </c>
      <c r="R3009" t="s">
        <v>8357</v>
      </c>
      <c r="S3009" s="6">
        <f t="shared" si="188"/>
        <v>42098.007905092592</v>
      </c>
      <c r="T3009" s="6">
        <f t="shared" si="18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7">
        <f t="shared" si="187"/>
        <v>116.73076923076923</v>
      </c>
      <c r="Q3010" t="s">
        <v>8317</v>
      </c>
      <c r="R3010" t="s">
        <v>8357</v>
      </c>
      <c r="S3010" s="6">
        <f t="shared" si="188"/>
        <v>42360.003692129627</v>
      </c>
      <c r="T3010" s="6">
        <f t="shared" si="18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7">
        <f t="shared" ref="P3011:P3074" si="191">IF(L3011=0,0,(E3011/L3011))</f>
        <v>233.8984375</v>
      </c>
      <c r="Q3011" t="s">
        <v>8317</v>
      </c>
      <c r="R3011" t="s">
        <v>8357</v>
      </c>
      <c r="S3011" s="6">
        <f t="shared" ref="S3011:S3074" si="192">(((J3011/60)/60)/24)+DATE(1970,1,1)+(-5/24)</f>
        <v>41939.361574074072</v>
      </c>
      <c r="T3011" s="6">
        <f t="shared" ref="T3011:T3074" si="193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7">
        <f t="shared" si="191"/>
        <v>158</v>
      </c>
      <c r="Q3012" t="s">
        <v>8317</v>
      </c>
      <c r="R3012" t="s">
        <v>8357</v>
      </c>
      <c r="S3012" s="6">
        <f t="shared" si="192"/>
        <v>41996.624062499999</v>
      </c>
      <c r="T3012" s="6">
        <f t="shared" si="193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7">
        <f t="shared" si="191"/>
        <v>14.84</v>
      </c>
      <c r="Q3013" t="s">
        <v>8317</v>
      </c>
      <c r="R3013" t="s">
        <v>8357</v>
      </c>
      <c r="S3013" s="6">
        <f t="shared" si="192"/>
        <v>42334.260601851849</v>
      </c>
      <c r="T3013" s="6">
        <f t="shared" si="193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7">
        <f t="shared" si="191"/>
        <v>85.181818181818187</v>
      </c>
      <c r="Q3014" t="s">
        <v>8317</v>
      </c>
      <c r="R3014" t="s">
        <v>8357</v>
      </c>
      <c r="S3014" s="6">
        <f t="shared" si="192"/>
        <v>42024.494560185187</v>
      </c>
      <c r="T3014" s="6">
        <f t="shared" si="193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7">
        <f t="shared" si="191"/>
        <v>146.69158878504672</v>
      </c>
      <c r="Q3015" t="s">
        <v>8317</v>
      </c>
      <c r="R3015" t="s">
        <v>8357</v>
      </c>
      <c r="S3015" s="6">
        <f t="shared" si="192"/>
        <v>42146.627881944441</v>
      </c>
      <c r="T3015" s="6">
        <f t="shared" si="193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7">
        <f t="shared" si="191"/>
        <v>50.764811490125673</v>
      </c>
      <c r="Q3016" t="s">
        <v>8317</v>
      </c>
      <c r="R3016" t="s">
        <v>8357</v>
      </c>
      <c r="S3016" s="6">
        <f t="shared" si="192"/>
        <v>41919.915277777778</v>
      </c>
      <c r="T3016" s="6">
        <f t="shared" si="193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7">
        <f t="shared" si="191"/>
        <v>87.7</v>
      </c>
      <c r="Q3017" t="s">
        <v>8317</v>
      </c>
      <c r="R3017" t="s">
        <v>8357</v>
      </c>
      <c r="S3017" s="6">
        <f t="shared" si="192"/>
        <v>41785.518958333334</v>
      </c>
      <c r="T3017" s="6">
        <f t="shared" si="193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7">
        <f t="shared" si="191"/>
        <v>242.27777777777777</v>
      </c>
      <c r="Q3018" t="s">
        <v>8317</v>
      </c>
      <c r="R3018" t="s">
        <v>8357</v>
      </c>
      <c r="S3018" s="6">
        <f t="shared" si="192"/>
        <v>41778.339722222219</v>
      </c>
      <c r="T3018" s="6">
        <f t="shared" si="193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7">
        <f t="shared" si="191"/>
        <v>146.44654088050314</v>
      </c>
      <c r="Q3019" t="s">
        <v>8317</v>
      </c>
      <c r="R3019" t="s">
        <v>8357</v>
      </c>
      <c r="S3019" s="6">
        <f t="shared" si="192"/>
        <v>41841.641701388886</v>
      </c>
      <c r="T3019" s="6">
        <f t="shared" si="193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7">
        <f t="shared" si="191"/>
        <v>103.17073170731707</v>
      </c>
      <c r="Q3020" t="s">
        <v>8317</v>
      </c>
      <c r="R3020" t="s">
        <v>8357</v>
      </c>
      <c r="S3020" s="6">
        <f t="shared" si="192"/>
        <v>42163.090000000004</v>
      </c>
      <c r="T3020" s="6">
        <f t="shared" si="193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7">
        <f t="shared" si="191"/>
        <v>80.464601769911511</v>
      </c>
      <c r="Q3021" t="s">
        <v>8317</v>
      </c>
      <c r="R3021" t="s">
        <v>8357</v>
      </c>
      <c r="S3021" s="6">
        <f t="shared" si="192"/>
        <v>41758.625231481477</v>
      </c>
      <c r="T3021" s="6">
        <f t="shared" si="193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7">
        <f t="shared" si="191"/>
        <v>234.66666666666666</v>
      </c>
      <c r="Q3022" t="s">
        <v>8317</v>
      </c>
      <c r="R3022" t="s">
        <v>8357</v>
      </c>
      <c r="S3022" s="6">
        <f t="shared" si="192"/>
        <v>42170.638113425921</v>
      </c>
      <c r="T3022" s="6">
        <f t="shared" si="193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7">
        <f t="shared" si="191"/>
        <v>50.689320388349515</v>
      </c>
      <c r="Q3023" t="s">
        <v>8317</v>
      </c>
      <c r="R3023" t="s">
        <v>8357</v>
      </c>
      <c r="S3023" s="6">
        <f t="shared" si="192"/>
        <v>42660.410520833328</v>
      </c>
      <c r="T3023" s="6">
        <f t="shared" si="193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7">
        <f t="shared" si="191"/>
        <v>162.70967741935485</v>
      </c>
      <c r="Q3024" t="s">
        <v>8317</v>
      </c>
      <c r="R3024" t="s">
        <v>8357</v>
      </c>
      <c r="S3024" s="6">
        <f t="shared" si="192"/>
        <v>42564.745474537034</v>
      </c>
      <c r="T3024" s="6">
        <f t="shared" si="193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7">
        <f t="shared" si="191"/>
        <v>120.16666666666667</v>
      </c>
      <c r="Q3025" t="s">
        <v>8317</v>
      </c>
      <c r="R3025" t="s">
        <v>8357</v>
      </c>
      <c r="S3025" s="6">
        <f t="shared" si="192"/>
        <v>42121.46743055556</v>
      </c>
      <c r="T3025" s="6">
        <f t="shared" si="193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7">
        <f t="shared" si="191"/>
        <v>67.697802197802204</v>
      </c>
      <c r="Q3026" t="s">
        <v>8317</v>
      </c>
      <c r="R3026" t="s">
        <v>8357</v>
      </c>
      <c r="S3026" s="6">
        <f t="shared" si="192"/>
        <v>41158.785590277774</v>
      </c>
      <c r="T3026" s="6">
        <f t="shared" si="193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7">
        <f t="shared" si="191"/>
        <v>52.103448275862071</v>
      </c>
      <c r="Q3027" t="s">
        <v>8317</v>
      </c>
      <c r="R3027" t="s">
        <v>8357</v>
      </c>
      <c r="S3027" s="6">
        <f t="shared" si="192"/>
        <v>41761.301076388889</v>
      </c>
      <c r="T3027" s="6">
        <f t="shared" si="193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7">
        <f t="shared" si="191"/>
        <v>51.6</v>
      </c>
      <c r="Q3028" t="s">
        <v>8317</v>
      </c>
      <c r="R3028" t="s">
        <v>8357</v>
      </c>
      <c r="S3028" s="6">
        <f t="shared" si="192"/>
        <v>42783.251064814809</v>
      </c>
      <c r="T3028" s="6">
        <f t="shared" si="193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7">
        <f t="shared" si="191"/>
        <v>164.3</v>
      </c>
      <c r="Q3029" t="s">
        <v>8317</v>
      </c>
      <c r="R3029" t="s">
        <v>8357</v>
      </c>
      <c r="S3029" s="6">
        <f t="shared" si="192"/>
        <v>42053.49596064815</v>
      </c>
      <c r="T3029" s="6">
        <f t="shared" si="193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7">
        <f t="shared" si="191"/>
        <v>84.858585858585855</v>
      </c>
      <c r="Q3030" t="s">
        <v>8317</v>
      </c>
      <c r="R3030" t="s">
        <v>8357</v>
      </c>
      <c r="S3030" s="6">
        <f t="shared" si="192"/>
        <v>42567.055844907409</v>
      </c>
      <c r="T3030" s="6">
        <f t="shared" si="193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7">
        <f t="shared" si="191"/>
        <v>94.548850574712645</v>
      </c>
      <c r="Q3031" t="s">
        <v>8317</v>
      </c>
      <c r="R3031" t="s">
        <v>8357</v>
      </c>
      <c r="S3031" s="6">
        <f t="shared" si="192"/>
        <v>41932.500543981478</v>
      </c>
      <c r="T3031" s="6">
        <f t="shared" si="193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7">
        <f t="shared" si="191"/>
        <v>45.536585365853661</v>
      </c>
      <c r="Q3032" t="s">
        <v>8317</v>
      </c>
      <c r="R3032" t="s">
        <v>8357</v>
      </c>
      <c r="S3032" s="6">
        <f t="shared" si="192"/>
        <v>42233.5390162037</v>
      </c>
      <c r="T3032" s="6">
        <f t="shared" si="193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7">
        <f t="shared" si="191"/>
        <v>51.724137931034484</v>
      </c>
      <c r="Q3033" t="s">
        <v>8317</v>
      </c>
      <c r="R3033" t="s">
        <v>8357</v>
      </c>
      <c r="S3033" s="6">
        <f t="shared" si="192"/>
        <v>42597.674155092587</v>
      </c>
      <c r="T3033" s="6">
        <f t="shared" si="193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7">
        <f t="shared" si="191"/>
        <v>50.88</v>
      </c>
      <c r="Q3034" t="s">
        <v>8317</v>
      </c>
      <c r="R3034" t="s">
        <v>8357</v>
      </c>
      <c r="S3034" s="6">
        <f t="shared" si="192"/>
        <v>42227.836331018516</v>
      </c>
      <c r="T3034" s="6">
        <f t="shared" si="193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7">
        <f t="shared" si="191"/>
        <v>191.13043478260869</v>
      </c>
      <c r="Q3035" t="s">
        <v>8317</v>
      </c>
      <c r="R3035" t="s">
        <v>8357</v>
      </c>
      <c r="S3035" s="6">
        <f t="shared" si="192"/>
        <v>42569.901909722219</v>
      </c>
      <c r="T3035" s="6">
        <f t="shared" si="193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7">
        <f t="shared" si="191"/>
        <v>89.314285714285717</v>
      </c>
      <c r="Q3036" t="s">
        <v>8317</v>
      </c>
      <c r="R3036" t="s">
        <v>8357</v>
      </c>
      <c r="S3036" s="6">
        <f t="shared" si="192"/>
        <v>42644.327025462961</v>
      </c>
      <c r="T3036" s="6">
        <f t="shared" si="193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7">
        <f t="shared" si="191"/>
        <v>88.588631921824103</v>
      </c>
      <c r="Q3037" t="s">
        <v>8317</v>
      </c>
      <c r="R3037" t="s">
        <v>8357</v>
      </c>
      <c r="S3037" s="6">
        <f t="shared" si="192"/>
        <v>41368.351956018516</v>
      </c>
      <c r="T3037" s="6">
        <f t="shared" si="193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7">
        <f t="shared" si="191"/>
        <v>96.300911854103347</v>
      </c>
      <c r="Q3038" t="s">
        <v>8317</v>
      </c>
      <c r="R3038" t="s">
        <v>8357</v>
      </c>
      <c r="S3038" s="6">
        <f t="shared" si="192"/>
        <v>41466.576898148145</v>
      </c>
      <c r="T3038" s="6">
        <f t="shared" si="193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7">
        <f t="shared" si="191"/>
        <v>33.3125</v>
      </c>
      <c r="Q3039" t="s">
        <v>8317</v>
      </c>
      <c r="R3039" t="s">
        <v>8357</v>
      </c>
      <c r="S3039" s="6">
        <f t="shared" si="192"/>
        <v>40378.684872685182</v>
      </c>
      <c r="T3039" s="6">
        <f t="shared" si="193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7">
        <f t="shared" si="191"/>
        <v>37.222222222222221</v>
      </c>
      <c r="Q3040" t="s">
        <v>8317</v>
      </c>
      <c r="R3040" t="s">
        <v>8357</v>
      </c>
      <c r="S3040" s="6">
        <f t="shared" si="192"/>
        <v>42373.043946759259</v>
      </c>
      <c r="T3040" s="6">
        <f t="shared" si="193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7">
        <f t="shared" si="191"/>
        <v>92.130423728813554</v>
      </c>
      <c r="Q3041" t="s">
        <v>8317</v>
      </c>
      <c r="R3041" t="s">
        <v>8357</v>
      </c>
      <c r="S3041" s="6">
        <f t="shared" si="192"/>
        <v>41610.586087962962</v>
      </c>
      <c r="T3041" s="6">
        <f t="shared" si="193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7">
        <f t="shared" si="191"/>
        <v>76.785714285714292</v>
      </c>
      <c r="Q3042" t="s">
        <v>8317</v>
      </c>
      <c r="R3042" t="s">
        <v>8357</v>
      </c>
      <c r="S3042" s="6">
        <f t="shared" si="192"/>
        <v>42177.583576388883</v>
      </c>
      <c r="T3042" s="6">
        <f t="shared" si="193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7">
        <f t="shared" si="191"/>
        <v>96.526315789473685</v>
      </c>
      <c r="Q3043" t="s">
        <v>8317</v>
      </c>
      <c r="R3043" t="s">
        <v>8357</v>
      </c>
      <c r="S3043" s="6">
        <f t="shared" si="192"/>
        <v>42359.660277777781</v>
      </c>
      <c r="T3043" s="6">
        <f t="shared" si="193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7">
        <f t="shared" si="191"/>
        <v>51.891891891891895</v>
      </c>
      <c r="Q3044" t="s">
        <v>8317</v>
      </c>
      <c r="R3044" t="s">
        <v>8357</v>
      </c>
      <c r="S3044" s="6">
        <f t="shared" si="192"/>
        <v>42253.479710648149</v>
      </c>
      <c r="T3044" s="6">
        <f t="shared" si="193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7">
        <f t="shared" si="191"/>
        <v>128.9140625</v>
      </c>
      <c r="Q3045" t="s">
        <v>8317</v>
      </c>
      <c r="R3045" t="s">
        <v>8357</v>
      </c>
      <c r="S3045" s="6">
        <f t="shared" si="192"/>
        <v>42082.862256944441</v>
      </c>
      <c r="T3045" s="6">
        <f t="shared" si="193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7">
        <f t="shared" si="191"/>
        <v>84.108974358974365</v>
      </c>
      <c r="Q3046" t="s">
        <v>8317</v>
      </c>
      <c r="R3046" t="s">
        <v>8357</v>
      </c>
      <c r="S3046" s="6">
        <f t="shared" si="192"/>
        <v>42387.518495370365</v>
      </c>
      <c r="T3046" s="6">
        <f t="shared" si="193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7">
        <f t="shared" si="191"/>
        <v>82.941562500000003</v>
      </c>
      <c r="Q3047" t="s">
        <v>8317</v>
      </c>
      <c r="R3047" t="s">
        <v>8357</v>
      </c>
      <c r="S3047" s="6">
        <f t="shared" si="192"/>
        <v>41842.947395833333</v>
      </c>
      <c r="T3047" s="6">
        <f t="shared" si="193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7">
        <f t="shared" si="191"/>
        <v>259.94827586206895</v>
      </c>
      <c r="Q3048" t="s">
        <v>8317</v>
      </c>
      <c r="R3048" t="s">
        <v>8357</v>
      </c>
      <c r="S3048" s="6">
        <f t="shared" si="192"/>
        <v>41862.59474537037</v>
      </c>
      <c r="T3048" s="6">
        <f t="shared" si="193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7">
        <f t="shared" si="191"/>
        <v>37.25</v>
      </c>
      <c r="Q3049" t="s">
        <v>8317</v>
      </c>
      <c r="R3049" t="s">
        <v>8357</v>
      </c>
      <c r="S3049" s="6">
        <f t="shared" si="192"/>
        <v>42443.780717592592</v>
      </c>
      <c r="T3049" s="6">
        <f t="shared" si="193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7">
        <f t="shared" si="191"/>
        <v>177.02127659574469</v>
      </c>
      <c r="Q3050" t="s">
        <v>8317</v>
      </c>
      <c r="R3050" t="s">
        <v>8357</v>
      </c>
      <c r="S3050" s="6">
        <f t="shared" si="192"/>
        <v>41975.692847222213</v>
      </c>
      <c r="T3050" s="6">
        <f t="shared" si="193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7">
        <f t="shared" si="191"/>
        <v>74.074074074074076</v>
      </c>
      <c r="Q3051" t="s">
        <v>8317</v>
      </c>
      <c r="R3051" t="s">
        <v>8357</v>
      </c>
      <c r="S3051" s="6">
        <f t="shared" si="192"/>
        <v>42138.806192129625</v>
      </c>
      <c r="T3051" s="6">
        <f t="shared" si="193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7">
        <f t="shared" si="191"/>
        <v>70.666666666666671</v>
      </c>
      <c r="Q3052" t="s">
        <v>8317</v>
      </c>
      <c r="R3052" t="s">
        <v>8357</v>
      </c>
      <c r="S3052" s="6">
        <f t="shared" si="192"/>
        <v>42464.960185185184</v>
      </c>
      <c r="T3052" s="6">
        <f t="shared" si="193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7">
        <f t="shared" si="191"/>
        <v>23.62857142857143</v>
      </c>
      <c r="Q3053" t="s">
        <v>8317</v>
      </c>
      <c r="R3053" t="s">
        <v>8357</v>
      </c>
      <c r="S3053" s="6">
        <f t="shared" si="192"/>
        <v>42744.207696759251</v>
      </c>
      <c r="T3053" s="6">
        <f t="shared" si="193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7">
        <f t="shared" si="191"/>
        <v>37.5</v>
      </c>
      <c r="Q3054" t="s">
        <v>8317</v>
      </c>
      <c r="R3054" t="s">
        <v>8357</v>
      </c>
      <c r="S3054" s="6">
        <f t="shared" si="192"/>
        <v>42122.461736111109</v>
      </c>
      <c r="T3054" s="6">
        <f t="shared" si="193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7">
        <f t="shared" si="191"/>
        <v>13.333333333333334</v>
      </c>
      <c r="Q3055" t="s">
        <v>8317</v>
      </c>
      <c r="R3055" t="s">
        <v>8357</v>
      </c>
      <c r="S3055" s="6">
        <f t="shared" si="192"/>
        <v>41862.553391203699</v>
      </c>
      <c r="T3055" s="6">
        <f t="shared" si="193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7">
        <f t="shared" si="191"/>
        <v>0</v>
      </c>
      <c r="Q3056" t="s">
        <v>8317</v>
      </c>
      <c r="R3056" t="s">
        <v>8357</v>
      </c>
      <c r="S3056" s="6">
        <f t="shared" si="192"/>
        <v>42027.624467592592</v>
      </c>
      <c r="T3056" s="6">
        <f t="shared" si="193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7">
        <f t="shared" si="191"/>
        <v>1</v>
      </c>
      <c r="Q3057" t="s">
        <v>8317</v>
      </c>
      <c r="R3057" t="s">
        <v>8357</v>
      </c>
      <c r="S3057" s="6">
        <f t="shared" si="192"/>
        <v>41953.749884259254</v>
      </c>
      <c r="T3057" s="6">
        <f t="shared" si="193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7">
        <f t="shared" si="191"/>
        <v>0</v>
      </c>
      <c r="Q3058" t="s">
        <v>8317</v>
      </c>
      <c r="R3058" t="s">
        <v>8357</v>
      </c>
      <c r="S3058" s="6">
        <f t="shared" si="192"/>
        <v>41851.428055555552</v>
      </c>
      <c r="T3058" s="6">
        <f t="shared" si="193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7">
        <f t="shared" si="191"/>
        <v>0</v>
      </c>
      <c r="Q3059" t="s">
        <v>8317</v>
      </c>
      <c r="R3059" t="s">
        <v>8357</v>
      </c>
      <c r="S3059" s="6">
        <f t="shared" si="192"/>
        <v>42433.442256944443</v>
      </c>
      <c r="T3059" s="6">
        <f t="shared" si="193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7">
        <f t="shared" si="191"/>
        <v>1</v>
      </c>
      <c r="Q3060" t="s">
        <v>8317</v>
      </c>
      <c r="R3060" t="s">
        <v>8357</v>
      </c>
      <c r="S3060" s="6">
        <f t="shared" si="192"/>
        <v>42460.165972222218</v>
      </c>
      <c r="T3060" s="6">
        <f t="shared" si="193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7">
        <f t="shared" si="191"/>
        <v>41</v>
      </c>
      <c r="Q3061" t="s">
        <v>8317</v>
      </c>
      <c r="R3061" t="s">
        <v>8357</v>
      </c>
      <c r="S3061" s="6">
        <f t="shared" si="192"/>
        <v>41829.727384259255</v>
      </c>
      <c r="T3061" s="6">
        <f t="shared" si="193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7">
        <f t="shared" si="191"/>
        <v>55.833333333333336</v>
      </c>
      <c r="Q3062" t="s">
        <v>8317</v>
      </c>
      <c r="R3062" t="s">
        <v>8357</v>
      </c>
      <c r="S3062" s="6">
        <f t="shared" si="192"/>
        <v>42245.066365740735</v>
      </c>
      <c r="T3062" s="6">
        <f t="shared" si="193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7">
        <f t="shared" si="191"/>
        <v>0</v>
      </c>
      <c r="Q3063" t="s">
        <v>8317</v>
      </c>
      <c r="R3063" t="s">
        <v>8357</v>
      </c>
      <c r="S3063" s="6">
        <f t="shared" si="192"/>
        <v>41834.575787037036</v>
      </c>
      <c r="T3063" s="6">
        <f t="shared" si="193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7">
        <f t="shared" si="191"/>
        <v>99.761194029850742</v>
      </c>
      <c r="Q3064" t="s">
        <v>8317</v>
      </c>
      <c r="R3064" t="s">
        <v>8357</v>
      </c>
      <c r="S3064" s="6">
        <f t="shared" si="192"/>
        <v>42248.3274537037</v>
      </c>
      <c r="T3064" s="6">
        <f t="shared" si="193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7">
        <f t="shared" si="191"/>
        <v>25.521739130434781</v>
      </c>
      <c r="Q3065" t="s">
        <v>8317</v>
      </c>
      <c r="R3065" t="s">
        <v>8357</v>
      </c>
      <c r="S3065" s="6">
        <f t="shared" si="192"/>
        <v>42630.714560185181</v>
      </c>
      <c r="T3065" s="6">
        <f t="shared" si="193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7">
        <f t="shared" si="191"/>
        <v>117.65277777777777</v>
      </c>
      <c r="Q3066" t="s">
        <v>8317</v>
      </c>
      <c r="R3066" t="s">
        <v>8357</v>
      </c>
      <c r="S3066" s="6">
        <f t="shared" si="192"/>
        <v>42298.9218287037</v>
      </c>
      <c r="T3066" s="6">
        <f t="shared" si="193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7">
        <f t="shared" si="191"/>
        <v>5</v>
      </c>
      <c r="Q3067" t="s">
        <v>8317</v>
      </c>
      <c r="R3067" t="s">
        <v>8357</v>
      </c>
      <c r="S3067" s="6">
        <f t="shared" si="192"/>
        <v>41824.846898148149</v>
      </c>
      <c r="T3067" s="6">
        <f t="shared" si="193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7">
        <f t="shared" si="191"/>
        <v>2796.6666666666665</v>
      </c>
      <c r="Q3068" t="s">
        <v>8317</v>
      </c>
      <c r="R3068" t="s">
        <v>8357</v>
      </c>
      <c r="S3068" s="6">
        <f t="shared" si="192"/>
        <v>42531.020104166666</v>
      </c>
      <c r="T3068" s="6">
        <f t="shared" si="193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7">
        <f t="shared" si="191"/>
        <v>200</v>
      </c>
      <c r="Q3069" t="s">
        <v>8317</v>
      </c>
      <c r="R3069" t="s">
        <v>8357</v>
      </c>
      <c r="S3069" s="6">
        <f t="shared" si="192"/>
        <v>42226.730081018519</v>
      </c>
      <c r="T3069" s="6">
        <f t="shared" si="193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7">
        <f t="shared" si="191"/>
        <v>87.5</v>
      </c>
      <c r="Q3070" t="s">
        <v>8317</v>
      </c>
      <c r="R3070" t="s">
        <v>8357</v>
      </c>
      <c r="S3070" s="6">
        <f t="shared" si="192"/>
        <v>42263.483240740738</v>
      </c>
      <c r="T3070" s="6">
        <f t="shared" si="193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7">
        <f t="shared" si="191"/>
        <v>20.142857142857142</v>
      </c>
      <c r="Q3071" t="s">
        <v>8317</v>
      </c>
      <c r="R3071" t="s">
        <v>8357</v>
      </c>
      <c r="S3071" s="6">
        <f t="shared" si="192"/>
        <v>41957.625393518516</v>
      </c>
      <c r="T3071" s="6">
        <f t="shared" si="193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7">
        <f t="shared" si="191"/>
        <v>20.875</v>
      </c>
      <c r="Q3072" t="s">
        <v>8317</v>
      </c>
      <c r="R3072" t="s">
        <v>8357</v>
      </c>
      <c r="S3072" s="6">
        <f t="shared" si="192"/>
        <v>42690.525104166663</v>
      </c>
      <c r="T3072" s="6">
        <f t="shared" si="193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7">
        <f t="shared" si="191"/>
        <v>61.307692307692307</v>
      </c>
      <c r="Q3073" t="s">
        <v>8317</v>
      </c>
      <c r="R3073" t="s">
        <v>8357</v>
      </c>
      <c r="S3073" s="6">
        <f t="shared" si="192"/>
        <v>42097.524085648147</v>
      </c>
      <c r="T3073" s="6">
        <f t="shared" si="193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7">
        <f t="shared" si="191"/>
        <v>1</v>
      </c>
      <c r="Q3074" t="s">
        <v>8317</v>
      </c>
      <c r="R3074" t="s">
        <v>8357</v>
      </c>
      <c r="S3074" s="6">
        <f t="shared" si="192"/>
        <v>42658.482199074067</v>
      </c>
      <c r="T3074" s="6">
        <f t="shared" si="193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7">
        <f t="shared" ref="P3075:P3138" si="195">IF(L3075=0,0,(E3075/L3075))</f>
        <v>92.142857142857139</v>
      </c>
      <c r="Q3075" t="s">
        <v>8317</v>
      </c>
      <c r="R3075" t="s">
        <v>8357</v>
      </c>
      <c r="S3075" s="6">
        <f t="shared" ref="S3075:S3138" si="196">(((J3075/60)/60)/24)+DATE(1970,1,1)+(-5/24)</f>
        <v>42111.475694444445</v>
      </c>
      <c r="T3075" s="6">
        <f t="shared" ref="T3075:T3138" si="197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7">
        <f t="shared" si="195"/>
        <v>7.333333333333333</v>
      </c>
      <c r="Q3076" t="s">
        <v>8317</v>
      </c>
      <c r="R3076" t="s">
        <v>8357</v>
      </c>
      <c r="S3076" s="6">
        <f t="shared" si="196"/>
        <v>42409.362951388881</v>
      </c>
      <c r="T3076" s="6">
        <f t="shared" si="197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7">
        <f t="shared" si="195"/>
        <v>64.8</v>
      </c>
      <c r="Q3077" t="s">
        <v>8317</v>
      </c>
      <c r="R3077" t="s">
        <v>8357</v>
      </c>
      <c r="S3077" s="6">
        <f t="shared" si="196"/>
        <v>42550.893981481473</v>
      </c>
      <c r="T3077" s="6">
        <f t="shared" si="197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7">
        <f t="shared" si="195"/>
        <v>30.12</v>
      </c>
      <c r="Q3078" t="s">
        <v>8317</v>
      </c>
      <c r="R3078" t="s">
        <v>8357</v>
      </c>
      <c r="S3078" s="6">
        <f t="shared" si="196"/>
        <v>42226.443553240737</v>
      </c>
      <c r="T3078" s="6">
        <f t="shared" si="19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7">
        <f t="shared" si="195"/>
        <v>52.5</v>
      </c>
      <c r="Q3079" t="s">
        <v>8317</v>
      </c>
      <c r="R3079" t="s">
        <v>8357</v>
      </c>
      <c r="S3079" s="6">
        <f t="shared" si="196"/>
        <v>42766.74858796296</v>
      </c>
      <c r="T3079" s="6">
        <f t="shared" si="19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7">
        <f t="shared" si="195"/>
        <v>23.666666666666668</v>
      </c>
      <c r="Q3080" t="s">
        <v>8317</v>
      </c>
      <c r="R3080" t="s">
        <v>8357</v>
      </c>
      <c r="S3080" s="6">
        <f t="shared" si="196"/>
        <v>42030.930497685178</v>
      </c>
      <c r="T3080" s="6">
        <f t="shared" si="19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7">
        <f t="shared" si="195"/>
        <v>415.77777777777777</v>
      </c>
      <c r="Q3081" t="s">
        <v>8317</v>
      </c>
      <c r="R3081" t="s">
        <v>8357</v>
      </c>
      <c r="S3081" s="6">
        <f t="shared" si="196"/>
        <v>42055.50503472222</v>
      </c>
      <c r="T3081" s="6">
        <f t="shared" si="19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7">
        <f t="shared" si="195"/>
        <v>53.714285714285715</v>
      </c>
      <c r="Q3082" t="s">
        <v>8317</v>
      </c>
      <c r="R3082" t="s">
        <v>8357</v>
      </c>
      <c r="S3082" s="6">
        <f t="shared" si="196"/>
        <v>41939.8199537037</v>
      </c>
      <c r="T3082" s="6">
        <f t="shared" si="19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7">
        <f t="shared" si="195"/>
        <v>420.6</v>
      </c>
      <c r="Q3083" t="s">
        <v>8317</v>
      </c>
      <c r="R3083" t="s">
        <v>8357</v>
      </c>
      <c r="S3083" s="6">
        <f t="shared" si="196"/>
        <v>42236.973275462959</v>
      </c>
      <c r="T3083" s="6">
        <f t="shared" si="19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7">
        <f t="shared" si="195"/>
        <v>0</v>
      </c>
      <c r="Q3084" t="s">
        <v>8317</v>
      </c>
      <c r="R3084" t="s">
        <v>8357</v>
      </c>
      <c r="S3084" s="6">
        <f t="shared" si="196"/>
        <v>42293.714652777773</v>
      </c>
      <c r="T3084" s="6">
        <f t="shared" si="19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7">
        <f t="shared" si="195"/>
        <v>18.666666666666668</v>
      </c>
      <c r="Q3085" t="s">
        <v>8317</v>
      </c>
      <c r="R3085" t="s">
        <v>8357</v>
      </c>
      <c r="S3085" s="6">
        <f t="shared" si="196"/>
        <v>41853.355069444442</v>
      </c>
      <c r="T3085" s="6">
        <f t="shared" si="19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7">
        <f t="shared" si="195"/>
        <v>78.333333333333329</v>
      </c>
      <c r="Q3086" t="s">
        <v>8317</v>
      </c>
      <c r="R3086" t="s">
        <v>8357</v>
      </c>
      <c r="S3086" s="6">
        <f t="shared" si="196"/>
        <v>42100.515405092585</v>
      </c>
      <c r="T3086" s="6">
        <f t="shared" si="19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7">
        <f t="shared" si="195"/>
        <v>67.777777777777771</v>
      </c>
      <c r="Q3087" t="s">
        <v>8317</v>
      </c>
      <c r="R3087" t="s">
        <v>8357</v>
      </c>
      <c r="S3087" s="6">
        <f t="shared" si="196"/>
        <v>42246.675451388881</v>
      </c>
      <c r="T3087" s="6">
        <f t="shared" si="197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7">
        <f t="shared" si="195"/>
        <v>16.666666666666668</v>
      </c>
      <c r="Q3088" t="s">
        <v>8317</v>
      </c>
      <c r="R3088" t="s">
        <v>8357</v>
      </c>
      <c r="S3088" s="6">
        <f t="shared" si="196"/>
        <v>42173.462488425925</v>
      </c>
      <c r="T3088" s="6">
        <f t="shared" si="19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7">
        <f t="shared" si="195"/>
        <v>62.5</v>
      </c>
      <c r="Q3089" t="s">
        <v>8317</v>
      </c>
      <c r="R3089" t="s">
        <v>8357</v>
      </c>
      <c r="S3089" s="6">
        <f t="shared" si="196"/>
        <v>42664.942013888889</v>
      </c>
      <c r="T3089" s="6">
        <f t="shared" si="19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7">
        <f t="shared" si="195"/>
        <v>42</v>
      </c>
      <c r="Q3090" t="s">
        <v>8317</v>
      </c>
      <c r="R3090" t="s">
        <v>8357</v>
      </c>
      <c r="S3090" s="6">
        <f t="shared" si="196"/>
        <v>41981.363969907405</v>
      </c>
      <c r="T3090" s="6">
        <f t="shared" si="19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7">
        <f t="shared" si="195"/>
        <v>130.0888888888889</v>
      </c>
      <c r="Q3091" t="s">
        <v>8317</v>
      </c>
      <c r="R3091" t="s">
        <v>8357</v>
      </c>
      <c r="S3091" s="6">
        <f t="shared" si="196"/>
        <v>42528.334293981483</v>
      </c>
      <c r="T3091" s="6">
        <f t="shared" si="19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7">
        <f t="shared" si="195"/>
        <v>1270.2222222222222</v>
      </c>
      <c r="Q3092" t="s">
        <v>8317</v>
      </c>
      <c r="R3092" t="s">
        <v>8357</v>
      </c>
      <c r="S3092" s="6">
        <f t="shared" si="196"/>
        <v>42065.610474537032</v>
      </c>
      <c r="T3092" s="6">
        <f t="shared" si="19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7">
        <f t="shared" si="195"/>
        <v>88.444444444444443</v>
      </c>
      <c r="Q3093" t="s">
        <v>8317</v>
      </c>
      <c r="R3093" t="s">
        <v>8357</v>
      </c>
      <c r="S3093" s="6">
        <f t="shared" si="196"/>
        <v>42566.740081018514</v>
      </c>
      <c r="T3093" s="6">
        <f t="shared" si="19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7">
        <f t="shared" si="195"/>
        <v>56.342380952380957</v>
      </c>
      <c r="Q3094" t="s">
        <v>8317</v>
      </c>
      <c r="R3094" t="s">
        <v>8357</v>
      </c>
      <c r="S3094" s="6">
        <f t="shared" si="196"/>
        <v>42255.41101851852</v>
      </c>
      <c r="T3094" s="6">
        <f t="shared" si="19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7">
        <f t="shared" si="195"/>
        <v>53.529411764705884</v>
      </c>
      <c r="Q3095" t="s">
        <v>8317</v>
      </c>
      <c r="R3095" t="s">
        <v>8357</v>
      </c>
      <c r="S3095" s="6">
        <f t="shared" si="196"/>
        <v>41760.700706018513</v>
      </c>
      <c r="T3095" s="6">
        <f t="shared" si="19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7">
        <f t="shared" si="195"/>
        <v>25</v>
      </c>
      <c r="Q3096" t="s">
        <v>8317</v>
      </c>
      <c r="R3096" t="s">
        <v>8357</v>
      </c>
      <c r="S3096" s="6">
        <f t="shared" si="196"/>
        <v>42207.587453703702</v>
      </c>
      <c r="T3096" s="6">
        <f t="shared" si="19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7">
        <f t="shared" si="195"/>
        <v>50</v>
      </c>
      <c r="Q3097" t="s">
        <v>8317</v>
      </c>
      <c r="R3097" t="s">
        <v>8357</v>
      </c>
      <c r="S3097" s="6">
        <f t="shared" si="196"/>
        <v>42522.81689814815</v>
      </c>
      <c r="T3097" s="6">
        <f t="shared" si="19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7">
        <f t="shared" si="195"/>
        <v>56.785714285714285</v>
      </c>
      <c r="Q3098" t="s">
        <v>8317</v>
      </c>
      <c r="R3098" t="s">
        <v>8357</v>
      </c>
      <c r="S3098" s="6">
        <f t="shared" si="196"/>
        <v>42114.617199074077</v>
      </c>
      <c r="T3098" s="6">
        <f t="shared" si="19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7">
        <f t="shared" si="195"/>
        <v>40.833333333333336</v>
      </c>
      <c r="Q3099" t="s">
        <v>8317</v>
      </c>
      <c r="R3099" t="s">
        <v>8357</v>
      </c>
      <c r="S3099" s="6">
        <f t="shared" si="196"/>
        <v>42629.29515046296</v>
      </c>
      <c r="T3099" s="6">
        <f t="shared" si="19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7">
        <f t="shared" si="195"/>
        <v>65.111111111111114</v>
      </c>
      <c r="Q3100" t="s">
        <v>8317</v>
      </c>
      <c r="R3100" t="s">
        <v>8357</v>
      </c>
      <c r="S3100" s="6">
        <f t="shared" si="196"/>
        <v>42359.58390046296</v>
      </c>
      <c r="T3100" s="6">
        <f t="shared" si="19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7">
        <f t="shared" si="195"/>
        <v>55.6</v>
      </c>
      <c r="Q3101" t="s">
        <v>8317</v>
      </c>
      <c r="R3101" t="s">
        <v>8357</v>
      </c>
      <c r="S3101" s="6">
        <f t="shared" si="196"/>
        <v>42381.981377314813</v>
      </c>
      <c r="T3101" s="6">
        <f t="shared" si="19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7">
        <f t="shared" si="195"/>
        <v>140.53846153846155</v>
      </c>
      <c r="Q3102" t="s">
        <v>8317</v>
      </c>
      <c r="R3102" t="s">
        <v>8357</v>
      </c>
      <c r="S3102" s="6">
        <f t="shared" si="196"/>
        <v>41902.4140625</v>
      </c>
      <c r="T3102" s="6">
        <f t="shared" si="19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7">
        <f t="shared" si="195"/>
        <v>25</v>
      </c>
      <c r="Q3103" t="s">
        <v>8317</v>
      </c>
      <c r="R3103" t="s">
        <v>8357</v>
      </c>
      <c r="S3103" s="6">
        <f t="shared" si="196"/>
        <v>42171.175196759257</v>
      </c>
      <c r="T3103" s="6">
        <f t="shared" si="19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7">
        <f t="shared" si="195"/>
        <v>69.533333333333331</v>
      </c>
      <c r="Q3104" t="s">
        <v>8317</v>
      </c>
      <c r="R3104" t="s">
        <v>8357</v>
      </c>
      <c r="S3104" s="6">
        <f t="shared" si="196"/>
        <v>42555.132152777776</v>
      </c>
      <c r="T3104" s="6">
        <f t="shared" si="19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7">
        <f t="shared" si="195"/>
        <v>5.5</v>
      </c>
      <c r="Q3105" t="s">
        <v>8317</v>
      </c>
      <c r="R3105" t="s">
        <v>8357</v>
      </c>
      <c r="S3105" s="6">
        <f t="shared" si="196"/>
        <v>42106.94798611111</v>
      </c>
      <c r="T3105" s="6">
        <f t="shared" si="19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7">
        <f t="shared" si="195"/>
        <v>237</v>
      </c>
      <c r="Q3106" t="s">
        <v>8317</v>
      </c>
      <c r="R3106" t="s">
        <v>8357</v>
      </c>
      <c r="S3106" s="6">
        <f t="shared" si="196"/>
        <v>42006.70035879629</v>
      </c>
      <c r="T3106" s="6">
        <f t="shared" si="19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7">
        <f t="shared" si="195"/>
        <v>79.870967741935488</v>
      </c>
      <c r="Q3107" t="s">
        <v>8317</v>
      </c>
      <c r="R3107" t="s">
        <v>8357</v>
      </c>
      <c r="S3107" s="6">
        <f t="shared" si="196"/>
        <v>41876.510601851849</v>
      </c>
      <c r="T3107" s="6">
        <f t="shared" si="19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7">
        <f t="shared" si="195"/>
        <v>10.25</v>
      </c>
      <c r="Q3108" t="s">
        <v>8317</v>
      </c>
      <c r="R3108" t="s">
        <v>8357</v>
      </c>
      <c r="S3108" s="6">
        <f t="shared" si="196"/>
        <v>42241.22078703704</v>
      </c>
      <c r="T3108" s="6">
        <f t="shared" si="19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7">
        <f t="shared" si="195"/>
        <v>272.58620689655174</v>
      </c>
      <c r="Q3109" t="s">
        <v>8317</v>
      </c>
      <c r="R3109" t="s">
        <v>8357</v>
      </c>
      <c r="S3109" s="6">
        <f t="shared" si="196"/>
        <v>42128.605914351843</v>
      </c>
      <c r="T3109" s="6">
        <f t="shared" si="197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7">
        <f t="shared" si="195"/>
        <v>13</v>
      </c>
      <c r="Q3110" t="s">
        <v>8317</v>
      </c>
      <c r="R3110" t="s">
        <v>8357</v>
      </c>
      <c r="S3110" s="6">
        <f t="shared" si="196"/>
        <v>42062.47215277778</v>
      </c>
      <c r="T3110" s="6">
        <f t="shared" si="19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7">
        <f t="shared" si="195"/>
        <v>58.184210526315788</v>
      </c>
      <c r="Q3111" t="s">
        <v>8317</v>
      </c>
      <c r="R3111" t="s">
        <v>8357</v>
      </c>
      <c r="S3111" s="6">
        <f t="shared" si="196"/>
        <v>41843.916782407403</v>
      </c>
      <c r="T3111" s="6">
        <f t="shared" si="19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7">
        <f t="shared" si="195"/>
        <v>10</v>
      </c>
      <c r="Q3112" t="s">
        <v>8317</v>
      </c>
      <c r="R3112" t="s">
        <v>8357</v>
      </c>
      <c r="S3112" s="6">
        <f t="shared" si="196"/>
        <v>42744.823136574072</v>
      </c>
      <c r="T3112" s="6">
        <f t="shared" si="19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7">
        <f t="shared" si="195"/>
        <v>70.10526315789474</v>
      </c>
      <c r="Q3113" t="s">
        <v>8317</v>
      </c>
      <c r="R3113" t="s">
        <v>8357</v>
      </c>
      <c r="S3113" s="6">
        <f t="shared" si="196"/>
        <v>41885.38680555555</v>
      </c>
      <c r="T3113" s="6">
        <f t="shared" si="197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7">
        <f t="shared" si="195"/>
        <v>57.888888888888886</v>
      </c>
      <c r="Q3114" t="s">
        <v>8317</v>
      </c>
      <c r="R3114" t="s">
        <v>8357</v>
      </c>
      <c r="S3114" s="6">
        <f t="shared" si="196"/>
        <v>42614.913587962961</v>
      </c>
      <c r="T3114" s="6">
        <f t="shared" si="19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7">
        <f t="shared" si="195"/>
        <v>125.27027027027027</v>
      </c>
      <c r="Q3115" t="s">
        <v>8317</v>
      </c>
      <c r="R3115" t="s">
        <v>8357</v>
      </c>
      <c r="S3115" s="6">
        <f t="shared" si="196"/>
        <v>42081.522939814815</v>
      </c>
      <c r="T3115" s="6">
        <f t="shared" si="19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7">
        <f t="shared" si="195"/>
        <v>0</v>
      </c>
      <c r="Q3116" t="s">
        <v>8317</v>
      </c>
      <c r="R3116" t="s">
        <v>8357</v>
      </c>
      <c r="S3116" s="6">
        <f t="shared" si="196"/>
        <v>41843.42418981481</v>
      </c>
      <c r="T3116" s="6">
        <f t="shared" si="19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7">
        <f t="shared" si="195"/>
        <v>300</v>
      </c>
      <c r="Q3117" t="s">
        <v>8317</v>
      </c>
      <c r="R3117" t="s">
        <v>8357</v>
      </c>
      <c r="S3117" s="6">
        <f t="shared" si="196"/>
        <v>42496.238738425927</v>
      </c>
      <c r="T3117" s="6">
        <f t="shared" si="19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7">
        <f t="shared" si="195"/>
        <v>43</v>
      </c>
      <c r="Q3118" t="s">
        <v>8317</v>
      </c>
      <c r="R3118" t="s">
        <v>8357</v>
      </c>
      <c r="S3118" s="6">
        <f t="shared" si="196"/>
        <v>42081.30700231481</v>
      </c>
      <c r="T3118" s="6">
        <f t="shared" si="19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7">
        <f t="shared" si="195"/>
        <v>1</v>
      </c>
      <c r="Q3119" t="s">
        <v>8317</v>
      </c>
      <c r="R3119" t="s">
        <v>8357</v>
      </c>
      <c r="S3119" s="6">
        <f t="shared" si="196"/>
        <v>42509.166203703695</v>
      </c>
      <c r="T3119" s="6">
        <f t="shared" si="19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7">
        <f t="shared" si="195"/>
        <v>775</v>
      </c>
      <c r="Q3120" t="s">
        <v>8317</v>
      </c>
      <c r="R3120" t="s">
        <v>8357</v>
      </c>
      <c r="S3120" s="6">
        <f t="shared" si="196"/>
        <v>42534.441238425927</v>
      </c>
      <c r="T3120" s="6">
        <f t="shared" si="19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7">
        <f t="shared" si="195"/>
        <v>5</v>
      </c>
      <c r="Q3121" t="s">
        <v>8317</v>
      </c>
      <c r="R3121" t="s">
        <v>8357</v>
      </c>
      <c r="S3121" s="6">
        <f t="shared" si="196"/>
        <v>42059.837175925924</v>
      </c>
      <c r="T3121" s="6">
        <f t="shared" si="19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7">
        <f t="shared" si="195"/>
        <v>12.8</v>
      </c>
      <c r="Q3122" t="s">
        <v>8317</v>
      </c>
      <c r="R3122" t="s">
        <v>8357</v>
      </c>
      <c r="S3122" s="6">
        <f t="shared" si="196"/>
        <v>42435.733749999999</v>
      </c>
      <c r="T3122" s="6">
        <f t="shared" si="19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7">
        <f t="shared" si="195"/>
        <v>10</v>
      </c>
      <c r="Q3123" t="s">
        <v>8317</v>
      </c>
      <c r="R3123" t="s">
        <v>8357</v>
      </c>
      <c r="S3123" s="6">
        <f t="shared" si="196"/>
        <v>41848.471469907403</v>
      </c>
      <c r="T3123" s="6">
        <f t="shared" si="19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7">
        <f t="shared" si="195"/>
        <v>58</v>
      </c>
      <c r="Q3124" t="s">
        <v>8317</v>
      </c>
      <c r="R3124" t="s">
        <v>8357</v>
      </c>
      <c r="S3124" s="6">
        <f t="shared" si="196"/>
        <v>42678.723749999997</v>
      </c>
      <c r="T3124" s="6">
        <f t="shared" si="19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7">
        <f t="shared" si="195"/>
        <v>244.80459770114942</v>
      </c>
      <c r="Q3125" t="s">
        <v>8317</v>
      </c>
      <c r="R3125" t="s">
        <v>8357</v>
      </c>
      <c r="S3125" s="6">
        <f t="shared" si="196"/>
        <v>42530.784699074073</v>
      </c>
      <c r="T3125" s="6">
        <f t="shared" si="19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7">
        <f t="shared" si="195"/>
        <v>6.5</v>
      </c>
      <c r="Q3126" t="s">
        <v>8317</v>
      </c>
      <c r="R3126" t="s">
        <v>8357</v>
      </c>
      <c r="S3126" s="6">
        <f t="shared" si="196"/>
        <v>41977.571770833332</v>
      </c>
      <c r="T3126" s="6">
        <f t="shared" si="19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7">
        <f t="shared" si="195"/>
        <v>0</v>
      </c>
      <c r="Q3127" t="s">
        <v>8317</v>
      </c>
      <c r="R3127" t="s">
        <v>8357</v>
      </c>
      <c r="S3127" s="6">
        <f t="shared" si="196"/>
        <v>42345.998518518514</v>
      </c>
      <c r="T3127" s="6">
        <f t="shared" si="19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7">
        <f t="shared" si="195"/>
        <v>61.176470588235297</v>
      </c>
      <c r="Q3128" t="s">
        <v>8317</v>
      </c>
      <c r="R3128" t="s">
        <v>8357</v>
      </c>
      <c r="S3128" s="6">
        <f t="shared" si="196"/>
        <v>42426.809745370374</v>
      </c>
      <c r="T3128" s="6">
        <f t="shared" si="19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7">
        <f t="shared" si="195"/>
        <v>0</v>
      </c>
      <c r="Q3129" t="s">
        <v>8317</v>
      </c>
      <c r="R3129" t="s">
        <v>8357</v>
      </c>
      <c r="S3129" s="6">
        <f t="shared" si="196"/>
        <v>42034.648483796293</v>
      </c>
      <c r="T3129" s="6">
        <f t="shared" si="19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7">
        <f t="shared" si="195"/>
        <v>139.23931623931625</v>
      </c>
      <c r="Q3130" t="s">
        <v>8317</v>
      </c>
      <c r="R3130" t="s">
        <v>8318</v>
      </c>
      <c r="S3130" s="6">
        <f t="shared" si="196"/>
        <v>42780.617372685178</v>
      </c>
      <c r="T3130" s="6">
        <f t="shared" si="19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7">
        <f t="shared" si="195"/>
        <v>10</v>
      </c>
      <c r="Q3131" t="s">
        <v>8317</v>
      </c>
      <c r="R3131" t="s">
        <v>8318</v>
      </c>
      <c r="S3131" s="6">
        <f t="shared" si="196"/>
        <v>42803.634479166663</v>
      </c>
      <c r="T3131" s="6">
        <f t="shared" si="19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7">
        <f t="shared" si="195"/>
        <v>93.75</v>
      </c>
      <c r="Q3132" t="s">
        <v>8317</v>
      </c>
      <c r="R3132" t="s">
        <v>8318</v>
      </c>
      <c r="S3132" s="6">
        <f t="shared" si="196"/>
        <v>42808.431898148141</v>
      </c>
      <c r="T3132" s="6">
        <f t="shared" si="19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7">
        <f t="shared" si="195"/>
        <v>53.75</v>
      </c>
      <c r="Q3133" t="s">
        <v>8317</v>
      </c>
      <c r="R3133" t="s">
        <v>8318</v>
      </c>
      <c r="S3133" s="6">
        <f t="shared" si="196"/>
        <v>42803.370891203704</v>
      </c>
      <c r="T3133" s="6">
        <f t="shared" si="19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7">
        <f t="shared" si="195"/>
        <v>10</v>
      </c>
      <c r="Q3134" t="s">
        <v>8317</v>
      </c>
      <c r="R3134" t="s">
        <v>8318</v>
      </c>
      <c r="S3134" s="6">
        <f t="shared" si="196"/>
        <v>42786.141898148147</v>
      </c>
      <c r="T3134" s="6">
        <f t="shared" si="19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7">
        <f t="shared" si="195"/>
        <v>33.75</v>
      </c>
      <c r="Q3135" t="s">
        <v>8317</v>
      </c>
      <c r="R3135" t="s">
        <v>8318</v>
      </c>
      <c r="S3135" s="6">
        <f t="shared" si="196"/>
        <v>42788.356874999998</v>
      </c>
      <c r="T3135" s="6">
        <f t="shared" si="19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7">
        <f t="shared" si="195"/>
        <v>18.75</v>
      </c>
      <c r="Q3136" t="s">
        <v>8317</v>
      </c>
      <c r="R3136" t="s">
        <v>8318</v>
      </c>
      <c r="S3136" s="6">
        <f t="shared" si="196"/>
        <v>42800.511793981481</v>
      </c>
      <c r="T3136" s="6">
        <f t="shared" si="19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7">
        <f t="shared" si="195"/>
        <v>23.142857142857142</v>
      </c>
      <c r="Q3137" t="s">
        <v>8317</v>
      </c>
      <c r="R3137" t="s">
        <v>8318</v>
      </c>
      <c r="S3137" s="6">
        <f t="shared" si="196"/>
        <v>42806.943530092591</v>
      </c>
      <c r="T3137" s="6">
        <f t="shared" si="19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7">
        <f t="shared" si="195"/>
        <v>29.045454545454547</v>
      </c>
      <c r="Q3138" t="s">
        <v>8317</v>
      </c>
      <c r="R3138" t="s">
        <v>8318</v>
      </c>
      <c r="S3138" s="6">
        <f t="shared" si="196"/>
        <v>42789.25409722222</v>
      </c>
      <c r="T3138" s="6">
        <f t="shared" si="197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7">
        <f t="shared" ref="P3139:P3202" si="199">IF(L3139=0,0,(E3139/L3139))</f>
        <v>50</v>
      </c>
      <c r="Q3139" t="s">
        <v>8317</v>
      </c>
      <c r="R3139" t="s">
        <v>8318</v>
      </c>
      <c r="S3139" s="6">
        <f t="shared" ref="S3139:S3202" si="200">(((J3139/60)/60)/24)+DATE(1970,1,1)+(-5/24)</f>
        <v>42807.676724537036</v>
      </c>
      <c r="T3139" s="6">
        <f t="shared" ref="T3139:T3202" si="201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7">
        <f t="shared" si="199"/>
        <v>0</v>
      </c>
      <c r="Q3140" t="s">
        <v>8317</v>
      </c>
      <c r="R3140" t="s">
        <v>8318</v>
      </c>
      <c r="S3140" s="6">
        <f t="shared" si="200"/>
        <v>42809.437581018516</v>
      </c>
      <c r="T3140" s="6">
        <f t="shared" si="201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7">
        <f t="shared" si="199"/>
        <v>450</v>
      </c>
      <c r="Q3141" t="s">
        <v>8317</v>
      </c>
      <c r="R3141" t="s">
        <v>8318</v>
      </c>
      <c r="S3141" s="6">
        <f t="shared" si="200"/>
        <v>42785.062037037038</v>
      </c>
      <c r="T3141" s="6">
        <f t="shared" si="201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7">
        <f t="shared" si="199"/>
        <v>24</v>
      </c>
      <c r="Q3142" t="s">
        <v>8317</v>
      </c>
      <c r="R3142" t="s">
        <v>8318</v>
      </c>
      <c r="S3142" s="6">
        <f t="shared" si="200"/>
        <v>42802.510451388887</v>
      </c>
      <c r="T3142" s="6">
        <f t="shared" si="201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7">
        <f t="shared" si="199"/>
        <v>32.25</v>
      </c>
      <c r="Q3143" t="s">
        <v>8317</v>
      </c>
      <c r="R3143" t="s">
        <v>8318</v>
      </c>
      <c r="S3143" s="6">
        <f t="shared" si="200"/>
        <v>42800.544999999998</v>
      </c>
      <c r="T3143" s="6">
        <f t="shared" si="201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7">
        <f t="shared" si="199"/>
        <v>15</v>
      </c>
      <c r="Q3144" t="s">
        <v>8317</v>
      </c>
      <c r="R3144" t="s">
        <v>8318</v>
      </c>
      <c r="S3144" s="6">
        <f t="shared" si="200"/>
        <v>42783.304849537039</v>
      </c>
      <c r="T3144" s="6">
        <f t="shared" si="201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7">
        <f t="shared" si="199"/>
        <v>0</v>
      </c>
      <c r="Q3145" t="s">
        <v>8317</v>
      </c>
      <c r="R3145" t="s">
        <v>8318</v>
      </c>
      <c r="S3145" s="6">
        <f t="shared" si="200"/>
        <v>42808.149953703702</v>
      </c>
      <c r="T3145" s="6">
        <f t="shared" si="201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7">
        <f t="shared" si="199"/>
        <v>251.33333333333334</v>
      </c>
      <c r="Q3146" t="s">
        <v>8317</v>
      </c>
      <c r="R3146" t="s">
        <v>8318</v>
      </c>
      <c r="S3146" s="6">
        <f t="shared" si="200"/>
        <v>42796.329942129632</v>
      </c>
      <c r="T3146" s="6">
        <f t="shared" si="201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7">
        <f t="shared" si="199"/>
        <v>0</v>
      </c>
      <c r="Q3147" t="s">
        <v>8317</v>
      </c>
      <c r="R3147" t="s">
        <v>8318</v>
      </c>
      <c r="S3147" s="6">
        <f t="shared" si="200"/>
        <v>42761.832569444443</v>
      </c>
      <c r="T3147" s="6">
        <f t="shared" si="201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7">
        <f t="shared" si="199"/>
        <v>437.5</v>
      </c>
      <c r="Q3148" t="s">
        <v>8317</v>
      </c>
      <c r="R3148" t="s">
        <v>8318</v>
      </c>
      <c r="S3148" s="6">
        <f t="shared" si="200"/>
        <v>42796.474143518521</v>
      </c>
      <c r="T3148" s="6">
        <f t="shared" si="201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7">
        <f t="shared" si="199"/>
        <v>110.35211267605634</v>
      </c>
      <c r="Q3149" t="s">
        <v>8317</v>
      </c>
      <c r="R3149" t="s">
        <v>8318</v>
      </c>
      <c r="S3149" s="6">
        <f t="shared" si="200"/>
        <v>41909.761053240742</v>
      </c>
      <c r="T3149" s="6">
        <f t="shared" si="201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7">
        <f t="shared" si="199"/>
        <v>41.421052631578945</v>
      </c>
      <c r="Q3150" t="s">
        <v>8317</v>
      </c>
      <c r="R3150" t="s">
        <v>8318</v>
      </c>
      <c r="S3150" s="6">
        <f t="shared" si="200"/>
        <v>41891.456990740735</v>
      </c>
      <c r="T3150" s="6">
        <f t="shared" si="201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7">
        <f t="shared" si="199"/>
        <v>52</v>
      </c>
      <c r="Q3151" t="s">
        <v>8317</v>
      </c>
      <c r="R3151" t="s">
        <v>8318</v>
      </c>
      <c r="S3151" s="6">
        <f t="shared" si="200"/>
        <v>41225.809027777774</v>
      </c>
      <c r="T3151" s="6">
        <f t="shared" si="201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7">
        <f t="shared" si="199"/>
        <v>33.990384615384613</v>
      </c>
      <c r="Q3152" t="s">
        <v>8317</v>
      </c>
      <c r="R3152" t="s">
        <v>8318</v>
      </c>
      <c r="S3152" s="6">
        <f t="shared" si="200"/>
        <v>40478.055590277778</v>
      </c>
      <c r="T3152" s="6">
        <f t="shared" si="201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7">
        <f t="shared" si="199"/>
        <v>103.35294117647059</v>
      </c>
      <c r="Q3153" t="s">
        <v>8317</v>
      </c>
      <c r="R3153" t="s">
        <v>8318</v>
      </c>
      <c r="S3153" s="6">
        <f t="shared" si="200"/>
        <v>41862.631643518514</v>
      </c>
      <c r="T3153" s="6">
        <f t="shared" si="201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7">
        <f t="shared" si="199"/>
        <v>34.791044776119406</v>
      </c>
      <c r="Q3154" t="s">
        <v>8317</v>
      </c>
      <c r="R3154" t="s">
        <v>8318</v>
      </c>
      <c r="S3154" s="6">
        <f t="shared" si="200"/>
        <v>41550.659340277773</v>
      </c>
      <c r="T3154" s="6">
        <f t="shared" si="201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7">
        <f t="shared" si="199"/>
        <v>41.773858921161825</v>
      </c>
      <c r="Q3155" t="s">
        <v>8317</v>
      </c>
      <c r="R3155" t="s">
        <v>8318</v>
      </c>
      <c r="S3155" s="6">
        <f t="shared" si="200"/>
        <v>40632.946030092593</v>
      </c>
      <c r="T3155" s="6">
        <f t="shared" si="201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7">
        <f t="shared" si="199"/>
        <v>64.268292682926827</v>
      </c>
      <c r="Q3156" t="s">
        <v>8317</v>
      </c>
      <c r="R3156" t="s">
        <v>8318</v>
      </c>
      <c r="S3156" s="6">
        <f t="shared" si="200"/>
        <v>40970.667337962957</v>
      </c>
      <c r="T3156" s="6">
        <f t="shared" si="201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7">
        <f t="shared" si="199"/>
        <v>31.209370860927152</v>
      </c>
      <c r="Q3157" t="s">
        <v>8317</v>
      </c>
      <c r="R3157" t="s">
        <v>8318</v>
      </c>
      <c r="S3157" s="6">
        <f t="shared" si="200"/>
        <v>41233.290798611109</v>
      </c>
      <c r="T3157" s="6">
        <f t="shared" si="201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7">
        <f t="shared" si="199"/>
        <v>62.921348314606739</v>
      </c>
      <c r="Q3158" t="s">
        <v>8317</v>
      </c>
      <c r="R3158" t="s">
        <v>8318</v>
      </c>
      <c r="S3158" s="6">
        <f t="shared" si="200"/>
        <v>41026.744722222218</v>
      </c>
      <c r="T3158" s="6">
        <f t="shared" si="201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7">
        <f t="shared" si="199"/>
        <v>98.536585365853654</v>
      </c>
      <c r="Q3159" t="s">
        <v>8317</v>
      </c>
      <c r="R3159" t="s">
        <v>8318</v>
      </c>
      <c r="S3159" s="6">
        <f t="shared" si="200"/>
        <v>41829.579918981479</v>
      </c>
      <c r="T3159" s="6">
        <f t="shared" si="201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7">
        <f t="shared" si="199"/>
        <v>82.608695652173907</v>
      </c>
      <c r="Q3160" t="s">
        <v>8317</v>
      </c>
      <c r="R3160" t="s">
        <v>8318</v>
      </c>
      <c r="S3160" s="6">
        <f t="shared" si="200"/>
        <v>41447.631388888884</v>
      </c>
      <c r="T3160" s="6">
        <f t="shared" si="201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7">
        <f t="shared" si="199"/>
        <v>38.504230769230773</v>
      </c>
      <c r="Q3161" t="s">
        <v>8317</v>
      </c>
      <c r="R3161" t="s">
        <v>8318</v>
      </c>
      <c r="S3161" s="6">
        <f t="shared" si="200"/>
        <v>40883.858344907407</v>
      </c>
      <c r="T3161" s="6">
        <f t="shared" si="201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7">
        <f t="shared" si="199"/>
        <v>80.15789473684211</v>
      </c>
      <c r="Q3162" t="s">
        <v>8317</v>
      </c>
      <c r="R3162" t="s">
        <v>8318</v>
      </c>
      <c r="S3162" s="6">
        <f t="shared" si="200"/>
        <v>41841.056562499994</v>
      </c>
      <c r="T3162" s="6">
        <f t="shared" si="201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7">
        <f t="shared" si="199"/>
        <v>28.405405405405407</v>
      </c>
      <c r="Q3163" t="s">
        <v>8317</v>
      </c>
      <c r="R3163" t="s">
        <v>8318</v>
      </c>
      <c r="S3163" s="6">
        <f t="shared" si="200"/>
        <v>41897.327800925923</v>
      </c>
      <c r="T3163" s="6">
        <f t="shared" si="201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7">
        <f t="shared" si="199"/>
        <v>80.730158730158735</v>
      </c>
      <c r="Q3164" t="s">
        <v>8317</v>
      </c>
      <c r="R3164" t="s">
        <v>8318</v>
      </c>
      <c r="S3164" s="6">
        <f t="shared" si="200"/>
        <v>41799.47756944444</v>
      </c>
      <c r="T3164" s="6">
        <f t="shared" si="201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7">
        <f t="shared" si="199"/>
        <v>200.69444444444446</v>
      </c>
      <c r="Q3165" t="s">
        <v>8317</v>
      </c>
      <c r="R3165" t="s">
        <v>8318</v>
      </c>
      <c r="S3165" s="6">
        <f t="shared" si="200"/>
        <v>41775.545428240737</v>
      </c>
      <c r="T3165" s="6">
        <f t="shared" si="201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7">
        <f t="shared" si="199"/>
        <v>37.591549295774648</v>
      </c>
      <c r="Q3166" t="s">
        <v>8317</v>
      </c>
      <c r="R3166" t="s">
        <v>8318</v>
      </c>
      <c r="S3166" s="6">
        <f t="shared" si="200"/>
        <v>41766.597395833334</v>
      </c>
      <c r="T3166" s="6">
        <f t="shared" si="201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7">
        <f t="shared" si="199"/>
        <v>58.095238095238095</v>
      </c>
      <c r="Q3167" t="s">
        <v>8317</v>
      </c>
      <c r="R3167" t="s">
        <v>8318</v>
      </c>
      <c r="S3167" s="6">
        <f t="shared" si="200"/>
        <v>40643.950925925921</v>
      </c>
      <c r="T3167" s="6">
        <f t="shared" si="201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7">
        <f t="shared" si="199"/>
        <v>60.300892473118282</v>
      </c>
      <c r="Q3168" t="s">
        <v>8317</v>
      </c>
      <c r="R3168" t="s">
        <v>8318</v>
      </c>
      <c r="S3168" s="6">
        <f t="shared" si="200"/>
        <v>41940.483252314814</v>
      </c>
      <c r="T3168" s="6">
        <f t="shared" si="201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7">
        <f t="shared" si="199"/>
        <v>63.363636363636367</v>
      </c>
      <c r="Q3169" t="s">
        <v>8317</v>
      </c>
      <c r="R3169" t="s">
        <v>8318</v>
      </c>
      <c r="S3169" s="6">
        <f t="shared" si="200"/>
        <v>41838.967372685183</v>
      </c>
      <c r="T3169" s="6">
        <f t="shared" si="201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7">
        <f t="shared" si="199"/>
        <v>50.901639344262293</v>
      </c>
      <c r="Q3170" t="s">
        <v>8317</v>
      </c>
      <c r="R3170" t="s">
        <v>8318</v>
      </c>
      <c r="S3170" s="6">
        <f t="shared" si="200"/>
        <v>41771.897604166668</v>
      </c>
      <c r="T3170" s="6">
        <f t="shared" si="201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7">
        <f t="shared" si="199"/>
        <v>100.5</v>
      </c>
      <c r="Q3171" t="s">
        <v>8317</v>
      </c>
      <c r="R3171" t="s">
        <v>8318</v>
      </c>
      <c r="S3171" s="6">
        <f t="shared" si="200"/>
        <v>41591.529641203699</v>
      </c>
      <c r="T3171" s="6">
        <f t="shared" si="201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7">
        <f t="shared" si="199"/>
        <v>31.619718309859156</v>
      </c>
      <c r="Q3172" t="s">
        <v>8317</v>
      </c>
      <c r="R3172" t="s">
        <v>8318</v>
      </c>
      <c r="S3172" s="6">
        <f t="shared" si="200"/>
        <v>41788.872037037036</v>
      </c>
      <c r="T3172" s="6">
        <f t="shared" si="201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7">
        <f t="shared" si="199"/>
        <v>65.102564102564102</v>
      </c>
      <c r="Q3173" t="s">
        <v>8317</v>
      </c>
      <c r="R3173" t="s">
        <v>8318</v>
      </c>
      <c r="S3173" s="6">
        <f t="shared" si="200"/>
        <v>42466.399976851848</v>
      </c>
      <c r="T3173" s="6">
        <f t="shared" si="201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7">
        <f t="shared" si="199"/>
        <v>79.310344827586206</v>
      </c>
      <c r="Q3174" t="s">
        <v>8317</v>
      </c>
      <c r="R3174" t="s">
        <v>8318</v>
      </c>
      <c r="S3174" s="6">
        <f t="shared" si="200"/>
        <v>40923.521620370368</v>
      </c>
      <c r="T3174" s="6">
        <f t="shared" si="201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7">
        <f t="shared" si="199"/>
        <v>139.18918918918919</v>
      </c>
      <c r="Q3175" t="s">
        <v>8317</v>
      </c>
      <c r="R3175" t="s">
        <v>8318</v>
      </c>
      <c r="S3175" s="6">
        <f t="shared" si="200"/>
        <v>41878.670046296291</v>
      </c>
      <c r="T3175" s="6">
        <f t="shared" si="201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7">
        <f t="shared" si="199"/>
        <v>131.91304347826087</v>
      </c>
      <c r="Q3176" t="s">
        <v>8317</v>
      </c>
      <c r="R3176" t="s">
        <v>8318</v>
      </c>
      <c r="S3176" s="6">
        <f t="shared" si="200"/>
        <v>41862.656342592592</v>
      </c>
      <c r="T3176" s="6">
        <f t="shared" si="201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7">
        <f t="shared" si="199"/>
        <v>91.3</v>
      </c>
      <c r="Q3177" t="s">
        <v>8317</v>
      </c>
      <c r="R3177" t="s">
        <v>8318</v>
      </c>
      <c r="S3177" s="6">
        <f t="shared" si="200"/>
        <v>40531.678553240738</v>
      </c>
      <c r="T3177" s="6">
        <f t="shared" si="201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7">
        <f t="shared" si="199"/>
        <v>39.672727272727272</v>
      </c>
      <c r="Q3178" t="s">
        <v>8317</v>
      </c>
      <c r="R3178" t="s">
        <v>8318</v>
      </c>
      <c r="S3178" s="6">
        <f t="shared" si="200"/>
        <v>41477.722581018512</v>
      </c>
      <c r="T3178" s="6">
        <f t="shared" si="201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7">
        <f t="shared" si="199"/>
        <v>57.549019607843135</v>
      </c>
      <c r="Q3179" t="s">
        <v>8317</v>
      </c>
      <c r="R3179" t="s">
        <v>8318</v>
      </c>
      <c r="S3179" s="6">
        <f t="shared" si="200"/>
        <v>41781.458437499998</v>
      </c>
      <c r="T3179" s="6">
        <f t="shared" si="201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7">
        <f t="shared" si="199"/>
        <v>33.025641025641029</v>
      </c>
      <c r="Q3180" t="s">
        <v>8317</v>
      </c>
      <c r="R3180" t="s">
        <v>8318</v>
      </c>
      <c r="S3180" s="6">
        <f t="shared" si="200"/>
        <v>41806.396701388883</v>
      </c>
      <c r="T3180" s="6">
        <f t="shared" si="201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7">
        <f t="shared" si="199"/>
        <v>77.335806451612896</v>
      </c>
      <c r="Q3181" t="s">
        <v>8317</v>
      </c>
      <c r="R3181" t="s">
        <v>8318</v>
      </c>
      <c r="S3181" s="6">
        <f t="shared" si="200"/>
        <v>41375.49387731481</v>
      </c>
      <c r="T3181" s="6">
        <f t="shared" si="201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7">
        <f t="shared" si="199"/>
        <v>31.933333333333334</v>
      </c>
      <c r="Q3182" t="s">
        <v>8317</v>
      </c>
      <c r="R3182" t="s">
        <v>8318</v>
      </c>
      <c r="S3182" s="6">
        <f t="shared" si="200"/>
        <v>41780.204270833332</v>
      </c>
      <c r="T3182" s="6">
        <f t="shared" si="201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7">
        <f t="shared" si="199"/>
        <v>36.333333333333336</v>
      </c>
      <c r="Q3183" t="s">
        <v>8317</v>
      </c>
      <c r="R3183" t="s">
        <v>8318</v>
      </c>
      <c r="S3183" s="6">
        <f t="shared" si="200"/>
        <v>41779.101701388885</v>
      </c>
      <c r="T3183" s="6">
        <f t="shared" si="201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7">
        <f t="shared" si="199"/>
        <v>46.768211920529801</v>
      </c>
      <c r="Q3184" t="s">
        <v>8317</v>
      </c>
      <c r="R3184" t="s">
        <v>8318</v>
      </c>
      <c r="S3184" s="6">
        <f t="shared" si="200"/>
        <v>40883.740983796291</v>
      </c>
      <c r="T3184" s="6">
        <f t="shared" si="201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7">
        <f t="shared" si="199"/>
        <v>40.073529411764703</v>
      </c>
      <c r="Q3185" t="s">
        <v>8317</v>
      </c>
      <c r="R3185" t="s">
        <v>8318</v>
      </c>
      <c r="S3185" s="6">
        <f t="shared" si="200"/>
        <v>41491.586446759255</v>
      </c>
      <c r="T3185" s="6">
        <f t="shared" si="201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7">
        <f t="shared" si="199"/>
        <v>100.21739130434783</v>
      </c>
      <c r="Q3186" t="s">
        <v>8317</v>
      </c>
      <c r="R3186" t="s">
        <v>8318</v>
      </c>
      <c r="S3186" s="6">
        <f t="shared" si="200"/>
        <v>41791.785081018512</v>
      </c>
      <c r="T3186" s="6">
        <f t="shared" si="201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7">
        <f t="shared" si="199"/>
        <v>41.666666666666664</v>
      </c>
      <c r="Q3187" t="s">
        <v>8317</v>
      </c>
      <c r="R3187" t="s">
        <v>8318</v>
      </c>
      <c r="S3187" s="6">
        <f t="shared" si="200"/>
        <v>41829.768993055557</v>
      </c>
      <c r="T3187" s="6">
        <f t="shared" si="201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7">
        <f t="shared" si="199"/>
        <v>46.714285714285715</v>
      </c>
      <c r="Q3188" t="s">
        <v>8317</v>
      </c>
      <c r="R3188" t="s">
        <v>8318</v>
      </c>
      <c r="S3188" s="6">
        <f t="shared" si="200"/>
        <v>41868.715717592589</v>
      </c>
      <c r="T3188" s="6">
        <f t="shared" si="201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7">
        <f t="shared" si="199"/>
        <v>71.491803278688522</v>
      </c>
      <c r="Q3189" t="s">
        <v>8317</v>
      </c>
      <c r="R3189" t="s">
        <v>8318</v>
      </c>
      <c r="S3189" s="6">
        <f t="shared" si="200"/>
        <v>41835.458020833328</v>
      </c>
      <c r="T3189" s="6">
        <f t="shared" si="201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7">
        <f t="shared" si="199"/>
        <v>14.444444444444445</v>
      </c>
      <c r="Q3190" t="s">
        <v>8317</v>
      </c>
      <c r="R3190" t="s">
        <v>8359</v>
      </c>
      <c r="S3190" s="6">
        <f t="shared" si="200"/>
        <v>42144.207199074073</v>
      </c>
      <c r="T3190" s="6">
        <f t="shared" si="201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7">
        <f t="shared" si="199"/>
        <v>356.84210526315792</v>
      </c>
      <c r="Q3191" t="s">
        <v>8317</v>
      </c>
      <c r="R3191" t="s">
        <v>8359</v>
      </c>
      <c r="S3191" s="6">
        <f t="shared" si="200"/>
        <v>42118.138101851851</v>
      </c>
      <c r="T3191" s="6">
        <f t="shared" si="201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7">
        <f t="shared" si="199"/>
        <v>0</v>
      </c>
      <c r="Q3192" t="s">
        <v>8317</v>
      </c>
      <c r="R3192" t="s">
        <v>8359</v>
      </c>
      <c r="S3192" s="6">
        <f t="shared" si="200"/>
        <v>42682.942997685182</v>
      </c>
      <c r="T3192" s="6">
        <f t="shared" si="201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7">
        <f t="shared" si="199"/>
        <v>37.75</v>
      </c>
      <c r="Q3193" t="s">
        <v>8317</v>
      </c>
      <c r="R3193" t="s">
        <v>8359</v>
      </c>
      <c r="S3193" s="6">
        <f t="shared" si="200"/>
        <v>42538.547094907401</v>
      </c>
      <c r="T3193" s="6">
        <f t="shared" si="201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7">
        <f t="shared" si="199"/>
        <v>12.75</v>
      </c>
      <c r="Q3194" t="s">
        <v>8317</v>
      </c>
      <c r="R3194" t="s">
        <v>8359</v>
      </c>
      <c r="S3194" s="6">
        <f t="shared" si="200"/>
        <v>42018.732164351844</v>
      </c>
      <c r="T3194" s="6">
        <f t="shared" si="201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7">
        <f t="shared" si="199"/>
        <v>24.458333333333332</v>
      </c>
      <c r="Q3195" t="s">
        <v>8317</v>
      </c>
      <c r="R3195" t="s">
        <v>8359</v>
      </c>
      <c r="S3195" s="6">
        <f t="shared" si="200"/>
        <v>42010.759907407402</v>
      </c>
      <c r="T3195" s="6">
        <f t="shared" si="201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7">
        <f t="shared" si="199"/>
        <v>0</v>
      </c>
      <c r="Q3196" t="s">
        <v>8317</v>
      </c>
      <c r="R3196" t="s">
        <v>8359</v>
      </c>
      <c r="S3196" s="6">
        <f t="shared" si="200"/>
        <v>42181.854143518511</v>
      </c>
      <c r="T3196" s="6">
        <f t="shared" si="201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7">
        <f t="shared" si="199"/>
        <v>53.07692307692308</v>
      </c>
      <c r="Q3197" t="s">
        <v>8317</v>
      </c>
      <c r="R3197" t="s">
        <v>8359</v>
      </c>
      <c r="S3197" s="6">
        <f t="shared" si="200"/>
        <v>42017.385902777773</v>
      </c>
      <c r="T3197" s="6">
        <f t="shared" si="201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7">
        <f t="shared" si="199"/>
        <v>300</v>
      </c>
      <c r="Q3198" t="s">
        <v>8317</v>
      </c>
      <c r="R3198" t="s">
        <v>8359</v>
      </c>
      <c r="S3198" s="6">
        <f t="shared" si="200"/>
        <v>42157.389756944445</v>
      </c>
      <c r="T3198" s="6">
        <f t="shared" si="201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7">
        <f t="shared" si="199"/>
        <v>286.25</v>
      </c>
      <c r="Q3199" t="s">
        <v>8317</v>
      </c>
      <c r="R3199" t="s">
        <v>8359</v>
      </c>
      <c r="S3199" s="6">
        <f t="shared" si="200"/>
        <v>42009.28493055555</v>
      </c>
      <c r="T3199" s="6">
        <f t="shared" si="201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7">
        <f t="shared" si="199"/>
        <v>36.666666666666664</v>
      </c>
      <c r="Q3200" t="s">
        <v>8317</v>
      </c>
      <c r="R3200" t="s">
        <v>8359</v>
      </c>
      <c r="S3200" s="6">
        <f t="shared" si="200"/>
        <v>42013.216168981475</v>
      </c>
      <c r="T3200" s="6">
        <f t="shared" si="201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7">
        <f t="shared" si="199"/>
        <v>49.20754716981132</v>
      </c>
      <c r="Q3201" t="s">
        <v>8317</v>
      </c>
      <c r="R3201" t="s">
        <v>8359</v>
      </c>
      <c r="S3201" s="6">
        <f t="shared" si="200"/>
        <v>41858.553449074068</v>
      </c>
      <c r="T3201" s="6">
        <f t="shared" si="201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7">
        <f t="shared" si="199"/>
        <v>1</v>
      </c>
      <c r="Q3202" t="s">
        <v>8317</v>
      </c>
      <c r="R3202" t="s">
        <v>8359</v>
      </c>
      <c r="S3202" s="6">
        <f t="shared" si="200"/>
        <v>42460.112280092588</v>
      </c>
      <c r="T3202" s="6">
        <f t="shared" si="201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7">
        <f t="shared" ref="P3203:P3266" si="203">IF(L3203=0,0,(E3203/L3203))</f>
        <v>12.5</v>
      </c>
      <c r="Q3203" t="s">
        <v>8317</v>
      </c>
      <c r="R3203" t="s">
        <v>8359</v>
      </c>
      <c r="S3203" s="6">
        <f t="shared" ref="S3203:S3266" si="204">(((J3203/60)/60)/24)+DATE(1970,1,1)+(-5/24)</f>
        <v>41861.558761574073</v>
      </c>
      <c r="T3203" s="6">
        <f t="shared" ref="T3203:T3266" si="2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7">
        <f t="shared" si="203"/>
        <v>109.04</v>
      </c>
      <c r="Q3204" t="s">
        <v>8317</v>
      </c>
      <c r="R3204" t="s">
        <v>8359</v>
      </c>
      <c r="S3204" s="6">
        <f t="shared" si="204"/>
        <v>42293.645208333335</v>
      </c>
      <c r="T3204" s="6">
        <f t="shared" si="2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7">
        <f t="shared" si="203"/>
        <v>41.666666666666664</v>
      </c>
      <c r="Q3205" t="s">
        <v>8317</v>
      </c>
      <c r="R3205" t="s">
        <v>8359</v>
      </c>
      <c r="S3205" s="6">
        <f t="shared" si="204"/>
        <v>42242.780347222222</v>
      </c>
      <c r="T3205" s="6">
        <f t="shared" si="2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7">
        <f t="shared" si="203"/>
        <v>0</v>
      </c>
      <c r="Q3206" t="s">
        <v>8317</v>
      </c>
      <c r="R3206" t="s">
        <v>8359</v>
      </c>
      <c r="S3206" s="6">
        <f t="shared" si="204"/>
        <v>42172.477766203701</v>
      </c>
      <c r="T3206" s="6">
        <f t="shared" si="2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7">
        <f t="shared" si="203"/>
        <v>22.75</v>
      </c>
      <c r="Q3207" t="s">
        <v>8317</v>
      </c>
      <c r="R3207" t="s">
        <v>8359</v>
      </c>
      <c r="S3207" s="6">
        <f t="shared" si="204"/>
        <v>42095.166342592587</v>
      </c>
      <c r="T3207" s="6">
        <f t="shared" si="2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7">
        <f t="shared" si="203"/>
        <v>0</v>
      </c>
      <c r="Q3208" t="s">
        <v>8317</v>
      </c>
      <c r="R3208" t="s">
        <v>8359</v>
      </c>
      <c r="S3208" s="6">
        <f t="shared" si="204"/>
        <v>42236.067719907405</v>
      </c>
      <c r="T3208" s="6">
        <f t="shared" si="2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7">
        <f t="shared" si="203"/>
        <v>70.833333333333329</v>
      </c>
      <c r="Q3209" t="s">
        <v>8317</v>
      </c>
      <c r="R3209" t="s">
        <v>8359</v>
      </c>
      <c r="S3209" s="6">
        <f t="shared" si="204"/>
        <v>42057.069525462961</v>
      </c>
      <c r="T3209" s="6">
        <f t="shared" si="2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7">
        <f t="shared" si="203"/>
        <v>63.109756097560975</v>
      </c>
      <c r="Q3210" t="s">
        <v>8317</v>
      </c>
      <c r="R3210" t="s">
        <v>8318</v>
      </c>
      <c r="S3210" s="6">
        <f t="shared" si="204"/>
        <v>41827.396724537037</v>
      </c>
      <c r="T3210" s="6">
        <f t="shared" si="2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7">
        <f t="shared" si="203"/>
        <v>50.157964601769912</v>
      </c>
      <c r="Q3211" t="s">
        <v>8317</v>
      </c>
      <c r="R3211" t="s">
        <v>8318</v>
      </c>
      <c r="S3211" s="6">
        <f t="shared" si="204"/>
        <v>41778.428912037038</v>
      </c>
      <c r="T3211" s="6">
        <f t="shared" si="2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7">
        <f t="shared" si="203"/>
        <v>62.883333333333333</v>
      </c>
      <c r="Q3212" t="s">
        <v>8317</v>
      </c>
      <c r="R3212" t="s">
        <v>8318</v>
      </c>
      <c r="S3212" s="6">
        <f t="shared" si="204"/>
        <v>41013.728229166663</v>
      </c>
      <c r="T3212" s="6">
        <f t="shared" si="2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7">
        <f t="shared" si="203"/>
        <v>85.531055900621112</v>
      </c>
      <c r="Q3213" t="s">
        <v>8317</v>
      </c>
      <c r="R3213" t="s">
        <v>8318</v>
      </c>
      <c r="S3213" s="6">
        <f t="shared" si="204"/>
        <v>41834.378240740742</v>
      </c>
      <c r="T3213" s="6">
        <f t="shared" si="2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7">
        <f t="shared" si="203"/>
        <v>53.723404255319146</v>
      </c>
      <c r="Q3214" t="s">
        <v>8317</v>
      </c>
      <c r="R3214" t="s">
        <v>8318</v>
      </c>
      <c r="S3214" s="6">
        <f t="shared" si="204"/>
        <v>41829.587395833332</v>
      </c>
      <c r="T3214" s="6">
        <f t="shared" si="2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7">
        <f t="shared" si="203"/>
        <v>127.80851063829788</v>
      </c>
      <c r="Q3215" t="s">
        <v>8317</v>
      </c>
      <c r="R3215" t="s">
        <v>8318</v>
      </c>
      <c r="S3215" s="6">
        <f t="shared" si="204"/>
        <v>42171.555081018516</v>
      </c>
      <c r="T3215" s="6">
        <f t="shared" si="2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7">
        <f t="shared" si="203"/>
        <v>106.57391304347826</v>
      </c>
      <c r="Q3216" t="s">
        <v>8317</v>
      </c>
      <c r="R3216" t="s">
        <v>8318</v>
      </c>
      <c r="S3216" s="6">
        <f t="shared" si="204"/>
        <v>42337.584178240737</v>
      </c>
      <c r="T3216" s="6">
        <f t="shared" si="2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7">
        <f t="shared" si="203"/>
        <v>262.11194029850748</v>
      </c>
      <c r="Q3217" t="s">
        <v>8317</v>
      </c>
      <c r="R3217" t="s">
        <v>8318</v>
      </c>
      <c r="S3217" s="6">
        <f t="shared" si="204"/>
        <v>42219.456840277773</v>
      </c>
      <c r="T3217" s="6">
        <f t="shared" si="2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7">
        <f t="shared" si="203"/>
        <v>57.171428571428571</v>
      </c>
      <c r="Q3218" t="s">
        <v>8317</v>
      </c>
      <c r="R3218" t="s">
        <v>8318</v>
      </c>
      <c r="S3218" s="6">
        <f t="shared" si="204"/>
        <v>42165.254293981481</v>
      </c>
      <c r="T3218" s="6">
        <f t="shared" si="2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7">
        <f t="shared" si="203"/>
        <v>50.20192307692308</v>
      </c>
      <c r="Q3219" t="s">
        <v>8317</v>
      </c>
      <c r="R3219" t="s">
        <v>8318</v>
      </c>
      <c r="S3219" s="6">
        <f t="shared" si="204"/>
        <v>42648.337777777771</v>
      </c>
      <c r="T3219" s="6">
        <f t="shared" si="2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7">
        <f t="shared" si="203"/>
        <v>66.586956521739125</v>
      </c>
      <c r="Q3220" t="s">
        <v>8317</v>
      </c>
      <c r="R3220" t="s">
        <v>8318</v>
      </c>
      <c r="S3220" s="6">
        <f t="shared" si="204"/>
        <v>41970.793819444443</v>
      </c>
      <c r="T3220" s="6">
        <f t="shared" si="2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7">
        <f t="shared" si="203"/>
        <v>168.25210084033614</v>
      </c>
      <c r="Q3221" t="s">
        <v>8317</v>
      </c>
      <c r="R3221" t="s">
        <v>8318</v>
      </c>
      <c r="S3221" s="6">
        <f t="shared" si="204"/>
        <v>42050.77484953704</v>
      </c>
      <c r="T3221" s="6">
        <f t="shared" si="2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7">
        <f t="shared" si="203"/>
        <v>256.37288135593218</v>
      </c>
      <c r="Q3222" t="s">
        <v>8317</v>
      </c>
      <c r="R3222" t="s">
        <v>8318</v>
      </c>
      <c r="S3222" s="6">
        <f t="shared" si="204"/>
        <v>42772.625046296293</v>
      </c>
      <c r="T3222" s="6">
        <f t="shared" si="2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7">
        <f t="shared" si="203"/>
        <v>36.610619469026545</v>
      </c>
      <c r="Q3223" t="s">
        <v>8317</v>
      </c>
      <c r="R3223" t="s">
        <v>8318</v>
      </c>
      <c r="S3223" s="6">
        <f t="shared" si="204"/>
        <v>42155.488460648143</v>
      </c>
      <c r="T3223" s="6">
        <f t="shared" si="2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7">
        <f t="shared" si="203"/>
        <v>37.142857142857146</v>
      </c>
      <c r="Q3224" t="s">
        <v>8317</v>
      </c>
      <c r="R3224" t="s">
        <v>8318</v>
      </c>
      <c r="S3224" s="6">
        <f t="shared" si="204"/>
        <v>42270.373807870368</v>
      </c>
      <c r="T3224" s="6">
        <f t="shared" si="2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7">
        <f t="shared" si="203"/>
        <v>45.878378378378379</v>
      </c>
      <c r="Q3225" t="s">
        <v>8317</v>
      </c>
      <c r="R3225" t="s">
        <v>8318</v>
      </c>
      <c r="S3225" s="6">
        <f t="shared" si="204"/>
        <v>42206.62703703704</v>
      </c>
      <c r="T3225" s="6">
        <f t="shared" si="2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7">
        <f t="shared" si="203"/>
        <v>141.71296296296296</v>
      </c>
      <c r="Q3226" t="s">
        <v>8317</v>
      </c>
      <c r="R3226" t="s">
        <v>8318</v>
      </c>
      <c r="S3226" s="6">
        <f t="shared" si="204"/>
        <v>42697.642511574071</v>
      </c>
      <c r="T3226" s="6">
        <f t="shared" si="2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7">
        <f t="shared" si="203"/>
        <v>52.487179487179489</v>
      </c>
      <c r="Q3227" t="s">
        <v>8317</v>
      </c>
      <c r="R3227" t="s">
        <v>8318</v>
      </c>
      <c r="S3227" s="6">
        <f t="shared" si="204"/>
        <v>42503.351134259261</v>
      </c>
      <c r="T3227" s="6">
        <f t="shared" si="2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7">
        <f t="shared" si="203"/>
        <v>59.523809523809526</v>
      </c>
      <c r="Q3228" t="s">
        <v>8317</v>
      </c>
      <c r="R3228" t="s">
        <v>8318</v>
      </c>
      <c r="S3228" s="6">
        <f t="shared" si="204"/>
        <v>42277.375138888885</v>
      </c>
      <c r="T3228" s="6">
        <f t="shared" si="2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7">
        <f t="shared" si="203"/>
        <v>50</v>
      </c>
      <c r="Q3229" t="s">
        <v>8317</v>
      </c>
      <c r="R3229" t="s">
        <v>8318</v>
      </c>
      <c r="S3229" s="6">
        <f t="shared" si="204"/>
        <v>42722.674027777779</v>
      </c>
      <c r="T3229" s="6">
        <f t="shared" si="2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7">
        <f t="shared" si="203"/>
        <v>193.62162162162161</v>
      </c>
      <c r="Q3230" t="s">
        <v>8317</v>
      </c>
      <c r="R3230" t="s">
        <v>8318</v>
      </c>
      <c r="S3230" s="6">
        <f t="shared" si="204"/>
        <v>42323.500972222224</v>
      </c>
      <c r="T3230" s="6">
        <f t="shared" si="2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7">
        <f t="shared" si="203"/>
        <v>106.79702970297029</v>
      </c>
      <c r="Q3231" t="s">
        <v>8317</v>
      </c>
      <c r="R3231" t="s">
        <v>8318</v>
      </c>
      <c r="S3231" s="6">
        <f t="shared" si="204"/>
        <v>41933.083310185182</v>
      </c>
      <c r="T3231" s="6">
        <f t="shared" si="2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7">
        <f t="shared" si="203"/>
        <v>77.21621621621621</v>
      </c>
      <c r="Q3232" t="s">
        <v>8317</v>
      </c>
      <c r="R3232" t="s">
        <v>8318</v>
      </c>
      <c r="S3232" s="6">
        <f t="shared" si="204"/>
        <v>41897.959791666668</v>
      </c>
      <c r="T3232" s="6">
        <f t="shared" si="2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7">
        <f t="shared" si="203"/>
        <v>57.5</v>
      </c>
      <c r="Q3233" t="s">
        <v>8317</v>
      </c>
      <c r="R3233" t="s">
        <v>8318</v>
      </c>
      <c r="S3233" s="6">
        <f t="shared" si="204"/>
        <v>42446.735497685186</v>
      </c>
      <c r="T3233" s="6">
        <f t="shared" si="2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7">
        <f t="shared" si="203"/>
        <v>50.46153846153846</v>
      </c>
      <c r="Q3234" t="s">
        <v>8317</v>
      </c>
      <c r="R3234" t="s">
        <v>8318</v>
      </c>
      <c r="S3234" s="6">
        <f t="shared" si="204"/>
        <v>42463.605520833335</v>
      </c>
      <c r="T3234" s="6">
        <f t="shared" si="2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7">
        <f t="shared" si="203"/>
        <v>97.377049180327873</v>
      </c>
      <c r="Q3235" t="s">
        <v>8317</v>
      </c>
      <c r="R3235" t="s">
        <v>8318</v>
      </c>
      <c r="S3235" s="6">
        <f t="shared" si="204"/>
        <v>42766.596701388888</v>
      </c>
      <c r="T3235" s="6">
        <f t="shared" si="2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7">
        <f t="shared" si="203"/>
        <v>34.91921739130435</v>
      </c>
      <c r="Q3236" t="s">
        <v>8317</v>
      </c>
      <c r="R3236" t="s">
        <v>8318</v>
      </c>
      <c r="S3236" s="6">
        <f t="shared" si="204"/>
        <v>42734.581111111103</v>
      </c>
      <c r="T3236" s="6">
        <f t="shared" si="2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7">
        <f t="shared" si="203"/>
        <v>85.530386740331494</v>
      </c>
      <c r="Q3237" t="s">
        <v>8317</v>
      </c>
      <c r="R3237" t="s">
        <v>8318</v>
      </c>
      <c r="S3237" s="6">
        <f t="shared" si="204"/>
        <v>42522.139479166661</v>
      </c>
      <c r="T3237" s="6">
        <f t="shared" si="2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7">
        <f t="shared" si="203"/>
        <v>182.90909090909091</v>
      </c>
      <c r="Q3238" t="s">
        <v>8317</v>
      </c>
      <c r="R3238" t="s">
        <v>8318</v>
      </c>
      <c r="S3238" s="6">
        <f t="shared" si="204"/>
        <v>42702.708715277775</v>
      </c>
      <c r="T3238" s="6">
        <f t="shared" si="2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7">
        <f t="shared" si="203"/>
        <v>131.13620817843866</v>
      </c>
      <c r="Q3239" t="s">
        <v>8317</v>
      </c>
      <c r="R3239" t="s">
        <v>8318</v>
      </c>
      <c r="S3239" s="6">
        <f t="shared" si="204"/>
        <v>42252.266018518516</v>
      </c>
      <c r="T3239" s="6">
        <f t="shared" si="2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7">
        <f t="shared" si="203"/>
        <v>39.810126582278478</v>
      </c>
      <c r="Q3240" t="s">
        <v>8317</v>
      </c>
      <c r="R3240" t="s">
        <v>8318</v>
      </c>
      <c r="S3240" s="6">
        <f t="shared" si="204"/>
        <v>42156.302060185182</v>
      </c>
      <c r="T3240" s="6">
        <f t="shared" si="2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7">
        <f t="shared" si="203"/>
        <v>59.701730769230764</v>
      </c>
      <c r="Q3241" t="s">
        <v>8317</v>
      </c>
      <c r="R3241" t="s">
        <v>8318</v>
      </c>
      <c r="S3241" s="6">
        <f t="shared" si="204"/>
        <v>42277.880706018514</v>
      </c>
      <c r="T3241" s="6">
        <f t="shared" si="2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7">
        <f t="shared" si="203"/>
        <v>88.735294117647058</v>
      </c>
      <c r="Q3242" t="s">
        <v>8317</v>
      </c>
      <c r="R3242" t="s">
        <v>8318</v>
      </c>
      <c r="S3242" s="6">
        <f t="shared" si="204"/>
        <v>42754.485509259255</v>
      </c>
      <c r="T3242" s="6">
        <f t="shared" si="2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7">
        <f t="shared" si="203"/>
        <v>58.688622754491021</v>
      </c>
      <c r="Q3243" t="s">
        <v>8317</v>
      </c>
      <c r="R3243" t="s">
        <v>8318</v>
      </c>
      <c r="S3243" s="6">
        <f t="shared" si="204"/>
        <v>41893.116550925923</v>
      </c>
      <c r="T3243" s="6">
        <f t="shared" si="2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7">
        <f t="shared" si="203"/>
        <v>69.56513661202186</v>
      </c>
      <c r="Q3244" t="s">
        <v>8317</v>
      </c>
      <c r="R3244" t="s">
        <v>8318</v>
      </c>
      <c r="S3244" s="6">
        <f t="shared" si="204"/>
        <v>41871.547361111108</v>
      </c>
      <c r="T3244" s="6">
        <f t="shared" si="2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7">
        <f t="shared" si="203"/>
        <v>115.87323943661971</v>
      </c>
      <c r="Q3245" t="s">
        <v>8317</v>
      </c>
      <c r="R3245" t="s">
        <v>8318</v>
      </c>
      <c r="S3245" s="6">
        <f t="shared" si="204"/>
        <v>42261.888449074067</v>
      </c>
      <c r="T3245" s="6">
        <f t="shared" si="2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7">
        <f t="shared" si="203"/>
        <v>23.869565217391305</v>
      </c>
      <c r="Q3246" t="s">
        <v>8317</v>
      </c>
      <c r="R3246" t="s">
        <v>8318</v>
      </c>
      <c r="S3246" s="6">
        <f t="shared" si="204"/>
        <v>42675.485902777778</v>
      </c>
      <c r="T3246" s="6">
        <f t="shared" si="2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7">
        <f t="shared" si="203"/>
        <v>81.125925925925927</v>
      </c>
      <c r="Q3247" t="s">
        <v>8317</v>
      </c>
      <c r="R3247" t="s">
        <v>8318</v>
      </c>
      <c r="S3247" s="6">
        <f t="shared" si="204"/>
        <v>42135.391874999994</v>
      </c>
      <c r="T3247" s="6">
        <f t="shared" si="2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7">
        <f t="shared" si="203"/>
        <v>57.626943005181346</v>
      </c>
      <c r="Q3248" t="s">
        <v>8317</v>
      </c>
      <c r="R3248" t="s">
        <v>8318</v>
      </c>
      <c r="S3248" s="6">
        <f t="shared" si="204"/>
        <v>42230.263888888883</v>
      </c>
      <c r="T3248" s="6">
        <f t="shared" si="2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7">
        <f t="shared" si="203"/>
        <v>46.429824561403507</v>
      </c>
      <c r="Q3249" t="s">
        <v>8317</v>
      </c>
      <c r="R3249" t="s">
        <v>8318</v>
      </c>
      <c r="S3249" s="6">
        <f t="shared" si="204"/>
        <v>42167.22583333333</v>
      </c>
      <c r="T3249" s="6">
        <f t="shared" si="2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7">
        <f t="shared" si="203"/>
        <v>60.475000000000001</v>
      </c>
      <c r="Q3250" t="s">
        <v>8317</v>
      </c>
      <c r="R3250" t="s">
        <v>8318</v>
      </c>
      <c r="S3250" s="6">
        <f t="shared" si="204"/>
        <v>42068.68005787037</v>
      </c>
      <c r="T3250" s="6">
        <f t="shared" si="2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7">
        <f t="shared" si="203"/>
        <v>65.579545454545453</v>
      </c>
      <c r="Q3251" t="s">
        <v>8317</v>
      </c>
      <c r="R3251" t="s">
        <v>8318</v>
      </c>
      <c r="S3251" s="6">
        <f t="shared" si="204"/>
        <v>42145.538356481477</v>
      </c>
      <c r="T3251" s="6">
        <f t="shared" si="2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7">
        <f t="shared" si="203"/>
        <v>119.1924882629108</v>
      </c>
      <c r="Q3252" t="s">
        <v>8317</v>
      </c>
      <c r="R3252" t="s">
        <v>8318</v>
      </c>
      <c r="S3252" s="6">
        <f t="shared" si="204"/>
        <v>41918.533842592587</v>
      </c>
      <c r="T3252" s="6">
        <f t="shared" si="2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7">
        <f t="shared" si="203"/>
        <v>83.05</v>
      </c>
      <c r="Q3253" t="s">
        <v>8317</v>
      </c>
      <c r="R3253" t="s">
        <v>8318</v>
      </c>
      <c r="S3253" s="6">
        <f t="shared" si="204"/>
        <v>42146.52275462963</v>
      </c>
      <c r="T3253" s="6">
        <f t="shared" si="2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7">
        <f t="shared" si="203"/>
        <v>57.52</v>
      </c>
      <c r="Q3254" t="s">
        <v>8317</v>
      </c>
      <c r="R3254" t="s">
        <v>8318</v>
      </c>
      <c r="S3254" s="6">
        <f t="shared" si="204"/>
        <v>42590.264351851853</v>
      </c>
      <c r="T3254" s="6">
        <f t="shared" si="2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7">
        <f t="shared" si="203"/>
        <v>177.08695652173913</v>
      </c>
      <c r="Q3255" t="s">
        <v>8317</v>
      </c>
      <c r="R3255" t="s">
        <v>8318</v>
      </c>
      <c r="S3255" s="6">
        <f t="shared" si="204"/>
        <v>42602.368379629632</v>
      </c>
      <c r="T3255" s="6">
        <f t="shared" si="2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7">
        <f t="shared" si="203"/>
        <v>70.771505376344081</v>
      </c>
      <c r="Q3256" t="s">
        <v>8317</v>
      </c>
      <c r="R3256" t="s">
        <v>8318</v>
      </c>
      <c r="S3256" s="6">
        <f t="shared" si="204"/>
        <v>42058.877418981479</v>
      </c>
      <c r="T3256" s="6">
        <f t="shared" si="2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7">
        <f t="shared" si="203"/>
        <v>29.166666666666668</v>
      </c>
      <c r="Q3257" t="s">
        <v>8317</v>
      </c>
      <c r="R3257" t="s">
        <v>8318</v>
      </c>
      <c r="S3257" s="6">
        <f t="shared" si="204"/>
        <v>41889.559895833328</v>
      </c>
      <c r="T3257" s="6">
        <f t="shared" si="2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7">
        <f t="shared" si="203"/>
        <v>72.76136363636364</v>
      </c>
      <c r="Q3258" t="s">
        <v>8317</v>
      </c>
      <c r="R3258" t="s">
        <v>8318</v>
      </c>
      <c r="S3258" s="6">
        <f t="shared" si="204"/>
        <v>42144.365474537037</v>
      </c>
      <c r="T3258" s="6">
        <f t="shared" si="2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7">
        <f t="shared" si="203"/>
        <v>51.853414634146333</v>
      </c>
      <c r="Q3259" t="s">
        <v>8317</v>
      </c>
      <c r="R3259" t="s">
        <v>8318</v>
      </c>
      <c r="S3259" s="6">
        <f t="shared" si="204"/>
        <v>42758.351296296292</v>
      </c>
      <c r="T3259" s="6">
        <f t="shared" si="2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7">
        <f t="shared" si="203"/>
        <v>98.2</v>
      </c>
      <c r="Q3260" t="s">
        <v>8317</v>
      </c>
      <c r="R3260" t="s">
        <v>8318</v>
      </c>
      <c r="S3260" s="6">
        <f t="shared" si="204"/>
        <v>41982.678946759253</v>
      </c>
      <c r="T3260" s="6">
        <f t="shared" si="2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7">
        <f t="shared" si="203"/>
        <v>251.7381443298969</v>
      </c>
      <c r="Q3261" t="s">
        <v>8317</v>
      </c>
      <c r="R3261" t="s">
        <v>8318</v>
      </c>
      <c r="S3261" s="6">
        <f t="shared" si="204"/>
        <v>42614.552604166667</v>
      </c>
      <c r="T3261" s="6">
        <f t="shared" si="2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7">
        <f t="shared" si="203"/>
        <v>74.821917808219183</v>
      </c>
      <c r="Q3262" t="s">
        <v>8317</v>
      </c>
      <c r="R3262" t="s">
        <v>8318</v>
      </c>
      <c r="S3262" s="6">
        <f t="shared" si="204"/>
        <v>42303.464328703696</v>
      </c>
      <c r="T3262" s="6">
        <f t="shared" si="2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7">
        <f t="shared" si="203"/>
        <v>67.65306122448979</v>
      </c>
      <c r="Q3263" t="s">
        <v>8317</v>
      </c>
      <c r="R3263" t="s">
        <v>8318</v>
      </c>
      <c r="S3263" s="6">
        <f t="shared" si="204"/>
        <v>42171.517083333332</v>
      </c>
      <c r="T3263" s="6">
        <f t="shared" si="2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7">
        <f t="shared" si="203"/>
        <v>93.81343283582089</v>
      </c>
      <c r="Q3264" t="s">
        <v>8317</v>
      </c>
      <c r="R3264" t="s">
        <v>8318</v>
      </c>
      <c r="S3264" s="6">
        <f t="shared" si="204"/>
        <v>41964.107199074067</v>
      </c>
      <c r="T3264" s="6">
        <f t="shared" si="2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7">
        <f t="shared" si="203"/>
        <v>41.237647058823526</v>
      </c>
      <c r="Q3265" t="s">
        <v>8317</v>
      </c>
      <c r="R3265" t="s">
        <v>8318</v>
      </c>
      <c r="S3265" s="6">
        <f t="shared" si="204"/>
        <v>42284.30773148148</v>
      </c>
      <c r="T3265" s="6">
        <f t="shared" si="2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7">
        <f t="shared" si="203"/>
        <v>52.551020408163268</v>
      </c>
      <c r="Q3266" t="s">
        <v>8317</v>
      </c>
      <c r="R3266" t="s">
        <v>8318</v>
      </c>
      <c r="S3266" s="6">
        <f t="shared" si="204"/>
        <v>42016.591874999998</v>
      </c>
      <c r="T3266" s="6">
        <f t="shared" si="2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7">
        <f t="shared" ref="P3267:P3330" si="207">IF(L3267=0,0,(E3267/L3267))</f>
        <v>70.285714285714292</v>
      </c>
      <c r="Q3267" t="s">
        <v>8317</v>
      </c>
      <c r="R3267" t="s">
        <v>8318</v>
      </c>
      <c r="S3267" s="6">
        <f t="shared" ref="S3267:S3330" si="208">(((J3267/60)/60)/24)+DATE(1970,1,1)+(-5/24)</f>
        <v>42311.503645833327</v>
      </c>
      <c r="T3267" s="6">
        <f t="shared" ref="T3267:T3330" si="209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7">
        <f t="shared" si="207"/>
        <v>48.325153374233132</v>
      </c>
      <c r="Q3268" t="s">
        <v>8317</v>
      </c>
      <c r="R3268" t="s">
        <v>8318</v>
      </c>
      <c r="S3268" s="6">
        <f t="shared" si="208"/>
        <v>42136.32780092593</v>
      </c>
      <c r="T3268" s="6">
        <f t="shared" si="2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7">
        <f t="shared" si="207"/>
        <v>53.177083333333336</v>
      </c>
      <c r="Q3269" t="s">
        <v>8317</v>
      </c>
      <c r="R3269" t="s">
        <v>8318</v>
      </c>
      <c r="S3269" s="6">
        <f t="shared" si="208"/>
        <v>42172.549305555549</v>
      </c>
      <c r="T3269" s="6">
        <f t="shared" si="2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7">
        <f t="shared" si="207"/>
        <v>60.952380952380949</v>
      </c>
      <c r="Q3270" t="s">
        <v>8317</v>
      </c>
      <c r="R3270" t="s">
        <v>8318</v>
      </c>
      <c r="S3270" s="6">
        <f t="shared" si="208"/>
        <v>42590.695925925924</v>
      </c>
      <c r="T3270" s="6">
        <f t="shared" si="2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7">
        <f t="shared" si="207"/>
        <v>116</v>
      </c>
      <c r="Q3271" t="s">
        <v>8317</v>
      </c>
      <c r="R3271" t="s">
        <v>8318</v>
      </c>
      <c r="S3271" s="6">
        <f t="shared" si="208"/>
        <v>42137.18746527777</v>
      </c>
      <c r="T3271" s="6">
        <f t="shared" si="2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7">
        <f t="shared" si="207"/>
        <v>61</v>
      </c>
      <c r="Q3272" t="s">
        <v>8317</v>
      </c>
      <c r="R3272" t="s">
        <v>8318</v>
      </c>
      <c r="S3272" s="6">
        <f t="shared" si="208"/>
        <v>42167.324826388889</v>
      </c>
      <c r="T3272" s="6">
        <f t="shared" si="2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7">
        <f t="shared" si="207"/>
        <v>38.235294117647058</v>
      </c>
      <c r="Q3273" t="s">
        <v>8317</v>
      </c>
      <c r="R3273" t="s">
        <v>8318</v>
      </c>
      <c r="S3273" s="6">
        <f t="shared" si="208"/>
        <v>41915.22887731481</v>
      </c>
      <c r="T3273" s="6">
        <f t="shared" si="2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7">
        <f t="shared" si="207"/>
        <v>106.50344827586207</v>
      </c>
      <c r="Q3274" t="s">
        <v>8317</v>
      </c>
      <c r="R3274" t="s">
        <v>8318</v>
      </c>
      <c r="S3274" s="6">
        <f t="shared" si="208"/>
        <v>42284.291770833333</v>
      </c>
      <c r="T3274" s="6">
        <f t="shared" si="2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7">
        <f t="shared" si="207"/>
        <v>204.57142857142858</v>
      </c>
      <c r="Q3275" t="s">
        <v>8317</v>
      </c>
      <c r="R3275" t="s">
        <v>8318</v>
      </c>
      <c r="S3275" s="6">
        <f t="shared" si="208"/>
        <v>42611.5930787037</v>
      </c>
      <c r="T3275" s="6">
        <f t="shared" si="2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7">
        <f t="shared" si="207"/>
        <v>54.912587412587413</v>
      </c>
      <c r="Q3276" t="s">
        <v>8317</v>
      </c>
      <c r="R3276" t="s">
        <v>8318</v>
      </c>
      <c r="S3276" s="6">
        <f t="shared" si="208"/>
        <v>42400.496203703697</v>
      </c>
      <c r="T3276" s="6">
        <f t="shared" si="2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7">
        <f t="shared" si="207"/>
        <v>150.41666666666666</v>
      </c>
      <c r="Q3277" t="s">
        <v>8317</v>
      </c>
      <c r="R3277" t="s">
        <v>8318</v>
      </c>
      <c r="S3277" s="6">
        <f t="shared" si="208"/>
        <v>42017.672118055554</v>
      </c>
      <c r="T3277" s="6">
        <f t="shared" si="2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7">
        <f t="shared" si="207"/>
        <v>52.58</v>
      </c>
      <c r="Q3278" t="s">
        <v>8317</v>
      </c>
      <c r="R3278" t="s">
        <v>8318</v>
      </c>
      <c r="S3278" s="6">
        <f t="shared" si="208"/>
        <v>42426.741655092592</v>
      </c>
      <c r="T3278" s="6">
        <f t="shared" si="2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7">
        <f t="shared" si="207"/>
        <v>54.3</v>
      </c>
      <c r="Q3279" t="s">
        <v>8317</v>
      </c>
      <c r="R3279" t="s">
        <v>8318</v>
      </c>
      <c r="S3279" s="6">
        <f t="shared" si="208"/>
        <v>41931.474606481483</v>
      </c>
      <c r="T3279" s="6">
        <f t="shared" si="2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7">
        <f t="shared" si="207"/>
        <v>76.029411764705884</v>
      </c>
      <c r="Q3280" t="s">
        <v>8317</v>
      </c>
      <c r="R3280" t="s">
        <v>8318</v>
      </c>
      <c r="S3280" s="6">
        <f t="shared" si="208"/>
        <v>42124.640081018515</v>
      </c>
      <c r="T3280" s="6">
        <f t="shared" si="2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7">
        <f t="shared" si="207"/>
        <v>105.2063492063492</v>
      </c>
      <c r="Q3281" t="s">
        <v>8317</v>
      </c>
      <c r="R3281" t="s">
        <v>8318</v>
      </c>
      <c r="S3281" s="6">
        <f t="shared" si="208"/>
        <v>42430.894201388881</v>
      </c>
      <c r="T3281" s="6">
        <f t="shared" si="2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7">
        <f t="shared" si="207"/>
        <v>68.666666666666671</v>
      </c>
      <c r="Q3282" t="s">
        <v>8317</v>
      </c>
      <c r="R3282" t="s">
        <v>8318</v>
      </c>
      <c r="S3282" s="6">
        <f t="shared" si="208"/>
        <v>42121.548587962963</v>
      </c>
      <c r="T3282" s="6">
        <f t="shared" si="2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7">
        <f t="shared" si="207"/>
        <v>129.36170212765958</v>
      </c>
      <c r="Q3283" t="s">
        <v>8317</v>
      </c>
      <c r="R3283" t="s">
        <v>8318</v>
      </c>
      <c r="S3283" s="6">
        <f t="shared" si="208"/>
        <v>42218.811400462961</v>
      </c>
      <c r="T3283" s="6">
        <f t="shared" si="2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7">
        <f t="shared" si="207"/>
        <v>134.26371308016877</v>
      </c>
      <c r="Q3284" t="s">
        <v>8317</v>
      </c>
      <c r="R3284" t="s">
        <v>8318</v>
      </c>
      <c r="S3284" s="6">
        <f t="shared" si="208"/>
        <v>42444.985972222225</v>
      </c>
      <c r="T3284" s="6">
        <f t="shared" si="2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7">
        <f t="shared" si="207"/>
        <v>17.829787234042552</v>
      </c>
      <c r="Q3285" t="s">
        <v>8317</v>
      </c>
      <c r="R3285" t="s">
        <v>8318</v>
      </c>
      <c r="S3285" s="6">
        <f t="shared" si="208"/>
        <v>42379.535856481474</v>
      </c>
      <c r="T3285" s="6">
        <f t="shared" si="2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7">
        <f t="shared" si="207"/>
        <v>203.2</v>
      </c>
      <c r="Q3286" t="s">
        <v>8317</v>
      </c>
      <c r="R3286" t="s">
        <v>8318</v>
      </c>
      <c r="S3286" s="6">
        <f t="shared" si="208"/>
        <v>42380.676539351851</v>
      </c>
      <c r="T3286" s="6">
        <f t="shared" si="2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7">
        <f t="shared" si="207"/>
        <v>69.18518518518519</v>
      </c>
      <c r="Q3287" t="s">
        <v>8317</v>
      </c>
      <c r="R3287" t="s">
        <v>8318</v>
      </c>
      <c r="S3287" s="6">
        <f t="shared" si="208"/>
        <v>42762.734097222223</v>
      </c>
      <c r="T3287" s="6">
        <f t="shared" si="2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7">
        <f t="shared" si="207"/>
        <v>125.12295081967213</v>
      </c>
      <c r="Q3288" t="s">
        <v>8317</v>
      </c>
      <c r="R3288" t="s">
        <v>8318</v>
      </c>
      <c r="S3288" s="6">
        <f t="shared" si="208"/>
        <v>42567.631736111107</v>
      </c>
      <c r="T3288" s="6">
        <f t="shared" si="2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7">
        <f t="shared" si="207"/>
        <v>73.529411764705884</v>
      </c>
      <c r="Q3289" t="s">
        <v>8317</v>
      </c>
      <c r="R3289" t="s">
        <v>8318</v>
      </c>
      <c r="S3289" s="6">
        <f t="shared" si="208"/>
        <v>42311.541990740741</v>
      </c>
      <c r="T3289" s="6">
        <f t="shared" si="2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7">
        <f t="shared" si="207"/>
        <v>48.437149758454105</v>
      </c>
      <c r="Q3290" t="s">
        <v>8317</v>
      </c>
      <c r="R3290" t="s">
        <v>8318</v>
      </c>
      <c r="S3290" s="6">
        <f t="shared" si="208"/>
        <v>42505.566145833327</v>
      </c>
      <c r="T3290" s="6">
        <f t="shared" si="2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7">
        <f t="shared" si="207"/>
        <v>26.608400000000003</v>
      </c>
      <c r="Q3291" t="s">
        <v>8317</v>
      </c>
      <c r="R3291" t="s">
        <v>8318</v>
      </c>
      <c r="S3291" s="6">
        <f t="shared" si="208"/>
        <v>42758.159745370365</v>
      </c>
      <c r="T3291" s="6">
        <f t="shared" si="2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7">
        <f t="shared" si="207"/>
        <v>33.666666666666664</v>
      </c>
      <c r="Q3292" t="s">
        <v>8317</v>
      </c>
      <c r="R3292" t="s">
        <v>8318</v>
      </c>
      <c r="S3292" s="6">
        <f t="shared" si="208"/>
        <v>42775.306608796294</v>
      </c>
      <c r="T3292" s="6">
        <f t="shared" si="2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7">
        <f t="shared" si="207"/>
        <v>40.714285714285715</v>
      </c>
      <c r="Q3293" t="s">
        <v>8317</v>
      </c>
      <c r="R3293" t="s">
        <v>8318</v>
      </c>
      <c r="S3293" s="6">
        <f t="shared" si="208"/>
        <v>42232.494212962956</v>
      </c>
      <c r="T3293" s="6">
        <f t="shared" si="2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7">
        <f t="shared" si="207"/>
        <v>19.266666666666666</v>
      </c>
      <c r="Q3294" t="s">
        <v>8317</v>
      </c>
      <c r="R3294" t="s">
        <v>8318</v>
      </c>
      <c r="S3294" s="6">
        <f t="shared" si="208"/>
        <v>42282.561898148146</v>
      </c>
      <c r="T3294" s="6">
        <f t="shared" si="2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7">
        <f t="shared" si="207"/>
        <v>84.285714285714292</v>
      </c>
      <c r="Q3295" t="s">
        <v>8317</v>
      </c>
      <c r="R3295" t="s">
        <v>8318</v>
      </c>
      <c r="S3295" s="6">
        <f t="shared" si="208"/>
        <v>42768.217037037037</v>
      </c>
      <c r="T3295" s="6">
        <f t="shared" si="2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7">
        <f t="shared" si="207"/>
        <v>29.583333333333332</v>
      </c>
      <c r="Q3296" t="s">
        <v>8317</v>
      </c>
      <c r="R3296" t="s">
        <v>8318</v>
      </c>
      <c r="S3296" s="6">
        <f t="shared" si="208"/>
        <v>42141.33280092592</v>
      </c>
      <c r="T3296" s="6">
        <f t="shared" si="2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7">
        <f t="shared" si="207"/>
        <v>26.667037037037037</v>
      </c>
      <c r="Q3297" t="s">
        <v>8317</v>
      </c>
      <c r="R3297" t="s">
        <v>8318</v>
      </c>
      <c r="S3297" s="6">
        <f t="shared" si="208"/>
        <v>42609.234131944446</v>
      </c>
      <c r="T3297" s="6">
        <f t="shared" si="2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7">
        <f t="shared" si="207"/>
        <v>45.978723404255319</v>
      </c>
      <c r="Q3298" t="s">
        <v>8317</v>
      </c>
      <c r="R3298" t="s">
        <v>8318</v>
      </c>
      <c r="S3298" s="6">
        <f t="shared" si="208"/>
        <v>42309.54828703704</v>
      </c>
      <c r="T3298" s="6">
        <f t="shared" si="2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7">
        <f t="shared" si="207"/>
        <v>125.09090909090909</v>
      </c>
      <c r="Q3299" t="s">
        <v>8317</v>
      </c>
      <c r="R3299" t="s">
        <v>8318</v>
      </c>
      <c r="S3299" s="6">
        <f t="shared" si="208"/>
        <v>42193.563148148147</v>
      </c>
      <c r="T3299" s="6">
        <f t="shared" si="2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7">
        <f t="shared" si="207"/>
        <v>141.29166666666666</v>
      </c>
      <c r="Q3300" t="s">
        <v>8317</v>
      </c>
      <c r="R3300" t="s">
        <v>8318</v>
      </c>
      <c r="S3300" s="6">
        <f t="shared" si="208"/>
        <v>42239.749629629623</v>
      </c>
      <c r="T3300" s="6">
        <f t="shared" si="2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7">
        <f t="shared" si="207"/>
        <v>55.333333333333336</v>
      </c>
      <c r="Q3301" t="s">
        <v>8317</v>
      </c>
      <c r="R3301" t="s">
        <v>8318</v>
      </c>
      <c r="S3301" s="6">
        <f t="shared" si="208"/>
        <v>42261.709062499998</v>
      </c>
      <c r="T3301" s="6">
        <f t="shared" si="2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7">
        <f t="shared" si="207"/>
        <v>46.420454545454547</v>
      </c>
      <c r="Q3302" t="s">
        <v>8317</v>
      </c>
      <c r="R3302" t="s">
        <v>8318</v>
      </c>
      <c r="S3302" s="6">
        <f t="shared" si="208"/>
        <v>42102.535439814812</v>
      </c>
      <c r="T3302" s="6">
        <f t="shared" si="2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7">
        <f t="shared" si="207"/>
        <v>57.2</v>
      </c>
      <c r="Q3303" t="s">
        <v>8317</v>
      </c>
      <c r="R3303" t="s">
        <v>8318</v>
      </c>
      <c r="S3303" s="6">
        <f t="shared" si="208"/>
        <v>42538.527500000004</v>
      </c>
      <c r="T3303" s="6">
        <f t="shared" si="2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7">
        <f t="shared" si="207"/>
        <v>173.7</v>
      </c>
      <c r="Q3304" t="s">
        <v>8317</v>
      </c>
      <c r="R3304" t="s">
        <v>8318</v>
      </c>
      <c r="S3304" s="6">
        <f t="shared" si="208"/>
        <v>42681.143240740734</v>
      </c>
      <c r="T3304" s="6">
        <f t="shared" si="2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7">
        <f t="shared" si="207"/>
        <v>59.6</v>
      </c>
      <c r="Q3305" t="s">
        <v>8317</v>
      </c>
      <c r="R3305" t="s">
        <v>8318</v>
      </c>
      <c r="S3305" s="6">
        <f t="shared" si="208"/>
        <v>42056.443101851844</v>
      </c>
      <c r="T3305" s="6">
        <f t="shared" si="2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7">
        <f t="shared" si="207"/>
        <v>89.585714285714289</v>
      </c>
      <c r="Q3306" t="s">
        <v>8317</v>
      </c>
      <c r="R3306" t="s">
        <v>8318</v>
      </c>
      <c r="S3306" s="6">
        <f t="shared" si="208"/>
        <v>42696.41611111111</v>
      </c>
      <c r="T3306" s="6">
        <f t="shared" si="2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7">
        <f t="shared" si="207"/>
        <v>204.05</v>
      </c>
      <c r="Q3307" t="s">
        <v>8317</v>
      </c>
      <c r="R3307" t="s">
        <v>8318</v>
      </c>
      <c r="S3307" s="6">
        <f t="shared" si="208"/>
        <v>42186.647546296292</v>
      </c>
      <c r="T3307" s="6">
        <f t="shared" si="2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7">
        <f t="shared" si="207"/>
        <v>48.703703703703702</v>
      </c>
      <c r="Q3308" t="s">
        <v>8317</v>
      </c>
      <c r="R3308" t="s">
        <v>8318</v>
      </c>
      <c r="S3308" s="6">
        <f t="shared" si="208"/>
        <v>42493.010902777773</v>
      </c>
      <c r="T3308" s="6">
        <f t="shared" si="2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7">
        <f t="shared" si="207"/>
        <v>53.339999999999996</v>
      </c>
      <c r="Q3309" t="s">
        <v>8317</v>
      </c>
      <c r="R3309" t="s">
        <v>8318</v>
      </c>
      <c r="S3309" s="6">
        <f t="shared" si="208"/>
        <v>42474.848831018513</v>
      </c>
      <c r="T3309" s="6">
        <f t="shared" si="2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7">
        <f t="shared" si="207"/>
        <v>75.087719298245617</v>
      </c>
      <c r="Q3310" t="s">
        <v>8317</v>
      </c>
      <c r="R3310" t="s">
        <v>8318</v>
      </c>
      <c r="S3310" s="6">
        <f t="shared" si="208"/>
        <v>42452.668576388889</v>
      </c>
      <c r="T3310" s="6">
        <f t="shared" si="2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7">
        <f t="shared" si="207"/>
        <v>18</v>
      </c>
      <c r="Q3311" t="s">
        <v>8317</v>
      </c>
      <c r="R3311" t="s">
        <v>8318</v>
      </c>
      <c r="S3311" s="6">
        <f t="shared" si="208"/>
        <v>42628.441874999997</v>
      </c>
      <c r="T3311" s="6">
        <f t="shared" si="2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7">
        <f t="shared" si="207"/>
        <v>209.83870967741936</v>
      </c>
      <c r="Q3312" t="s">
        <v>8317</v>
      </c>
      <c r="R3312" t="s">
        <v>8318</v>
      </c>
      <c r="S3312" s="6">
        <f t="shared" si="208"/>
        <v>42253.720196759255</v>
      </c>
      <c r="T3312" s="6">
        <f t="shared" si="2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7">
        <f t="shared" si="207"/>
        <v>61.022222222222226</v>
      </c>
      <c r="Q3313" t="s">
        <v>8317</v>
      </c>
      <c r="R3313" t="s">
        <v>8318</v>
      </c>
      <c r="S3313" s="6">
        <f t="shared" si="208"/>
        <v>42264.083449074074</v>
      </c>
      <c r="T3313" s="6">
        <f t="shared" si="2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7">
        <f t="shared" si="207"/>
        <v>61</v>
      </c>
      <c r="Q3314" t="s">
        <v>8317</v>
      </c>
      <c r="R3314" t="s">
        <v>8318</v>
      </c>
      <c r="S3314" s="6">
        <f t="shared" si="208"/>
        <v>42664.601226851846</v>
      </c>
      <c r="T3314" s="6">
        <f t="shared" si="2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7">
        <f t="shared" si="207"/>
        <v>80.034482758620683</v>
      </c>
      <c r="Q3315" t="s">
        <v>8317</v>
      </c>
      <c r="R3315" t="s">
        <v>8318</v>
      </c>
      <c r="S3315" s="6">
        <f t="shared" si="208"/>
        <v>42382.036076388882</v>
      </c>
      <c r="T3315" s="6">
        <f t="shared" si="2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7">
        <f t="shared" si="207"/>
        <v>29.068965517241381</v>
      </c>
      <c r="Q3316" t="s">
        <v>8317</v>
      </c>
      <c r="R3316" t="s">
        <v>8318</v>
      </c>
      <c r="S3316" s="6">
        <f t="shared" si="208"/>
        <v>42105.059155092589</v>
      </c>
      <c r="T3316" s="6">
        <f t="shared" si="2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7">
        <f t="shared" si="207"/>
        <v>49.438202247191015</v>
      </c>
      <c r="Q3317" t="s">
        <v>8317</v>
      </c>
      <c r="R3317" t="s">
        <v>8318</v>
      </c>
      <c r="S3317" s="6">
        <f t="shared" si="208"/>
        <v>42466.095381944448</v>
      </c>
      <c r="T3317" s="6">
        <f t="shared" si="209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7">
        <f t="shared" si="207"/>
        <v>93.977440000000001</v>
      </c>
      <c r="Q3318" t="s">
        <v>8317</v>
      </c>
      <c r="R3318" t="s">
        <v>8318</v>
      </c>
      <c r="S3318" s="6">
        <f t="shared" si="208"/>
        <v>41826.662905092591</v>
      </c>
      <c r="T3318" s="6">
        <f t="shared" si="209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7">
        <f t="shared" si="207"/>
        <v>61.944444444444443</v>
      </c>
      <c r="Q3319" t="s">
        <v>8317</v>
      </c>
      <c r="R3319" t="s">
        <v>8318</v>
      </c>
      <c r="S3319" s="6">
        <f t="shared" si="208"/>
        <v>42498.831296296288</v>
      </c>
      <c r="T3319" s="6">
        <f t="shared" si="209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7">
        <f t="shared" si="207"/>
        <v>78.5</v>
      </c>
      <c r="Q3320" t="s">
        <v>8317</v>
      </c>
      <c r="R3320" t="s">
        <v>8318</v>
      </c>
      <c r="S3320" s="6">
        <f t="shared" si="208"/>
        <v>42431.093668981477</v>
      </c>
      <c r="T3320" s="6">
        <f t="shared" si="2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7">
        <f t="shared" si="207"/>
        <v>33.75</v>
      </c>
      <c r="Q3321" t="s">
        <v>8317</v>
      </c>
      <c r="R3321" t="s">
        <v>8318</v>
      </c>
      <c r="S3321" s="6">
        <f t="shared" si="208"/>
        <v>41990.377152777779</v>
      </c>
      <c r="T3321" s="6">
        <f t="shared" si="2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7">
        <f t="shared" si="207"/>
        <v>66.44736842105263</v>
      </c>
      <c r="Q3322" t="s">
        <v>8317</v>
      </c>
      <c r="R3322" t="s">
        <v>8318</v>
      </c>
      <c r="S3322" s="6">
        <f t="shared" si="208"/>
        <v>42512.837465277778</v>
      </c>
      <c r="T3322" s="6">
        <f t="shared" si="2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7">
        <f t="shared" si="207"/>
        <v>35.799999999999997</v>
      </c>
      <c r="Q3323" t="s">
        <v>8317</v>
      </c>
      <c r="R3323" t="s">
        <v>8318</v>
      </c>
      <c r="S3323" s="6">
        <f t="shared" si="208"/>
        <v>41913.891956018517</v>
      </c>
      <c r="T3323" s="6">
        <f t="shared" si="2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7">
        <f t="shared" si="207"/>
        <v>145.65217391304347</v>
      </c>
      <c r="Q3324" t="s">
        <v>8317</v>
      </c>
      <c r="R3324" t="s">
        <v>8318</v>
      </c>
      <c r="S3324" s="6">
        <f t="shared" si="208"/>
        <v>42520.802037037036</v>
      </c>
      <c r="T3324" s="6">
        <f t="shared" si="2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7">
        <f t="shared" si="207"/>
        <v>25.693877551020407</v>
      </c>
      <c r="Q3325" t="s">
        <v>8317</v>
      </c>
      <c r="R3325" t="s">
        <v>8318</v>
      </c>
      <c r="S3325" s="6">
        <f t="shared" si="208"/>
        <v>42608.157499999994</v>
      </c>
      <c r="T3325" s="6">
        <f t="shared" si="2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7">
        <f t="shared" si="207"/>
        <v>152.5</v>
      </c>
      <c r="Q3326" t="s">
        <v>8317</v>
      </c>
      <c r="R3326" t="s">
        <v>8318</v>
      </c>
      <c r="S3326" s="6">
        <f t="shared" si="208"/>
        <v>42512.374884259254</v>
      </c>
      <c r="T3326" s="6">
        <f t="shared" si="2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7">
        <f t="shared" si="207"/>
        <v>30</v>
      </c>
      <c r="Q3327" t="s">
        <v>8317</v>
      </c>
      <c r="R3327" t="s">
        <v>8318</v>
      </c>
      <c r="S3327" s="6">
        <f t="shared" si="208"/>
        <v>42064.577280092592</v>
      </c>
      <c r="T3327" s="6">
        <f t="shared" si="2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7">
        <f t="shared" si="207"/>
        <v>142.28070175438597</v>
      </c>
      <c r="Q3328" t="s">
        <v>8317</v>
      </c>
      <c r="R3328" t="s">
        <v>8318</v>
      </c>
      <c r="S3328" s="6">
        <f t="shared" si="208"/>
        <v>42041.505844907406</v>
      </c>
      <c r="T3328" s="6">
        <f t="shared" si="2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7">
        <f t="shared" si="207"/>
        <v>24.545454545454547</v>
      </c>
      <c r="Q3329" t="s">
        <v>8317</v>
      </c>
      <c r="R3329" t="s">
        <v>8318</v>
      </c>
      <c r="S3329" s="6">
        <f t="shared" si="208"/>
        <v>42468.166273148141</v>
      </c>
      <c r="T3329" s="6">
        <f t="shared" si="2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7">
        <f t="shared" si="207"/>
        <v>292.77777777777777</v>
      </c>
      <c r="Q3330" t="s">
        <v>8317</v>
      </c>
      <c r="R3330" t="s">
        <v>8318</v>
      </c>
      <c r="S3330" s="6">
        <f t="shared" si="208"/>
        <v>41822.366701388884</v>
      </c>
      <c r="T3330" s="6">
        <f t="shared" si="2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7">
        <f t="shared" ref="P3331:P3394" si="211">IF(L3331=0,0,(E3331/L3331))</f>
        <v>44.92307692307692</v>
      </c>
      <c r="Q3331" t="s">
        <v>8317</v>
      </c>
      <c r="R3331" t="s">
        <v>8318</v>
      </c>
      <c r="S3331" s="6">
        <f t="shared" ref="S3331:S3394" si="212">(((J3331/60)/60)/24)+DATE(1970,1,1)+(-5/24)</f>
        <v>41837.114675925921</v>
      </c>
      <c r="T3331" s="6">
        <f t="shared" ref="T3331:T3394" si="213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7">
        <f t="shared" si="211"/>
        <v>23.10144927536232</v>
      </c>
      <c r="Q3332" t="s">
        <v>8317</v>
      </c>
      <c r="R3332" t="s">
        <v>8318</v>
      </c>
      <c r="S3332" s="6">
        <f t="shared" si="212"/>
        <v>42065.679027777776</v>
      </c>
      <c r="T3332" s="6">
        <f t="shared" si="213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7">
        <f t="shared" si="211"/>
        <v>80.400000000000006</v>
      </c>
      <c r="Q3333" t="s">
        <v>8317</v>
      </c>
      <c r="R3333" t="s">
        <v>8318</v>
      </c>
      <c r="S3333" s="6">
        <f t="shared" si="212"/>
        <v>42248.48942129629</v>
      </c>
      <c r="T3333" s="6">
        <f t="shared" si="213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7">
        <f t="shared" si="211"/>
        <v>72.289156626506028</v>
      </c>
      <c r="Q3334" t="s">
        <v>8317</v>
      </c>
      <c r="R3334" t="s">
        <v>8318</v>
      </c>
      <c r="S3334" s="6">
        <f t="shared" si="212"/>
        <v>41809.651967592588</v>
      </c>
      <c r="T3334" s="6">
        <f t="shared" si="213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7">
        <f t="shared" si="211"/>
        <v>32.972972972972975</v>
      </c>
      <c r="Q3335" t="s">
        <v>8317</v>
      </c>
      <c r="R3335" t="s">
        <v>8318</v>
      </c>
      <c r="S3335" s="6">
        <f t="shared" si="212"/>
        <v>42148.468518518515</v>
      </c>
      <c r="T3335" s="6">
        <f t="shared" si="213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7">
        <f t="shared" si="211"/>
        <v>116.65217391304348</v>
      </c>
      <c r="Q3336" t="s">
        <v>8317</v>
      </c>
      <c r="R3336" t="s">
        <v>8318</v>
      </c>
      <c r="S3336" s="6">
        <f t="shared" si="212"/>
        <v>42185.312754629624</v>
      </c>
      <c r="T3336" s="6">
        <f t="shared" si="213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7">
        <f t="shared" si="211"/>
        <v>79.61904761904762</v>
      </c>
      <c r="Q3337" t="s">
        <v>8317</v>
      </c>
      <c r="R3337" t="s">
        <v>8318</v>
      </c>
      <c r="S3337" s="6">
        <f t="shared" si="212"/>
        <v>41827.465810185182</v>
      </c>
      <c r="T3337" s="6">
        <f t="shared" si="213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7">
        <f t="shared" si="211"/>
        <v>27.777777777777779</v>
      </c>
      <c r="Q3338" t="s">
        <v>8317</v>
      </c>
      <c r="R3338" t="s">
        <v>8318</v>
      </c>
      <c r="S3338" s="6">
        <f t="shared" si="212"/>
        <v>42437.190347222226</v>
      </c>
      <c r="T3338" s="6">
        <f t="shared" si="213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7">
        <f t="shared" si="211"/>
        <v>81.029411764705884</v>
      </c>
      <c r="Q3339" t="s">
        <v>8317</v>
      </c>
      <c r="R3339" t="s">
        <v>8318</v>
      </c>
      <c r="S3339" s="6">
        <f t="shared" si="212"/>
        <v>41901.073692129627</v>
      </c>
      <c r="T3339" s="6">
        <f t="shared" si="213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7">
        <f t="shared" si="211"/>
        <v>136.84821428571428</v>
      </c>
      <c r="Q3340" t="s">
        <v>8317</v>
      </c>
      <c r="R3340" t="s">
        <v>8318</v>
      </c>
      <c r="S3340" s="6">
        <f t="shared" si="212"/>
        <v>42769.366666666661</v>
      </c>
      <c r="T3340" s="6">
        <f t="shared" si="213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7">
        <f t="shared" si="211"/>
        <v>177.61702127659575</v>
      </c>
      <c r="Q3341" t="s">
        <v>8317</v>
      </c>
      <c r="R3341" t="s">
        <v>8318</v>
      </c>
      <c r="S3341" s="6">
        <f t="shared" si="212"/>
        <v>42549.457384259258</v>
      </c>
      <c r="T3341" s="6">
        <f t="shared" si="213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7">
        <f t="shared" si="211"/>
        <v>109.07894736842105</v>
      </c>
      <c r="Q3342" t="s">
        <v>8317</v>
      </c>
      <c r="R3342" t="s">
        <v>8318</v>
      </c>
      <c r="S3342" s="6">
        <f t="shared" si="212"/>
        <v>42685.765671296293</v>
      </c>
      <c r="T3342" s="6">
        <f t="shared" si="213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7">
        <f t="shared" si="211"/>
        <v>119.64285714285714</v>
      </c>
      <c r="Q3343" t="s">
        <v>8317</v>
      </c>
      <c r="R3343" t="s">
        <v>8318</v>
      </c>
      <c r="S3343" s="6">
        <f t="shared" si="212"/>
        <v>42510.590520833335</v>
      </c>
      <c r="T3343" s="6">
        <f t="shared" si="213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7">
        <f t="shared" si="211"/>
        <v>78.205128205128204</v>
      </c>
      <c r="Q3344" t="s">
        <v>8317</v>
      </c>
      <c r="R3344" t="s">
        <v>8318</v>
      </c>
      <c r="S3344" s="6">
        <f t="shared" si="212"/>
        <v>42062.088078703695</v>
      </c>
      <c r="T3344" s="6">
        <f t="shared" si="213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7">
        <f t="shared" si="211"/>
        <v>52.173913043478258</v>
      </c>
      <c r="Q3345" t="s">
        <v>8317</v>
      </c>
      <c r="R3345" t="s">
        <v>8318</v>
      </c>
      <c r="S3345" s="6">
        <f t="shared" si="212"/>
        <v>42452.708148148151</v>
      </c>
      <c r="T3345" s="6">
        <f t="shared" si="213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7">
        <f t="shared" si="211"/>
        <v>114.125</v>
      </c>
      <c r="Q3346" t="s">
        <v>8317</v>
      </c>
      <c r="R3346" t="s">
        <v>8318</v>
      </c>
      <c r="S3346" s="6">
        <f t="shared" si="212"/>
        <v>41850.991817129623</v>
      </c>
      <c r="T3346" s="6">
        <f t="shared" si="213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7">
        <f t="shared" si="211"/>
        <v>50</v>
      </c>
      <c r="Q3347" t="s">
        <v>8317</v>
      </c>
      <c r="R3347" t="s">
        <v>8318</v>
      </c>
      <c r="S3347" s="6">
        <f t="shared" si="212"/>
        <v>42052.897777777776</v>
      </c>
      <c r="T3347" s="6">
        <f t="shared" si="213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7">
        <f t="shared" si="211"/>
        <v>91.666666666666671</v>
      </c>
      <c r="Q3348" t="s">
        <v>8317</v>
      </c>
      <c r="R3348" t="s">
        <v>8318</v>
      </c>
      <c r="S3348" s="6">
        <f t="shared" si="212"/>
        <v>42053.816087962965</v>
      </c>
      <c r="T3348" s="6">
        <f t="shared" si="213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7">
        <f t="shared" si="211"/>
        <v>108.59090909090909</v>
      </c>
      <c r="Q3349" t="s">
        <v>8317</v>
      </c>
      <c r="R3349" t="s">
        <v>8318</v>
      </c>
      <c r="S3349" s="6">
        <f t="shared" si="212"/>
        <v>42484.343217592592</v>
      </c>
      <c r="T3349" s="6">
        <f t="shared" si="213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7">
        <f t="shared" si="211"/>
        <v>69.822784810126578</v>
      </c>
      <c r="Q3350" t="s">
        <v>8317</v>
      </c>
      <c r="R3350" t="s">
        <v>8318</v>
      </c>
      <c r="S3350" s="6">
        <f t="shared" si="212"/>
        <v>42466.350462962961</v>
      </c>
      <c r="T3350" s="6">
        <f t="shared" si="213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7">
        <f t="shared" si="211"/>
        <v>109.57142857142857</v>
      </c>
      <c r="Q3351" t="s">
        <v>8317</v>
      </c>
      <c r="R3351" t="s">
        <v>8318</v>
      </c>
      <c r="S3351" s="6">
        <f t="shared" si="212"/>
        <v>42512.902453703697</v>
      </c>
      <c r="T3351" s="6">
        <f t="shared" si="213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7">
        <f t="shared" si="211"/>
        <v>71.666666666666671</v>
      </c>
      <c r="Q3352" t="s">
        <v>8317</v>
      </c>
      <c r="R3352" t="s">
        <v>8318</v>
      </c>
      <c r="S3352" s="6">
        <f t="shared" si="212"/>
        <v>42302.493182870363</v>
      </c>
      <c r="T3352" s="6">
        <f t="shared" si="213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7">
        <f t="shared" si="211"/>
        <v>93.611111111111114</v>
      </c>
      <c r="Q3353" t="s">
        <v>8317</v>
      </c>
      <c r="R3353" t="s">
        <v>8318</v>
      </c>
      <c r="S3353" s="6">
        <f t="shared" si="212"/>
        <v>41806.187094907407</v>
      </c>
      <c r="T3353" s="6">
        <f t="shared" si="213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7">
        <f t="shared" si="211"/>
        <v>76.8</v>
      </c>
      <c r="Q3354" t="s">
        <v>8317</v>
      </c>
      <c r="R3354" t="s">
        <v>8318</v>
      </c>
      <c r="S3354" s="6">
        <f t="shared" si="212"/>
        <v>42495.784467592595</v>
      </c>
      <c r="T3354" s="6">
        <f t="shared" si="213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7">
        <f t="shared" si="211"/>
        <v>35.795454545454547</v>
      </c>
      <c r="Q3355" t="s">
        <v>8317</v>
      </c>
      <c r="R3355" t="s">
        <v>8318</v>
      </c>
      <c r="S3355" s="6">
        <f t="shared" si="212"/>
        <v>42479.223958333336</v>
      </c>
      <c r="T3355" s="6">
        <f t="shared" si="213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7">
        <f t="shared" si="211"/>
        <v>55.6</v>
      </c>
      <c r="Q3356" t="s">
        <v>8317</v>
      </c>
      <c r="R3356" t="s">
        <v>8318</v>
      </c>
      <c r="S3356" s="6">
        <f t="shared" si="212"/>
        <v>42270.518587962964</v>
      </c>
      <c r="T3356" s="6">
        <f t="shared" si="213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7">
        <f t="shared" si="211"/>
        <v>147.33333333333334</v>
      </c>
      <c r="Q3357" t="s">
        <v>8317</v>
      </c>
      <c r="R3357" t="s">
        <v>8318</v>
      </c>
      <c r="S3357" s="6">
        <f t="shared" si="212"/>
        <v>42489.411192129628</v>
      </c>
      <c r="T3357" s="6">
        <f t="shared" si="213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7">
        <f t="shared" si="211"/>
        <v>56.333333333333336</v>
      </c>
      <c r="Q3358" t="s">
        <v>8317</v>
      </c>
      <c r="R3358" t="s">
        <v>8318</v>
      </c>
      <c r="S3358" s="6">
        <f t="shared" si="212"/>
        <v>42536.607314814813</v>
      </c>
      <c r="T3358" s="6">
        <f t="shared" si="213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7">
        <f t="shared" si="211"/>
        <v>96.19047619047619</v>
      </c>
      <c r="Q3359" t="s">
        <v>8317</v>
      </c>
      <c r="R3359" t="s">
        <v>8318</v>
      </c>
      <c r="S3359" s="6">
        <f t="shared" si="212"/>
        <v>41822.209606481476</v>
      </c>
      <c r="T3359" s="6">
        <f t="shared" si="213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7">
        <f t="shared" si="211"/>
        <v>63.574074074074076</v>
      </c>
      <c r="Q3360" t="s">
        <v>8317</v>
      </c>
      <c r="R3360" t="s">
        <v>8318</v>
      </c>
      <c r="S3360" s="6">
        <f t="shared" si="212"/>
        <v>41932.102766203701</v>
      </c>
      <c r="T3360" s="6">
        <f t="shared" si="213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7">
        <f t="shared" si="211"/>
        <v>184.78260869565219</v>
      </c>
      <c r="Q3361" t="s">
        <v>8317</v>
      </c>
      <c r="R3361" t="s">
        <v>8318</v>
      </c>
      <c r="S3361" s="6">
        <f t="shared" si="212"/>
        <v>42745.848773148151</v>
      </c>
      <c r="T3361" s="6">
        <f t="shared" si="213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7">
        <f t="shared" si="211"/>
        <v>126.72222222222223</v>
      </c>
      <c r="Q3362" t="s">
        <v>8317</v>
      </c>
      <c r="R3362" t="s">
        <v>8318</v>
      </c>
      <c r="S3362" s="6">
        <f t="shared" si="212"/>
        <v>42696.874340277776</v>
      </c>
      <c r="T3362" s="6">
        <f t="shared" si="213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7">
        <f t="shared" si="211"/>
        <v>83.42647058823529</v>
      </c>
      <c r="Q3363" t="s">
        <v>8317</v>
      </c>
      <c r="R3363" t="s">
        <v>8318</v>
      </c>
      <c r="S3363" s="6">
        <f t="shared" si="212"/>
        <v>41865.817013888889</v>
      </c>
      <c r="T3363" s="6">
        <f t="shared" si="213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7">
        <f t="shared" si="211"/>
        <v>54.5</v>
      </c>
      <c r="Q3364" t="s">
        <v>8317</v>
      </c>
      <c r="R3364" t="s">
        <v>8318</v>
      </c>
      <c r="S3364" s="6">
        <f t="shared" si="212"/>
        <v>42055.883298611108</v>
      </c>
      <c r="T3364" s="6">
        <f t="shared" si="213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7">
        <f t="shared" si="211"/>
        <v>302.30769230769232</v>
      </c>
      <c r="Q3365" t="s">
        <v>8317</v>
      </c>
      <c r="R3365" t="s">
        <v>8318</v>
      </c>
      <c r="S3365" s="6">
        <f t="shared" si="212"/>
        <v>41851.563020833331</v>
      </c>
      <c r="T3365" s="6">
        <f t="shared" si="213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7">
        <f t="shared" si="211"/>
        <v>44.138888888888886</v>
      </c>
      <c r="Q3366" t="s">
        <v>8317</v>
      </c>
      <c r="R3366" t="s">
        <v>8318</v>
      </c>
      <c r="S3366" s="6">
        <f t="shared" si="212"/>
        <v>42422.769085648142</v>
      </c>
      <c r="T3366" s="6">
        <f t="shared" si="213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7">
        <f t="shared" si="211"/>
        <v>866.66666666666663</v>
      </c>
      <c r="Q3367" t="s">
        <v>8317</v>
      </c>
      <c r="R3367" t="s">
        <v>8318</v>
      </c>
      <c r="S3367" s="6">
        <f t="shared" si="212"/>
        <v>42320.893425925926</v>
      </c>
      <c r="T3367" s="6">
        <f t="shared" si="213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7">
        <f t="shared" si="211"/>
        <v>61.388888888888886</v>
      </c>
      <c r="Q3368" t="s">
        <v>8317</v>
      </c>
      <c r="R3368" t="s">
        <v>8318</v>
      </c>
      <c r="S3368" s="6">
        <f t="shared" si="212"/>
        <v>42106.859224537031</v>
      </c>
      <c r="T3368" s="6">
        <f t="shared" si="213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7">
        <f t="shared" si="211"/>
        <v>29.666666666666668</v>
      </c>
      <c r="Q3369" t="s">
        <v>8317</v>
      </c>
      <c r="R3369" t="s">
        <v>8318</v>
      </c>
      <c r="S3369" s="6">
        <f t="shared" si="212"/>
        <v>42192.725624999999</v>
      </c>
      <c r="T3369" s="6">
        <f t="shared" si="213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7">
        <f t="shared" si="211"/>
        <v>45.478260869565219</v>
      </c>
      <c r="Q3370" t="s">
        <v>8317</v>
      </c>
      <c r="R3370" t="s">
        <v>8318</v>
      </c>
      <c r="S3370" s="6">
        <f t="shared" si="212"/>
        <v>41968.991423611107</v>
      </c>
      <c r="T3370" s="6">
        <f t="shared" si="213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7">
        <f t="shared" si="211"/>
        <v>96.203703703703709</v>
      </c>
      <c r="Q3371" t="s">
        <v>8317</v>
      </c>
      <c r="R3371" t="s">
        <v>8318</v>
      </c>
      <c r="S3371" s="6">
        <f t="shared" si="212"/>
        <v>42689.833101851851</v>
      </c>
      <c r="T3371" s="6">
        <f t="shared" si="213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7">
        <f t="shared" si="211"/>
        <v>67.92307692307692</v>
      </c>
      <c r="Q3372" t="s">
        <v>8317</v>
      </c>
      <c r="R3372" t="s">
        <v>8318</v>
      </c>
      <c r="S3372" s="6">
        <f t="shared" si="212"/>
        <v>42690.125983796293</v>
      </c>
      <c r="T3372" s="6">
        <f t="shared" si="213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7">
        <f t="shared" si="211"/>
        <v>30.777777777777779</v>
      </c>
      <c r="Q3373" t="s">
        <v>8317</v>
      </c>
      <c r="R3373" t="s">
        <v>8318</v>
      </c>
      <c r="S3373" s="6">
        <f t="shared" si="212"/>
        <v>42312.666261574072</v>
      </c>
      <c r="T3373" s="6">
        <f t="shared" si="213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7">
        <f t="shared" si="211"/>
        <v>38.333333333333336</v>
      </c>
      <c r="Q3374" t="s">
        <v>8317</v>
      </c>
      <c r="R3374" t="s">
        <v>8318</v>
      </c>
      <c r="S3374" s="6">
        <f t="shared" si="212"/>
        <v>41855.339768518512</v>
      </c>
      <c r="T3374" s="6">
        <f t="shared" si="213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7">
        <f t="shared" si="211"/>
        <v>66.833333333333329</v>
      </c>
      <c r="Q3375" t="s">
        <v>8317</v>
      </c>
      <c r="R3375" t="s">
        <v>8318</v>
      </c>
      <c r="S3375" s="6">
        <f t="shared" si="212"/>
        <v>42179.646296296291</v>
      </c>
      <c r="T3375" s="6">
        <f t="shared" si="213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7">
        <f t="shared" si="211"/>
        <v>71.730769230769226</v>
      </c>
      <c r="Q3376" t="s">
        <v>8317</v>
      </c>
      <c r="R3376" t="s">
        <v>8318</v>
      </c>
      <c r="S3376" s="6">
        <f t="shared" si="212"/>
        <v>42275.523333333331</v>
      </c>
      <c r="T3376" s="6">
        <f t="shared" si="213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7">
        <f t="shared" si="211"/>
        <v>176.47058823529412</v>
      </c>
      <c r="Q3377" t="s">
        <v>8317</v>
      </c>
      <c r="R3377" t="s">
        <v>8318</v>
      </c>
      <c r="S3377" s="6">
        <f t="shared" si="212"/>
        <v>41765.402465277773</v>
      </c>
      <c r="T3377" s="6">
        <f t="shared" si="213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7">
        <f t="shared" si="211"/>
        <v>421.10526315789474</v>
      </c>
      <c r="Q3378" t="s">
        <v>8317</v>
      </c>
      <c r="R3378" t="s">
        <v>8318</v>
      </c>
      <c r="S3378" s="6">
        <f t="shared" si="212"/>
        <v>42059.492986111109</v>
      </c>
      <c r="T3378" s="6">
        <f t="shared" si="213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7">
        <f t="shared" si="211"/>
        <v>104.98701298701299</v>
      </c>
      <c r="Q3379" t="s">
        <v>8317</v>
      </c>
      <c r="R3379" t="s">
        <v>8318</v>
      </c>
      <c r="S3379" s="6">
        <f t="shared" si="212"/>
        <v>42053.524293981485</v>
      </c>
      <c r="T3379" s="6">
        <f t="shared" si="213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7">
        <f t="shared" si="211"/>
        <v>28.19047619047619</v>
      </c>
      <c r="Q3380" t="s">
        <v>8317</v>
      </c>
      <c r="R3380" t="s">
        <v>8318</v>
      </c>
      <c r="S3380" s="6">
        <f t="shared" si="212"/>
        <v>41858.147060185183</v>
      </c>
      <c r="T3380" s="6">
        <f t="shared" si="213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7">
        <f t="shared" si="211"/>
        <v>54.55263157894737</v>
      </c>
      <c r="Q3381" t="s">
        <v>8317</v>
      </c>
      <c r="R3381" t="s">
        <v>8318</v>
      </c>
      <c r="S3381" s="6">
        <f t="shared" si="212"/>
        <v>42225.305555555555</v>
      </c>
      <c r="T3381" s="6">
        <f t="shared" si="213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7">
        <f t="shared" si="211"/>
        <v>111.89285714285714</v>
      </c>
      <c r="Q3382" t="s">
        <v>8317</v>
      </c>
      <c r="R3382" t="s">
        <v>8318</v>
      </c>
      <c r="S3382" s="6">
        <f t="shared" si="212"/>
        <v>41937.745115740734</v>
      </c>
      <c r="T3382" s="6">
        <f t="shared" si="213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7">
        <f t="shared" si="211"/>
        <v>85.208333333333329</v>
      </c>
      <c r="Q3383" t="s">
        <v>8317</v>
      </c>
      <c r="R3383" t="s">
        <v>8318</v>
      </c>
      <c r="S3383" s="6">
        <f t="shared" si="212"/>
        <v>42043.976655092592</v>
      </c>
      <c r="T3383" s="6">
        <f t="shared" si="213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7">
        <f t="shared" si="211"/>
        <v>76.652173913043484</v>
      </c>
      <c r="Q3384" t="s">
        <v>8317</v>
      </c>
      <c r="R3384" t="s">
        <v>8318</v>
      </c>
      <c r="S3384" s="6">
        <f t="shared" si="212"/>
        <v>42559.222870370366</v>
      </c>
      <c r="T3384" s="6">
        <f t="shared" si="213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7">
        <f t="shared" si="211"/>
        <v>65.166666666666671</v>
      </c>
      <c r="Q3385" t="s">
        <v>8317</v>
      </c>
      <c r="R3385" t="s">
        <v>8318</v>
      </c>
      <c r="S3385" s="6">
        <f t="shared" si="212"/>
        <v>42524.574305555558</v>
      </c>
      <c r="T3385" s="6">
        <f t="shared" si="213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7">
        <f t="shared" si="211"/>
        <v>93.760312499999998</v>
      </c>
      <c r="Q3386" t="s">
        <v>8317</v>
      </c>
      <c r="R3386" t="s">
        <v>8318</v>
      </c>
      <c r="S3386" s="6">
        <f t="shared" si="212"/>
        <v>42291.879259259258</v>
      </c>
      <c r="T3386" s="6">
        <f t="shared" si="213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7">
        <f t="shared" si="211"/>
        <v>133.33333333333334</v>
      </c>
      <c r="Q3387" t="s">
        <v>8317</v>
      </c>
      <c r="R3387" t="s">
        <v>8318</v>
      </c>
      <c r="S3387" s="6">
        <f t="shared" si="212"/>
        <v>41953.659166666665</v>
      </c>
      <c r="T3387" s="6">
        <f t="shared" si="213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7">
        <f t="shared" si="211"/>
        <v>51.219512195121951</v>
      </c>
      <c r="Q3388" t="s">
        <v>8317</v>
      </c>
      <c r="R3388" t="s">
        <v>8318</v>
      </c>
      <c r="S3388" s="6">
        <f t="shared" si="212"/>
        <v>41946.436412037037</v>
      </c>
      <c r="T3388" s="6">
        <f t="shared" si="213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7">
        <f t="shared" si="211"/>
        <v>100.17142857142858</v>
      </c>
      <c r="Q3389" t="s">
        <v>8317</v>
      </c>
      <c r="R3389" t="s">
        <v>8318</v>
      </c>
      <c r="S3389" s="6">
        <f t="shared" si="212"/>
        <v>41947.554259259254</v>
      </c>
      <c r="T3389" s="6">
        <f t="shared" si="213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7">
        <f t="shared" si="211"/>
        <v>34.6</v>
      </c>
      <c r="Q3390" t="s">
        <v>8317</v>
      </c>
      <c r="R3390" t="s">
        <v>8318</v>
      </c>
      <c r="S3390" s="6">
        <f t="shared" si="212"/>
        <v>42143.252789351849</v>
      </c>
      <c r="T3390" s="6">
        <f t="shared" si="213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7">
        <f t="shared" si="211"/>
        <v>184.67741935483872</v>
      </c>
      <c r="Q3391" t="s">
        <v>8317</v>
      </c>
      <c r="R3391" t="s">
        <v>8318</v>
      </c>
      <c r="S3391" s="6">
        <f t="shared" si="212"/>
        <v>42494.355115740742</v>
      </c>
      <c r="T3391" s="6">
        <f t="shared" si="213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7">
        <f t="shared" si="211"/>
        <v>69.818181818181813</v>
      </c>
      <c r="Q3392" t="s">
        <v>8317</v>
      </c>
      <c r="R3392" t="s">
        <v>8318</v>
      </c>
      <c r="S3392" s="6">
        <f t="shared" si="212"/>
        <v>41815.56649305555</v>
      </c>
      <c r="T3392" s="6">
        <f t="shared" si="213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7">
        <f t="shared" si="211"/>
        <v>61.944444444444443</v>
      </c>
      <c r="Q3393" t="s">
        <v>8317</v>
      </c>
      <c r="R3393" t="s">
        <v>8318</v>
      </c>
      <c r="S3393" s="6">
        <f t="shared" si="212"/>
        <v>41830.337361111109</v>
      </c>
      <c r="T3393" s="6">
        <f t="shared" si="213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7">
        <f t="shared" si="211"/>
        <v>41.666666666666664</v>
      </c>
      <c r="Q3394" t="s">
        <v>8317</v>
      </c>
      <c r="R3394" t="s">
        <v>8318</v>
      </c>
      <c r="S3394" s="6">
        <f t="shared" si="212"/>
        <v>42446.63721064815</v>
      </c>
      <c r="T3394" s="6">
        <f t="shared" si="213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7">
        <f t="shared" ref="P3395:P3458" si="215">IF(L3395=0,0,(E3395/L3395))</f>
        <v>36.06818181818182</v>
      </c>
      <c r="Q3395" t="s">
        <v>8317</v>
      </c>
      <c r="R3395" t="s">
        <v>8318</v>
      </c>
      <c r="S3395" s="6">
        <f t="shared" ref="S3395:S3458" si="216">(((J3395/60)/60)/24)+DATE(1970,1,1)+(-5/24)</f>
        <v>41923.713310185187</v>
      </c>
      <c r="T3395" s="6">
        <f t="shared" ref="T3395:T3458" si="217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7">
        <f t="shared" si="215"/>
        <v>29</v>
      </c>
      <c r="Q3396" t="s">
        <v>8317</v>
      </c>
      <c r="R3396" t="s">
        <v>8318</v>
      </c>
      <c r="S3396" s="6">
        <f t="shared" si="216"/>
        <v>41817.387094907404</v>
      </c>
      <c r="T3396" s="6">
        <f t="shared" si="217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7">
        <f t="shared" si="215"/>
        <v>24.210526315789473</v>
      </c>
      <c r="Q3397" t="s">
        <v>8317</v>
      </c>
      <c r="R3397" t="s">
        <v>8318</v>
      </c>
      <c r="S3397" s="6">
        <f t="shared" si="216"/>
        <v>42140.503981481481</v>
      </c>
      <c r="T3397" s="6">
        <f t="shared" si="217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7">
        <f t="shared" si="215"/>
        <v>55.892857142857146</v>
      </c>
      <c r="Q3398" t="s">
        <v>8317</v>
      </c>
      <c r="R3398" t="s">
        <v>8318</v>
      </c>
      <c r="S3398" s="6">
        <f t="shared" si="216"/>
        <v>41764.238298611104</v>
      </c>
      <c r="T3398" s="6">
        <f t="shared" si="217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7">
        <f t="shared" si="215"/>
        <v>11.666666666666666</v>
      </c>
      <c r="Q3399" t="s">
        <v>8317</v>
      </c>
      <c r="R3399" t="s">
        <v>8318</v>
      </c>
      <c r="S3399" s="6">
        <f t="shared" si="216"/>
        <v>42378.270011574066</v>
      </c>
      <c r="T3399" s="6">
        <f t="shared" si="217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7">
        <f t="shared" si="215"/>
        <v>68.353846153846149</v>
      </c>
      <c r="Q3400" t="s">
        <v>8317</v>
      </c>
      <c r="R3400" t="s">
        <v>8318</v>
      </c>
      <c r="S3400" s="6">
        <f t="shared" si="216"/>
        <v>41941.543703703705</v>
      </c>
      <c r="T3400" s="6">
        <f t="shared" si="217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7">
        <f t="shared" si="215"/>
        <v>27.065217391304348</v>
      </c>
      <c r="Q3401" t="s">
        <v>8317</v>
      </c>
      <c r="R3401" t="s">
        <v>8318</v>
      </c>
      <c r="S3401" s="6">
        <f t="shared" si="216"/>
        <v>42026.712094907409</v>
      </c>
      <c r="T3401" s="6">
        <f t="shared" si="217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7">
        <f t="shared" si="215"/>
        <v>118.12941176470588</v>
      </c>
      <c r="Q3402" t="s">
        <v>8317</v>
      </c>
      <c r="R3402" t="s">
        <v>8318</v>
      </c>
      <c r="S3402" s="6">
        <f t="shared" si="216"/>
        <v>41834.745532407404</v>
      </c>
      <c r="T3402" s="6">
        <f t="shared" si="217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7">
        <f t="shared" si="215"/>
        <v>44.757575757575758</v>
      </c>
      <c r="Q3403" t="s">
        <v>8317</v>
      </c>
      <c r="R3403" t="s">
        <v>8318</v>
      </c>
      <c r="S3403" s="6">
        <f t="shared" si="216"/>
        <v>42193.5155787037</v>
      </c>
      <c r="T3403" s="6">
        <f t="shared" si="217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7">
        <f t="shared" si="215"/>
        <v>99.787878787878782</v>
      </c>
      <c r="Q3404" t="s">
        <v>8317</v>
      </c>
      <c r="R3404" t="s">
        <v>8318</v>
      </c>
      <c r="S3404" s="6">
        <f t="shared" si="216"/>
        <v>42290.410219907404</v>
      </c>
      <c r="T3404" s="6">
        <f t="shared" si="217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7">
        <f t="shared" si="215"/>
        <v>117.64705882352941</v>
      </c>
      <c r="Q3405" t="s">
        <v>8317</v>
      </c>
      <c r="R3405" t="s">
        <v>8318</v>
      </c>
      <c r="S3405" s="6">
        <f t="shared" si="216"/>
        <v>42150.253749999996</v>
      </c>
      <c r="T3405" s="6">
        <f t="shared" si="217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7">
        <f t="shared" si="215"/>
        <v>203.33333333333334</v>
      </c>
      <c r="Q3406" t="s">
        <v>8317</v>
      </c>
      <c r="R3406" t="s">
        <v>8318</v>
      </c>
      <c r="S3406" s="6">
        <f t="shared" si="216"/>
        <v>42152.295162037037</v>
      </c>
      <c r="T3406" s="6">
        <f t="shared" si="217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7">
        <f t="shared" si="215"/>
        <v>28.323529411764707</v>
      </c>
      <c r="Q3407" t="s">
        <v>8317</v>
      </c>
      <c r="R3407" t="s">
        <v>8318</v>
      </c>
      <c r="S3407" s="6">
        <f t="shared" si="216"/>
        <v>42409.808865740742</v>
      </c>
      <c r="T3407" s="6">
        <f t="shared" si="217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7">
        <f t="shared" si="215"/>
        <v>110.23076923076923</v>
      </c>
      <c r="Q3408" t="s">
        <v>8317</v>
      </c>
      <c r="R3408" t="s">
        <v>8318</v>
      </c>
      <c r="S3408" s="6">
        <f t="shared" si="216"/>
        <v>41791.284444444442</v>
      </c>
      <c r="T3408" s="6">
        <f t="shared" si="217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7">
        <f t="shared" si="215"/>
        <v>31.970149253731343</v>
      </c>
      <c r="Q3409" t="s">
        <v>8317</v>
      </c>
      <c r="R3409" t="s">
        <v>8318</v>
      </c>
      <c r="S3409" s="6">
        <f t="shared" si="216"/>
        <v>41796.21399305555</v>
      </c>
      <c r="T3409" s="6">
        <f t="shared" si="217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7">
        <f t="shared" si="215"/>
        <v>58.611111111111114</v>
      </c>
      <c r="Q3410" t="s">
        <v>8317</v>
      </c>
      <c r="R3410" t="s">
        <v>8318</v>
      </c>
      <c r="S3410" s="6">
        <f t="shared" si="216"/>
        <v>41808.78361111111</v>
      </c>
      <c r="T3410" s="6">
        <f t="shared" si="217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7">
        <f t="shared" si="215"/>
        <v>29.428571428571427</v>
      </c>
      <c r="Q3411" t="s">
        <v>8317</v>
      </c>
      <c r="R3411" t="s">
        <v>8318</v>
      </c>
      <c r="S3411" s="6">
        <f t="shared" si="216"/>
        <v>42544.605995370373</v>
      </c>
      <c r="T3411" s="6">
        <f t="shared" si="217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7">
        <f t="shared" si="215"/>
        <v>81.375</v>
      </c>
      <c r="Q3412" t="s">
        <v>8317</v>
      </c>
      <c r="R3412" t="s">
        <v>8318</v>
      </c>
      <c r="S3412" s="6">
        <f t="shared" si="216"/>
        <v>42499.83321759259</v>
      </c>
      <c r="T3412" s="6">
        <f t="shared" si="217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7">
        <f t="shared" si="215"/>
        <v>199.16666666666666</v>
      </c>
      <c r="Q3413" t="s">
        <v>8317</v>
      </c>
      <c r="R3413" t="s">
        <v>8318</v>
      </c>
      <c r="S3413" s="6">
        <f t="shared" si="216"/>
        <v>42264.814490740733</v>
      </c>
      <c r="T3413" s="6">
        <f t="shared" si="217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7">
        <f t="shared" si="215"/>
        <v>115.38461538461539</v>
      </c>
      <c r="Q3414" t="s">
        <v>8317</v>
      </c>
      <c r="R3414" t="s">
        <v>8318</v>
      </c>
      <c r="S3414" s="6">
        <f t="shared" si="216"/>
        <v>41879.750717592593</v>
      </c>
      <c r="T3414" s="6">
        <f t="shared" si="217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7">
        <f t="shared" si="215"/>
        <v>46.428571428571431</v>
      </c>
      <c r="Q3415" t="s">
        <v>8317</v>
      </c>
      <c r="R3415" t="s">
        <v>8318</v>
      </c>
      <c r="S3415" s="6">
        <f t="shared" si="216"/>
        <v>42053.524745370371</v>
      </c>
      <c r="T3415" s="6">
        <f t="shared" si="217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7">
        <f t="shared" si="215"/>
        <v>70.568181818181813</v>
      </c>
      <c r="Q3416" t="s">
        <v>8317</v>
      </c>
      <c r="R3416" t="s">
        <v>8318</v>
      </c>
      <c r="S3416" s="6">
        <f t="shared" si="216"/>
        <v>42675.624131944445</v>
      </c>
      <c r="T3416" s="6">
        <f t="shared" si="217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7">
        <f t="shared" si="215"/>
        <v>22.222222222222221</v>
      </c>
      <c r="Q3417" t="s">
        <v>8317</v>
      </c>
      <c r="R3417" t="s">
        <v>8318</v>
      </c>
      <c r="S3417" s="6">
        <f t="shared" si="216"/>
        <v>42466.935833333329</v>
      </c>
      <c r="T3417" s="6">
        <f t="shared" si="217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7">
        <f t="shared" si="215"/>
        <v>159.46666666666667</v>
      </c>
      <c r="Q3418" t="s">
        <v>8317</v>
      </c>
      <c r="R3418" t="s">
        <v>8318</v>
      </c>
      <c r="S3418" s="6">
        <f t="shared" si="216"/>
        <v>42089.204224537032</v>
      </c>
      <c r="T3418" s="6">
        <f t="shared" si="217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7">
        <f t="shared" si="215"/>
        <v>37.777999999999999</v>
      </c>
      <c r="Q3419" t="s">
        <v>8317</v>
      </c>
      <c r="R3419" t="s">
        <v>8318</v>
      </c>
      <c r="S3419" s="6">
        <f t="shared" si="216"/>
        <v>41894.705416666664</v>
      </c>
      <c r="T3419" s="6">
        <f t="shared" si="217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7">
        <f t="shared" si="215"/>
        <v>72.053571428571431</v>
      </c>
      <c r="Q3420" t="s">
        <v>8317</v>
      </c>
      <c r="R3420" t="s">
        <v>8318</v>
      </c>
      <c r="S3420" s="6">
        <f t="shared" si="216"/>
        <v>41752.626238425924</v>
      </c>
      <c r="T3420" s="6">
        <f t="shared" si="217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7">
        <f t="shared" si="215"/>
        <v>63.695652173913047</v>
      </c>
      <c r="Q3421" t="s">
        <v>8317</v>
      </c>
      <c r="R3421" t="s">
        <v>8318</v>
      </c>
      <c r="S3421" s="6">
        <f t="shared" si="216"/>
        <v>42448.613252314812</v>
      </c>
      <c r="T3421" s="6">
        <f t="shared" si="217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7">
        <f t="shared" si="215"/>
        <v>28.411764705882351</v>
      </c>
      <c r="Q3422" t="s">
        <v>8317</v>
      </c>
      <c r="R3422" t="s">
        <v>8318</v>
      </c>
      <c r="S3422" s="6">
        <f t="shared" si="216"/>
        <v>42404.881967592592</v>
      </c>
      <c r="T3422" s="6">
        <f t="shared" si="217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7">
        <f t="shared" si="215"/>
        <v>103.21428571428571</v>
      </c>
      <c r="Q3423" t="s">
        <v>8317</v>
      </c>
      <c r="R3423" t="s">
        <v>8318</v>
      </c>
      <c r="S3423" s="6">
        <f t="shared" si="216"/>
        <v>42037.582905092589</v>
      </c>
      <c r="T3423" s="6">
        <f t="shared" si="217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7">
        <f t="shared" si="215"/>
        <v>71.152173913043484</v>
      </c>
      <c r="Q3424" t="s">
        <v>8317</v>
      </c>
      <c r="R3424" t="s">
        <v>8318</v>
      </c>
      <c r="S3424" s="6">
        <f t="shared" si="216"/>
        <v>42323.353888888887</v>
      </c>
      <c r="T3424" s="6">
        <f t="shared" si="217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7">
        <f t="shared" si="215"/>
        <v>35</v>
      </c>
      <c r="Q3425" t="s">
        <v>8317</v>
      </c>
      <c r="R3425" t="s">
        <v>8318</v>
      </c>
      <c r="S3425" s="6">
        <f t="shared" si="216"/>
        <v>42088.703020833331</v>
      </c>
      <c r="T3425" s="6">
        <f t="shared" si="217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7">
        <f t="shared" si="215"/>
        <v>81.776315789473685</v>
      </c>
      <c r="Q3426" t="s">
        <v>8317</v>
      </c>
      <c r="R3426" t="s">
        <v>8318</v>
      </c>
      <c r="S3426" s="6">
        <f t="shared" si="216"/>
        <v>42018.468564814808</v>
      </c>
      <c r="T3426" s="6">
        <f t="shared" si="217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7">
        <f t="shared" si="215"/>
        <v>297.02980769230766</v>
      </c>
      <c r="Q3427" t="s">
        <v>8317</v>
      </c>
      <c r="R3427" t="s">
        <v>8318</v>
      </c>
      <c r="S3427" s="6">
        <f t="shared" si="216"/>
        <v>41884.40898148148</v>
      </c>
      <c r="T3427" s="6">
        <f t="shared" si="217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7">
        <f t="shared" si="215"/>
        <v>46.609195402298852</v>
      </c>
      <c r="Q3428" t="s">
        <v>8317</v>
      </c>
      <c r="R3428" t="s">
        <v>8318</v>
      </c>
      <c r="S3428" s="6">
        <f t="shared" si="216"/>
        <v>41883.848414351851</v>
      </c>
      <c r="T3428" s="6">
        <f t="shared" si="217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7">
        <f t="shared" si="215"/>
        <v>51.724137931034484</v>
      </c>
      <c r="Q3429" t="s">
        <v>8317</v>
      </c>
      <c r="R3429" t="s">
        <v>8318</v>
      </c>
      <c r="S3429" s="6">
        <f t="shared" si="216"/>
        <v>41792.436944444438</v>
      </c>
      <c r="T3429" s="6">
        <f t="shared" si="217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7">
        <f t="shared" si="215"/>
        <v>40.294117647058826</v>
      </c>
      <c r="Q3430" t="s">
        <v>8317</v>
      </c>
      <c r="R3430" t="s">
        <v>8318</v>
      </c>
      <c r="S3430" s="6">
        <f t="shared" si="216"/>
        <v>42038.512118055551</v>
      </c>
      <c r="T3430" s="6">
        <f t="shared" si="217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7">
        <f t="shared" si="215"/>
        <v>16.25</v>
      </c>
      <c r="Q3431" t="s">
        <v>8317</v>
      </c>
      <c r="R3431" t="s">
        <v>8318</v>
      </c>
      <c r="S3431" s="6">
        <f t="shared" si="216"/>
        <v>42661.813206018516</v>
      </c>
      <c r="T3431" s="6">
        <f t="shared" si="217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7">
        <f t="shared" si="215"/>
        <v>30.152638888888887</v>
      </c>
      <c r="Q3432" t="s">
        <v>8317</v>
      </c>
      <c r="R3432" t="s">
        <v>8318</v>
      </c>
      <c r="S3432" s="6">
        <f t="shared" si="216"/>
        <v>41820.737280092588</v>
      </c>
      <c r="T3432" s="6">
        <f t="shared" si="217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7">
        <f t="shared" si="215"/>
        <v>95.238095238095241</v>
      </c>
      <c r="Q3433" t="s">
        <v>8317</v>
      </c>
      <c r="R3433" t="s">
        <v>8318</v>
      </c>
      <c r="S3433" s="6">
        <f t="shared" si="216"/>
        <v>41839.522604166668</v>
      </c>
      <c r="T3433" s="6">
        <f t="shared" si="217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7">
        <f t="shared" si="215"/>
        <v>52.214285714285715</v>
      </c>
      <c r="Q3434" t="s">
        <v>8317</v>
      </c>
      <c r="R3434" t="s">
        <v>8318</v>
      </c>
      <c r="S3434" s="6">
        <f t="shared" si="216"/>
        <v>42380.372847222221</v>
      </c>
      <c r="T3434" s="6">
        <f t="shared" si="217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7">
        <f t="shared" si="215"/>
        <v>134.1549295774648</v>
      </c>
      <c r="Q3435" t="s">
        <v>8317</v>
      </c>
      <c r="R3435" t="s">
        <v>8318</v>
      </c>
      <c r="S3435" s="6">
        <f t="shared" si="216"/>
        <v>41775.854803240742</v>
      </c>
      <c r="T3435" s="6">
        <f t="shared" si="217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7">
        <f t="shared" si="215"/>
        <v>62.827380952380949</v>
      </c>
      <c r="Q3436" t="s">
        <v>8317</v>
      </c>
      <c r="R3436" t="s">
        <v>8318</v>
      </c>
      <c r="S3436" s="6">
        <f t="shared" si="216"/>
        <v>41800.172094907408</v>
      </c>
      <c r="T3436" s="6">
        <f t="shared" si="217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7">
        <f t="shared" si="215"/>
        <v>58.94736842105263</v>
      </c>
      <c r="Q3437" t="s">
        <v>8317</v>
      </c>
      <c r="R3437" t="s">
        <v>8318</v>
      </c>
      <c r="S3437" s="6">
        <f t="shared" si="216"/>
        <v>42572.408483796295</v>
      </c>
      <c r="T3437" s="6">
        <f t="shared" si="217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7">
        <f t="shared" si="215"/>
        <v>143.1081081081081</v>
      </c>
      <c r="Q3438" t="s">
        <v>8317</v>
      </c>
      <c r="R3438" t="s">
        <v>8318</v>
      </c>
      <c r="S3438" s="6">
        <f t="shared" si="216"/>
        <v>41851.333252314813</v>
      </c>
      <c r="T3438" s="6">
        <f t="shared" si="217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7">
        <f t="shared" si="215"/>
        <v>84.166666666666671</v>
      </c>
      <c r="Q3439" t="s">
        <v>8317</v>
      </c>
      <c r="R3439" t="s">
        <v>8318</v>
      </c>
      <c r="S3439" s="6">
        <f t="shared" si="216"/>
        <v>42205.502546296295</v>
      </c>
      <c r="T3439" s="6">
        <f t="shared" si="217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7">
        <f t="shared" si="215"/>
        <v>186.07142857142858</v>
      </c>
      <c r="Q3440" t="s">
        <v>8317</v>
      </c>
      <c r="R3440" t="s">
        <v>8318</v>
      </c>
      <c r="S3440" s="6">
        <f t="shared" si="216"/>
        <v>42100.719525462955</v>
      </c>
      <c r="T3440" s="6">
        <f t="shared" si="217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7">
        <f t="shared" si="215"/>
        <v>89.785555555555561</v>
      </c>
      <c r="Q3441" t="s">
        <v>8317</v>
      </c>
      <c r="R3441" t="s">
        <v>8318</v>
      </c>
      <c r="S3441" s="6">
        <f t="shared" si="216"/>
        <v>42374.702893518515</v>
      </c>
      <c r="T3441" s="6">
        <f t="shared" si="217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7">
        <f t="shared" si="215"/>
        <v>64.157560975609755</v>
      </c>
      <c r="Q3442" t="s">
        <v>8317</v>
      </c>
      <c r="R3442" t="s">
        <v>8318</v>
      </c>
      <c r="S3442" s="6">
        <f t="shared" si="216"/>
        <v>41808.914675925924</v>
      </c>
      <c r="T3442" s="6">
        <f t="shared" si="217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7">
        <f t="shared" si="215"/>
        <v>59.651162790697676</v>
      </c>
      <c r="Q3443" t="s">
        <v>8317</v>
      </c>
      <c r="R3443" t="s">
        <v>8318</v>
      </c>
      <c r="S3443" s="6">
        <f t="shared" si="216"/>
        <v>42294.221307870372</v>
      </c>
      <c r="T3443" s="6">
        <f t="shared" si="217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7">
        <f t="shared" si="215"/>
        <v>31.25</v>
      </c>
      <c r="Q3444" t="s">
        <v>8317</v>
      </c>
      <c r="R3444" t="s">
        <v>8318</v>
      </c>
      <c r="S3444" s="6">
        <f t="shared" si="216"/>
        <v>42124.63277777777</v>
      </c>
      <c r="T3444" s="6">
        <f t="shared" si="217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7">
        <f t="shared" si="215"/>
        <v>41.222222222222221</v>
      </c>
      <c r="Q3445" t="s">
        <v>8317</v>
      </c>
      <c r="R3445" t="s">
        <v>8318</v>
      </c>
      <c r="S3445" s="6">
        <f t="shared" si="216"/>
        <v>41861.316504629627</v>
      </c>
      <c r="T3445" s="6">
        <f t="shared" si="217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7">
        <f t="shared" si="215"/>
        <v>43.35</v>
      </c>
      <c r="Q3446" t="s">
        <v>8317</v>
      </c>
      <c r="R3446" t="s">
        <v>8318</v>
      </c>
      <c r="S3446" s="6">
        <f t="shared" si="216"/>
        <v>42521.08317129629</v>
      </c>
      <c r="T3446" s="6">
        <f t="shared" si="217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7">
        <f t="shared" si="215"/>
        <v>64.516129032258064</v>
      </c>
      <c r="Q3447" t="s">
        <v>8317</v>
      </c>
      <c r="R3447" t="s">
        <v>8318</v>
      </c>
      <c r="S3447" s="6">
        <f t="shared" si="216"/>
        <v>42272.322175925925</v>
      </c>
      <c r="T3447" s="6">
        <f t="shared" si="217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7">
        <f t="shared" si="215"/>
        <v>43.28</v>
      </c>
      <c r="Q3448" t="s">
        <v>8317</v>
      </c>
      <c r="R3448" t="s">
        <v>8318</v>
      </c>
      <c r="S3448" s="6">
        <f t="shared" si="216"/>
        <v>42016.624131944445</v>
      </c>
      <c r="T3448" s="6">
        <f t="shared" si="217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7">
        <f t="shared" si="215"/>
        <v>77</v>
      </c>
      <c r="Q3449" t="s">
        <v>8317</v>
      </c>
      <c r="R3449" t="s">
        <v>8318</v>
      </c>
      <c r="S3449" s="6">
        <f t="shared" si="216"/>
        <v>42402.680694444447</v>
      </c>
      <c r="T3449" s="6">
        <f t="shared" si="217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7">
        <f t="shared" si="215"/>
        <v>51.222222222222221</v>
      </c>
      <c r="Q3450" t="s">
        <v>8317</v>
      </c>
      <c r="R3450" t="s">
        <v>8318</v>
      </c>
      <c r="S3450" s="6">
        <f t="shared" si="216"/>
        <v>41959.910752314812</v>
      </c>
      <c r="T3450" s="6">
        <f t="shared" si="217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7">
        <f t="shared" si="215"/>
        <v>68.25</v>
      </c>
      <c r="Q3451" t="s">
        <v>8317</v>
      </c>
      <c r="R3451" t="s">
        <v>8318</v>
      </c>
      <c r="S3451" s="6">
        <f t="shared" si="216"/>
        <v>42531.844189814808</v>
      </c>
      <c r="T3451" s="6">
        <f t="shared" si="217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7">
        <f t="shared" si="215"/>
        <v>19.487179487179485</v>
      </c>
      <c r="Q3452" t="s">
        <v>8317</v>
      </c>
      <c r="R3452" t="s">
        <v>8318</v>
      </c>
      <c r="S3452" s="6">
        <f t="shared" si="216"/>
        <v>42036.496192129627</v>
      </c>
      <c r="T3452" s="6">
        <f t="shared" si="217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7">
        <f t="shared" si="215"/>
        <v>41.125</v>
      </c>
      <c r="Q3453" t="s">
        <v>8317</v>
      </c>
      <c r="R3453" t="s">
        <v>8318</v>
      </c>
      <c r="S3453" s="6">
        <f t="shared" si="216"/>
        <v>42088.515358796292</v>
      </c>
      <c r="T3453" s="6">
        <f t="shared" si="217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7">
        <f t="shared" si="215"/>
        <v>41.405405405405403</v>
      </c>
      <c r="Q3454" t="s">
        <v>8317</v>
      </c>
      <c r="R3454" t="s">
        <v>8318</v>
      </c>
      <c r="S3454" s="6">
        <f t="shared" si="216"/>
        <v>41820.430856481478</v>
      </c>
      <c r="T3454" s="6">
        <f t="shared" si="217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7">
        <f t="shared" si="215"/>
        <v>27.5</v>
      </c>
      <c r="Q3455" t="s">
        <v>8317</v>
      </c>
      <c r="R3455" t="s">
        <v>8318</v>
      </c>
      <c r="S3455" s="6">
        <f t="shared" si="216"/>
        <v>42535.770324074074</v>
      </c>
      <c r="T3455" s="6">
        <f t="shared" si="217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7">
        <f t="shared" si="215"/>
        <v>33.571428571428569</v>
      </c>
      <c r="Q3456" t="s">
        <v>8317</v>
      </c>
      <c r="R3456" t="s">
        <v>8318</v>
      </c>
      <c r="S3456" s="6">
        <f t="shared" si="216"/>
        <v>41821.490266203698</v>
      </c>
      <c r="T3456" s="6">
        <f t="shared" si="217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7">
        <f t="shared" si="215"/>
        <v>145.86956521739131</v>
      </c>
      <c r="Q3457" t="s">
        <v>8317</v>
      </c>
      <c r="R3457" t="s">
        <v>8318</v>
      </c>
      <c r="S3457" s="6">
        <f t="shared" si="216"/>
        <v>42626.541979166665</v>
      </c>
      <c r="T3457" s="6">
        <f t="shared" si="217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7">
        <f t="shared" si="215"/>
        <v>358.6875</v>
      </c>
      <c r="Q3458" t="s">
        <v>8317</v>
      </c>
      <c r="R3458" t="s">
        <v>8318</v>
      </c>
      <c r="S3458" s="6">
        <f t="shared" si="216"/>
        <v>41820.997303240736</v>
      </c>
      <c r="T3458" s="6">
        <f t="shared" si="217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7">
        <f t="shared" ref="P3459:P3522" si="219">IF(L3459=0,0,(E3459/L3459))</f>
        <v>50.981818181818184</v>
      </c>
      <c r="Q3459" t="s">
        <v>8317</v>
      </c>
      <c r="R3459" t="s">
        <v>8318</v>
      </c>
      <c r="S3459" s="6">
        <f t="shared" ref="S3459:S3522" si="220">(((J3459/60)/60)/24)+DATE(1970,1,1)+(-5/24)</f>
        <v>42016.498344907406</v>
      </c>
      <c r="T3459" s="6">
        <f t="shared" ref="T3459:T3522" si="221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7">
        <f t="shared" si="219"/>
        <v>45.037037037037038</v>
      </c>
      <c r="Q3460" t="s">
        <v>8317</v>
      </c>
      <c r="R3460" t="s">
        <v>8318</v>
      </c>
      <c r="S3460" s="6">
        <f t="shared" si="220"/>
        <v>42010.994247685179</v>
      </c>
      <c r="T3460" s="6">
        <f t="shared" si="221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7">
        <f t="shared" si="219"/>
        <v>17.527777777777779</v>
      </c>
      <c r="Q3461" t="s">
        <v>8317</v>
      </c>
      <c r="R3461" t="s">
        <v>8318</v>
      </c>
      <c r="S3461" s="6">
        <f t="shared" si="220"/>
        <v>42480.271527777775</v>
      </c>
      <c r="T3461" s="6">
        <f t="shared" si="221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7">
        <f t="shared" si="219"/>
        <v>50</v>
      </c>
      <c r="Q3462" t="s">
        <v>8317</v>
      </c>
      <c r="R3462" t="s">
        <v>8318</v>
      </c>
      <c r="S3462" s="6">
        <f t="shared" si="220"/>
        <v>41852.318888888884</v>
      </c>
      <c r="T3462" s="6">
        <f t="shared" si="221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7">
        <f t="shared" si="219"/>
        <v>57.916666666666664</v>
      </c>
      <c r="Q3463" t="s">
        <v>8317</v>
      </c>
      <c r="R3463" t="s">
        <v>8318</v>
      </c>
      <c r="S3463" s="6">
        <f t="shared" si="220"/>
        <v>42643.424525462957</v>
      </c>
      <c r="T3463" s="6">
        <f t="shared" si="221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7">
        <f t="shared" si="219"/>
        <v>29.705882352941178</v>
      </c>
      <c r="Q3464" t="s">
        <v>8317</v>
      </c>
      <c r="R3464" t="s">
        <v>8318</v>
      </c>
      <c r="S3464" s="6">
        <f t="shared" si="220"/>
        <v>42179.690138888887</v>
      </c>
      <c r="T3464" s="6">
        <f t="shared" si="221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7">
        <f t="shared" si="219"/>
        <v>90.684210526315795</v>
      </c>
      <c r="Q3465" t="s">
        <v>8317</v>
      </c>
      <c r="R3465" t="s">
        <v>8318</v>
      </c>
      <c r="S3465" s="6">
        <f t="shared" si="220"/>
        <v>42612.710474537038</v>
      </c>
      <c r="T3465" s="6">
        <f t="shared" si="221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7">
        <f t="shared" si="219"/>
        <v>55.012688172043013</v>
      </c>
      <c r="Q3466" t="s">
        <v>8317</v>
      </c>
      <c r="R3466" t="s">
        <v>8318</v>
      </c>
      <c r="S3466" s="6">
        <f t="shared" si="220"/>
        <v>42574.921724537031</v>
      </c>
      <c r="T3466" s="6">
        <f t="shared" si="221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7">
        <f t="shared" si="219"/>
        <v>57.222222222222221</v>
      </c>
      <c r="Q3467" t="s">
        <v>8317</v>
      </c>
      <c r="R3467" t="s">
        <v>8318</v>
      </c>
      <c r="S3467" s="6">
        <f t="shared" si="220"/>
        <v>42200.417499999996</v>
      </c>
      <c r="T3467" s="6">
        <f t="shared" si="221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7">
        <f t="shared" si="219"/>
        <v>72.950819672131146</v>
      </c>
      <c r="Q3468" t="s">
        <v>8317</v>
      </c>
      <c r="R3468" t="s">
        <v>8318</v>
      </c>
      <c r="S3468" s="6">
        <f t="shared" si="220"/>
        <v>42419.810763888883</v>
      </c>
      <c r="T3468" s="6">
        <f t="shared" si="221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7">
        <f t="shared" si="219"/>
        <v>64.468085106382972</v>
      </c>
      <c r="Q3469" t="s">
        <v>8317</v>
      </c>
      <c r="R3469" t="s">
        <v>8318</v>
      </c>
      <c r="S3469" s="6">
        <f t="shared" si="220"/>
        <v>42053.463333333326</v>
      </c>
      <c r="T3469" s="6">
        <f t="shared" si="221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7">
        <f t="shared" si="219"/>
        <v>716.35294117647061</v>
      </c>
      <c r="Q3470" t="s">
        <v>8317</v>
      </c>
      <c r="R3470" t="s">
        <v>8318</v>
      </c>
      <c r="S3470" s="6">
        <f t="shared" si="220"/>
        <v>42605.557048611103</v>
      </c>
      <c r="T3470" s="6">
        <f t="shared" si="221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7">
        <f t="shared" si="219"/>
        <v>50.396825396825399</v>
      </c>
      <c r="Q3471" t="s">
        <v>8317</v>
      </c>
      <c r="R3471" t="s">
        <v>8318</v>
      </c>
      <c r="S3471" s="6">
        <f t="shared" si="220"/>
        <v>42458.433391203704</v>
      </c>
      <c r="T3471" s="6">
        <f t="shared" si="221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7">
        <f t="shared" si="219"/>
        <v>41.666666666666664</v>
      </c>
      <c r="Q3472" t="s">
        <v>8317</v>
      </c>
      <c r="R3472" t="s">
        <v>8318</v>
      </c>
      <c r="S3472" s="6">
        <f t="shared" si="220"/>
        <v>42528.813680555548</v>
      </c>
      <c r="T3472" s="6">
        <f t="shared" si="221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7">
        <f t="shared" si="219"/>
        <v>35.766666666666666</v>
      </c>
      <c r="Q3473" t="s">
        <v>8317</v>
      </c>
      <c r="R3473" t="s">
        <v>8318</v>
      </c>
      <c r="S3473" s="6">
        <f t="shared" si="220"/>
        <v>41841.612152777772</v>
      </c>
      <c r="T3473" s="6">
        <f t="shared" si="221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7">
        <f t="shared" si="219"/>
        <v>88.739130434782609</v>
      </c>
      <c r="Q3474" t="s">
        <v>8317</v>
      </c>
      <c r="R3474" t="s">
        <v>8318</v>
      </c>
      <c r="S3474" s="6">
        <f t="shared" si="220"/>
        <v>41927.962164351848</v>
      </c>
      <c r="T3474" s="6">
        <f t="shared" si="221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7">
        <f t="shared" si="219"/>
        <v>148.4848484848485</v>
      </c>
      <c r="Q3475" t="s">
        <v>8317</v>
      </c>
      <c r="R3475" t="s">
        <v>8318</v>
      </c>
      <c r="S3475" s="6">
        <f t="shared" si="220"/>
        <v>42062.626111111109</v>
      </c>
      <c r="T3475" s="6">
        <f t="shared" si="221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7">
        <f t="shared" si="219"/>
        <v>51.794871794871796</v>
      </c>
      <c r="Q3476" t="s">
        <v>8317</v>
      </c>
      <c r="R3476" t="s">
        <v>8318</v>
      </c>
      <c r="S3476" s="6">
        <f t="shared" si="220"/>
        <v>42541.293182870366</v>
      </c>
      <c r="T3476" s="6">
        <f t="shared" si="221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7">
        <f t="shared" si="219"/>
        <v>20</v>
      </c>
      <c r="Q3477" t="s">
        <v>8317</v>
      </c>
      <c r="R3477" t="s">
        <v>8318</v>
      </c>
      <c r="S3477" s="6">
        <f t="shared" si="220"/>
        <v>41918.672499999993</v>
      </c>
      <c r="T3477" s="6">
        <f t="shared" si="221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7">
        <f t="shared" si="219"/>
        <v>52</v>
      </c>
      <c r="Q3478" t="s">
        <v>8317</v>
      </c>
      <c r="R3478" t="s">
        <v>8318</v>
      </c>
      <c r="S3478" s="6">
        <f t="shared" si="220"/>
        <v>41921.071643518517</v>
      </c>
      <c r="T3478" s="6">
        <f t="shared" si="221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7">
        <f t="shared" si="219"/>
        <v>53.230769230769234</v>
      </c>
      <c r="Q3479" t="s">
        <v>8317</v>
      </c>
      <c r="R3479" t="s">
        <v>8318</v>
      </c>
      <c r="S3479" s="6">
        <f t="shared" si="220"/>
        <v>42128.528275462959</v>
      </c>
      <c r="T3479" s="6">
        <f t="shared" si="221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7">
        <f t="shared" si="219"/>
        <v>39.596491228070178</v>
      </c>
      <c r="Q3480" t="s">
        <v>8317</v>
      </c>
      <c r="R3480" t="s">
        <v>8318</v>
      </c>
      <c r="S3480" s="6">
        <f t="shared" si="220"/>
        <v>42053.708587962967</v>
      </c>
      <c r="T3480" s="6">
        <f t="shared" si="221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7">
        <f t="shared" si="219"/>
        <v>34.25</v>
      </c>
      <c r="Q3481" t="s">
        <v>8317</v>
      </c>
      <c r="R3481" t="s">
        <v>8318</v>
      </c>
      <c r="S3481" s="6">
        <f t="shared" si="220"/>
        <v>41781.646759259253</v>
      </c>
      <c r="T3481" s="6">
        <f t="shared" si="221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7">
        <f t="shared" si="219"/>
        <v>164.61538461538461</v>
      </c>
      <c r="Q3482" t="s">
        <v>8317</v>
      </c>
      <c r="R3482" t="s">
        <v>8318</v>
      </c>
      <c r="S3482" s="6">
        <f t="shared" si="220"/>
        <v>42171.109108796292</v>
      </c>
      <c r="T3482" s="6">
        <f t="shared" si="221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7">
        <f t="shared" si="219"/>
        <v>125.05263157894737</v>
      </c>
      <c r="Q3483" t="s">
        <v>8317</v>
      </c>
      <c r="R3483" t="s">
        <v>8318</v>
      </c>
      <c r="S3483" s="6">
        <f t="shared" si="220"/>
        <v>41989.039212962954</v>
      </c>
      <c r="T3483" s="6">
        <f t="shared" si="221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7">
        <f t="shared" si="219"/>
        <v>51.875</v>
      </c>
      <c r="Q3484" t="s">
        <v>8317</v>
      </c>
      <c r="R3484" t="s">
        <v>8318</v>
      </c>
      <c r="S3484" s="6">
        <f t="shared" si="220"/>
        <v>41796.563263888886</v>
      </c>
      <c r="T3484" s="6">
        <f t="shared" si="221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7">
        <f t="shared" si="219"/>
        <v>40.285714285714285</v>
      </c>
      <c r="Q3485" t="s">
        <v>8317</v>
      </c>
      <c r="R3485" t="s">
        <v>8318</v>
      </c>
      <c r="S3485" s="6">
        <f t="shared" si="220"/>
        <v>41793.460428240738</v>
      </c>
      <c r="T3485" s="6">
        <f t="shared" si="221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7">
        <f t="shared" si="219"/>
        <v>64.909090909090907</v>
      </c>
      <c r="Q3486" t="s">
        <v>8317</v>
      </c>
      <c r="R3486" t="s">
        <v>8318</v>
      </c>
      <c r="S3486" s="6">
        <f t="shared" si="220"/>
        <v>42506.552071759252</v>
      </c>
      <c r="T3486" s="6">
        <f t="shared" si="221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7">
        <f t="shared" si="219"/>
        <v>55.333333333333336</v>
      </c>
      <c r="Q3487" t="s">
        <v>8317</v>
      </c>
      <c r="R3487" t="s">
        <v>8318</v>
      </c>
      <c r="S3487" s="6">
        <f t="shared" si="220"/>
        <v>42372.484722222223</v>
      </c>
      <c r="T3487" s="6">
        <f t="shared" si="221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7">
        <f t="shared" si="219"/>
        <v>83.142857142857139</v>
      </c>
      <c r="Q3488" t="s">
        <v>8317</v>
      </c>
      <c r="R3488" t="s">
        <v>8318</v>
      </c>
      <c r="S3488" s="6">
        <f t="shared" si="220"/>
        <v>42126.666678240734</v>
      </c>
      <c r="T3488" s="6">
        <f t="shared" si="221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7">
        <f t="shared" si="219"/>
        <v>38.712121212121211</v>
      </c>
      <c r="Q3489" t="s">
        <v>8317</v>
      </c>
      <c r="R3489" t="s">
        <v>8318</v>
      </c>
      <c r="S3489" s="6">
        <f t="shared" si="220"/>
        <v>42149.732083333329</v>
      </c>
      <c r="T3489" s="6">
        <f t="shared" si="221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7">
        <f t="shared" si="219"/>
        <v>125.37931034482759</v>
      </c>
      <c r="Q3490" t="s">
        <v>8317</v>
      </c>
      <c r="R3490" t="s">
        <v>8318</v>
      </c>
      <c r="S3490" s="6">
        <f t="shared" si="220"/>
        <v>42087.55972222222</v>
      </c>
      <c r="T3490" s="6">
        <f t="shared" si="221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7">
        <f t="shared" si="219"/>
        <v>78.263888888888886</v>
      </c>
      <c r="Q3491" t="s">
        <v>8317</v>
      </c>
      <c r="R3491" t="s">
        <v>8318</v>
      </c>
      <c r="S3491" s="6">
        <f t="shared" si="220"/>
        <v>41753.427442129629</v>
      </c>
      <c r="T3491" s="6">
        <f t="shared" si="221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7">
        <f t="shared" si="219"/>
        <v>47.222222222222221</v>
      </c>
      <c r="Q3492" t="s">
        <v>8317</v>
      </c>
      <c r="R3492" t="s">
        <v>8318</v>
      </c>
      <c r="S3492" s="6">
        <f t="shared" si="220"/>
        <v>42443.594027777777</v>
      </c>
      <c r="T3492" s="6">
        <f t="shared" si="221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7">
        <f t="shared" si="219"/>
        <v>79.099999999999994</v>
      </c>
      <c r="Q3493" t="s">
        <v>8317</v>
      </c>
      <c r="R3493" t="s">
        <v>8318</v>
      </c>
      <c r="S3493" s="6">
        <f t="shared" si="220"/>
        <v>42121.041481481479</v>
      </c>
      <c r="T3493" s="6">
        <f t="shared" si="221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7">
        <f t="shared" si="219"/>
        <v>114.29199999999999</v>
      </c>
      <c r="Q3494" t="s">
        <v>8317</v>
      </c>
      <c r="R3494" t="s">
        <v>8318</v>
      </c>
      <c r="S3494" s="6">
        <f t="shared" si="220"/>
        <v>42267.800891203697</v>
      </c>
      <c r="T3494" s="6">
        <f t="shared" si="221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7">
        <f t="shared" si="219"/>
        <v>51.724137931034484</v>
      </c>
      <c r="Q3495" t="s">
        <v>8317</v>
      </c>
      <c r="R3495" t="s">
        <v>8318</v>
      </c>
      <c r="S3495" s="6">
        <f t="shared" si="220"/>
        <v>41848.657824074071</v>
      </c>
      <c r="T3495" s="6">
        <f t="shared" si="221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7">
        <f t="shared" si="219"/>
        <v>30.76923076923077</v>
      </c>
      <c r="Q3496" t="s">
        <v>8317</v>
      </c>
      <c r="R3496" t="s">
        <v>8318</v>
      </c>
      <c r="S3496" s="6">
        <f t="shared" si="220"/>
        <v>42689.006655092591</v>
      </c>
      <c r="T3496" s="6">
        <f t="shared" si="221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7">
        <f t="shared" si="219"/>
        <v>74.208333333333329</v>
      </c>
      <c r="Q3497" t="s">
        <v>8317</v>
      </c>
      <c r="R3497" t="s">
        <v>8318</v>
      </c>
      <c r="S3497" s="6">
        <f t="shared" si="220"/>
        <v>41915.554502314815</v>
      </c>
      <c r="T3497" s="6">
        <f t="shared" si="221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7">
        <f t="shared" si="219"/>
        <v>47.846153846153847</v>
      </c>
      <c r="Q3498" t="s">
        <v>8317</v>
      </c>
      <c r="R3498" t="s">
        <v>8318</v>
      </c>
      <c r="S3498" s="6">
        <f t="shared" si="220"/>
        <v>42584.638495370367</v>
      </c>
      <c r="T3498" s="6">
        <f t="shared" si="221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7">
        <f t="shared" si="219"/>
        <v>34.408163265306122</v>
      </c>
      <c r="Q3499" t="s">
        <v>8317</v>
      </c>
      <c r="R3499" t="s">
        <v>8318</v>
      </c>
      <c r="S3499" s="6">
        <f t="shared" si="220"/>
        <v>42511.533611111103</v>
      </c>
      <c r="T3499" s="6">
        <f t="shared" si="221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7">
        <f t="shared" si="219"/>
        <v>40.238095238095241</v>
      </c>
      <c r="Q3500" t="s">
        <v>8317</v>
      </c>
      <c r="R3500" t="s">
        <v>8318</v>
      </c>
      <c r="S3500" s="6">
        <f t="shared" si="220"/>
        <v>42458.950277777774</v>
      </c>
      <c r="T3500" s="6">
        <f t="shared" si="221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7">
        <f t="shared" si="219"/>
        <v>60.285714285714285</v>
      </c>
      <c r="Q3501" t="s">
        <v>8317</v>
      </c>
      <c r="R3501" t="s">
        <v>8318</v>
      </c>
      <c r="S3501" s="6">
        <f t="shared" si="220"/>
        <v>42131.827835648146</v>
      </c>
      <c r="T3501" s="6">
        <f t="shared" si="221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7">
        <f t="shared" si="219"/>
        <v>25.30952380952381</v>
      </c>
      <c r="Q3502" t="s">
        <v>8317</v>
      </c>
      <c r="R3502" t="s">
        <v>8318</v>
      </c>
      <c r="S3502" s="6">
        <f t="shared" si="220"/>
        <v>42419.711087962954</v>
      </c>
      <c r="T3502" s="6">
        <f t="shared" si="221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7">
        <f t="shared" si="219"/>
        <v>35.952380952380949</v>
      </c>
      <c r="Q3503" t="s">
        <v>8317</v>
      </c>
      <c r="R3503" t="s">
        <v>8318</v>
      </c>
      <c r="S3503" s="6">
        <f t="shared" si="220"/>
        <v>42233.555497685178</v>
      </c>
      <c r="T3503" s="6">
        <f t="shared" si="221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7">
        <f t="shared" si="219"/>
        <v>136</v>
      </c>
      <c r="Q3504" t="s">
        <v>8317</v>
      </c>
      <c r="R3504" t="s">
        <v>8318</v>
      </c>
      <c r="S3504" s="6">
        <f t="shared" si="220"/>
        <v>42430.631064814814</v>
      </c>
      <c r="T3504" s="6">
        <f t="shared" si="221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7">
        <f t="shared" si="219"/>
        <v>70.763157894736835</v>
      </c>
      <c r="Q3505" t="s">
        <v>8317</v>
      </c>
      <c r="R3505" t="s">
        <v>8318</v>
      </c>
      <c r="S3505" s="6">
        <f t="shared" si="220"/>
        <v>42545.27</v>
      </c>
      <c r="T3505" s="6">
        <f t="shared" si="221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7">
        <f t="shared" si="219"/>
        <v>125</v>
      </c>
      <c r="Q3506" t="s">
        <v>8317</v>
      </c>
      <c r="R3506" t="s">
        <v>8318</v>
      </c>
      <c r="S3506" s="6">
        <f t="shared" si="220"/>
        <v>42297.540405092594</v>
      </c>
      <c r="T3506" s="6">
        <f t="shared" si="221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7">
        <f t="shared" si="219"/>
        <v>66.512820512820511</v>
      </c>
      <c r="Q3507" t="s">
        <v>8317</v>
      </c>
      <c r="R3507" t="s">
        <v>8318</v>
      </c>
      <c r="S3507" s="6">
        <f t="shared" si="220"/>
        <v>41760.727372685185</v>
      </c>
      <c r="T3507" s="6">
        <f t="shared" si="221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7">
        <f t="shared" si="219"/>
        <v>105</v>
      </c>
      <c r="Q3508" t="s">
        <v>8317</v>
      </c>
      <c r="R3508" t="s">
        <v>8318</v>
      </c>
      <c r="S3508" s="6">
        <f t="shared" si="220"/>
        <v>41829.525925925926</v>
      </c>
      <c r="T3508" s="6">
        <f t="shared" si="221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7">
        <f t="shared" si="219"/>
        <v>145</v>
      </c>
      <c r="Q3509" t="s">
        <v>8317</v>
      </c>
      <c r="R3509" t="s">
        <v>8318</v>
      </c>
      <c r="S3509" s="6">
        <f t="shared" si="220"/>
        <v>42491.714548611104</v>
      </c>
      <c r="T3509" s="6">
        <f t="shared" si="221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7">
        <f t="shared" si="219"/>
        <v>12</v>
      </c>
      <c r="Q3510" t="s">
        <v>8317</v>
      </c>
      <c r="R3510" t="s">
        <v>8318</v>
      </c>
      <c r="S3510" s="6">
        <f t="shared" si="220"/>
        <v>42477.521446759252</v>
      </c>
      <c r="T3510" s="6">
        <f t="shared" si="221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7">
        <f t="shared" si="219"/>
        <v>96.666666666666671</v>
      </c>
      <c r="Q3511" t="s">
        <v>8317</v>
      </c>
      <c r="R3511" t="s">
        <v>8318</v>
      </c>
      <c r="S3511" s="6">
        <f t="shared" si="220"/>
        <v>41950.651226851849</v>
      </c>
      <c r="T3511" s="6">
        <f t="shared" si="221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7">
        <f t="shared" si="219"/>
        <v>60.333333333333336</v>
      </c>
      <c r="Q3512" t="s">
        <v>8317</v>
      </c>
      <c r="R3512" t="s">
        <v>8318</v>
      </c>
      <c r="S3512" s="6">
        <f t="shared" si="220"/>
        <v>41802.412569444445</v>
      </c>
      <c r="T3512" s="6">
        <f t="shared" si="221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7">
        <f t="shared" si="219"/>
        <v>79.89473684210526</v>
      </c>
      <c r="Q3513" t="s">
        <v>8317</v>
      </c>
      <c r="R3513" t="s">
        <v>8318</v>
      </c>
      <c r="S3513" s="6">
        <f t="shared" si="220"/>
        <v>41927.665451388886</v>
      </c>
      <c r="T3513" s="6">
        <f t="shared" si="221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7">
        <f t="shared" si="219"/>
        <v>58.823529411764703</v>
      </c>
      <c r="Q3514" t="s">
        <v>8317</v>
      </c>
      <c r="R3514" t="s">
        <v>8318</v>
      </c>
      <c r="S3514" s="6">
        <f t="shared" si="220"/>
        <v>42057.328611111108</v>
      </c>
      <c r="T3514" s="6">
        <f t="shared" si="221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7">
        <f t="shared" si="219"/>
        <v>75.340909090909093</v>
      </c>
      <c r="Q3515" t="s">
        <v>8317</v>
      </c>
      <c r="R3515" t="s">
        <v>8318</v>
      </c>
      <c r="S3515" s="6">
        <f t="shared" si="220"/>
        <v>41780.887870370367</v>
      </c>
      <c r="T3515" s="6">
        <f t="shared" si="221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7">
        <f t="shared" si="219"/>
        <v>55</v>
      </c>
      <c r="Q3516" t="s">
        <v>8317</v>
      </c>
      <c r="R3516" t="s">
        <v>8318</v>
      </c>
      <c r="S3516" s="6">
        <f t="shared" si="220"/>
        <v>42020.638333333329</v>
      </c>
      <c r="T3516" s="6">
        <f t="shared" si="221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7">
        <f t="shared" si="219"/>
        <v>66.956521739130437</v>
      </c>
      <c r="Q3517" t="s">
        <v>8317</v>
      </c>
      <c r="R3517" t="s">
        <v>8318</v>
      </c>
      <c r="S3517" s="6">
        <f t="shared" si="220"/>
        <v>42125.564479166664</v>
      </c>
      <c r="T3517" s="6">
        <f t="shared" si="221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7">
        <f t="shared" si="219"/>
        <v>227.27272727272728</v>
      </c>
      <c r="Q3518" t="s">
        <v>8317</v>
      </c>
      <c r="R3518" t="s">
        <v>8318</v>
      </c>
      <c r="S3518" s="6">
        <f t="shared" si="220"/>
        <v>41855.801736111105</v>
      </c>
      <c r="T3518" s="6">
        <f t="shared" si="221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7">
        <f t="shared" si="219"/>
        <v>307.69230769230768</v>
      </c>
      <c r="Q3519" t="s">
        <v>8317</v>
      </c>
      <c r="R3519" t="s">
        <v>8318</v>
      </c>
      <c r="S3519" s="6">
        <f t="shared" si="220"/>
        <v>41794.609189814815</v>
      </c>
      <c r="T3519" s="6">
        <f t="shared" si="221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7">
        <f t="shared" si="219"/>
        <v>50.020909090909093</v>
      </c>
      <c r="Q3520" t="s">
        <v>8317</v>
      </c>
      <c r="R3520" t="s">
        <v>8318</v>
      </c>
      <c r="S3520" s="6">
        <f t="shared" si="220"/>
        <v>41893.575219907405</v>
      </c>
      <c r="T3520" s="6">
        <f t="shared" si="221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7">
        <f t="shared" si="219"/>
        <v>72.392857142857139</v>
      </c>
      <c r="Q3521" t="s">
        <v>8317</v>
      </c>
      <c r="R3521" t="s">
        <v>8318</v>
      </c>
      <c r="S3521" s="6">
        <f t="shared" si="220"/>
        <v>42037.390624999993</v>
      </c>
      <c r="T3521" s="6">
        <f t="shared" si="221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7">
        <f t="shared" si="219"/>
        <v>95.952380952380949</v>
      </c>
      <c r="Q3522" t="s">
        <v>8317</v>
      </c>
      <c r="R3522" t="s">
        <v>8318</v>
      </c>
      <c r="S3522" s="6">
        <f t="shared" si="220"/>
        <v>42227.615879629629</v>
      </c>
      <c r="T3522" s="6">
        <f t="shared" si="221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7">
        <f t="shared" ref="P3523:P3586" si="223">IF(L3523=0,0,(E3523/L3523))</f>
        <v>45.615384615384613</v>
      </c>
      <c r="Q3523" t="s">
        <v>8317</v>
      </c>
      <c r="R3523" t="s">
        <v>8318</v>
      </c>
      <c r="S3523" s="6">
        <f t="shared" ref="S3523:S3586" si="224">(((J3523/60)/60)/24)+DATE(1970,1,1)+(-5/24)</f>
        <v>41881.153009259258</v>
      </c>
      <c r="T3523" s="6">
        <f t="shared" ref="T3523:T3586" si="22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7">
        <f t="shared" si="223"/>
        <v>41.029411764705884</v>
      </c>
      <c r="Q3524" t="s">
        <v>8317</v>
      </c>
      <c r="R3524" t="s">
        <v>8318</v>
      </c>
      <c r="S3524" s="6">
        <f t="shared" si="224"/>
        <v>42234.581550925919</v>
      </c>
      <c r="T3524" s="6">
        <f t="shared" si="22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7">
        <f t="shared" si="223"/>
        <v>56.825000000000003</v>
      </c>
      <c r="Q3525" t="s">
        <v>8317</v>
      </c>
      <c r="R3525" t="s">
        <v>8318</v>
      </c>
      <c r="S3525" s="6">
        <f t="shared" si="224"/>
        <v>42581.189212962963</v>
      </c>
      <c r="T3525" s="6">
        <f t="shared" si="22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7">
        <f t="shared" si="223"/>
        <v>137.24324324324326</v>
      </c>
      <c r="Q3526" t="s">
        <v>8317</v>
      </c>
      <c r="R3526" t="s">
        <v>8318</v>
      </c>
      <c r="S3526" s="6">
        <f t="shared" si="224"/>
        <v>41880.555243055554</v>
      </c>
      <c r="T3526" s="6">
        <f t="shared" si="22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7">
        <f t="shared" si="223"/>
        <v>75.714285714285708</v>
      </c>
      <c r="Q3527" t="s">
        <v>8317</v>
      </c>
      <c r="R3527" t="s">
        <v>8318</v>
      </c>
      <c r="S3527" s="6">
        <f t="shared" si="224"/>
        <v>42214.487337962964</v>
      </c>
      <c r="T3527" s="6">
        <f t="shared" si="22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7">
        <f t="shared" si="223"/>
        <v>99</v>
      </c>
      <c r="Q3528" t="s">
        <v>8317</v>
      </c>
      <c r="R3528" t="s">
        <v>8318</v>
      </c>
      <c r="S3528" s="6">
        <f t="shared" si="224"/>
        <v>42460.126979166664</v>
      </c>
      <c r="T3528" s="6">
        <f t="shared" si="22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7">
        <f t="shared" si="223"/>
        <v>81.569767441860463</v>
      </c>
      <c r="Q3529" t="s">
        <v>8317</v>
      </c>
      <c r="R3529" t="s">
        <v>8318</v>
      </c>
      <c r="S3529" s="6">
        <f t="shared" si="224"/>
        <v>42166.814872685187</v>
      </c>
      <c r="T3529" s="6">
        <f t="shared" si="22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7">
        <f t="shared" si="223"/>
        <v>45.108108108108105</v>
      </c>
      <c r="Q3530" t="s">
        <v>8317</v>
      </c>
      <c r="R3530" t="s">
        <v>8318</v>
      </c>
      <c r="S3530" s="6">
        <f t="shared" si="224"/>
        <v>42733.293032407404</v>
      </c>
      <c r="T3530" s="6">
        <f t="shared" si="22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7">
        <f t="shared" si="223"/>
        <v>36.666666666666664</v>
      </c>
      <c r="Q3531" t="s">
        <v>8317</v>
      </c>
      <c r="R3531" t="s">
        <v>8318</v>
      </c>
      <c r="S3531" s="6">
        <f t="shared" si="224"/>
        <v>42177.553449074076</v>
      </c>
      <c r="T3531" s="6">
        <f t="shared" si="22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7">
        <f t="shared" si="223"/>
        <v>125</v>
      </c>
      <c r="Q3532" t="s">
        <v>8317</v>
      </c>
      <c r="R3532" t="s">
        <v>8318</v>
      </c>
      <c r="S3532" s="6">
        <f t="shared" si="224"/>
        <v>42442.41501157407</v>
      </c>
      <c r="T3532" s="6">
        <f t="shared" si="22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7">
        <f t="shared" si="223"/>
        <v>49.230769230769234</v>
      </c>
      <c r="Q3533" t="s">
        <v>8317</v>
      </c>
      <c r="R3533" t="s">
        <v>8318</v>
      </c>
      <c r="S3533" s="6">
        <f t="shared" si="224"/>
        <v>42521.44599537037</v>
      </c>
      <c r="T3533" s="6">
        <f t="shared" si="22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7">
        <f t="shared" si="223"/>
        <v>42.296296296296298</v>
      </c>
      <c r="Q3534" t="s">
        <v>8317</v>
      </c>
      <c r="R3534" t="s">
        <v>8318</v>
      </c>
      <c r="S3534" s="6">
        <f t="shared" si="224"/>
        <v>41884.391516203701</v>
      </c>
      <c r="T3534" s="6">
        <f t="shared" si="22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7">
        <f t="shared" si="223"/>
        <v>78.875</v>
      </c>
      <c r="Q3535" t="s">
        <v>8317</v>
      </c>
      <c r="R3535" t="s">
        <v>8318</v>
      </c>
      <c r="S3535" s="6">
        <f t="shared" si="224"/>
        <v>42289.552858796298</v>
      </c>
      <c r="T3535" s="6">
        <f t="shared" si="22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7">
        <f t="shared" si="223"/>
        <v>38.284313725490193</v>
      </c>
      <c r="Q3536" t="s">
        <v>8317</v>
      </c>
      <c r="R3536" t="s">
        <v>8318</v>
      </c>
      <c r="S3536" s="6">
        <f t="shared" si="224"/>
        <v>42243.416932870365</v>
      </c>
      <c r="T3536" s="6">
        <f t="shared" si="22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7">
        <f t="shared" si="223"/>
        <v>44.847826086956523</v>
      </c>
      <c r="Q3537" t="s">
        <v>8317</v>
      </c>
      <c r="R3537" t="s">
        <v>8318</v>
      </c>
      <c r="S3537" s="6">
        <f t="shared" si="224"/>
        <v>42248.431828703695</v>
      </c>
      <c r="T3537" s="6">
        <f t="shared" si="22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7">
        <f t="shared" si="223"/>
        <v>13.529411764705882</v>
      </c>
      <c r="Q3538" t="s">
        <v>8317</v>
      </c>
      <c r="R3538" t="s">
        <v>8318</v>
      </c>
      <c r="S3538" s="6">
        <f t="shared" si="224"/>
        <v>42328.518807870372</v>
      </c>
      <c r="T3538" s="6">
        <f t="shared" si="22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7">
        <f t="shared" si="223"/>
        <v>43.5</v>
      </c>
      <c r="Q3539" t="s">
        <v>8317</v>
      </c>
      <c r="R3539" t="s">
        <v>8318</v>
      </c>
      <c r="S3539" s="6">
        <f t="shared" si="224"/>
        <v>41923.146018518513</v>
      </c>
      <c r="T3539" s="6">
        <f t="shared" si="22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7">
        <f t="shared" si="223"/>
        <v>30.951807228915662</v>
      </c>
      <c r="Q3540" t="s">
        <v>8317</v>
      </c>
      <c r="R3540" t="s">
        <v>8318</v>
      </c>
      <c r="S3540" s="6">
        <f t="shared" si="224"/>
        <v>42571.212268518517</v>
      </c>
      <c r="T3540" s="6">
        <f t="shared" si="22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7">
        <f t="shared" si="223"/>
        <v>55.230769230769234</v>
      </c>
      <c r="Q3541" t="s">
        <v>8317</v>
      </c>
      <c r="R3541" t="s">
        <v>8318</v>
      </c>
      <c r="S3541" s="6">
        <f t="shared" si="224"/>
        <v>42600.547708333332</v>
      </c>
      <c r="T3541" s="6">
        <f t="shared" si="22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7">
        <f t="shared" si="223"/>
        <v>46.125</v>
      </c>
      <c r="Q3542" t="s">
        <v>8317</v>
      </c>
      <c r="R3542" t="s">
        <v>8318</v>
      </c>
      <c r="S3542" s="6">
        <f t="shared" si="224"/>
        <v>42516.795034722221</v>
      </c>
      <c r="T3542" s="6">
        <f t="shared" si="22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7">
        <f t="shared" si="223"/>
        <v>39.375</v>
      </c>
      <c r="Q3543" t="s">
        <v>8317</v>
      </c>
      <c r="R3543" t="s">
        <v>8318</v>
      </c>
      <c r="S3543" s="6">
        <f t="shared" si="224"/>
        <v>42222.521701388883</v>
      </c>
      <c r="T3543" s="6">
        <f t="shared" si="22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7">
        <f t="shared" si="223"/>
        <v>66.152941176470591</v>
      </c>
      <c r="Q3544" t="s">
        <v>8317</v>
      </c>
      <c r="R3544" t="s">
        <v>8318</v>
      </c>
      <c r="S3544" s="6">
        <f t="shared" si="224"/>
        <v>41829.391458333332</v>
      </c>
      <c r="T3544" s="6">
        <f t="shared" si="22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7">
        <f t="shared" si="223"/>
        <v>54.137931034482762</v>
      </c>
      <c r="Q3545" t="s">
        <v>8317</v>
      </c>
      <c r="R3545" t="s">
        <v>8318</v>
      </c>
      <c r="S3545" s="6">
        <f t="shared" si="224"/>
        <v>42150.546979166662</v>
      </c>
      <c r="T3545" s="6">
        <f t="shared" si="22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7">
        <f t="shared" si="223"/>
        <v>104.16666666666667</v>
      </c>
      <c r="Q3546" t="s">
        <v>8317</v>
      </c>
      <c r="R3546" t="s">
        <v>8318</v>
      </c>
      <c r="S3546" s="6">
        <f t="shared" si="224"/>
        <v>42040.623344907406</v>
      </c>
      <c r="T3546" s="6">
        <f t="shared" si="22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7">
        <f t="shared" si="223"/>
        <v>31.375</v>
      </c>
      <c r="Q3547" t="s">
        <v>8317</v>
      </c>
      <c r="R3547" t="s">
        <v>8318</v>
      </c>
      <c r="S3547" s="6">
        <f t="shared" si="224"/>
        <v>42075.599062499998</v>
      </c>
      <c r="T3547" s="6">
        <f t="shared" si="22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7">
        <f t="shared" si="223"/>
        <v>59.210526315789473</v>
      </c>
      <c r="Q3548" t="s">
        <v>8317</v>
      </c>
      <c r="R3548" t="s">
        <v>8318</v>
      </c>
      <c r="S3548" s="6">
        <f t="shared" si="224"/>
        <v>42073.452361111107</v>
      </c>
      <c r="T3548" s="6">
        <f t="shared" si="22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7">
        <f t="shared" si="223"/>
        <v>119.17633928571429</v>
      </c>
      <c r="Q3549" t="s">
        <v>8317</v>
      </c>
      <c r="R3549" t="s">
        <v>8318</v>
      </c>
      <c r="S3549" s="6">
        <f t="shared" si="224"/>
        <v>42479.870381944442</v>
      </c>
      <c r="T3549" s="6">
        <f t="shared" si="22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7">
        <f t="shared" si="223"/>
        <v>164.61538461538461</v>
      </c>
      <c r="Q3550" t="s">
        <v>8317</v>
      </c>
      <c r="R3550" t="s">
        <v>8318</v>
      </c>
      <c r="S3550" s="6">
        <f t="shared" si="224"/>
        <v>42411.733958333331</v>
      </c>
      <c r="T3550" s="6">
        <f t="shared" si="22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7">
        <f t="shared" si="223"/>
        <v>24.285714285714285</v>
      </c>
      <c r="Q3551" t="s">
        <v>8317</v>
      </c>
      <c r="R3551" t="s">
        <v>8318</v>
      </c>
      <c r="S3551" s="6">
        <f t="shared" si="224"/>
        <v>42223.186030092591</v>
      </c>
      <c r="T3551" s="6">
        <f t="shared" si="22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7">
        <f t="shared" si="223"/>
        <v>40.9375</v>
      </c>
      <c r="Q3552" t="s">
        <v>8317</v>
      </c>
      <c r="R3552" t="s">
        <v>8318</v>
      </c>
      <c r="S3552" s="6">
        <f t="shared" si="224"/>
        <v>42462.685162037036</v>
      </c>
      <c r="T3552" s="6">
        <f t="shared" si="22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7">
        <f t="shared" si="223"/>
        <v>61.1</v>
      </c>
      <c r="Q3553" t="s">
        <v>8317</v>
      </c>
      <c r="R3553" t="s">
        <v>8318</v>
      </c>
      <c r="S3553" s="6">
        <f t="shared" si="224"/>
        <v>41753.307523148142</v>
      </c>
      <c r="T3553" s="6">
        <f t="shared" si="22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7">
        <f t="shared" si="223"/>
        <v>38.65</v>
      </c>
      <c r="Q3554" t="s">
        <v>8317</v>
      </c>
      <c r="R3554" t="s">
        <v>8318</v>
      </c>
      <c r="S3554" s="6">
        <f t="shared" si="224"/>
        <v>41788.378749999996</v>
      </c>
      <c r="T3554" s="6">
        <f t="shared" si="22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7">
        <f t="shared" si="223"/>
        <v>56.20192307692308</v>
      </c>
      <c r="Q3555" t="s">
        <v>8317</v>
      </c>
      <c r="R3555" t="s">
        <v>8318</v>
      </c>
      <c r="S3555" s="6">
        <f t="shared" si="224"/>
        <v>42195.820370370369</v>
      </c>
      <c r="T3555" s="6">
        <f t="shared" si="22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7">
        <f t="shared" si="223"/>
        <v>107.00207547169811</v>
      </c>
      <c r="Q3556" t="s">
        <v>8317</v>
      </c>
      <c r="R3556" t="s">
        <v>8318</v>
      </c>
      <c r="S3556" s="6">
        <f t="shared" si="224"/>
        <v>42015.842118055552</v>
      </c>
      <c r="T3556" s="6">
        <f t="shared" si="22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7">
        <f t="shared" si="223"/>
        <v>171.42857142857142</v>
      </c>
      <c r="Q3557" t="s">
        <v>8317</v>
      </c>
      <c r="R3557" t="s">
        <v>8318</v>
      </c>
      <c r="S3557" s="6">
        <f t="shared" si="224"/>
        <v>42661.233726851853</v>
      </c>
      <c r="T3557" s="6">
        <f t="shared" si="22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7">
        <f t="shared" si="223"/>
        <v>110.5</v>
      </c>
      <c r="Q3558" t="s">
        <v>8317</v>
      </c>
      <c r="R3558" t="s">
        <v>8318</v>
      </c>
      <c r="S3558" s="6">
        <f t="shared" si="224"/>
        <v>41808.441249999996</v>
      </c>
      <c r="T3558" s="6">
        <f t="shared" si="22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7">
        <f t="shared" si="223"/>
        <v>179.27598566308242</v>
      </c>
      <c r="Q3559" t="s">
        <v>8317</v>
      </c>
      <c r="R3559" t="s">
        <v>8318</v>
      </c>
      <c r="S3559" s="6">
        <f t="shared" si="224"/>
        <v>41730.068414351852</v>
      </c>
      <c r="T3559" s="6">
        <f t="shared" si="22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7">
        <f t="shared" si="223"/>
        <v>22.90909090909091</v>
      </c>
      <c r="Q3560" t="s">
        <v>8317</v>
      </c>
      <c r="R3560" t="s">
        <v>8318</v>
      </c>
      <c r="S3560" s="6">
        <f t="shared" si="224"/>
        <v>42139.608506944445</v>
      </c>
      <c r="T3560" s="6">
        <f t="shared" si="22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7">
        <f t="shared" si="223"/>
        <v>43.125</v>
      </c>
      <c r="Q3561" t="s">
        <v>8317</v>
      </c>
      <c r="R3561" t="s">
        <v>8318</v>
      </c>
      <c r="S3561" s="6">
        <f t="shared" si="224"/>
        <v>42193.887824074067</v>
      </c>
      <c r="T3561" s="6">
        <f t="shared" si="22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7">
        <f t="shared" si="223"/>
        <v>46.891891891891895</v>
      </c>
      <c r="Q3562" t="s">
        <v>8317</v>
      </c>
      <c r="R3562" t="s">
        <v>8318</v>
      </c>
      <c r="S3562" s="6">
        <f t="shared" si="224"/>
        <v>42115.681319444448</v>
      </c>
      <c r="T3562" s="6">
        <f t="shared" si="22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7">
        <f t="shared" si="223"/>
        <v>47.407407407407405</v>
      </c>
      <c r="Q3563" t="s">
        <v>8317</v>
      </c>
      <c r="R3563" t="s">
        <v>8318</v>
      </c>
      <c r="S3563" s="6">
        <f t="shared" si="224"/>
        <v>42203.471967592595</v>
      </c>
      <c r="T3563" s="6">
        <f t="shared" si="22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7">
        <f t="shared" si="223"/>
        <v>15.129032258064516</v>
      </c>
      <c r="Q3564" t="s">
        <v>8317</v>
      </c>
      <c r="R3564" t="s">
        <v>8318</v>
      </c>
      <c r="S3564" s="6">
        <f t="shared" si="224"/>
        <v>42433.553553240738</v>
      </c>
      <c r="T3564" s="6">
        <f t="shared" si="22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7">
        <f t="shared" si="223"/>
        <v>21.098000000000003</v>
      </c>
      <c r="Q3565" t="s">
        <v>8317</v>
      </c>
      <c r="R3565" t="s">
        <v>8318</v>
      </c>
      <c r="S3565" s="6">
        <f t="shared" si="224"/>
        <v>42555.46361111111</v>
      </c>
      <c r="T3565" s="6">
        <f t="shared" si="22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7">
        <f t="shared" si="223"/>
        <v>59.117647058823529</v>
      </c>
      <c r="Q3566" t="s">
        <v>8317</v>
      </c>
      <c r="R3566" t="s">
        <v>8318</v>
      </c>
      <c r="S3566" s="6">
        <f t="shared" si="224"/>
        <v>42236.414918981485</v>
      </c>
      <c r="T3566" s="6">
        <f t="shared" si="22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7">
        <f t="shared" si="223"/>
        <v>97.916666666666671</v>
      </c>
      <c r="Q3567" t="s">
        <v>8317</v>
      </c>
      <c r="R3567" t="s">
        <v>8318</v>
      </c>
      <c r="S3567" s="6">
        <f t="shared" si="224"/>
        <v>41974.534814814811</v>
      </c>
      <c r="T3567" s="6">
        <f t="shared" si="22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7">
        <f t="shared" si="223"/>
        <v>55.131578947368418</v>
      </c>
      <c r="Q3568" t="s">
        <v>8317</v>
      </c>
      <c r="R3568" t="s">
        <v>8318</v>
      </c>
      <c r="S3568" s="6">
        <f t="shared" si="224"/>
        <v>41997.299571759257</v>
      </c>
      <c r="T3568" s="6">
        <f t="shared" si="22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7">
        <f t="shared" si="223"/>
        <v>26.536585365853657</v>
      </c>
      <c r="Q3569" t="s">
        <v>8317</v>
      </c>
      <c r="R3569" t="s">
        <v>8318</v>
      </c>
      <c r="S3569" s="6">
        <f t="shared" si="224"/>
        <v>42135.602361111109</v>
      </c>
      <c r="T3569" s="6">
        <f t="shared" si="22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7">
        <f t="shared" si="223"/>
        <v>58.421052631578945</v>
      </c>
      <c r="Q3570" t="s">
        <v>8317</v>
      </c>
      <c r="R3570" t="s">
        <v>8318</v>
      </c>
      <c r="S3570" s="6">
        <f t="shared" si="224"/>
        <v>41869.532337962963</v>
      </c>
      <c r="T3570" s="6">
        <f t="shared" si="22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7">
        <f t="shared" si="223"/>
        <v>122.53658536585365</v>
      </c>
      <c r="Q3571" t="s">
        <v>8317</v>
      </c>
      <c r="R3571" t="s">
        <v>8318</v>
      </c>
      <c r="S3571" s="6">
        <f t="shared" si="224"/>
        <v>41982.480277777773</v>
      </c>
      <c r="T3571" s="6">
        <f t="shared" si="22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7">
        <f t="shared" si="223"/>
        <v>87.961538461538467</v>
      </c>
      <c r="Q3572" t="s">
        <v>8317</v>
      </c>
      <c r="R3572" t="s">
        <v>8318</v>
      </c>
      <c r="S3572" s="6">
        <f t="shared" si="224"/>
        <v>41976.123645833337</v>
      </c>
      <c r="T3572" s="6">
        <f t="shared" si="22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7">
        <f t="shared" si="223"/>
        <v>73.239999999999995</v>
      </c>
      <c r="Q3573" t="s">
        <v>8317</v>
      </c>
      <c r="R3573" t="s">
        <v>8318</v>
      </c>
      <c r="S3573" s="6">
        <f t="shared" si="224"/>
        <v>41912.650613425925</v>
      </c>
      <c r="T3573" s="6">
        <f t="shared" si="22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7">
        <f t="shared" si="223"/>
        <v>55.555555555555557</v>
      </c>
      <c r="Q3574" t="s">
        <v>8317</v>
      </c>
      <c r="R3574" t="s">
        <v>8318</v>
      </c>
      <c r="S3574" s="6">
        <f t="shared" si="224"/>
        <v>42146.36206018518</v>
      </c>
      <c r="T3574" s="6">
        <f t="shared" si="22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7">
        <f t="shared" si="223"/>
        <v>39.53846153846154</v>
      </c>
      <c r="Q3575" t="s">
        <v>8317</v>
      </c>
      <c r="R3575" t="s">
        <v>8318</v>
      </c>
      <c r="S3575" s="6">
        <f t="shared" si="224"/>
        <v>41921.167199074072</v>
      </c>
      <c r="T3575" s="6">
        <f t="shared" si="22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7">
        <f t="shared" si="223"/>
        <v>136.77777777777777</v>
      </c>
      <c r="Q3576" t="s">
        <v>8317</v>
      </c>
      <c r="R3576" t="s">
        <v>8318</v>
      </c>
      <c r="S3576" s="6">
        <f t="shared" si="224"/>
        <v>41926.734351851846</v>
      </c>
      <c r="T3576" s="6">
        <f t="shared" si="22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7">
        <f t="shared" si="223"/>
        <v>99.343137254901961</v>
      </c>
      <c r="Q3577" t="s">
        <v>8317</v>
      </c>
      <c r="R3577" t="s">
        <v>8318</v>
      </c>
      <c r="S3577" s="6">
        <f t="shared" si="224"/>
        <v>42561.575543981475</v>
      </c>
      <c r="T3577" s="6">
        <f t="shared" si="22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7">
        <f t="shared" si="223"/>
        <v>20</v>
      </c>
      <c r="Q3578" t="s">
        <v>8317</v>
      </c>
      <c r="R3578" t="s">
        <v>8318</v>
      </c>
      <c r="S3578" s="6">
        <f t="shared" si="224"/>
        <v>42649.340902777774</v>
      </c>
      <c r="T3578" s="6">
        <f t="shared" si="22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7">
        <f t="shared" si="223"/>
        <v>28.888888888888889</v>
      </c>
      <c r="Q3579" t="s">
        <v>8317</v>
      </c>
      <c r="R3579" t="s">
        <v>8318</v>
      </c>
      <c r="S3579" s="6">
        <f t="shared" si="224"/>
        <v>42093.578506944446</v>
      </c>
      <c r="T3579" s="6">
        <f t="shared" si="22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7">
        <f t="shared" si="223"/>
        <v>40.545945945945945</v>
      </c>
      <c r="Q3580" t="s">
        <v>8317</v>
      </c>
      <c r="R3580" t="s">
        <v>8318</v>
      </c>
      <c r="S3580" s="6">
        <f t="shared" si="224"/>
        <v>42460.525196759256</v>
      </c>
      <c r="T3580" s="6">
        <f t="shared" si="22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7">
        <f t="shared" si="223"/>
        <v>35.714285714285715</v>
      </c>
      <c r="Q3581" t="s">
        <v>8317</v>
      </c>
      <c r="R3581" t="s">
        <v>8318</v>
      </c>
      <c r="S3581" s="6">
        <f t="shared" si="224"/>
        <v>42430.553888888891</v>
      </c>
      <c r="T3581" s="6">
        <f t="shared" si="22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7">
        <f t="shared" si="223"/>
        <v>37.962962962962962</v>
      </c>
      <c r="Q3582" t="s">
        <v>8317</v>
      </c>
      <c r="R3582" t="s">
        <v>8318</v>
      </c>
      <c r="S3582" s="6">
        <f t="shared" si="224"/>
        <v>42025.967847222222</v>
      </c>
      <c r="T3582" s="6">
        <f t="shared" si="22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7">
        <f t="shared" si="223"/>
        <v>33.333333333333336</v>
      </c>
      <c r="Q3583" t="s">
        <v>8317</v>
      </c>
      <c r="R3583" t="s">
        <v>8318</v>
      </c>
      <c r="S3583" s="6">
        <f t="shared" si="224"/>
        <v>41836.26284722222</v>
      </c>
      <c r="T3583" s="6">
        <f t="shared" si="22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7">
        <f t="shared" si="223"/>
        <v>58.571428571428569</v>
      </c>
      <c r="Q3584" t="s">
        <v>8317</v>
      </c>
      <c r="R3584" t="s">
        <v>8318</v>
      </c>
      <c r="S3584" s="6">
        <f t="shared" si="224"/>
        <v>42450.887523148143</v>
      </c>
      <c r="T3584" s="6">
        <f t="shared" si="22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7">
        <f t="shared" si="223"/>
        <v>135.625</v>
      </c>
      <c r="Q3585" t="s">
        <v>8317</v>
      </c>
      <c r="R3585" t="s">
        <v>8318</v>
      </c>
      <c r="S3585" s="6">
        <f t="shared" si="224"/>
        <v>42418.217650462961</v>
      </c>
      <c r="T3585" s="6">
        <f t="shared" si="22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7">
        <f t="shared" si="223"/>
        <v>30.9375</v>
      </c>
      <c r="Q3586" t="s">
        <v>8317</v>
      </c>
      <c r="R3586" t="s">
        <v>8318</v>
      </c>
      <c r="S3586" s="6">
        <f t="shared" si="224"/>
        <v>42168.108148148145</v>
      </c>
      <c r="T3586" s="6">
        <f t="shared" si="22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7">
        <f t="shared" ref="P3587:P3650" si="227">IF(L3587=0,0,(E3587/L3587))</f>
        <v>176.08695652173913</v>
      </c>
      <c r="Q3587" t="s">
        <v>8317</v>
      </c>
      <c r="R3587" t="s">
        <v>8318</v>
      </c>
      <c r="S3587" s="6">
        <f t="shared" ref="S3587:S3650" si="228">(((J3587/60)/60)/24)+DATE(1970,1,1)+(-5/24)</f>
        <v>41964.507986111108</v>
      </c>
      <c r="T3587" s="6">
        <f t="shared" ref="T3587:T3650" si="229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7">
        <f t="shared" si="227"/>
        <v>151.9814814814815</v>
      </c>
      <c r="Q3588" t="s">
        <v>8317</v>
      </c>
      <c r="R3588" t="s">
        <v>8318</v>
      </c>
      <c r="S3588" s="6">
        <f t="shared" si="228"/>
        <v>42576.489236111105</v>
      </c>
      <c r="T3588" s="6">
        <f t="shared" si="22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7">
        <f t="shared" si="227"/>
        <v>22.607142857142858</v>
      </c>
      <c r="Q3589" t="s">
        <v>8317</v>
      </c>
      <c r="R3589" t="s">
        <v>8318</v>
      </c>
      <c r="S3589" s="6">
        <f t="shared" si="228"/>
        <v>42503.331643518519</v>
      </c>
      <c r="T3589" s="6">
        <f t="shared" si="22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7">
        <f t="shared" si="227"/>
        <v>18.272727272727273</v>
      </c>
      <c r="Q3590" t="s">
        <v>8317</v>
      </c>
      <c r="R3590" t="s">
        <v>8318</v>
      </c>
      <c r="S3590" s="6">
        <f t="shared" si="228"/>
        <v>42101.620486111111</v>
      </c>
      <c r="T3590" s="6">
        <f t="shared" si="22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7">
        <f t="shared" si="227"/>
        <v>82.258064516129039</v>
      </c>
      <c r="Q3591" t="s">
        <v>8317</v>
      </c>
      <c r="R3591" t="s">
        <v>8318</v>
      </c>
      <c r="S3591" s="6">
        <f t="shared" si="228"/>
        <v>42125.439201388886</v>
      </c>
      <c r="T3591" s="6">
        <f t="shared" si="22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7">
        <f t="shared" si="227"/>
        <v>68.534246575342465</v>
      </c>
      <c r="Q3592" t="s">
        <v>8317</v>
      </c>
      <c r="R3592" t="s">
        <v>8318</v>
      </c>
      <c r="S3592" s="6">
        <f t="shared" si="228"/>
        <v>41902.125393518516</v>
      </c>
      <c r="T3592" s="6">
        <f t="shared" si="22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7">
        <f t="shared" si="227"/>
        <v>68.055555555555557</v>
      </c>
      <c r="Q3593" t="s">
        <v>8317</v>
      </c>
      <c r="R3593" t="s">
        <v>8318</v>
      </c>
      <c r="S3593" s="6">
        <f t="shared" si="228"/>
        <v>42003.74009259259</v>
      </c>
      <c r="T3593" s="6">
        <f t="shared" si="22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7">
        <f t="shared" si="227"/>
        <v>72.714285714285708</v>
      </c>
      <c r="Q3594" t="s">
        <v>8317</v>
      </c>
      <c r="R3594" t="s">
        <v>8318</v>
      </c>
      <c r="S3594" s="6">
        <f t="shared" si="228"/>
        <v>41988.621608796289</v>
      </c>
      <c r="T3594" s="6">
        <f t="shared" si="22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7">
        <f t="shared" si="227"/>
        <v>77.186046511627907</v>
      </c>
      <c r="Q3595" t="s">
        <v>8317</v>
      </c>
      <c r="R3595" t="s">
        <v>8318</v>
      </c>
      <c r="S3595" s="6">
        <f t="shared" si="228"/>
        <v>41974.690266203703</v>
      </c>
      <c r="T3595" s="6">
        <f t="shared" si="22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7">
        <f t="shared" si="227"/>
        <v>55.972222222222221</v>
      </c>
      <c r="Q3596" t="s">
        <v>8317</v>
      </c>
      <c r="R3596" t="s">
        <v>8318</v>
      </c>
      <c r="S3596" s="6">
        <f t="shared" si="228"/>
        <v>42591.858587962961</v>
      </c>
      <c r="T3596" s="6">
        <f t="shared" si="22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7">
        <f t="shared" si="227"/>
        <v>49.693548387096776</v>
      </c>
      <c r="Q3597" t="s">
        <v>8317</v>
      </c>
      <c r="R3597" t="s">
        <v>8318</v>
      </c>
      <c r="S3597" s="6">
        <f t="shared" si="228"/>
        <v>42049.800034722219</v>
      </c>
      <c r="T3597" s="6">
        <f t="shared" si="22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7">
        <f t="shared" si="227"/>
        <v>79</v>
      </c>
      <c r="Q3598" t="s">
        <v>8317</v>
      </c>
      <c r="R3598" t="s">
        <v>8318</v>
      </c>
      <c r="S3598" s="6">
        <f t="shared" si="228"/>
        <v>41856.506736111107</v>
      </c>
      <c r="T3598" s="6">
        <f t="shared" si="22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7">
        <f t="shared" si="227"/>
        <v>77.727272727272734</v>
      </c>
      <c r="Q3599" t="s">
        <v>8317</v>
      </c>
      <c r="R3599" t="s">
        <v>8318</v>
      </c>
      <c r="S3599" s="6">
        <f t="shared" si="228"/>
        <v>42417.377199074072</v>
      </c>
      <c r="T3599" s="6">
        <f t="shared" si="22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7">
        <f t="shared" si="227"/>
        <v>40.777777777777779</v>
      </c>
      <c r="Q3600" t="s">
        <v>8317</v>
      </c>
      <c r="R3600" t="s">
        <v>8318</v>
      </c>
      <c r="S3600" s="6">
        <f t="shared" si="228"/>
        <v>41866.590532407405</v>
      </c>
      <c r="T3600" s="6">
        <f t="shared" si="22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7">
        <f t="shared" si="227"/>
        <v>59.411764705882355</v>
      </c>
      <c r="Q3601" t="s">
        <v>8317</v>
      </c>
      <c r="R3601" t="s">
        <v>8318</v>
      </c>
      <c r="S3601" s="6">
        <f t="shared" si="228"/>
        <v>42220.586539351854</v>
      </c>
      <c r="T3601" s="6">
        <f t="shared" si="22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7">
        <f t="shared" si="227"/>
        <v>3.25</v>
      </c>
      <c r="Q3602" t="s">
        <v>8317</v>
      </c>
      <c r="R3602" t="s">
        <v>8318</v>
      </c>
      <c r="S3602" s="6">
        <f t="shared" si="228"/>
        <v>42628.640787037039</v>
      </c>
      <c r="T3602" s="6">
        <f t="shared" si="22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7">
        <f t="shared" si="227"/>
        <v>39.377358490566039</v>
      </c>
      <c r="Q3603" t="s">
        <v>8317</v>
      </c>
      <c r="R3603" t="s">
        <v>8318</v>
      </c>
      <c r="S3603" s="6">
        <f t="shared" si="228"/>
        <v>41990.790300925924</v>
      </c>
      <c r="T3603" s="6">
        <f t="shared" si="22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7">
        <f t="shared" si="227"/>
        <v>81.673469387755105</v>
      </c>
      <c r="Q3604" t="s">
        <v>8317</v>
      </c>
      <c r="R3604" t="s">
        <v>8318</v>
      </c>
      <c r="S3604" s="6">
        <f t="shared" si="228"/>
        <v>42447.68609953703</v>
      </c>
      <c r="T3604" s="6">
        <f t="shared" si="22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7">
        <f t="shared" si="227"/>
        <v>44.912280701754383</v>
      </c>
      <c r="Q3605" t="s">
        <v>8317</v>
      </c>
      <c r="R3605" t="s">
        <v>8318</v>
      </c>
      <c r="S3605" s="6">
        <f t="shared" si="228"/>
        <v>42283.656018518515</v>
      </c>
      <c r="T3605" s="6">
        <f t="shared" si="22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7">
        <f t="shared" si="227"/>
        <v>49.05797101449275</v>
      </c>
      <c r="Q3606" t="s">
        <v>8317</v>
      </c>
      <c r="R3606" t="s">
        <v>8318</v>
      </c>
      <c r="S3606" s="6">
        <f t="shared" si="228"/>
        <v>42482.80736111111</v>
      </c>
      <c r="T3606" s="6">
        <f t="shared" si="22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7">
        <f t="shared" si="227"/>
        <v>30.666666666666668</v>
      </c>
      <c r="Q3607" t="s">
        <v>8317</v>
      </c>
      <c r="R3607" t="s">
        <v>8318</v>
      </c>
      <c r="S3607" s="6">
        <f t="shared" si="228"/>
        <v>42383.584791666661</v>
      </c>
      <c r="T3607" s="6">
        <f t="shared" si="22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7">
        <f t="shared" si="227"/>
        <v>61.0625</v>
      </c>
      <c r="Q3608" t="s">
        <v>8317</v>
      </c>
      <c r="R3608" t="s">
        <v>8318</v>
      </c>
      <c r="S3608" s="6">
        <f t="shared" si="228"/>
        <v>42566.396493055552</v>
      </c>
      <c r="T3608" s="6">
        <f t="shared" si="22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7">
        <f t="shared" si="227"/>
        <v>29</v>
      </c>
      <c r="Q3609" t="s">
        <v>8317</v>
      </c>
      <c r="R3609" t="s">
        <v>8318</v>
      </c>
      <c r="S3609" s="6">
        <f t="shared" si="228"/>
        <v>42338.755578703705</v>
      </c>
      <c r="T3609" s="6">
        <f t="shared" si="22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7">
        <f t="shared" si="227"/>
        <v>29.62962962962963</v>
      </c>
      <c r="Q3610" t="s">
        <v>8317</v>
      </c>
      <c r="R3610" t="s">
        <v>8318</v>
      </c>
      <c r="S3610" s="6">
        <f t="shared" si="228"/>
        <v>42506.50104166667</v>
      </c>
      <c r="T3610" s="6">
        <f t="shared" si="22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7">
        <f t="shared" si="227"/>
        <v>143.0952380952381</v>
      </c>
      <c r="Q3611" t="s">
        <v>8317</v>
      </c>
      <c r="R3611" t="s">
        <v>8318</v>
      </c>
      <c r="S3611" s="6">
        <f t="shared" si="228"/>
        <v>42429.783391203695</v>
      </c>
      <c r="T3611" s="6">
        <f t="shared" si="22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7">
        <f t="shared" si="227"/>
        <v>52.354838709677416</v>
      </c>
      <c r="Q3612" t="s">
        <v>8317</v>
      </c>
      <c r="R3612" t="s">
        <v>8318</v>
      </c>
      <c r="S3612" s="6">
        <f t="shared" si="228"/>
        <v>42203.22379629629</v>
      </c>
      <c r="T3612" s="6">
        <f t="shared" si="22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7">
        <f t="shared" si="227"/>
        <v>66.666666666666671</v>
      </c>
      <c r="Q3613" t="s">
        <v>8317</v>
      </c>
      <c r="R3613" t="s">
        <v>8318</v>
      </c>
      <c r="S3613" s="6">
        <f t="shared" si="228"/>
        <v>42072.162048611113</v>
      </c>
      <c r="T3613" s="6">
        <f t="shared" si="22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7">
        <f t="shared" si="227"/>
        <v>126.66666666666667</v>
      </c>
      <c r="Q3614" t="s">
        <v>8317</v>
      </c>
      <c r="R3614" t="s">
        <v>8318</v>
      </c>
      <c r="S3614" s="6">
        <f t="shared" si="228"/>
        <v>41789.518645833334</v>
      </c>
      <c r="T3614" s="6">
        <f t="shared" si="229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7">
        <f t="shared" si="227"/>
        <v>62.5</v>
      </c>
      <c r="Q3615" t="s">
        <v>8317</v>
      </c>
      <c r="R3615" t="s">
        <v>8318</v>
      </c>
      <c r="S3615" s="6">
        <f t="shared" si="228"/>
        <v>41788.381643518514</v>
      </c>
      <c r="T3615" s="6">
        <f t="shared" si="22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7">
        <f t="shared" si="227"/>
        <v>35.492957746478872</v>
      </c>
      <c r="Q3616" t="s">
        <v>8317</v>
      </c>
      <c r="R3616" t="s">
        <v>8318</v>
      </c>
      <c r="S3616" s="6">
        <f t="shared" si="228"/>
        <v>42143.833518518521</v>
      </c>
      <c r="T3616" s="6">
        <f t="shared" si="22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7">
        <f t="shared" si="227"/>
        <v>37.083333333333336</v>
      </c>
      <c r="Q3617" t="s">
        <v>8317</v>
      </c>
      <c r="R3617" t="s">
        <v>8318</v>
      </c>
      <c r="S3617" s="6">
        <f t="shared" si="228"/>
        <v>42318.385370370372</v>
      </c>
      <c r="T3617" s="6">
        <f t="shared" si="22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7">
        <f t="shared" si="227"/>
        <v>69.333333333333329</v>
      </c>
      <c r="Q3618" t="s">
        <v>8317</v>
      </c>
      <c r="R3618" t="s">
        <v>8318</v>
      </c>
      <c r="S3618" s="6">
        <f t="shared" si="228"/>
        <v>42052.741481481477</v>
      </c>
      <c r="T3618" s="6">
        <f t="shared" si="22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7">
        <f t="shared" si="227"/>
        <v>17.254901960784313</v>
      </c>
      <c r="Q3619" t="s">
        <v>8317</v>
      </c>
      <c r="R3619" t="s">
        <v>8318</v>
      </c>
      <c r="S3619" s="6">
        <f t="shared" si="228"/>
        <v>42779.401956018519</v>
      </c>
      <c r="T3619" s="6">
        <f t="shared" si="22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7">
        <f t="shared" si="227"/>
        <v>36.071428571428569</v>
      </c>
      <c r="Q3620" t="s">
        <v>8317</v>
      </c>
      <c r="R3620" t="s">
        <v>8318</v>
      </c>
      <c r="S3620" s="6">
        <f t="shared" si="228"/>
        <v>42128.419560185182</v>
      </c>
      <c r="T3620" s="6">
        <f t="shared" si="22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7">
        <f t="shared" si="227"/>
        <v>66.470588235294116</v>
      </c>
      <c r="Q3621" t="s">
        <v>8317</v>
      </c>
      <c r="R3621" t="s">
        <v>8318</v>
      </c>
      <c r="S3621" s="6">
        <f t="shared" si="228"/>
        <v>42660.92391203704</v>
      </c>
      <c r="T3621" s="6">
        <f t="shared" si="22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7">
        <f t="shared" si="227"/>
        <v>56.065989847715734</v>
      </c>
      <c r="Q3622" t="s">
        <v>8317</v>
      </c>
      <c r="R3622" t="s">
        <v>8318</v>
      </c>
      <c r="S3622" s="6">
        <f t="shared" si="228"/>
        <v>42037.72987268518</v>
      </c>
      <c r="T3622" s="6">
        <f t="shared" si="22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7">
        <f t="shared" si="227"/>
        <v>47.028571428571432</v>
      </c>
      <c r="Q3623" t="s">
        <v>8317</v>
      </c>
      <c r="R3623" t="s">
        <v>8318</v>
      </c>
      <c r="S3623" s="6">
        <f t="shared" si="228"/>
        <v>42619.727361111109</v>
      </c>
      <c r="T3623" s="6">
        <f t="shared" si="22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7">
        <f t="shared" si="227"/>
        <v>47.666190476190479</v>
      </c>
      <c r="Q3624" t="s">
        <v>8317</v>
      </c>
      <c r="R3624" t="s">
        <v>8318</v>
      </c>
      <c r="S3624" s="6">
        <f t="shared" si="228"/>
        <v>41877.013553240737</v>
      </c>
      <c r="T3624" s="6">
        <f t="shared" si="22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7">
        <f t="shared" si="227"/>
        <v>88.235294117647058</v>
      </c>
      <c r="Q3625" t="s">
        <v>8317</v>
      </c>
      <c r="R3625" t="s">
        <v>8318</v>
      </c>
      <c r="S3625" s="6">
        <f t="shared" si="228"/>
        <v>41828.528587962959</v>
      </c>
      <c r="T3625" s="6">
        <f t="shared" si="22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7">
        <f t="shared" si="227"/>
        <v>80.717948717948715</v>
      </c>
      <c r="Q3626" t="s">
        <v>8317</v>
      </c>
      <c r="R3626" t="s">
        <v>8318</v>
      </c>
      <c r="S3626" s="6">
        <f t="shared" si="228"/>
        <v>42545.565856481473</v>
      </c>
      <c r="T3626" s="6">
        <f t="shared" si="229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7">
        <f t="shared" si="227"/>
        <v>39.487179487179489</v>
      </c>
      <c r="Q3627" t="s">
        <v>8317</v>
      </c>
      <c r="R3627" t="s">
        <v>8318</v>
      </c>
      <c r="S3627" s="6">
        <f t="shared" si="228"/>
        <v>42157.444178240738</v>
      </c>
      <c r="T3627" s="6">
        <f t="shared" si="22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7">
        <f t="shared" si="227"/>
        <v>84.854166666666671</v>
      </c>
      <c r="Q3628" t="s">
        <v>8317</v>
      </c>
      <c r="R3628" t="s">
        <v>8318</v>
      </c>
      <c r="S3628" s="6">
        <f t="shared" si="228"/>
        <v>41846.458993055552</v>
      </c>
      <c r="T3628" s="6">
        <f t="shared" si="22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7">
        <f t="shared" si="227"/>
        <v>68.965517241379317</v>
      </c>
      <c r="Q3629" t="s">
        <v>8317</v>
      </c>
      <c r="R3629" t="s">
        <v>8318</v>
      </c>
      <c r="S3629" s="6">
        <f t="shared" si="228"/>
        <v>42460.533414351848</v>
      </c>
      <c r="T3629" s="6">
        <f t="shared" si="22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7">
        <f t="shared" si="227"/>
        <v>0</v>
      </c>
      <c r="Q3630" t="s">
        <v>8317</v>
      </c>
      <c r="R3630" t="s">
        <v>8359</v>
      </c>
      <c r="S3630" s="6">
        <f t="shared" si="228"/>
        <v>42291.6249537037</v>
      </c>
      <c r="T3630" s="6">
        <f t="shared" si="22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7">
        <f t="shared" si="227"/>
        <v>1</v>
      </c>
      <c r="Q3631" t="s">
        <v>8317</v>
      </c>
      <c r="R3631" t="s">
        <v>8359</v>
      </c>
      <c r="S3631" s="6">
        <f t="shared" si="228"/>
        <v>42436.886157407404</v>
      </c>
      <c r="T3631" s="6">
        <f t="shared" si="22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7">
        <f t="shared" si="227"/>
        <v>1</v>
      </c>
      <c r="Q3632" t="s">
        <v>8317</v>
      </c>
      <c r="R3632" t="s">
        <v>8359</v>
      </c>
      <c r="S3632" s="6">
        <f t="shared" si="228"/>
        <v>41942.638773148145</v>
      </c>
      <c r="T3632" s="6">
        <f t="shared" si="22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7">
        <f t="shared" si="227"/>
        <v>147.88135593220338</v>
      </c>
      <c r="Q3633" t="s">
        <v>8317</v>
      </c>
      <c r="R3633" t="s">
        <v>8359</v>
      </c>
      <c r="S3633" s="6">
        <f t="shared" si="228"/>
        <v>41880.54510416666</v>
      </c>
      <c r="T3633" s="6">
        <f t="shared" si="22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7">
        <f t="shared" si="227"/>
        <v>100</v>
      </c>
      <c r="Q3634" t="s">
        <v>8317</v>
      </c>
      <c r="R3634" t="s">
        <v>8359</v>
      </c>
      <c r="S3634" s="6">
        <f t="shared" si="228"/>
        <v>41946.728576388887</v>
      </c>
      <c r="T3634" s="6">
        <f t="shared" si="22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7">
        <f t="shared" si="227"/>
        <v>56.838709677419352</v>
      </c>
      <c r="Q3635" t="s">
        <v>8317</v>
      </c>
      <c r="R3635" t="s">
        <v>8359</v>
      </c>
      <c r="S3635" s="6">
        <f t="shared" si="228"/>
        <v>42649.415127314809</v>
      </c>
      <c r="T3635" s="6">
        <f t="shared" si="22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7">
        <f t="shared" si="227"/>
        <v>176.94444444444446</v>
      </c>
      <c r="Q3636" t="s">
        <v>8317</v>
      </c>
      <c r="R3636" t="s">
        <v>8359</v>
      </c>
      <c r="S3636" s="6">
        <f t="shared" si="228"/>
        <v>42700.958032407405</v>
      </c>
      <c r="T3636" s="6">
        <f t="shared" si="22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7">
        <f t="shared" si="227"/>
        <v>127.6</v>
      </c>
      <c r="Q3637" t="s">
        <v>8317</v>
      </c>
      <c r="R3637" t="s">
        <v>8359</v>
      </c>
      <c r="S3637" s="6">
        <f t="shared" si="228"/>
        <v>42450.674490740734</v>
      </c>
      <c r="T3637" s="6">
        <f t="shared" si="22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7">
        <f t="shared" si="227"/>
        <v>0</v>
      </c>
      <c r="Q3638" t="s">
        <v>8317</v>
      </c>
      <c r="R3638" t="s">
        <v>8359</v>
      </c>
      <c r="S3638" s="6">
        <f t="shared" si="228"/>
        <v>42226.486446759263</v>
      </c>
      <c r="T3638" s="6">
        <f t="shared" si="229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7">
        <f t="shared" si="227"/>
        <v>66.142857142857139</v>
      </c>
      <c r="Q3639" t="s">
        <v>8317</v>
      </c>
      <c r="R3639" t="s">
        <v>8359</v>
      </c>
      <c r="S3639" s="6">
        <f t="shared" si="228"/>
        <v>41975.492303240739</v>
      </c>
      <c r="T3639" s="6">
        <f t="shared" si="22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7">
        <f t="shared" si="227"/>
        <v>108</v>
      </c>
      <c r="Q3640" t="s">
        <v>8317</v>
      </c>
      <c r="R3640" t="s">
        <v>8359</v>
      </c>
      <c r="S3640" s="6">
        <f t="shared" si="228"/>
        <v>42053.464490740742</v>
      </c>
      <c r="T3640" s="6">
        <f t="shared" si="22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7">
        <f t="shared" si="227"/>
        <v>1</v>
      </c>
      <c r="Q3641" t="s">
        <v>8317</v>
      </c>
      <c r="R3641" t="s">
        <v>8359</v>
      </c>
      <c r="S3641" s="6">
        <f t="shared" si="228"/>
        <v>42590.468819444439</v>
      </c>
      <c r="T3641" s="6">
        <f t="shared" si="22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7">
        <f t="shared" si="227"/>
        <v>18.333333333333332</v>
      </c>
      <c r="Q3642" t="s">
        <v>8317</v>
      </c>
      <c r="R3642" t="s">
        <v>8359</v>
      </c>
      <c r="S3642" s="6">
        <f t="shared" si="228"/>
        <v>42104.573263888888</v>
      </c>
      <c r="T3642" s="6">
        <f t="shared" si="22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7">
        <f t="shared" si="227"/>
        <v>0</v>
      </c>
      <c r="Q3643" t="s">
        <v>8317</v>
      </c>
      <c r="R3643" t="s">
        <v>8359</v>
      </c>
      <c r="S3643" s="6">
        <f t="shared" si="228"/>
        <v>41899.418738425928</v>
      </c>
      <c r="T3643" s="6">
        <f t="shared" si="22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7">
        <f t="shared" si="227"/>
        <v>7.5</v>
      </c>
      <c r="Q3644" t="s">
        <v>8317</v>
      </c>
      <c r="R3644" t="s">
        <v>8359</v>
      </c>
      <c r="S3644" s="6">
        <f t="shared" si="228"/>
        <v>42297.607951388891</v>
      </c>
      <c r="T3644" s="6">
        <f t="shared" si="22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7">
        <f t="shared" si="227"/>
        <v>0</v>
      </c>
      <c r="Q3645" t="s">
        <v>8317</v>
      </c>
      <c r="R3645" t="s">
        <v>8359</v>
      </c>
      <c r="S3645" s="6">
        <f t="shared" si="228"/>
        <v>42284.935636574075</v>
      </c>
      <c r="T3645" s="6">
        <f t="shared" si="22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7">
        <f t="shared" si="227"/>
        <v>68.416666666666671</v>
      </c>
      <c r="Q3646" t="s">
        <v>8317</v>
      </c>
      <c r="R3646" t="s">
        <v>8359</v>
      </c>
      <c r="S3646" s="6">
        <f t="shared" si="228"/>
        <v>42409.033414351848</v>
      </c>
      <c r="T3646" s="6">
        <f t="shared" si="22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7">
        <f t="shared" si="227"/>
        <v>1</v>
      </c>
      <c r="Q3647" t="s">
        <v>8317</v>
      </c>
      <c r="R3647" t="s">
        <v>8359</v>
      </c>
      <c r="S3647" s="6">
        <f t="shared" si="228"/>
        <v>42665.762013888881</v>
      </c>
      <c r="T3647" s="6">
        <f t="shared" si="22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7">
        <f t="shared" si="227"/>
        <v>60.125</v>
      </c>
      <c r="Q3648" t="s">
        <v>8317</v>
      </c>
      <c r="R3648" t="s">
        <v>8359</v>
      </c>
      <c r="S3648" s="6">
        <f t="shared" si="228"/>
        <v>42140.21298611111</v>
      </c>
      <c r="T3648" s="6">
        <f t="shared" si="22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7">
        <f t="shared" si="227"/>
        <v>15</v>
      </c>
      <c r="Q3649" t="s">
        <v>8317</v>
      </c>
      <c r="R3649" t="s">
        <v>8359</v>
      </c>
      <c r="S3649" s="6">
        <f t="shared" si="228"/>
        <v>42598.540821759256</v>
      </c>
      <c r="T3649" s="6">
        <f t="shared" si="22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7">
        <f t="shared" si="227"/>
        <v>550.04109589041093</v>
      </c>
      <c r="Q3650" t="s">
        <v>8317</v>
      </c>
      <c r="R3650" t="s">
        <v>8318</v>
      </c>
      <c r="S3650" s="6">
        <f t="shared" si="228"/>
        <v>41887.083854166667</v>
      </c>
      <c r="T3650" s="6">
        <f t="shared" si="22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7">
        <f t="shared" ref="P3651:P3714" si="231">IF(L3651=0,0,(E3651/L3651))</f>
        <v>97.5</v>
      </c>
      <c r="Q3651" t="s">
        <v>8317</v>
      </c>
      <c r="R3651" t="s">
        <v>8318</v>
      </c>
      <c r="S3651" s="6">
        <f t="shared" ref="S3651:S3714" si="232">(((J3651/60)/60)/24)+DATE(1970,1,1)+(-5/24)</f>
        <v>41780.504560185182</v>
      </c>
      <c r="T3651" s="6">
        <f t="shared" ref="T3651:T3714" si="233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7">
        <f t="shared" si="231"/>
        <v>29.411764705882351</v>
      </c>
      <c r="Q3652" t="s">
        <v>8317</v>
      </c>
      <c r="R3652" t="s">
        <v>8318</v>
      </c>
      <c r="S3652" s="6">
        <f t="shared" si="232"/>
        <v>42381.270648148151</v>
      </c>
      <c r="T3652" s="6">
        <f t="shared" si="233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7">
        <f t="shared" si="231"/>
        <v>57.777777777777779</v>
      </c>
      <c r="Q3653" t="s">
        <v>8317</v>
      </c>
      <c r="R3653" t="s">
        <v>8318</v>
      </c>
      <c r="S3653" s="6">
        <f t="shared" si="232"/>
        <v>41828.437986111108</v>
      </c>
      <c r="T3653" s="6">
        <f t="shared" si="233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7">
        <f t="shared" si="231"/>
        <v>44.235294117647058</v>
      </c>
      <c r="Q3654" t="s">
        <v>8317</v>
      </c>
      <c r="R3654" t="s">
        <v>8318</v>
      </c>
      <c r="S3654" s="6">
        <f t="shared" si="232"/>
        <v>42596.436365740738</v>
      </c>
      <c r="T3654" s="6">
        <f t="shared" si="233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7">
        <f t="shared" si="231"/>
        <v>60.909090909090907</v>
      </c>
      <c r="Q3655" t="s">
        <v>8317</v>
      </c>
      <c r="R3655" t="s">
        <v>8318</v>
      </c>
      <c r="S3655" s="6">
        <f t="shared" si="232"/>
        <v>42191.155173611107</v>
      </c>
      <c r="T3655" s="6">
        <f t="shared" si="233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7">
        <f t="shared" si="231"/>
        <v>68.84210526315789</v>
      </c>
      <c r="Q3656" t="s">
        <v>8317</v>
      </c>
      <c r="R3656" t="s">
        <v>8318</v>
      </c>
      <c r="S3656" s="6">
        <f t="shared" si="232"/>
        <v>42440.20817129629</v>
      </c>
      <c r="T3656" s="6">
        <f t="shared" si="233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7">
        <f t="shared" si="231"/>
        <v>73.582278481012665</v>
      </c>
      <c r="Q3657" t="s">
        <v>8317</v>
      </c>
      <c r="R3657" t="s">
        <v>8318</v>
      </c>
      <c r="S3657" s="6">
        <f t="shared" si="232"/>
        <v>42173.594884259255</v>
      </c>
      <c r="T3657" s="6">
        <f t="shared" si="233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7">
        <f t="shared" si="231"/>
        <v>115.02173913043478</v>
      </c>
      <c r="Q3658" t="s">
        <v>8317</v>
      </c>
      <c r="R3658" t="s">
        <v>8318</v>
      </c>
      <c r="S3658" s="6">
        <f t="shared" si="232"/>
        <v>42737.70180555556</v>
      </c>
      <c r="T3658" s="6">
        <f t="shared" si="233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7">
        <f t="shared" si="231"/>
        <v>110.75</v>
      </c>
      <c r="Q3659" t="s">
        <v>8317</v>
      </c>
      <c r="R3659" t="s">
        <v>8318</v>
      </c>
      <c r="S3659" s="6">
        <f t="shared" si="232"/>
        <v>42499.421516203707</v>
      </c>
      <c r="T3659" s="6">
        <f t="shared" si="233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7">
        <f t="shared" si="231"/>
        <v>75.5</v>
      </c>
      <c r="Q3660" t="s">
        <v>8317</v>
      </c>
      <c r="R3660" t="s">
        <v>8318</v>
      </c>
      <c r="S3660" s="6">
        <f t="shared" si="232"/>
        <v>41775.650231481479</v>
      </c>
      <c r="T3660" s="6">
        <f t="shared" si="233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7">
        <f t="shared" si="231"/>
        <v>235.46153846153845</v>
      </c>
      <c r="Q3661" t="s">
        <v>8317</v>
      </c>
      <c r="R3661" t="s">
        <v>8318</v>
      </c>
      <c r="S3661" s="6">
        <f t="shared" si="232"/>
        <v>42055.068865740737</v>
      </c>
      <c r="T3661" s="6">
        <f t="shared" si="233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7">
        <f t="shared" si="231"/>
        <v>11.363636363636363</v>
      </c>
      <c r="Q3662" t="s">
        <v>8317</v>
      </c>
      <c r="R3662" t="s">
        <v>8318</v>
      </c>
      <c r="S3662" s="6">
        <f t="shared" si="232"/>
        <v>41971.672743055555</v>
      </c>
      <c r="T3662" s="6">
        <f t="shared" si="233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7">
        <f t="shared" si="231"/>
        <v>92.5</v>
      </c>
      <c r="Q3663" t="s">
        <v>8317</v>
      </c>
      <c r="R3663" t="s">
        <v>8318</v>
      </c>
      <c r="S3663" s="6">
        <f t="shared" si="232"/>
        <v>42447.688333333332</v>
      </c>
      <c r="T3663" s="6">
        <f t="shared" si="233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7">
        <f t="shared" si="231"/>
        <v>202.85</v>
      </c>
      <c r="Q3664" t="s">
        <v>8317</v>
      </c>
      <c r="R3664" t="s">
        <v>8318</v>
      </c>
      <c r="S3664" s="6">
        <f t="shared" si="232"/>
        <v>42064.011736111112</v>
      </c>
      <c r="T3664" s="6">
        <f t="shared" si="233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7">
        <f t="shared" si="231"/>
        <v>26</v>
      </c>
      <c r="Q3665" t="s">
        <v>8317</v>
      </c>
      <c r="R3665" t="s">
        <v>8318</v>
      </c>
      <c r="S3665" s="6">
        <f t="shared" si="232"/>
        <v>42665.243402777771</v>
      </c>
      <c r="T3665" s="6">
        <f t="shared" si="233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7">
        <f t="shared" si="231"/>
        <v>46.05263157894737</v>
      </c>
      <c r="Q3666" t="s">
        <v>8317</v>
      </c>
      <c r="R3666" t="s">
        <v>8318</v>
      </c>
      <c r="S3666" s="6">
        <f t="shared" si="232"/>
        <v>42523.04038194444</v>
      </c>
      <c r="T3666" s="6">
        <f t="shared" si="233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7">
        <f t="shared" si="231"/>
        <v>51</v>
      </c>
      <c r="Q3667" t="s">
        <v>8317</v>
      </c>
      <c r="R3667" t="s">
        <v>8318</v>
      </c>
      <c r="S3667" s="6">
        <f t="shared" si="232"/>
        <v>42294.59979166666</v>
      </c>
      <c r="T3667" s="6">
        <f t="shared" si="233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7">
        <f t="shared" si="231"/>
        <v>31.578947368421051</v>
      </c>
      <c r="Q3668" t="s">
        <v>8317</v>
      </c>
      <c r="R3668" t="s">
        <v>8318</v>
      </c>
      <c r="S3668" s="6">
        <f t="shared" si="232"/>
        <v>41822.696550925924</v>
      </c>
      <c r="T3668" s="6">
        <f t="shared" si="233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7">
        <f t="shared" si="231"/>
        <v>53.363965517241382</v>
      </c>
      <c r="Q3669" t="s">
        <v>8317</v>
      </c>
      <c r="R3669" t="s">
        <v>8318</v>
      </c>
      <c r="S3669" s="6">
        <f t="shared" si="232"/>
        <v>42173.761793981481</v>
      </c>
      <c r="T3669" s="6">
        <f t="shared" si="233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7">
        <f t="shared" si="231"/>
        <v>36.964285714285715</v>
      </c>
      <c r="Q3670" t="s">
        <v>8317</v>
      </c>
      <c r="R3670" t="s">
        <v>8318</v>
      </c>
      <c r="S3670" s="6">
        <f t="shared" si="232"/>
        <v>42185.347824074073</v>
      </c>
      <c r="T3670" s="6">
        <f t="shared" si="233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7">
        <f t="shared" si="231"/>
        <v>81.294117647058826</v>
      </c>
      <c r="Q3671" t="s">
        <v>8317</v>
      </c>
      <c r="R3671" t="s">
        <v>8318</v>
      </c>
      <c r="S3671" s="6">
        <f t="shared" si="232"/>
        <v>42136.466863425921</v>
      </c>
      <c r="T3671" s="6">
        <f t="shared" si="233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7">
        <f t="shared" si="231"/>
        <v>20.083333333333332</v>
      </c>
      <c r="Q3672" t="s">
        <v>8317</v>
      </c>
      <c r="R3672" t="s">
        <v>8318</v>
      </c>
      <c r="S3672" s="6">
        <f t="shared" si="232"/>
        <v>42142.305682870363</v>
      </c>
      <c r="T3672" s="6">
        <f t="shared" si="233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7">
        <f t="shared" si="231"/>
        <v>88.25</v>
      </c>
      <c r="Q3673" t="s">
        <v>8317</v>
      </c>
      <c r="R3673" t="s">
        <v>8318</v>
      </c>
      <c r="S3673" s="6">
        <f t="shared" si="232"/>
        <v>41820.419756944444</v>
      </c>
      <c r="T3673" s="6">
        <f t="shared" si="233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7">
        <f t="shared" si="231"/>
        <v>53.438596491228068</v>
      </c>
      <c r="Q3674" t="s">
        <v>8317</v>
      </c>
      <c r="R3674" t="s">
        <v>8318</v>
      </c>
      <c r="S3674" s="6">
        <f t="shared" si="232"/>
        <v>41878.738240740735</v>
      </c>
      <c r="T3674" s="6">
        <f t="shared" si="233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7">
        <f t="shared" si="231"/>
        <v>39.868421052631582</v>
      </c>
      <c r="Q3675" t="s">
        <v>8317</v>
      </c>
      <c r="R3675" t="s">
        <v>8318</v>
      </c>
      <c r="S3675" s="6">
        <f t="shared" si="232"/>
        <v>41914.086770833332</v>
      </c>
      <c r="T3675" s="6">
        <f t="shared" si="233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7">
        <f t="shared" si="231"/>
        <v>145.16129032258064</v>
      </c>
      <c r="Q3676" t="s">
        <v>8317</v>
      </c>
      <c r="R3676" t="s">
        <v>8318</v>
      </c>
      <c r="S3676" s="6">
        <f t="shared" si="232"/>
        <v>42556.664687499993</v>
      </c>
      <c r="T3676" s="6">
        <f t="shared" si="233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7">
        <f t="shared" si="231"/>
        <v>23.333333333333332</v>
      </c>
      <c r="Q3677" t="s">
        <v>8317</v>
      </c>
      <c r="R3677" t="s">
        <v>8318</v>
      </c>
      <c r="S3677" s="6">
        <f t="shared" si="232"/>
        <v>42493.388680555552</v>
      </c>
      <c r="T3677" s="6">
        <f t="shared" si="233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7">
        <f t="shared" si="231"/>
        <v>64.375</v>
      </c>
      <c r="Q3678" t="s">
        <v>8317</v>
      </c>
      <c r="R3678" t="s">
        <v>8318</v>
      </c>
      <c r="S3678" s="6">
        <f t="shared" si="232"/>
        <v>41876.607453703698</v>
      </c>
      <c r="T3678" s="6">
        <f t="shared" si="233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7">
        <f t="shared" si="231"/>
        <v>62.052763819095475</v>
      </c>
      <c r="Q3679" t="s">
        <v>8317</v>
      </c>
      <c r="R3679" t="s">
        <v>8318</v>
      </c>
      <c r="S3679" s="6">
        <f t="shared" si="232"/>
        <v>41802.365949074068</v>
      </c>
      <c r="T3679" s="6">
        <f t="shared" si="233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7">
        <f t="shared" si="231"/>
        <v>66.129032258064512</v>
      </c>
      <c r="Q3680" t="s">
        <v>8317</v>
      </c>
      <c r="R3680" t="s">
        <v>8318</v>
      </c>
      <c r="S3680" s="6">
        <f t="shared" si="232"/>
        <v>42120.322893518511</v>
      </c>
      <c r="T3680" s="6">
        <f t="shared" si="233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7">
        <f t="shared" si="231"/>
        <v>73.400000000000006</v>
      </c>
      <c r="Q3681" t="s">
        <v>8317</v>
      </c>
      <c r="R3681" t="s">
        <v>8318</v>
      </c>
      <c r="S3681" s="6">
        <f t="shared" si="232"/>
        <v>41786.553020833329</v>
      </c>
      <c r="T3681" s="6">
        <f t="shared" si="233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7">
        <f t="shared" si="231"/>
        <v>99.5</v>
      </c>
      <c r="Q3682" t="s">
        <v>8317</v>
      </c>
      <c r="R3682" t="s">
        <v>8318</v>
      </c>
      <c r="S3682" s="6">
        <f t="shared" si="232"/>
        <v>42627.245763888881</v>
      </c>
      <c r="T3682" s="6">
        <f t="shared" si="233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7">
        <f t="shared" si="231"/>
        <v>62.166666666666664</v>
      </c>
      <c r="Q3683" t="s">
        <v>8317</v>
      </c>
      <c r="R3683" t="s">
        <v>8318</v>
      </c>
      <c r="S3683" s="6">
        <f t="shared" si="232"/>
        <v>42374.443171296291</v>
      </c>
      <c r="T3683" s="6">
        <f t="shared" si="233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7">
        <f t="shared" si="231"/>
        <v>62.328358208955223</v>
      </c>
      <c r="Q3684" t="s">
        <v>8317</v>
      </c>
      <c r="R3684" t="s">
        <v>8318</v>
      </c>
      <c r="S3684" s="6">
        <f t="shared" si="232"/>
        <v>41772.477060185185</v>
      </c>
      <c r="T3684" s="6">
        <f t="shared" si="233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7">
        <f t="shared" si="231"/>
        <v>58.787878787878789</v>
      </c>
      <c r="Q3685" t="s">
        <v>8317</v>
      </c>
      <c r="R3685" t="s">
        <v>8318</v>
      </c>
      <c r="S3685" s="6">
        <f t="shared" si="232"/>
        <v>42632.908518518518</v>
      </c>
      <c r="T3685" s="6">
        <f t="shared" si="233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7">
        <f t="shared" si="231"/>
        <v>45.347826086956523</v>
      </c>
      <c r="Q3686" t="s">
        <v>8317</v>
      </c>
      <c r="R3686" t="s">
        <v>8318</v>
      </c>
      <c r="S3686" s="6">
        <f t="shared" si="232"/>
        <v>42218.97206018518</v>
      </c>
      <c r="T3686" s="6">
        <f t="shared" si="233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7">
        <f t="shared" si="231"/>
        <v>41.944444444444443</v>
      </c>
      <c r="Q3687" t="s">
        <v>8317</v>
      </c>
      <c r="R3687" t="s">
        <v>8318</v>
      </c>
      <c r="S3687" s="6">
        <f t="shared" si="232"/>
        <v>41753.384942129625</v>
      </c>
      <c r="T3687" s="6">
        <f t="shared" si="233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7">
        <f t="shared" si="231"/>
        <v>59.166666666666664</v>
      </c>
      <c r="Q3688" t="s">
        <v>8317</v>
      </c>
      <c r="R3688" t="s">
        <v>8318</v>
      </c>
      <c r="S3688" s="6">
        <f t="shared" si="232"/>
        <v>42230.454398148147</v>
      </c>
      <c r="T3688" s="6">
        <f t="shared" si="233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7">
        <f t="shared" si="231"/>
        <v>200.49</v>
      </c>
      <c r="Q3689" t="s">
        <v>8317</v>
      </c>
      <c r="R3689" t="s">
        <v>8318</v>
      </c>
      <c r="S3689" s="6">
        <f t="shared" si="232"/>
        <v>41787.009895833333</v>
      </c>
      <c r="T3689" s="6">
        <f t="shared" si="233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7">
        <f t="shared" si="231"/>
        <v>83.974358974358978</v>
      </c>
      <c r="Q3690" t="s">
        <v>8317</v>
      </c>
      <c r="R3690" t="s">
        <v>8318</v>
      </c>
      <c r="S3690" s="6">
        <f t="shared" si="232"/>
        <v>41829.578749999993</v>
      </c>
      <c r="T3690" s="6">
        <f t="shared" si="233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7">
        <f t="shared" si="231"/>
        <v>57.258064516129032</v>
      </c>
      <c r="Q3691" t="s">
        <v>8317</v>
      </c>
      <c r="R3691" t="s">
        <v>8318</v>
      </c>
      <c r="S3691" s="6">
        <f t="shared" si="232"/>
        <v>42147.61850694444</v>
      </c>
      <c r="T3691" s="6">
        <f t="shared" si="233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7">
        <f t="shared" si="231"/>
        <v>58.064516129032256</v>
      </c>
      <c r="Q3692" t="s">
        <v>8317</v>
      </c>
      <c r="R3692" t="s">
        <v>8318</v>
      </c>
      <c r="S3692" s="6">
        <f t="shared" si="232"/>
        <v>41940.389849537038</v>
      </c>
      <c r="T3692" s="6">
        <f t="shared" si="233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7">
        <f t="shared" si="231"/>
        <v>186.80291970802921</v>
      </c>
      <c r="Q3693" t="s">
        <v>8317</v>
      </c>
      <c r="R3693" t="s">
        <v>8318</v>
      </c>
      <c r="S3693" s="6">
        <f t="shared" si="232"/>
        <v>42020.492233796293</v>
      </c>
      <c r="T3693" s="6">
        <f t="shared" si="233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7">
        <f t="shared" si="231"/>
        <v>74.117647058823536</v>
      </c>
      <c r="Q3694" t="s">
        <v>8317</v>
      </c>
      <c r="R3694" t="s">
        <v>8318</v>
      </c>
      <c r="S3694" s="6">
        <f t="shared" si="232"/>
        <v>41891.756701388884</v>
      </c>
      <c r="T3694" s="6">
        <f t="shared" si="233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7">
        <f t="shared" si="231"/>
        <v>30.714285714285715</v>
      </c>
      <c r="Q3695" t="s">
        <v>8317</v>
      </c>
      <c r="R3695" t="s">
        <v>8318</v>
      </c>
      <c r="S3695" s="6">
        <f t="shared" si="232"/>
        <v>42308.98297453703</v>
      </c>
      <c r="T3695" s="6">
        <f t="shared" si="233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7">
        <f t="shared" si="231"/>
        <v>62.666666666666664</v>
      </c>
      <c r="Q3696" t="s">
        <v>8317</v>
      </c>
      <c r="R3696" t="s">
        <v>8318</v>
      </c>
      <c r="S3696" s="6">
        <f t="shared" si="232"/>
        <v>42489.925543981481</v>
      </c>
      <c r="T3696" s="6">
        <f t="shared" si="233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7">
        <f t="shared" si="231"/>
        <v>121.36363636363636</v>
      </c>
      <c r="Q3697" t="s">
        <v>8317</v>
      </c>
      <c r="R3697" t="s">
        <v>8318</v>
      </c>
      <c r="S3697" s="6">
        <f t="shared" si="232"/>
        <v>41995.662152777775</v>
      </c>
      <c r="T3697" s="6">
        <f t="shared" si="233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7">
        <f t="shared" si="231"/>
        <v>39.743589743589745</v>
      </c>
      <c r="Q3698" t="s">
        <v>8317</v>
      </c>
      <c r="R3698" t="s">
        <v>8318</v>
      </c>
      <c r="S3698" s="6">
        <f t="shared" si="232"/>
        <v>41988.408749999995</v>
      </c>
      <c r="T3698" s="6">
        <f t="shared" si="233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7">
        <f t="shared" si="231"/>
        <v>72</v>
      </c>
      <c r="Q3699" t="s">
        <v>8317</v>
      </c>
      <c r="R3699" t="s">
        <v>8318</v>
      </c>
      <c r="S3699" s="6">
        <f t="shared" si="232"/>
        <v>42479.2575</v>
      </c>
      <c r="T3699" s="6">
        <f t="shared" si="233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7">
        <f t="shared" si="231"/>
        <v>40.632352941176471</v>
      </c>
      <c r="Q3700" t="s">
        <v>8317</v>
      </c>
      <c r="R3700" t="s">
        <v>8318</v>
      </c>
      <c r="S3700" s="6">
        <f t="shared" si="232"/>
        <v>42401.598229166666</v>
      </c>
      <c r="T3700" s="6">
        <f t="shared" si="233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7">
        <f t="shared" si="231"/>
        <v>63</v>
      </c>
      <c r="Q3701" t="s">
        <v>8317</v>
      </c>
      <c r="R3701" t="s">
        <v>8318</v>
      </c>
      <c r="S3701" s="6">
        <f t="shared" si="232"/>
        <v>41897.393703703703</v>
      </c>
      <c r="T3701" s="6">
        <f t="shared" si="233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7">
        <f t="shared" si="231"/>
        <v>33.666666666666664</v>
      </c>
      <c r="Q3702" t="s">
        <v>8317</v>
      </c>
      <c r="R3702" t="s">
        <v>8318</v>
      </c>
      <c r="S3702" s="6">
        <f t="shared" si="232"/>
        <v>41882.37731481481</v>
      </c>
      <c r="T3702" s="6">
        <f t="shared" si="233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7">
        <f t="shared" si="231"/>
        <v>38.589743589743591</v>
      </c>
      <c r="Q3703" t="s">
        <v>8317</v>
      </c>
      <c r="R3703" t="s">
        <v>8318</v>
      </c>
      <c r="S3703" s="6">
        <f t="shared" si="232"/>
        <v>42129.333252314813</v>
      </c>
      <c r="T3703" s="6">
        <f t="shared" si="233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7">
        <f t="shared" si="231"/>
        <v>155.95238095238096</v>
      </c>
      <c r="Q3704" t="s">
        <v>8317</v>
      </c>
      <c r="R3704" t="s">
        <v>8318</v>
      </c>
      <c r="S3704" s="6">
        <f t="shared" si="232"/>
        <v>42524.329675925925</v>
      </c>
      <c r="T3704" s="6">
        <f t="shared" si="233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7">
        <f t="shared" si="231"/>
        <v>43.2</v>
      </c>
      <c r="Q3705" t="s">
        <v>8317</v>
      </c>
      <c r="R3705" t="s">
        <v>8318</v>
      </c>
      <c r="S3705" s="6">
        <f t="shared" si="232"/>
        <v>42556.296157407407</v>
      </c>
      <c r="T3705" s="6">
        <f t="shared" si="233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7">
        <f t="shared" si="231"/>
        <v>15.148518518518518</v>
      </c>
      <c r="Q3706" t="s">
        <v>8317</v>
      </c>
      <c r="R3706" t="s">
        <v>8318</v>
      </c>
      <c r="S3706" s="6">
        <f t="shared" si="232"/>
        <v>42461.481412037036</v>
      </c>
      <c r="T3706" s="6">
        <f t="shared" si="233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7">
        <f t="shared" si="231"/>
        <v>83.571428571428569</v>
      </c>
      <c r="Q3707" t="s">
        <v>8317</v>
      </c>
      <c r="R3707" t="s">
        <v>8318</v>
      </c>
      <c r="S3707" s="6">
        <f t="shared" si="232"/>
        <v>41792.334652777776</v>
      </c>
      <c r="T3707" s="6">
        <f t="shared" si="233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7">
        <f t="shared" si="231"/>
        <v>140</v>
      </c>
      <c r="Q3708" t="s">
        <v>8317</v>
      </c>
      <c r="R3708" t="s">
        <v>8318</v>
      </c>
      <c r="S3708" s="6">
        <f t="shared" si="232"/>
        <v>41879.705428240741</v>
      </c>
      <c r="T3708" s="6">
        <f t="shared" si="233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7">
        <f t="shared" si="231"/>
        <v>80.869565217391298</v>
      </c>
      <c r="Q3709" t="s">
        <v>8317</v>
      </c>
      <c r="R3709" t="s">
        <v>8318</v>
      </c>
      <c r="S3709" s="6">
        <f t="shared" si="232"/>
        <v>42551.840023148143</v>
      </c>
      <c r="T3709" s="6">
        <f t="shared" si="233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7">
        <f t="shared" si="231"/>
        <v>53.846153846153847</v>
      </c>
      <c r="Q3710" t="s">
        <v>8317</v>
      </c>
      <c r="R3710" t="s">
        <v>8318</v>
      </c>
      <c r="S3710" s="6">
        <f t="shared" si="232"/>
        <v>41809.933865740735</v>
      </c>
      <c r="T3710" s="6">
        <f t="shared" si="233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7">
        <f t="shared" si="231"/>
        <v>30.928571428571427</v>
      </c>
      <c r="Q3711" t="s">
        <v>8317</v>
      </c>
      <c r="R3711" t="s">
        <v>8318</v>
      </c>
      <c r="S3711" s="6">
        <f t="shared" si="232"/>
        <v>41785.499374999999</v>
      </c>
      <c r="T3711" s="6">
        <f t="shared" si="233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7">
        <f t="shared" si="231"/>
        <v>67.962962962962962</v>
      </c>
      <c r="Q3712" t="s">
        <v>8317</v>
      </c>
      <c r="R3712" t="s">
        <v>8318</v>
      </c>
      <c r="S3712" s="6">
        <f t="shared" si="232"/>
        <v>42072.367916666662</v>
      </c>
      <c r="T3712" s="6">
        <f t="shared" si="233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7">
        <f t="shared" si="231"/>
        <v>27.142857142857142</v>
      </c>
      <c r="Q3713" t="s">
        <v>8317</v>
      </c>
      <c r="R3713" t="s">
        <v>8318</v>
      </c>
      <c r="S3713" s="6">
        <f t="shared" si="232"/>
        <v>41779.5158912037</v>
      </c>
      <c r="T3713" s="6">
        <f t="shared" si="233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7">
        <f t="shared" si="231"/>
        <v>110.86538461538461</v>
      </c>
      <c r="Q3714" t="s">
        <v>8317</v>
      </c>
      <c r="R3714" t="s">
        <v>8318</v>
      </c>
      <c r="S3714" s="6">
        <f t="shared" si="232"/>
        <v>42133.963738425926</v>
      </c>
      <c r="T3714" s="6">
        <f t="shared" si="233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7">
        <f t="shared" ref="P3715:P3778" si="235">IF(L3715=0,0,(E3715/L3715))</f>
        <v>106.84210526315789</v>
      </c>
      <c r="Q3715" t="s">
        <v>8317</v>
      </c>
      <c r="R3715" t="s">
        <v>8318</v>
      </c>
      <c r="S3715" s="6">
        <f t="shared" ref="S3715:S3778" si="236">(((J3715/60)/60)/24)+DATE(1970,1,1)+(-5/24)</f>
        <v>42505.529699074068</v>
      </c>
      <c r="T3715" s="6">
        <f t="shared" ref="T3715:T3778" si="237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7">
        <f t="shared" si="235"/>
        <v>105.51546391752578</v>
      </c>
      <c r="Q3716" t="s">
        <v>8317</v>
      </c>
      <c r="R3716" t="s">
        <v>8318</v>
      </c>
      <c r="S3716" s="6">
        <f t="shared" si="236"/>
        <v>42118.347997685189</v>
      </c>
      <c r="T3716" s="6">
        <f t="shared" si="237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7">
        <f t="shared" si="235"/>
        <v>132.96296296296296</v>
      </c>
      <c r="Q3717" t="s">
        <v>8317</v>
      </c>
      <c r="R3717" t="s">
        <v>8318</v>
      </c>
      <c r="S3717" s="6">
        <f t="shared" si="236"/>
        <v>42036.787256944437</v>
      </c>
      <c r="T3717" s="6">
        <f t="shared" si="237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7">
        <f t="shared" si="235"/>
        <v>51.916666666666664</v>
      </c>
      <c r="Q3718" t="s">
        <v>8317</v>
      </c>
      <c r="R3718" t="s">
        <v>8318</v>
      </c>
      <c r="S3718" s="6">
        <f t="shared" si="236"/>
        <v>42360.679502314808</v>
      </c>
      <c r="T3718" s="6">
        <f t="shared" si="237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7">
        <f t="shared" si="235"/>
        <v>310</v>
      </c>
      <c r="Q3719" t="s">
        <v>8317</v>
      </c>
      <c r="R3719" t="s">
        <v>8318</v>
      </c>
      <c r="S3719" s="6">
        <f t="shared" si="236"/>
        <v>42102.657974537033</v>
      </c>
      <c r="T3719" s="6">
        <f t="shared" si="237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7">
        <f t="shared" si="235"/>
        <v>26.021739130434781</v>
      </c>
      <c r="Q3720" t="s">
        <v>8317</v>
      </c>
      <c r="R3720" t="s">
        <v>8318</v>
      </c>
      <c r="S3720" s="6">
        <f t="shared" si="236"/>
        <v>42032.507812499993</v>
      </c>
      <c r="T3720" s="6">
        <f t="shared" si="237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7">
        <f t="shared" si="235"/>
        <v>105</v>
      </c>
      <c r="Q3721" t="s">
        <v>8317</v>
      </c>
      <c r="R3721" t="s">
        <v>8318</v>
      </c>
      <c r="S3721" s="6">
        <f t="shared" si="236"/>
        <v>42147.521597222221</v>
      </c>
      <c r="T3721" s="6">
        <f t="shared" si="237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7">
        <f t="shared" si="235"/>
        <v>86.224999999999994</v>
      </c>
      <c r="Q3722" t="s">
        <v>8317</v>
      </c>
      <c r="R3722" t="s">
        <v>8318</v>
      </c>
      <c r="S3722" s="6">
        <f t="shared" si="236"/>
        <v>42165.784791666665</v>
      </c>
      <c r="T3722" s="6">
        <f t="shared" si="237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7">
        <f t="shared" si="235"/>
        <v>114.54545454545455</v>
      </c>
      <c r="Q3723" t="s">
        <v>8317</v>
      </c>
      <c r="R3723" t="s">
        <v>8318</v>
      </c>
      <c r="S3723" s="6">
        <f t="shared" si="236"/>
        <v>41927.727824074071</v>
      </c>
      <c r="T3723" s="6">
        <f t="shared" si="237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7">
        <f t="shared" si="235"/>
        <v>47.657142857142858</v>
      </c>
      <c r="Q3724" t="s">
        <v>8317</v>
      </c>
      <c r="R3724" t="s">
        <v>8318</v>
      </c>
      <c r="S3724" s="6">
        <f t="shared" si="236"/>
        <v>42381.463506944441</v>
      </c>
      <c r="T3724" s="6">
        <f t="shared" si="237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7">
        <f t="shared" si="235"/>
        <v>72.888888888888886</v>
      </c>
      <c r="Q3725" t="s">
        <v>8317</v>
      </c>
      <c r="R3725" t="s">
        <v>8318</v>
      </c>
      <c r="S3725" s="6">
        <f t="shared" si="236"/>
        <v>41943.544699074075</v>
      </c>
      <c r="T3725" s="6">
        <f t="shared" si="237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7">
        <f t="shared" si="235"/>
        <v>49.545505617977533</v>
      </c>
      <c r="Q3726" t="s">
        <v>8317</v>
      </c>
      <c r="R3726" t="s">
        <v>8318</v>
      </c>
      <c r="S3726" s="6">
        <f t="shared" si="236"/>
        <v>42465.283101851855</v>
      </c>
      <c r="T3726" s="6">
        <f t="shared" si="237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7">
        <f t="shared" si="235"/>
        <v>25.4</v>
      </c>
      <c r="Q3727" t="s">
        <v>8317</v>
      </c>
      <c r="R3727" t="s">
        <v>8318</v>
      </c>
      <c r="S3727" s="6">
        <f t="shared" si="236"/>
        <v>42401.736886574072</v>
      </c>
      <c r="T3727" s="6">
        <f t="shared" si="237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7">
        <f t="shared" si="235"/>
        <v>62.586956521739133</v>
      </c>
      <c r="Q3728" t="s">
        <v>8317</v>
      </c>
      <c r="R3728" t="s">
        <v>8318</v>
      </c>
      <c r="S3728" s="6">
        <f t="shared" si="236"/>
        <v>42461.932534722226</v>
      </c>
      <c r="T3728" s="6">
        <f t="shared" si="237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7">
        <f t="shared" si="235"/>
        <v>61.060606060606062</v>
      </c>
      <c r="Q3729" t="s">
        <v>8317</v>
      </c>
      <c r="R3729" t="s">
        <v>8318</v>
      </c>
      <c r="S3729" s="6">
        <f t="shared" si="236"/>
        <v>42632.139976851853</v>
      </c>
      <c r="T3729" s="6">
        <f t="shared" si="237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7">
        <f t="shared" si="235"/>
        <v>60.064516129032256</v>
      </c>
      <c r="Q3730" t="s">
        <v>8317</v>
      </c>
      <c r="R3730" t="s">
        <v>8318</v>
      </c>
      <c r="S3730" s="6">
        <f t="shared" si="236"/>
        <v>42204.962685185186</v>
      </c>
      <c r="T3730" s="6">
        <f t="shared" si="237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7">
        <f t="shared" si="235"/>
        <v>72.400000000000006</v>
      </c>
      <c r="Q3731" t="s">
        <v>8317</v>
      </c>
      <c r="R3731" t="s">
        <v>8318</v>
      </c>
      <c r="S3731" s="6">
        <f t="shared" si="236"/>
        <v>42040.996666666666</v>
      </c>
      <c r="T3731" s="6">
        <f t="shared" si="237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7">
        <f t="shared" si="235"/>
        <v>100</v>
      </c>
      <c r="Q3732" t="s">
        <v>8317</v>
      </c>
      <c r="R3732" t="s">
        <v>8318</v>
      </c>
      <c r="S3732" s="6">
        <f t="shared" si="236"/>
        <v>42203.46943287037</v>
      </c>
      <c r="T3732" s="6">
        <f t="shared" si="237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7">
        <f t="shared" si="235"/>
        <v>51.666666666666664</v>
      </c>
      <c r="Q3733" t="s">
        <v>8317</v>
      </c>
      <c r="R3733" t="s">
        <v>8318</v>
      </c>
      <c r="S3733" s="6">
        <f t="shared" si="236"/>
        <v>41983.544513888883</v>
      </c>
      <c r="T3733" s="6">
        <f t="shared" si="237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7">
        <f t="shared" si="235"/>
        <v>32.75</v>
      </c>
      <c r="Q3734" t="s">
        <v>8317</v>
      </c>
      <c r="R3734" t="s">
        <v>8318</v>
      </c>
      <c r="S3734" s="6">
        <f t="shared" si="236"/>
        <v>41968.469131944446</v>
      </c>
      <c r="T3734" s="6">
        <f t="shared" si="237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7">
        <f t="shared" si="235"/>
        <v>0</v>
      </c>
      <c r="Q3735" t="s">
        <v>8317</v>
      </c>
      <c r="R3735" t="s">
        <v>8318</v>
      </c>
      <c r="S3735" s="6">
        <f t="shared" si="236"/>
        <v>42102.816064814811</v>
      </c>
      <c r="T3735" s="6">
        <f t="shared" si="237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7">
        <f t="shared" si="235"/>
        <v>61</v>
      </c>
      <c r="Q3736" t="s">
        <v>8317</v>
      </c>
      <c r="R3736" t="s">
        <v>8318</v>
      </c>
      <c r="S3736" s="6">
        <f t="shared" si="236"/>
        <v>42089.693240740737</v>
      </c>
      <c r="T3736" s="6">
        <f t="shared" si="237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7">
        <f t="shared" si="235"/>
        <v>10</v>
      </c>
      <c r="Q3737" t="s">
        <v>8317</v>
      </c>
      <c r="R3737" t="s">
        <v>8318</v>
      </c>
      <c r="S3737" s="6">
        <f t="shared" si="236"/>
        <v>42122.484826388885</v>
      </c>
      <c r="T3737" s="6">
        <f t="shared" si="237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7">
        <f t="shared" si="235"/>
        <v>10</v>
      </c>
      <c r="Q3738" t="s">
        <v>8317</v>
      </c>
      <c r="R3738" t="s">
        <v>8318</v>
      </c>
      <c r="S3738" s="6">
        <f t="shared" si="236"/>
        <v>42048.503391203696</v>
      </c>
      <c r="T3738" s="6">
        <f t="shared" si="237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7">
        <f t="shared" si="235"/>
        <v>37.5</v>
      </c>
      <c r="Q3739" t="s">
        <v>8317</v>
      </c>
      <c r="R3739" t="s">
        <v>8318</v>
      </c>
      <c r="S3739" s="6">
        <f t="shared" si="236"/>
        <v>42297.482673611106</v>
      </c>
      <c r="T3739" s="6">
        <f t="shared" si="237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7">
        <f t="shared" si="235"/>
        <v>45</v>
      </c>
      <c r="Q3740" t="s">
        <v>8317</v>
      </c>
      <c r="R3740" t="s">
        <v>8318</v>
      </c>
      <c r="S3740" s="6">
        <f t="shared" si="236"/>
        <v>41813.730381944442</v>
      </c>
      <c r="T3740" s="6">
        <f t="shared" si="237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7">
        <f t="shared" si="235"/>
        <v>100.625</v>
      </c>
      <c r="Q3741" t="s">
        <v>8317</v>
      </c>
      <c r="R3741" t="s">
        <v>8318</v>
      </c>
      <c r="S3741" s="6">
        <f t="shared" si="236"/>
        <v>42548.241527777776</v>
      </c>
      <c r="T3741" s="6">
        <f t="shared" si="237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7">
        <f t="shared" si="235"/>
        <v>25.571428571428573</v>
      </c>
      <c r="Q3742" t="s">
        <v>8317</v>
      </c>
      <c r="R3742" t="s">
        <v>8318</v>
      </c>
      <c r="S3742" s="6">
        <f t="shared" si="236"/>
        <v>41832.881423611107</v>
      </c>
      <c r="T3742" s="6">
        <f t="shared" si="237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7">
        <f t="shared" si="235"/>
        <v>0</v>
      </c>
      <c r="Q3743" t="s">
        <v>8317</v>
      </c>
      <c r="R3743" t="s">
        <v>8318</v>
      </c>
      <c r="S3743" s="6">
        <f t="shared" si="236"/>
        <v>42325.712384259255</v>
      </c>
      <c r="T3743" s="6">
        <f t="shared" si="237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7">
        <f t="shared" si="235"/>
        <v>25</v>
      </c>
      <c r="Q3744" t="s">
        <v>8317</v>
      </c>
      <c r="R3744" t="s">
        <v>8318</v>
      </c>
      <c r="S3744" s="6">
        <f t="shared" si="236"/>
        <v>41858.006296296291</v>
      </c>
      <c r="T3744" s="6">
        <f t="shared" si="237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7">
        <f t="shared" si="235"/>
        <v>0</v>
      </c>
      <c r="Q3745" t="s">
        <v>8317</v>
      </c>
      <c r="R3745" t="s">
        <v>8318</v>
      </c>
      <c r="S3745" s="6">
        <f t="shared" si="236"/>
        <v>41793.501898148148</v>
      </c>
      <c r="T3745" s="6">
        <f t="shared" si="237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7">
        <f t="shared" si="235"/>
        <v>0</v>
      </c>
      <c r="Q3746" t="s">
        <v>8317</v>
      </c>
      <c r="R3746" t="s">
        <v>8318</v>
      </c>
      <c r="S3746" s="6">
        <f t="shared" si="236"/>
        <v>41793.605925925927</v>
      </c>
      <c r="T3746" s="6">
        <f t="shared" si="237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7">
        <f t="shared" si="235"/>
        <v>10</v>
      </c>
      <c r="Q3747" t="s">
        <v>8317</v>
      </c>
      <c r="R3747" t="s">
        <v>8318</v>
      </c>
      <c r="S3747" s="6">
        <f t="shared" si="236"/>
        <v>41831.489606481482</v>
      </c>
      <c r="T3747" s="6">
        <f t="shared" si="237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7">
        <f t="shared" si="235"/>
        <v>202</v>
      </c>
      <c r="Q3748" t="s">
        <v>8317</v>
      </c>
      <c r="R3748" t="s">
        <v>8318</v>
      </c>
      <c r="S3748" s="6">
        <f t="shared" si="236"/>
        <v>42621.18100694444</v>
      </c>
      <c r="T3748" s="6">
        <f t="shared" si="237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7">
        <f t="shared" si="235"/>
        <v>25</v>
      </c>
      <c r="Q3749" t="s">
        <v>8317</v>
      </c>
      <c r="R3749" t="s">
        <v>8318</v>
      </c>
      <c r="S3749" s="6">
        <f t="shared" si="236"/>
        <v>42164.091388888883</v>
      </c>
      <c r="T3749" s="6">
        <f t="shared" si="237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7">
        <f t="shared" si="235"/>
        <v>99.538461538461533</v>
      </c>
      <c r="Q3750" t="s">
        <v>8317</v>
      </c>
      <c r="R3750" t="s">
        <v>8359</v>
      </c>
      <c r="S3750" s="6">
        <f t="shared" si="236"/>
        <v>42395.498101851852</v>
      </c>
      <c r="T3750" s="6">
        <f t="shared" si="237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7">
        <f t="shared" si="235"/>
        <v>75</v>
      </c>
      <c r="Q3751" t="s">
        <v>8317</v>
      </c>
      <c r="R3751" t="s">
        <v>8359</v>
      </c>
      <c r="S3751" s="6">
        <f t="shared" si="236"/>
        <v>42457.918842592589</v>
      </c>
      <c r="T3751" s="6">
        <f t="shared" si="237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7">
        <f t="shared" si="235"/>
        <v>215.25</v>
      </c>
      <c r="Q3752" t="s">
        <v>8317</v>
      </c>
      <c r="R3752" t="s">
        <v>8359</v>
      </c>
      <c r="S3752" s="6">
        <f t="shared" si="236"/>
        <v>42016.773240740738</v>
      </c>
      <c r="T3752" s="6">
        <f t="shared" si="237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7">
        <f t="shared" si="235"/>
        <v>120.54545454545455</v>
      </c>
      <c r="Q3753" t="s">
        <v>8317</v>
      </c>
      <c r="R3753" t="s">
        <v>8359</v>
      </c>
      <c r="S3753" s="6">
        <f t="shared" si="236"/>
        <v>42402.827233796292</v>
      </c>
      <c r="T3753" s="6">
        <f t="shared" si="237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7">
        <f t="shared" si="235"/>
        <v>37.666666666666664</v>
      </c>
      <c r="Q3754" t="s">
        <v>8317</v>
      </c>
      <c r="R3754" t="s">
        <v>8359</v>
      </c>
      <c r="S3754" s="6">
        <f t="shared" si="236"/>
        <v>42619.594155092585</v>
      </c>
      <c r="T3754" s="6">
        <f t="shared" si="237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7">
        <f t="shared" si="235"/>
        <v>172.23333333333332</v>
      </c>
      <c r="Q3755" t="s">
        <v>8317</v>
      </c>
      <c r="R3755" t="s">
        <v>8359</v>
      </c>
      <c r="S3755" s="6">
        <f t="shared" si="236"/>
        <v>42128.615740740737</v>
      </c>
      <c r="T3755" s="6">
        <f t="shared" si="237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7">
        <f t="shared" si="235"/>
        <v>111.11111111111111</v>
      </c>
      <c r="Q3756" t="s">
        <v>8317</v>
      </c>
      <c r="R3756" t="s">
        <v>8359</v>
      </c>
      <c r="S3756" s="6">
        <f t="shared" si="236"/>
        <v>41808.67288194444</v>
      </c>
      <c r="T3756" s="6">
        <f t="shared" si="237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7">
        <f t="shared" si="235"/>
        <v>25.464285714285715</v>
      </c>
      <c r="Q3757" t="s">
        <v>8317</v>
      </c>
      <c r="R3757" t="s">
        <v>8359</v>
      </c>
      <c r="S3757" s="6">
        <f t="shared" si="236"/>
        <v>42445.658645833326</v>
      </c>
      <c r="T3757" s="6">
        <f t="shared" si="237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7">
        <f t="shared" si="235"/>
        <v>267.64705882352939</v>
      </c>
      <c r="Q3758" t="s">
        <v>8317</v>
      </c>
      <c r="R3758" t="s">
        <v>8359</v>
      </c>
      <c r="S3758" s="6">
        <f t="shared" si="236"/>
        <v>41771.606458333328</v>
      </c>
      <c r="T3758" s="6">
        <f t="shared" si="237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7">
        <f t="shared" si="235"/>
        <v>75.959999999999994</v>
      </c>
      <c r="Q3759" t="s">
        <v>8317</v>
      </c>
      <c r="R3759" t="s">
        <v>8359</v>
      </c>
      <c r="S3759" s="6">
        <f t="shared" si="236"/>
        <v>41954.642534722218</v>
      </c>
      <c r="T3759" s="6">
        <f t="shared" si="237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7">
        <f t="shared" si="235"/>
        <v>59.03846153846154</v>
      </c>
      <c r="Q3760" t="s">
        <v>8317</v>
      </c>
      <c r="R3760" t="s">
        <v>8359</v>
      </c>
      <c r="S3760" s="6">
        <f t="shared" si="236"/>
        <v>41747.26317129629</v>
      </c>
      <c r="T3760" s="6">
        <f t="shared" si="237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7">
        <f t="shared" si="235"/>
        <v>50.111022727272733</v>
      </c>
      <c r="Q3761" t="s">
        <v>8317</v>
      </c>
      <c r="R3761" t="s">
        <v>8359</v>
      </c>
      <c r="S3761" s="6">
        <f t="shared" si="236"/>
        <v>42181.899918981479</v>
      </c>
      <c r="T3761" s="6">
        <f t="shared" si="237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7">
        <f t="shared" si="235"/>
        <v>55.502967032967035</v>
      </c>
      <c r="Q3762" t="s">
        <v>8317</v>
      </c>
      <c r="R3762" t="s">
        <v>8359</v>
      </c>
      <c r="S3762" s="6">
        <f t="shared" si="236"/>
        <v>41739.316967592589</v>
      </c>
      <c r="T3762" s="6">
        <f t="shared" si="237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7">
        <f t="shared" si="235"/>
        <v>166.66666666666666</v>
      </c>
      <c r="Q3763" t="s">
        <v>8317</v>
      </c>
      <c r="R3763" t="s">
        <v>8359</v>
      </c>
      <c r="S3763" s="6">
        <f t="shared" si="236"/>
        <v>42173.258530092593</v>
      </c>
      <c r="T3763" s="6">
        <f t="shared" si="237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7">
        <f t="shared" si="235"/>
        <v>47.428571428571431</v>
      </c>
      <c r="Q3764" t="s">
        <v>8317</v>
      </c>
      <c r="R3764" t="s">
        <v>8359</v>
      </c>
      <c r="S3764" s="6">
        <f t="shared" si="236"/>
        <v>42193.605196759258</v>
      </c>
      <c r="T3764" s="6">
        <f t="shared" si="237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7">
        <f t="shared" si="235"/>
        <v>64.935064935064929</v>
      </c>
      <c r="Q3765" t="s">
        <v>8317</v>
      </c>
      <c r="R3765" t="s">
        <v>8359</v>
      </c>
      <c r="S3765" s="6">
        <f t="shared" si="236"/>
        <v>42065.541967592588</v>
      </c>
      <c r="T3765" s="6">
        <f t="shared" si="237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7">
        <f t="shared" si="235"/>
        <v>55.555555555555557</v>
      </c>
      <c r="Q3766" t="s">
        <v>8317</v>
      </c>
      <c r="R3766" t="s">
        <v>8359</v>
      </c>
      <c r="S3766" s="6">
        <f t="shared" si="236"/>
        <v>42499.634629629632</v>
      </c>
      <c r="T3766" s="6">
        <f t="shared" si="237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7">
        <f t="shared" si="235"/>
        <v>74.224299065420567</v>
      </c>
      <c r="Q3767" t="s">
        <v>8317</v>
      </c>
      <c r="R3767" t="s">
        <v>8359</v>
      </c>
      <c r="S3767" s="6">
        <f t="shared" si="236"/>
        <v>41820.568078703705</v>
      </c>
      <c r="T3767" s="6">
        <f t="shared" si="237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7">
        <f t="shared" si="235"/>
        <v>106.9271875</v>
      </c>
      <c r="Q3768" t="s">
        <v>8317</v>
      </c>
      <c r="R3768" t="s">
        <v>8359</v>
      </c>
      <c r="S3768" s="6">
        <f t="shared" si="236"/>
        <v>41787.958854166667</v>
      </c>
      <c r="T3768" s="6">
        <f t="shared" si="237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7">
        <f t="shared" si="235"/>
        <v>41.696428571428569</v>
      </c>
      <c r="Q3769" t="s">
        <v>8317</v>
      </c>
      <c r="R3769" t="s">
        <v>8359</v>
      </c>
      <c r="S3769" s="6">
        <f t="shared" si="236"/>
        <v>42049.811307870368</v>
      </c>
      <c r="T3769" s="6">
        <f t="shared" si="237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7">
        <f t="shared" si="235"/>
        <v>74.243275862068955</v>
      </c>
      <c r="Q3770" t="s">
        <v>8317</v>
      </c>
      <c r="R3770" t="s">
        <v>8359</v>
      </c>
      <c r="S3770" s="6">
        <f t="shared" si="236"/>
        <v>41772.519560185181</v>
      </c>
      <c r="T3770" s="6">
        <f t="shared" si="237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7">
        <f t="shared" si="235"/>
        <v>73.333333333333329</v>
      </c>
      <c r="Q3771" t="s">
        <v>8317</v>
      </c>
      <c r="R3771" t="s">
        <v>8359</v>
      </c>
      <c r="S3771" s="6">
        <f t="shared" si="236"/>
        <v>42445.389803240738</v>
      </c>
      <c r="T3771" s="6">
        <f t="shared" si="237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7">
        <f t="shared" si="235"/>
        <v>100</v>
      </c>
      <c r="Q3772" t="s">
        <v>8317</v>
      </c>
      <c r="R3772" t="s">
        <v>8359</v>
      </c>
      <c r="S3772" s="6">
        <f t="shared" si="236"/>
        <v>42138.722337962965</v>
      </c>
      <c r="T3772" s="6">
        <f t="shared" si="237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7">
        <f t="shared" si="235"/>
        <v>38.421052631578945</v>
      </c>
      <c r="Q3773" t="s">
        <v>8317</v>
      </c>
      <c r="R3773" t="s">
        <v>8359</v>
      </c>
      <c r="S3773" s="6">
        <f t="shared" si="236"/>
        <v>42493.64875</v>
      </c>
      <c r="T3773" s="6">
        <f t="shared" si="237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7">
        <f t="shared" si="235"/>
        <v>166.96969696969697</v>
      </c>
      <c r="Q3774" t="s">
        <v>8317</v>
      </c>
      <c r="R3774" t="s">
        <v>8359</v>
      </c>
      <c r="S3774" s="6">
        <f t="shared" si="236"/>
        <v>42682.408634259256</v>
      </c>
      <c r="T3774" s="6">
        <f t="shared" si="237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7">
        <f t="shared" si="235"/>
        <v>94.912280701754383</v>
      </c>
      <c r="Q3775" t="s">
        <v>8317</v>
      </c>
      <c r="R3775" t="s">
        <v>8359</v>
      </c>
      <c r="S3775" s="6">
        <f t="shared" si="236"/>
        <v>42655.79684027777</v>
      </c>
      <c r="T3775" s="6">
        <f t="shared" si="237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7">
        <f t="shared" si="235"/>
        <v>100</v>
      </c>
      <c r="Q3776" t="s">
        <v>8317</v>
      </c>
      <c r="R3776" t="s">
        <v>8359</v>
      </c>
      <c r="S3776" s="6">
        <f t="shared" si="236"/>
        <v>42087.583969907406</v>
      </c>
      <c r="T3776" s="6">
        <f t="shared" si="237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7">
        <f t="shared" si="235"/>
        <v>143.21428571428572</v>
      </c>
      <c r="Q3777" t="s">
        <v>8317</v>
      </c>
      <c r="R3777" t="s">
        <v>8359</v>
      </c>
      <c r="S3777" s="6">
        <f t="shared" si="236"/>
        <v>42075.734293981477</v>
      </c>
      <c r="T3777" s="6">
        <f t="shared" si="237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7">
        <f t="shared" si="235"/>
        <v>90.819148936170208</v>
      </c>
      <c r="Q3778" t="s">
        <v>8317</v>
      </c>
      <c r="R3778" t="s">
        <v>8359</v>
      </c>
      <c r="S3778" s="6">
        <f t="shared" si="236"/>
        <v>41814.159467592588</v>
      </c>
      <c r="T3778" s="6">
        <f t="shared" si="237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7">
        <f t="shared" ref="P3779:P3842" si="239">IF(L3779=0,0,(E3779/L3779))</f>
        <v>48.542372881355931</v>
      </c>
      <c r="Q3779" t="s">
        <v>8317</v>
      </c>
      <c r="R3779" t="s">
        <v>8359</v>
      </c>
      <c r="S3779" s="6">
        <f t="shared" ref="S3779:S3842" si="240">(((J3779/60)/60)/24)+DATE(1970,1,1)+(-5/24)</f>
        <v>41886.903020833335</v>
      </c>
      <c r="T3779" s="6">
        <f t="shared" ref="T3779:T3842" si="241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7">
        <f t="shared" si="239"/>
        <v>70.027777777777771</v>
      </c>
      <c r="Q3780" t="s">
        <v>8317</v>
      </c>
      <c r="R3780" t="s">
        <v>8359</v>
      </c>
      <c r="S3780" s="6">
        <f t="shared" si="240"/>
        <v>41989.610879629625</v>
      </c>
      <c r="T3780" s="6">
        <f t="shared" si="241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7">
        <f t="shared" si="239"/>
        <v>135.62608695652173</v>
      </c>
      <c r="Q3781" t="s">
        <v>8317</v>
      </c>
      <c r="R3781" t="s">
        <v>8359</v>
      </c>
      <c r="S3781" s="6">
        <f t="shared" si="240"/>
        <v>42425.527083333327</v>
      </c>
      <c r="T3781" s="6">
        <f t="shared" si="241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7">
        <f t="shared" si="239"/>
        <v>100</v>
      </c>
      <c r="Q3782" t="s">
        <v>8317</v>
      </c>
      <c r="R3782" t="s">
        <v>8359</v>
      </c>
      <c r="S3782" s="6">
        <f t="shared" si="240"/>
        <v>42166.011400462965</v>
      </c>
      <c r="T3782" s="6">
        <f t="shared" si="241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7">
        <f t="shared" si="239"/>
        <v>94.90384615384616</v>
      </c>
      <c r="Q3783" t="s">
        <v>8317</v>
      </c>
      <c r="R3783" t="s">
        <v>8359</v>
      </c>
      <c r="S3783" s="6">
        <f t="shared" si="240"/>
        <v>41865.674594907403</v>
      </c>
      <c r="T3783" s="6">
        <f t="shared" si="241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7">
        <f t="shared" si="239"/>
        <v>75.370370370370367</v>
      </c>
      <c r="Q3784" t="s">
        <v>8317</v>
      </c>
      <c r="R3784" t="s">
        <v>8359</v>
      </c>
      <c r="S3784" s="6">
        <f t="shared" si="240"/>
        <v>42546.653900462967</v>
      </c>
      <c r="T3784" s="6">
        <f t="shared" si="241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7">
        <f t="shared" si="239"/>
        <v>64.458333333333329</v>
      </c>
      <c r="Q3785" t="s">
        <v>8317</v>
      </c>
      <c r="R3785" t="s">
        <v>8359</v>
      </c>
      <c r="S3785" s="6">
        <f t="shared" si="240"/>
        <v>42419.931944444441</v>
      </c>
      <c r="T3785" s="6">
        <f t="shared" si="241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7">
        <f t="shared" si="239"/>
        <v>115</v>
      </c>
      <c r="Q3786" t="s">
        <v>8317</v>
      </c>
      <c r="R3786" t="s">
        <v>8359</v>
      </c>
      <c r="S3786" s="6">
        <f t="shared" si="240"/>
        <v>42531.772361111107</v>
      </c>
      <c r="T3786" s="6">
        <f t="shared" si="241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7">
        <f t="shared" si="239"/>
        <v>100.5</v>
      </c>
      <c r="Q3787" t="s">
        <v>8317</v>
      </c>
      <c r="R3787" t="s">
        <v>8359</v>
      </c>
      <c r="S3787" s="6">
        <f t="shared" si="240"/>
        <v>42548.430196759255</v>
      </c>
      <c r="T3787" s="6">
        <f t="shared" si="241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7">
        <f t="shared" si="239"/>
        <v>93.774647887323937</v>
      </c>
      <c r="Q3788" t="s">
        <v>8317</v>
      </c>
      <c r="R3788" t="s">
        <v>8359</v>
      </c>
      <c r="S3788" s="6">
        <f t="shared" si="240"/>
        <v>42486.829571759255</v>
      </c>
      <c r="T3788" s="6">
        <f t="shared" si="241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7">
        <f t="shared" si="239"/>
        <v>35.1</v>
      </c>
      <c r="Q3789" t="s">
        <v>8317</v>
      </c>
      <c r="R3789" t="s">
        <v>8359</v>
      </c>
      <c r="S3789" s="6">
        <f t="shared" si="240"/>
        <v>42167.326458333329</v>
      </c>
      <c r="T3789" s="6">
        <f t="shared" si="241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7">
        <f t="shared" si="239"/>
        <v>500</v>
      </c>
      <c r="Q3790" t="s">
        <v>8317</v>
      </c>
      <c r="R3790" t="s">
        <v>8359</v>
      </c>
      <c r="S3790" s="6">
        <f t="shared" si="240"/>
        <v>42333.487488425926</v>
      </c>
      <c r="T3790" s="6">
        <f t="shared" si="241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7">
        <f t="shared" si="239"/>
        <v>29</v>
      </c>
      <c r="Q3791" t="s">
        <v>8317</v>
      </c>
      <c r="R3791" t="s">
        <v>8359</v>
      </c>
      <c r="S3791" s="6">
        <f t="shared" si="240"/>
        <v>42138.590486111112</v>
      </c>
      <c r="T3791" s="6">
        <f t="shared" si="241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7">
        <f t="shared" si="239"/>
        <v>0</v>
      </c>
      <c r="Q3792" t="s">
        <v>8317</v>
      </c>
      <c r="R3792" t="s">
        <v>8359</v>
      </c>
      <c r="S3792" s="6">
        <f t="shared" si="240"/>
        <v>42666.458599537036</v>
      </c>
      <c r="T3792" s="6">
        <f t="shared" si="241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7">
        <f t="shared" si="239"/>
        <v>0</v>
      </c>
      <c r="Q3793" t="s">
        <v>8317</v>
      </c>
      <c r="R3793" t="s">
        <v>8359</v>
      </c>
      <c r="S3793" s="6">
        <f t="shared" si="240"/>
        <v>41766.4837037037</v>
      </c>
      <c r="T3793" s="6">
        <f t="shared" si="241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7">
        <f t="shared" si="239"/>
        <v>17.5</v>
      </c>
      <c r="Q3794" t="s">
        <v>8317</v>
      </c>
      <c r="R3794" t="s">
        <v>8359</v>
      </c>
      <c r="S3794" s="6">
        <f t="shared" si="240"/>
        <v>42170.238680555551</v>
      </c>
      <c r="T3794" s="6">
        <f t="shared" si="241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7">
        <f t="shared" si="239"/>
        <v>174</v>
      </c>
      <c r="Q3795" t="s">
        <v>8317</v>
      </c>
      <c r="R3795" t="s">
        <v>8359</v>
      </c>
      <c r="S3795" s="6">
        <f t="shared" si="240"/>
        <v>41968.73065972222</v>
      </c>
      <c r="T3795" s="6">
        <f t="shared" si="241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7">
        <f t="shared" si="239"/>
        <v>50</v>
      </c>
      <c r="Q3796" t="s">
        <v>8317</v>
      </c>
      <c r="R3796" t="s">
        <v>8359</v>
      </c>
      <c r="S3796" s="6">
        <f t="shared" si="240"/>
        <v>42132.372152777774</v>
      </c>
      <c r="T3796" s="6">
        <f t="shared" si="241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7">
        <f t="shared" si="239"/>
        <v>5</v>
      </c>
      <c r="Q3797" t="s">
        <v>8317</v>
      </c>
      <c r="R3797" t="s">
        <v>8359</v>
      </c>
      <c r="S3797" s="6">
        <f t="shared" si="240"/>
        <v>42201.227893518517</v>
      </c>
      <c r="T3797" s="6">
        <f t="shared" si="241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7">
        <f t="shared" si="239"/>
        <v>1</v>
      </c>
      <c r="Q3798" t="s">
        <v>8317</v>
      </c>
      <c r="R3798" t="s">
        <v>8359</v>
      </c>
      <c r="S3798" s="6">
        <f t="shared" si="240"/>
        <v>42688.821250000001</v>
      </c>
      <c r="T3798" s="6">
        <f t="shared" si="241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7">
        <f t="shared" si="239"/>
        <v>145.40540540540542</v>
      </c>
      <c r="Q3799" t="s">
        <v>8317</v>
      </c>
      <c r="R3799" t="s">
        <v>8359</v>
      </c>
      <c r="S3799" s="6">
        <f t="shared" si="240"/>
        <v>42084.673206018517</v>
      </c>
      <c r="T3799" s="6">
        <f t="shared" si="241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7">
        <f t="shared" si="239"/>
        <v>205</v>
      </c>
      <c r="Q3800" t="s">
        <v>8317</v>
      </c>
      <c r="R3800" t="s">
        <v>8359</v>
      </c>
      <c r="S3800" s="6">
        <f t="shared" si="240"/>
        <v>41831.514444444445</v>
      </c>
      <c r="T3800" s="6">
        <f t="shared" si="241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7">
        <f t="shared" si="239"/>
        <v>100.5</v>
      </c>
      <c r="Q3801" t="s">
        <v>8317</v>
      </c>
      <c r="R3801" t="s">
        <v>8359</v>
      </c>
      <c r="S3801" s="6">
        <f t="shared" si="240"/>
        <v>42410.722719907404</v>
      </c>
      <c r="T3801" s="6">
        <f t="shared" si="241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7">
        <f t="shared" si="239"/>
        <v>55.0625</v>
      </c>
      <c r="Q3802" t="s">
        <v>8317</v>
      </c>
      <c r="R3802" t="s">
        <v>8359</v>
      </c>
      <c r="S3802" s="6">
        <f t="shared" si="240"/>
        <v>41982.528738425921</v>
      </c>
      <c r="T3802" s="6">
        <f t="shared" si="241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7">
        <f t="shared" si="239"/>
        <v>47.333333333333336</v>
      </c>
      <c r="Q3803" t="s">
        <v>8317</v>
      </c>
      <c r="R3803" t="s">
        <v>8359</v>
      </c>
      <c r="S3803" s="6">
        <f t="shared" si="240"/>
        <v>41975.467777777776</v>
      </c>
      <c r="T3803" s="6">
        <f t="shared" si="241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7">
        <f t="shared" si="239"/>
        <v>0</v>
      </c>
      <c r="Q3804" t="s">
        <v>8317</v>
      </c>
      <c r="R3804" t="s">
        <v>8359</v>
      </c>
      <c r="S3804" s="6">
        <f t="shared" si="240"/>
        <v>42268.917893518512</v>
      </c>
      <c r="T3804" s="6">
        <f t="shared" si="241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7">
        <f t="shared" si="239"/>
        <v>58.95</v>
      </c>
      <c r="Q3805" t="s">
        <v>8317</v>
      </c>
      <c r="R3805" t="s">
        <v>8359</v>
      </c>
      <c r="S3805" s="6">
        <f t="shared" si="240"/>
        <v>42403.763518518514</v>
      </c>
      <c r="T3805" s="6">
        <f t="shared" si="241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7">
        <f t="shared" si="239"/>
        <v>0</v>
      </c>
      <c r="Q3806" t="s">
        <v>8317</v>
      </c>
      <c r="R3806" t="s">
        <v>8359</v>
      </c>
      <c r="S3806" s="6">
        <f t="shared" si="240"/>
        <v>42526.801203703704</v>
      </c>
      <c r="T3806" s="6">
        <f t="shared" si="241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7">
        <f t="shared" si="239"/>
        <v>1.5</v>
      </c>
      <c r="Q3807" t="s">
        <v>8317</v>
      </c>
      <c r="R3807" t="s">
        <v>8359</v>
      </c>
      <c r="S3807" s="6">
        <f t="shared" si="240"/>
        <v>41849.678703703699</v>
      </c>
      <c r="T3807" s="6">
        <f t="shared" si="241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7">
        <f t="shared" si="239"/>
        <v>5</v>
      </c>
      <c r="Q3808" t="s">
        <v>8317</v>
      </c>
      <c r="R3808" t="s">
        <v>8359</v>
      </c>
      <c r="S3808" s="6">
        <f t="shared" si="240"/>
        <v>41799.050706018512</v>
      </c>
      <c r="T3808" s="6">
        <f t="shared" si="241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7">
        <f t="shared" si="239"/>
        <v>50.555555555555557</v>
      </c>
      <c r="Q3809" t="s">
        <v>8317</v>
      </c>
      <c r="R3809" t="s">
        <v>8359</v>
      </c>
      <c r="S3809" s="6">
        <f t="shared" si="240"/>
        <v>42090.700682870367</v>
      </c>
      <c r="T3809" s="6">
        <f t="shared" si="241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7">
        <f t="shared" si="239"/>
        <v>41.666666666666664</v>
      </c>
      <c r="Q3810" t="s">
        <v>8317</v>
      </c>
      <c r="R3810" t="s">
        <v>8318</v>
      </c>
      <c r="S3810" s="6">
        <f t="shared" si="240"/>
        <v>42059.24559027778</v>
      </c>
      <c r="T3810" s="6">
        <f t="shared" si="241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7">
        <f t="shared" si="239"/>
        <v>53.289473684210527</v>
      </c>
      <c r="Q3811" t="s">
        <v>8317</v>
      </c>
      <c r="R3811" t="s">
        <v>8318</v>
      </c>
      <c r="S3811" s="6">
        <f t="shared" si="240"/>
        <v>41800.318368055552</v>
      </c>
      <c r="T3811" s="6">
        <f t="shared" si="241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7">
        <f t="shared" si="239"/>
        <v>70.230769230769226</v>
      </c>
      <c r="Q3812" t="s">
        <v>8317</v>
      </c>
      <c r="R3812" t="s">
        <v>8318</v>
      </c>
      <c r="S3812" s="6">
        <f t="shared" si="240"/>
        <v>42054.640717592592</v>
      </c>
      <c r="T3812" s="6">
        <f t="shared" si="241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7">
        <f t="shared" si="239"/>
        <v>43.421052631578945</v>
      </c>
      <c r="Q3813" t="s">
        <v>8317</v>
      </c>
      <c r="R3813" t="s">
        <v>8318</v>
      </c>
      <c r="S3813" s="6">
        <f t="shared" si="240"/>
        <v>42487.418668981474</v>
      </c>
      <c r="T3813" s="6">
        <f t="shared" si="241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7">
        <f t="shared" si="239"/>
        <v>199.18181818181819</v>
      </c>
      <c r="Q3814" t="s">
        <v>8317</v>
      </c>
      <c r="R3814" t="s">
        <v>8318</v>
      </c>
      <c r="S3814" s="6">
        <f t="shared" si="240"/>
        <v>42109.542916666665</v>
      </c>
      <c r="T3814" s="6">
        <f t="shared" si="241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7">
        <f t="shared" si="239"/>
        <v>78.518148148148143</v>
      </c>
      <c r="Q3815" t="s">
        <v>8317</v>
      </c>
      <c r="R3815" t="s">
        <v>8318</v>
      </c>
      <c r="S3815" s="6">
        <f t="shared" si="240"/>
        <v>42497.067372685182</v>
      </c>
      <c r="T3815" s="6">
        <f t="shared" si="241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7">
        <f t="shared" si="239"/>
        <v>61.823529411764703</v>
      </c>
      <c r="Q3816" t="s">
        <v>8317</v>
      </c>
      <c r="R3816" t="s">
        <v>8318</v>
      </c>
      <c r="S3816" s="6">
        <f t="shared" si="240"/>
        <v>42058.695740740739</v>
      </c>
      <c r="T3816" s="6">
        <f t="shared" si="241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7">
        <f t="shared" si="239"/>
        <v>50.000500000000002</v>
      </c>
      <c r="Q3817" t="s">
        <v>8317</v>
      </c>
      <c r="R3817" t="s">
        <v>8318</v>
      </c>
      <c r="S3817" s="6">
        <f t="shared" si="240"/>
        <v>42207.051585648143</v>
      </c>
      <c r="T3817" s="6">
        <f t="shared" si="241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7">
        <f t="shared" si="239"/>
        <v>48.339729729729726</v>
      </c>
      <c r="Q3818" t="s">
        <v>8317</v>
      </c>
      <c r="R3818" t="s">
        <v>8318</v>
      </c>
      <c r="S3818" s="6">
        <f t="shared" si="240"/>
        <v>41807.481747685182</v>
      </c>
      <c r="T3818" s="6">
        <f t="shared" si="241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7">
        <f t="shared" si="239"/>
        <v>107.25</v>
      </c>
      <c r="Q3819" t="s">
        <v>8317</v>
      </c>
      <c r="R3819" t="s">
        <v>8318</v>
      </c>
      <c r="S3819" s="6">
        <f t="shared" si="240"/>
        <v>42284.488611111105</v>
      </c>
      <c r="T3819" s="6">
        <f t="shared" si="241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7">
        <f t="shared" si="239"/>
        <v>57</v>
      </c>
      <c r="Q3820" t="s">
        <v>8317</v>
      </c>
      <c r="R3820" t="s">
        <v>8318</v>
      </c>
      <c r="S3820" s="6">
        <f t="shared" si="240"/>
        <v>42045.634050925924</v>
      </c>
      <c r="T3820" s="6">
        <f t="shared" si="241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7">
        <f t="shared" si="239"/>
        <v>40.92307692307692</v>
      </c>
      <c r="Q3821" t="s">
        <v>8317</v>
      </c>
      <c r="R3821" t="s">
        <v>8318</v>
      </c>
      <c r="S3821" s="6">
        <f t="shared" si="240"/>
        <v>42184.001203703701</v>
      </c>
      <c r="T3821" s="6">
        <f t="shared" si="241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7">
        <f t="shared" si="239"/>
        <v>21.5</v>
      </c>
      <c r="Q3822" t="s">
        <v>8317</v>
      </c>
      <c r="R3822" t="s">
        <v>8318</v>
      </c>
      <c r="S3822" s="6">
        <f t="shared" si="240"/>
        <v>42160.443483796298</v>
      </c>
      <c r="T3822" s="6">
        <f t="shared" si="241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7">
        <f t="shared" si="239"/>
        <v>79.543478260869563</v>
      </c>
      <c r="Q3823" t="s">
        <v>8317</v>
      </c>
      <c r="R3823" t="s">
        <v>8318</v>
      </c>
      <c r="S3823" s="6">
        <f t="shared" si="240"/>
        <v>42340.972303240742</v>
      </c>
      <c r="T3823" s="6">
        <f t="shared" si="241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7">
        <f t="shared" si="239"/>
        <v>72.381578947368425</v>
      </c>
      <c r="Q3824" t="s">
        <v>8317</v>
      </c>
      <c r="R3824" t="s">
        <v>8318</v>
      </c>
      <c r="S3824" s="6">
        <f t="shared" si="240"/>
        <v>42329.629826388882</v>
      </c>
      <c r="T3824" s="6">
        <f t="shared" si="241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7">
        <f t="shared" si="239"/>
        <v>64.634146341463421</v>
      </c>
      <c r="Q3825" t="s">
        <v>8317</v>
      </c>
      <c r="R3825" t="s">
        <v>8318</v>
      </c>
      <c r="S3825" s="6">
        <f t="shared" si="240"/>
        <v>42170.701898148145</v>
      </c>
      <c r="T3825" s="6">
        <f t="shared" si="241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7">
        <f t="shared" si="239"/>
        <v>38.571428571428569</v>
      </c>
      <c r="Q3826" t="s">
        <v>8317</v>
      </c>
      <c r="R3826" t="s">
        <v>8318</v>
      </c>
      <c r="S3826" s="6">
        <f t="shared" si="240"/>
        <v>42571.417858796289</v>
      </c>
      <c r="T3826" s="6">
        <f t="shared" si="241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7">
        <f t="shared" si="239"/>
        <v>107.57142857142857</v>
      </c>
      <c r="Q3827" t="s">
        <v>8317</v>
      </c>
      <c r="R3827" t="s">
        <v>8318</v>
      </c>
      <c r="S3827" s="6">
        <f t="shared" si="240"/>
        <v>42150.861273148148</v>
      </c>
      <c r="T3827" s="6">
        <f t="shared" si="241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7">
        <f t="shared" si="239"/>
        <v>27.5</v>
      </c>
      <c r="Q3828" t="s">
        <v>8317</v>
      </c>
      <c r="R3828" t="s">
        <v>8318</v>
      </c>
      <c r="S3828" s="6">
        <f t="shared" si="240"/>
        <v>42101.215208333328</v>
      </c>
      <c r="T3828" s="6">
        <f t="shared" si="241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7">
        <f t="shared" si="239"/>
        <v>70.461538461538467</v>
      </c>
      <c r="Q3829" t="s">
        <v>8317</v>
      </c>
      <c r="R3829" t="s">
        <v>8318</v>
      </c>
      <c r="S3829" s="6">
        <f t="shared" si="240"/>
        <v>42034.719918981478</v>
      </c>
      <c r="T3829" s="6">
        <f t="shared" si="241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7">
        <f t="shared" si="239"/>
        <v>178.57142857142858</v>
      </c>
      <c r="Q3830" t="s">
        <v>8317</v>
      </c>
      <c r="R3830" t="s">
        <v>8318</v>
      </c>
      <c r="S3830" s="6">
        <f t="shared" si="240"/>
        <v>41944.319293981483</v>
      </c>
      <c r="T3830" s="6">
        <f t="shared" si="241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7">
        <f t="shared" si="239"/>
        <v>62.625</v>
      </c>
      <c r="Q3831" t="s">
        <v>8317</v>
      </c>
      <c r="R3831" t="s">
        <v>8318</v>
      </c>
      <c r="S3831" s="6">
        <f t="shared" si="240"/>
        <v>42593.657071759262</v>
      </c>
      <c r="T3831" s="6">
        <f t="shared" si="241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7">
        <f t="shared" si="239"/>
        <v>75</v>
      </c>
      <c r="Q3832" t="s">
        <v>8317</v>
      </c>
      <c r="R3832" t="s">
        <v>8318</v>
      </c>
      <c r="S3832" s="6">
        <f t="shared" si="240"/>
        <v>42503.532534722217</v>
      </c>
      <c r="T3832" s="6">
        <f t="shared" si="241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7">
        <f t="shared" si="239"/>
        <v>58.901111111111113</v>
      </c>
      <c r="Q3833" t="s">
        <v>8317</v>
      </c>
      <c r="R3833" t="s">
        <v>8318</v>
      </c>
      <c r="S3833" s="6">
        <f t="shared" si="240"/>
        <v>41927.640567129631</v>
      </c>
      <c r="T3833" s="6">
        <f t="shared" si="241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7">
        <f t="shared" si="239"/>
        <v>139.55555555555554</v>
      </c>
      <c r="Q3834" t="s">
        <v>8317</v>
      </c>
      <c r="R3834" t="s">
        <v>8318</v>
      </c>
      <c r="S3834" s="6">
        <f t="shared" si="240"/>
        <v>42374.906655092585</v>
      </c>
      <c r="T3834" s="6">
        <f t="shared" si="241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7">
        <f t="shared" si="239"/>
        <v>70</v>
      </c>
      <c r="Q3835" t="s">
        <v>8317</v>
      </c>
      <c r="R3835" t="s">
        <v>8318</v>
      </c>
      <c r="S3835" s="6">
        <f t="shared" si="240"/>
        <v>41963.66402777777</v>
      </c>
      <c r="T3835" s="6">
        <f t="shared" si="241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7">
        <f t="shared" si="239"/>
        <v>57.385964912280699</v>
      </c>
      <c r="Q3836" t="s">
        <v>8317</v>
      </c>
      <c r="R3836" t="s">
        <v>8318</v>
      </c>
      <c r="S3836" s="6">
        <f t="shared" si="240"/>
        <v>42143.236886574072</v>
      </c>
      <c r="T3836" s="6">
        <f t="shared" si="241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7">
        <f t="shared" si="239"/>
        <v>40</v>
      </c>
      <c r="Q3837" t="s">
        <v>8317</v>
      </c>
      <c r="R3837" t="s">
        <v>8318</v>
      </c>
      <c r="S3837" s="6">
        <f t="shared" si="240"/>
        <v>42460.733888888884</v>
      </c>
      <c r="T3837" s="6">
        <f t="shared" si="241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7">
        <f t="shared" si="239"/>
        <v>64.285714285714292</v>
      </c>
      <c r="Q3838" t="s">
        <v>8317</v>
      </c>
      <c r="R3838" t="s">
        <v>8318</v>
      </c>
      <c r="S3838" s="6">
        <f t="shared" si="240"/>
        <v>42553.718194444438</v>
      </c>
      <c r="T3838" s="6">
        <f t="shared" si="241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7">
        <f t="shared" si="239"/>
        <v>120.11764705882354</v>
      </c>
      <c r="Q3839" t="s">
        <v>8317</v>
      </c>
      <c r="R3839" t="s">
        <v>8318</v>
      </c>
      <c r="S3839" s="6">
        <f t="shared" si="240"/>
        <v>42152.557384259257</v>
      </c>
      <c r="T3839" s="6">
        <f t="shared" si="241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7">
        <f t="shared" si="239"/>
        <v>1008.24</v>
      </c>
      <c r="Q3840" t="s">
        <v>8317</v>
      </c>
      <c r="R3840" t="s">
        <v>8318</v>
      </c>
      <c r="S3840" s="6">
        <f t="shared" si="240"/>
        <v>42116.502418981479</v>
      </c>
      <c r="T3840" s="6">
        <f t="shared" si="241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7">
        <f t="shared" si="239"/>
        <v>63.28125</v>
      </c>
      <c r="Q3841" t="s">
        <v>8317</v>
      </c>
      <c r="R3841" t="s">
        <v>8318</v>
      </c>
      <c r="S3841" s="6">
        <f t="shared" si="240"/>
        <v>42154.934305555551</v>
      </c>
      <c r="T3841" s="6">
        <f t="shared" si="241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7">
        <f t="shared" si="239"/>
        <v>21.666666666666668</v>
      </c>
      <c r="Q3842" t="s">
        <v>8317</v>
      </c>
      <c r="R3842" t="s">
        <v>8318</v>
      </c>
      <c r="S3842" s="6">
        <f t="shared" si="240"/>
        <v>42432.493391203701</v>
      </c>
      <c r="T3842" s="6">
        <f t="shared" si="241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7">
        <f t="shared" ref="P3843:P3906" si="243">IF(L3843=0,0,(E3843/L3843))</f>
        <v>25.647058823529413</v>
      </c>
      <c r="Q3843" t="s">
        <v>8317</v>
      </c>
      <c r="R3843" t="s">
        <v>8318</v>
      </c>
      <c r="S3843" s="6">
        <f t="shared" ref="S3843:S3906" si="244">(((J3843/60)/60)/24)+DATE(1970,1,1)+(-5/24)</f>
        <v>41780.57739583333</v>
      </c>
      <c r="T3843" s="6">
        <f t="shared" ref="T3843:T3906" si="24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7">
        <f t="shared" si="243"/>
        <v>47.695652173913047</v>
      </c>
      <c r="Q3844" t="s">
        <v>8317</v>
      </c>
      <c r="R3844" t="s">
        <v>8318</v>
      </c>
      <c r="S3844" s="6">
        <f t="shared" si="244"/>
        <v>41740.285324074073</v>
      </c>
      <c r="T3844" s="6">
        <f t="shared" si="24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7">
        <f t="shared" si="243"/>
        <v>56.05263157894737</v>
      </c>
      <c r="Q3845" t="s">
        <v>8317</v>
      </c>
      <c r="R3845" t="s">
        <v>8318</v>
      </c>
      <c r="S3845" s="6">
        <f t="shared" si="244"/>
        <v>41765.864166666666</v>
      </c>
      <c r="T3845" s="6">
        <f t="shared" si="24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7">
        <f t="shared" si="243"/>
        <v>81.319999999999993</v>
      </c>
      <c r="Q3846" t="s">
        <v>8317</v>
      </c>
      <c r="R3846" t="s">
        <v>8318</v>
      </c>
      <c r="S3846" s="6">
        <f t="shared" si="244"/>
        <v>41766.408958333333</v>
      </c>
      <c r="T3846" s="6">
        <f t="shared" si="24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7">
        <f t="shared" si="243"/>
        <v>70.166666666666671</v>
      </c>
      <c r="Q3847" t="s">
        <v>8317</v>
      </c>
      <c r="R3847" t="s">
        <v>8318</v>
      </c>
      <c r="S3847" s="6">
        <f t="shared" si="244"/>
        <v>42248.418680555551</v>
      </c>
      <c r="T3847" s="6">
        <f t="shared" si="24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7">
        <f t="shared" si="243"/>
        <v>23.625</v>
      </c>
      <c r="Q3848" t="s">
        <v>8317</v>
      </c>
      <c r="R3848" t="s">
        <v>8318</v>
      </c>
      <c r="S3848" s="6">
        <f t="shared" si="244"/>
        <v>41885.01321759259</v>
      </c>
      <c r="T3848" s="6">
        <f t="shared" si="24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7">
        <f t="shared" si="243"/>
        <v>188.55555555555554</v>
      </c>
      <c r="Q3849" t="s">
        <v>8317</v>
      </c>
      <c r="R3849" t="s">
        <v>8318</v>
      </c>
      <c r="S3849" s="6">
        <f t="shared" si="244"/>
        <v>42159.016099537032</v>
      </c>
      <c r="T3849" s="6">
        <f t="shared" si="24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7">
        <f t="shared" si="243"/>
        <v>49.511627906976742</v>
      </c>
      <c r="Q3850" t="s">
        <v>8317</v>
      </c>
      <c r="R3850" t="s">
        <v>8318</v>
      </c>
      <c r="S3850" s="6">
        <f t="shared" si="244"/>
        <v>42265.608668981477</v>
      </c>
      <c r="T3850" s="6">
        <f t="shared" si="24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7">
        <f t="shared" si="243"/>
        <v>75.464285714285708</v>
      </c>
      <c r="Q3851" t="s">
        <v>8317</v>
      </c>
      <c r="R3851" t="s">
        <v>8318</v>
      </c>
      <c r="S3851" s="6">
        <f t="shared" si="244"/>
        <v>42136.558842592589</v>
      </c>
      <c r="T3851" s="6">
        <f t="shared" si="24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7">
        <f t="shared" si="243"/>
        <v>9.5</v>
      </c>
      <c r="Q3852" t="s">
        <v>8317</v>
      </c>
      <c r="R3852" t="s">
        <v>8318</v>
      </c>
      <c r="S3852" s="6">
        <f t="shared" si="244"/>
        <v>41974.916006944441</v>
      </c>
      <c r="T3852" s="6">
        <f t="shared" si="24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7">
        <f t="shared" si="243"/>
        <v>35.5</v>
      </c>
      <c r="Q3853" t="s">
        <v>8317</v>
      </c>
      <c r="R3853" t="s">
        <v>8318</v>
      </c>
      <c r="S3853" s="6">
        <f t="shared" si="244"/>
        <v>42172.23123842592</v>
      </c>
      <c r="T3853" s="6">
        <f t="shared" si="24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7">
        <f t="shared" si="243"/>
        <v>10</v>
      </c>
      <c r="Q3854" t="s">
        <v>8317</v>
      </c>
      <c r="R3854" t="s">
        <v>8318</v>
      </c>
      <c r="S3854" s="6">
        <f t="shared" si="244"/>
        <v>42064.982361111113</v>
      </c>
      <c r="T3854" s="6">
        <f t="shared" si="24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7">
        <f t="shared" si="243"/>
        <v>13</v>
      </c>
      <c r="Q3855" t="s">
        <v>8317</v>
      </c>
      <c r="R3855" t="s">
        <v>8318</v>
      </c>
      <c r="S3855" s="6">
        <f t="shared" si="244"/>
        <v>41848.631689814814</v>
      </c>
      <c r="T3855" s="6">
        <f t="shared" si="24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7">
        <f t="shared" si="243"/>
        <v>89.4</v>
      </c>
      <c r="Q3856" t="s">
        <v>8317</v>
      </c>
      <c r="R3856" t="s">
        <v>8318</v>
      </c>
      <c r="S3856" s="6">
        <f t="shared" si="244"/>
        <v>42103.67659722222</v>
      </c>
      <c r="T3856" s="6">
        <f t="shared" si="24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7">
        <f t="shared" si="243"/>
        <v>25</v>
      </c>
      <c r="Q3857" t="s">
        <v>8317</v>
      </c>
      <c r="R3857" t="s">
        <v>8318</v>
      </c>
      <c r="S3857" s="6">
        <f t="shared" si="244"/>
        <v>42059.762395833335</v>
      </c>
      <c r="T3857" s="6">
        <f t="shared" si="24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7">
        <f t="shared" si="243"/>
        <v>1</v>
      </c>
      <c r="Q3858" t="s">
        <v>8317</v>
      </c>
      <c r="R3858" t="s">
        <v>8318</v>
      </c>
      <c r="S3858" s="6">
        <f t="shared" si="244"/>
        <v>42041.534756944442</v>
      </c>
      <c r="T3858" s="6">
        <f t="shared" si="24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7">
        <f t="shared" si="243"/>
        <v>65</v>
      </c>
      <c r="Q3859" t="s">
        <v>8317</v>
      </c>
      <c r="R3859" t="s">
        <v>8318</v>
      </c>
      <c r="S3859" s="6">
        <f t="shared" si="244"/>
        <v>41829.528819444444</v>
      </c>
      <c r="T3859" s="6">
        <f t="shared" si="24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7">
        <f t="shared" si="243"/>
        <v>10</v>
      </c>
      <c r="Q3860" t="s">
        <v>8317</v>
      </c>
      <c r="R3860" t="s">
        <v>8318</v>
      </c>
      <c r="S3860" s="6">
        <f t="shared" si="244"/>
        <v>42128.222731481481</v>
      </c>
      <c r="T3860" s="6">
        <f t="shared" si="24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7">
        <f t="shared" si="243"/>
        <v>1</v>
      </c>
      <c r="Q3861" t="s">
        <v>8317</v>
      </c>
      <c r="R3861" t="s">
        <v>8318</v>
      </c>
      <c r="S3861" s="6">
        <f t="shared" si="244"/>
        <v>41789.685266203705</v>
      </c>
      <c r="T3861" s="6">
        <f t="shared" si="24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7">
        <f t="shared" si="243"/>
        <v>81.538461538461533</v>
      </c>
      <c r="Q3862" t="s">
        <v>8317</v>
      </c>
      <c r="R3862" t="s">
        <v>8318</v>
      </c>
      <c r="S3862" s="6">
        <f t="shared" si="244"/>
        <v>41833.452662037031</v>
      </c>
      <c r="T3862" s="6">
        <f t="shared" si="24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7">
        <f t="shared" si="243"/>
        <v>100</v>
      </c>
      <c r="Q3863" t="s">
        <v>8317</v>
      </c>
      <c r="R3863" t="s">
        <v>8318</v>
      </c>
      <c r="S3863" s="6">
        <f t="shared" si="244"/>
        <v>41914.381678240738</v>
      </c>
      <c r="T3863" s="6">
        <f t="shared" si="24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7">
        <f t="shared" si="243"/>
        <v>1</v>
      </c>
      <c r="Q3864" t="s">
        <v>8317</v>
      </c>
      <c r="R3864" t="s">
        <v>8318</v>
      </c>
      <c r="S3864" s="6">
        <f t="shared" si="244"/>
        <v>42611.052731481475</v>
      </c>
      <c r="T3864" s="6">
        <f t="shared" si="24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7">
        <f t="shared" si="243"/>
        <v>0</v>
      </c>
      <c r="Q3865" t="s">
        <v>8317</v>
      </c>
      <c r="R3865" t="s">
        <v>8318</v>
      </c>
      <c r="S3865" s="6">
        <f t="shared" si="244"/>
        <v>42253.424826388888</v>
      </c>
      <c r="T3865" s="6">
        <f t="shared" si="24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7">
        <f t="shared" si="243"/>
        <v>20</v>
      </c>
      <c r="Q3866" t="s">
        <v>8317</v>
      </c>
      <c r="R3866" t="s">
        <v>8318</v>
      </c>
      <c r="S3866" s="6">
        <f t="shared" si="244"/>
        <v>42295.683495370373</v>
      </c>
      <c r="T3866" s="6">
        <f t="shared" si="24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7">
        <f t="shared" si="243"/>
        <v>46.428571428571431</v>
      </c>
      <c r="Q3867" t="s">
        <v>8317</v>
      </c>
      <c r="R3867" t="s">
        <v>8318</v>
      </c>
      <c r="S3867" s="6">
        <f t="shared" si="244"/>
        <v>41841.44326388889</v>
      </c>
      <c r="T3867" s="6">
        <f t="shared" si="24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7">
        <f t="shared" si="243"/>
        <v>5.5</v>
      </c>
      <c r="Q3868" t="s">
        <v>8317</v>
      </c>
      <c r="R3868" t="s">
        <v>8318</v>
      </c>
      <c r="S3868" s="6">
        <f t="shared" si="244"/>
        <v>42402.738668981481</v>
      </c>
      <c r="T3868" s="6">
        <f t="shared" si="24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7">
        <f t="shared" si="243"/>
        <v>50.2</v>
      </c>
      <c r="Q3869" t="s">
        <v>8317</v>
      </c>
      <c r="R3869" t="s">
        <v>8318</v>
      </c>
      <c r="S3869" s="6">
        <f t="shared" si="244"/>
        <v>42509.605775462966</v>
      </c>
      <c r="T3869" s="6">
        <f t="shared" si="24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7">
        <f t="shared" si="243"/>
        <v>10</v>
      </c>
      <c r="Q3870" t="s">
        <v>8317</v>
      </c>
      <c r="R3870" t="s">
        <v>8359</v>
      </c>
      <c r="S3870" s="6">
        <f t="shared" si="244"/>
        <v>41865.451446759253</v>
      </c>
      <c r="T3870" s="6">
        <f t="shared" si="24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7">
        <f t="shared" si="243"/>
        <v>30.133333333333333</v>
      </c>
      <c r="Q3871" t="s">
        <v>8317</v>
      </c>
      <c r="R3871" t="s">
        <v>8359</v>
      </c>
      <c r="S3871" s="6">
        <f t="shared" si="244"/>
        <v>42047.516111111108</v>
      </c>
      <c r="T3871" s="6">
        <f t="shared" si="24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7">
        <f t="shared" si="243"/>
        <v>150</v>
      </c>
      <c r="Q3872" t="s">
        <v>8317</v>
      </c>
      <c r="R3872" t="s">
        <v>8359</v>
      </c>
      <c r="S3872" s="6">
        <f t="shared" si="244"/>
        <v>41792.963865740734</v>
      </c>
      <c r="T3872" s="6">
        <f t="shared" si="24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7">
        <f t="shared" si="243"/>
        <v>13.333333333333334</v>
      </c>
      <c r="Q3873" t="s">
        <v>8317</v>
      </c>
      <c r="R3873" t="s">
        <v>8359</v>
      </c>
      <c r="S3873" s="6">
        <f t="shared" si="244"/>
        <v>42763.572337962956</v>
      </c>
      <c r="T3873" s="6">
        <f t="shared" si="24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7">
        <f t="shared" si="243"/>
        <v>0</v>
      </c>
      <c r="Q3874" t="s">
        <v>8317</v>
      </c>
      <c r="R3874" t="s">
        <v>8359</v>
      </c>
      <c r="S3874" s="6">
        <f t="shared" si="244"/>
        <v>42179.9374537037</v>
      </c>
      <c r="T3874" s="6">
        <f t="shared" si="24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7">
        <f t="shared" si="243"/>
        <v>0</v>
      </c>
      <c r="Q3875" t="s">
        <v>8317</v>
      </c>
      <c r="R3875" t="s">
        <v>8359</v>
      </c>
      <c r="S3875" s="6">
        <f t="shared" si="244"/>
        <v>42255.487673611111</v>
      </c>
      <c r="T3875" s="6">
        <f t="shared" si="24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7">
        <f t="shared" si="243"/>
        <v>0</v>
      </c>
      <c r="Q3876" t="s">
        <v>8317</v>
      </c>
      <c r="R3876" t="s">
        <v>8359</v>
      </c>
      <c r="S3876" s="6">
        <f t="shared" si="244"/>
        <v>42006.808124999996</v>
      </c>
      <c r="T3876" s="6">
        <f t="shared" si="24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7">
        <f t="shared" si="243"/>
        <v>0</v>
      </c>
      <c r="Q3877" t="s">
        <v>8317</v>
      </c>
      <c r="R3877" t="s">
        <v>8359</v>
      </c>
      <c r="S3877" s="6">
        <f t="shared" si="244"/>
        <v>42615.138483796291</v>
      </c>
      <c r="T3877" s="6">
        <f t="shared" si="24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7">
        <f t="shared" si="243"/>
        <v>44.760869565217391</v>
      </c>
      <c r="Q3878" t="s">
        <v>8317</v>
      </c>
      <c r="R3878" t="s">
        <v>8359</v>
      </c>
      <c r="S3878" s="6">
        <f t="shared" si="244"/>
        <v>42372.415833333333</v>
      </c>
      <c r="T3878" s="6">
        <f t="shared" si="24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7">
        <f t="shared" si="243"/>
        <v>88.642857142857139</v>
      </c>
      <c r="Q3879" t="s">
        <v>8317</v>
      </c>
      <c r="R3879" t="s">
        <v>8359</v>
      </c>
      <c r="S3879" s="6">
        <f t="shared" si="244"/>
        <v>42682.469351851854</v>
      </c>
      <c r="T3879" s="6">
        <f t="shared" si="24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7">
        <f t="shared" si="243"/>
        <v>10</v>
      </c>
      <c r="Q3880" t="s">
        <v>8317</v>
      </c>
      <c r="R3880" t="s">
        <v>8359</v>
      </c>
      <c r="S3880" s="6">
        <f t="shared" si="244"/>
        <v>42154.610486111109</v>
      </c>
      <c r="T3880" s="6">
        <f t="shared" si="24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7">
        <f t="shared" si="243"/>
        <v>0</v>
      </c>
      <c r="Q3881" t="s">
        <v>8317</v>
      </c>
      <c r="R3881" t="s">
        <v>8359</v>
      </c>
      <c r="S3881" s="6">
        <f t="shared" si="244"/>
        <v>41999.652731481481</v>
      </c>
      <c r="T3881" s="6">
        <f t="shared" si="24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7">
        <f t="shared" si="243"/>
        <v>57.647058823529413</v>
      </c>
      <c r="Q3882" t="s">
        <v>8317</v>
      </c>
      <c r="R3882" t="s">
        <v>8359</v>
      </c>
      <c r="S3882" s="6">
        <f t="shared" si="244"/>
        <v>41815.606712962959</v>
      </c>
      <c r="T3882" s="6">
        <f t="shared" si="24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7">
        <f t="shared" si="243"/>
        <v>25</v>
      </c>
      <c r="Q3883" t="s">
        <v>8317</v>
      </c>
      <c r="R3883" t="s">
        <v>8359</v>
      </c>
      <c r="S3883" s="6">
        <f t="shared" si="244"/>
        <v>42755.810173611106</v>
      </c>
      <c r="T3883" s="6">
        <f t="shared" si="24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7">
        <f t="shared" si="243"/>
        <v>0</v>
      </c>
      <c r="Q3884" t="s">
        <v>8317</v>
      </c>
      <c r="R3884" t="s">
        <v>8359</v>
      </c>
      <c r="S3884" s="6">
        <f t="shared" si="244"/>
        <v>42373.77511574074</v>
      </c>
      <c r="T3884" s="6">
        <f t="shared" si="24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7">
        <f t="shared" si="243"/>
        <v>0</v>
      </c>
      <c r="Q3885" t="s">
        <v>8317</v>
      </c>
      <c r="R3885" t="s">
        <v>8359</v>
      </c>
      <c r="S3885" s="6">
        <f t="shared" si="244"/>
        <v>41854.394317129627</v>
      </c>
      <c r="T3885" s="6">
        <f t="shared" si="24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7">
        <f t="shared" si="243"/>
        <v>0</v>
      </c>
      <c r="Q3886" t="s">
        <v>8317</v>
      </c>
      <c r="R3886" t="s">
        <v>8359</v>
      </c>
      <c r="S3886" s="6">
        <f t="shared" si="244"/>
        <v>42065.583240740736</v>
      </c>
      <c r="T3886" s="6">
        <f t="shared" si="24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7">
        <f t="shared" si="243"/>
        <v>0</v>
      </c>
      <c r="Q3887" t="s">
        <v>8317</v>
      </c>
      <c r="R3887" t="s">
        <v>8359</v>
      </c>
      <c r="S3887" s="6">
        <f t="shared" si="244"/>
        <v>42469.742951388886</v>
      </c>
      <c r="T3887" s="6">
        <f t="shared" si="24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7">
        <f t="shared" si="243"/>
        <v>0</v>
      </c>
      <c r="Q3888" t="s">
        <v>8317</v>
      </c>
      <c r="R3888" t="s">
        <v>8359</v>
      </c>
      <c r="S3888" s="6">
        <f t="shared" si="244"/>
        <v>41954.019699074073</v>
      </c>
      <c r="T3888" s="6">
        <f t="shared" si="24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7">
        <f t="shared" si="243"/>
        <v>17.5</v>
      </c>
      <c r="Q3889" t="s">
        <v>8317</v>
      </c>
      <c r="R3889" t="s">
        <v>8359</v>
      </c>
      <c r="S3889" s="6">
        <f t="shared" si="244"/>
        <v>42079.649641203701</v>
      </c>
      <c r="T3889" s="6">
        <f t="shared" si="24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7">
        <f t="shared" si="243"/>
        <v>38.714285714285715</v>
      </c>
      <c r="Q3890" t="s">
        <v>8317</v>
      </c>
      <c r="R3890" t="s">
        <v>8318</v>
      </c>
      <c r="S3890" s="6">
        <f t="shared" si="244"/>
        <v>42762.337476851848</v>
      </c>
      <c r="T3890" s="6">
        <f t="shared" si="24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7">
        <f t="shared" si="243"/>
        <v>13.111111111111111</v>
      </c>
      <c r="Q3891" t="s">
        <v>8317</v>
      </c>
      <c r="R3891" t="s">
        <v>8318</v>
      </c>
      <c r="S3891" s="6">
        <f t="shared" si="244"/>
        <v>41976.796643518515</v>
      </c>
      <c r="T3891" s="6">
        <f t="shared" si="24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7">
        <f t="shared" si="243"/>
        <v>315.5</v>
      </c>
      <c r="Q3892" t="s">
        <v>8317</v>
      </c>
      <c r="R3892" t="s">
        <v>8318</v>
      </c>
      <c r="S3892" s="6">
        <f t="shared" si="244"/>
        <v>42171.55027777778</v>
      </c>
      <c r="T3892" s="6">
        <f t="shared" si="24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7">
        <f t="shared" si="243"/>
        <v>37.142857142857146</v>
      </c>
      <c r="Q3893" t="s">
        <v>8317</v>
      </c>
      <c r="R3893" t="s">
        <v>8318</v>
      </c>
      <c r="S3893" s="6">
        <f t="shared" si="244"/>
        <v>42055.924120370364</v>
      </c>
      <c r="T3893" s="6">
        <f t="shared" si="24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7">
        <f t="shared" si="243"/>
        <v>0</v>
      </c>
      <c r="Q3894" t="s">
        <v>8317</v>
      </c>
      <c r="R3894" t="s">
        <v>8318</v>
      </c>
      <c r="S3894" s="6">
        <f t="shared" si="244"/>
        <v>41867.44394675926</v>
      </c>
      <c r="T3894" s="6">
        <f t="shared" si="24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7">
        <f t="shared" si="243"/>
        <v>128.27380952380952</v>
      </c>
      <c r="Q3895" t="s">
        <v>8317</v>
      </c>
      <c r="R3895" t="s">
        <v>8318</v>
      </c>
      <c r="S3895" s="6">
        <f t="shared" si="244"/>
        <v>41779.449537037035</v>
      </c>
      <c r="T3895" s="6">
        <f t="shared" si="24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7">
        <f t="shared" si="243"/>
        <v>47.272727272727273</v>
      </c>
      <c r="Q3896" t="s">
        <v>8317</v>
      </c>
      <c r="R3896" t="s">
        <v>8318</v>
      </c>
      <c r="S3896" s="6">
        <f t="shared" si="244"/>
        <v>42679.750138888885</v>
      </c>
      <c r="T3896" s="6">
        <f t="shared" si="24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7">
        <f t="shared" si="243"/>
        <v>50</v>
      </c>
      <c r="Q3897" t="s">
        <v>8317</v>
      </c>
      <c r="R3897" t="s">
        <v>8318</v>
      </c>
      <c r="S3897" s="6">
        <f t="shared" si="244"/>
        <v>42032.041875000003</v>
      </c>
      <c r="T3897" s="6">
        <f t="shared" si="24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7">
        <f t="shared" si="243"/>
        <v>42.5</v>
      </c>
      <c r="Q3898" t="s">
        <v>8317</v>
      </c>
      <c r="R3898" t="s">
        <v>8318</v>
      </c>
      <c r="S3898" s="6">
        <f t="shared" si="244"/>
        <v>41792.983541666668</v>
      </c>
      <c r="T3898" s="6">
        <f t="shared" si="24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7">
        <f t="shared" si="243"/>
        <v>44</v>
      </c>
      <c r="Q3899" t="s">
        <v>8317</v>
      </c>
      <c r="R3899" t="s">
        <v>8318</v>
      </c>
      <c r="S3899" s="6">
        <f t="shared" si="244"/>
        <v>41982.665312499994</v>
      </c>
      <c r="T3899" s="6">
        <f t="shared" si="24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7">
        <f t="shared" si="243"/>
        <v>50.875</v>
      </c>
      <c r="Q3900" t="s">
        <v>8317</v>
      </c>
      <c r="R3900" t="s">
        <v>8318</v>
      </c>
      <c r="S3900" s="6">
        <f t="shared" si="244"/>
        <v>42193.273958333331</v>
      </c>
      <c r="T3900" s="6">
        <f t="shared" si="24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7">
        <f t="shared" si="243"/>
        <v>62.5</v>
      </c>
      <c r="Q3901" t="s">
        <v>8317</v>
      </c>
      <c r="R3901" t="s">
        <v>8318</v>
      </c>
      <c r="S3901" s="6">
        <f t="shared" si="244"/>
        <v>41843.566678240735</v>
      </c>
      <c r="T3901" s="6">
        <f t="shared" si="24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7">
        <f t="shared" si="243"/>
        <v>27</v>
      </c>
      <c r="Q3902" t="s">
        <v>8317</v>
      </c>
      <c r="R3902" t="s">
        <v>8318</v>
      </c>
      <c r="S3902" s="6">
        <f t="shared" si="244"/>
        <v>42135.884155092594</v>
      </c>
      <c r="T3902" s="6">
        <f t="shared" si="24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7">
        <f t="shared" si="243"/>
        <v>25</v>
      </c>
      <c r="Q3903" t="s">
        <v>8317</v>
      </c>
      <c r="R3903" t="s">
        <v>8318</v>
      </c>
      <c r="S3903" s="6">
        <f t="shared" si="244"/>
        <v>42317.618043981485</v>
      </c>
      <c r="T3903" s="6">
        <f t="shared" si="24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7">
        <f t="shared" si="243"/>
        <v>47.258064516129032</v>
      </c>
      <c r="Q3904" t="s">
        <v>8317</v>
      </c>
      <c r="R3904" t="s">
        <v>8318</v>
      </c>
      <c r="S3904" s="6">
        <f t="shared" si="244"/>
        <v>42663.259745370371</v>
      </c>
      <c r="T3904" s="6">
        <f t="shared" si="24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7">
        <f t="shared" si="243"/>
        <v>0</v>
      </c>
      <c r="Q3905" t="s">
        <v>8317</v>
      </c>
      <c r="R3905" t="s">
        <v>8318</v>
      </c>
      <c r="S3905" s="6">
        <f t="shared" si="244"/>
        <v>42185.802835648145</v>
      </c>
      <c r="T3905" s="6">
        <f t="shared" si="24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7">
        <f t="shared" si="243"/>
        <v>1.5</v>
      </c>
      <c r="Q3906" t="s">
        <v>8317</v>
      </c>
      <c r="R3906" t="s">
        <v>8318</v>
      </c>
      <c r="S3906" s="6">
        <f t="shared" si="244"/>
        <v>42095.020833333336</v>
      </c>
      <c r="T3906" s="6">
        <f t="shared" si="24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7">
        <f t="shared" ref="P3907:P3970" si="247">IF(L3907=0,0,(E3907/L3907))</f>
        <v>24.714285714285715</v>
      </c>
      <c r="Q3907" t="s">
        <v>8317</v>
      </c>
      <c r="R3907" t="s">
        <v>8318</v>
      </c>
      <c r="S3907" s="6">
        <f t="shared" ref="S3907:S3970" si="248">(((J3907/60)/60)/24)+DATE(1970,1,1)+(-5/24)</f>
        <v>42124.415543981479</v>
      </c>
      <c r="T3907" s="6">
        <f t="shared" ref="T3907:T3970" si="249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7">
        <f t="shared" si="247"/>
        <v>63.125</v>
      </c>
      <c r="Q3908" t="s">
        <v>8317</v>
      </c>
      <c r="R3908" t="s">
        <v>8318</v>
      </c>
      <c r="S3908" s="6">
        <f t="shared" si="248"/>
        <v>42143.709409722222</v>
      </c>
      <c r="T3908" s="6">
        <f t="shared" si="24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7">
        <f t="shared" si="247"/>
        <v>38.25</v>
      </c>
      <c r="Q3909" t="s">
        <v>8317</v>
      </c>
      <c r="R3909" t="s">
        <v>8318</v>
      </c>
      <c r="S3909" s="6">
        <f t="shared" si="248"/>
        <v>41906.611180555556</v>
      </c>
      <c r="T3909" s="6">
        <f t="shared" si="24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7">
        <f t="shared" si="247"/>
        <v>16.25</v>
      </c>
      <c r="Q3910" t="s">
        <v>8317</v>
      </c>
      <c r="R3910" t="s">
        <v>8318</v>
      </c>
      <c r="S3910" s="6">
        <f t="shared" si="248"/>
        <v>41833.927037037036</v>
      </c>
      <c r="T3910" s="6">
        <f t="shared" si="24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7">
        <f t="shared" si="247"/>
        <v>33.75</v>
      </c>
      <c r="Q3911" t="s">
        <v>8317</v>
      </c>
      <c r="R3911" t="s">
        <v>8318</v>
      </c>
      <c r="S3911" s="6">
        <f t="shared" si="248"/>
        <v>41863.150949074072</v>
      </c>
      <c r="T3911" s="6">
        <f t="shared" si="24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7">
        <f t="shared" si="247"/>
        <v>61.666666666666664</v>
      </c>
      <c r="Q3912" t="s">
        <v>8317</v>
      </c>
      <c r="R3912" t="s">
        <v>8318</v>
      </c>
      <c r="S3912" s="6">
        <f t="shared" si="248"/>
        <v>42224.548576388886</v>
      </c>
      <c r="T3912" s="6">
        <f t="shared" si="24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7">
        <f t="shared" si="247"/>
        <v>83.138888888888886</v>
      </c>
      <c r="Q3913" t="s">
        <v>8317</v>
      </c>
      <c r="R3913" t="s">
        <v>8318</v>
      </c>
      <c r="S3913" s="6">
        <f t="shared" si="248"/>
        <v>41939.603900462964</v>
      </c>
      <c r="T3913" s="6">
        <f t="shared" si="24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7">
        <f t="shared" si="247"/>
        <v>1</v>
      </c>
      <c r="Q3914" t="s">
        <v>8317</v>
      </c>
      <c r="R3914" t="s">
        <v>8318</v>
      </c>
      <c r="S3914" s="6">
        <f t="shared" si="248"/>
        <v>42059.061689814807</v>
      </c>
      <c r="T3914" s="6">
        <f t="shared" si="24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7">
        <f t="shared" si="247"/>
        <v>142.85714285714286</v>
      </c>
      <c r="Q3915" t="s">
        <v>8317</v>
      </c>
      <c r="R3915" t="s">
        <v>8318</v>
      </c>
      <c r="S3915" s="6">
        <f t="shared" si="248"/>
        <v>42308.002881944441</v>
      </c>
      <c r="T3915" s="6">
        <f t="shared" si="24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7">
        <f t="shared" si="247"/>
        <v>33.666666666666664</v>
      </c>
      <c r="Q3916" t="s">
        <v>8317</v>
      </c>
      <c r="R3916" t="s">
        <v>8318</v>
      </c>
      <c r="S3916" s="6">
        <f t="shared" si="248"/>
        <v>42114.610601851848</v>
      </c>
      <c r="T3916" s="6">
        <f t="shared" si="24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7">
        <f t="shared" si="247"/>
        <v>5</v>
      </c>
      <c r="Q3917" t="s">
        <v>8317</v>
      </c>
      <c r="R3917" t="s">
        <v>8318</v>
      </c>
      <c r="S3917" s="6">
        <f t="shared" si="248"/>
        <v>42492.776724537034</v>
      </c>
      <c r="T3917" s="6">
        <f t="shared" si="24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7">
        <f t="shared" si="247"/>
        <v>0</v>
      </c>
      <c r="Q3918" t="s">
        <v>8317</v>
      </c>
      <c r="R3918" t="s">
        <v>8318</v>
      </c>
      <c r="S3918" s="6">
        <f t="shared" si="248"/>
        <v>42494.263333333329</v>
      </c>
      <c r="T3918" s="6">
        <f t="shared" si="24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7">
        <f t="shared" si="247"/>
        <v>10</v>
      </c>
      <c r="Q3919" t="s">
        <v>8317</v>
      </c>
      <c r="R3919" t="s">
        <v>8318</v>
      </c>
      <c r="S3919" s="6">
        <f t="shared" si="248"/>
        <v>41863.318993055553</v>
      </c>
      <c r="T3919" s="6">
        <f t="shared" si="24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7">
        <f t="shared" si="247"/>
        <v>40</v>
      </c>
      <c r="Q3920" t="s">
        <v>8317</v>
      </c>
      <c r="R3920" t="s">
        <v>8318</v>
      </c>
      <c r="S3920" s="6">
        <f t="shared" si="248"/>
        <v>41843.456284722219</v>
      </c>
      <c r="T3920" s="6">
        <f t="shared" si="24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7">
        <f t="shared" si="247"/>
        <v>30</v>
      </c>
      <c r="Q3921" t="s">
        <v>8317</v>
      </c>
      <c r="R3921" t="s">
        <v>8318</v>
      </c>
      <c r="S3921" s="6">
        <f t="shared" si="248"/>
        <v>42358.476539351854</v>
      </c>
      <c r="T3921" s="6">
        <f t="shared" si="24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7">
        <f t="shared" si="247"/>
        <v>45</v>
      </c>
      <c r="Q3922" t="s">
        <v>8317</v>
      </c>
      <c r="R3922" t="s">
        <v>8318</v>
      </c>
      <c r="S3922" s="6">
        <f t="shared" si="248"/>
        <v>42657.178935185184</v>
      </c>
      <c r="T3922" s="6">
        <f t="shared" si="249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7">
        <f t="shared" si="247"/>
        <v>0</v>
      </c>
      <c r="Q3923" t="s">
        <v>8317</v>
      </c>
      <c r="R3923" t="s">
        <v>8318</v>
      </c>
      <c r="S3923" s="6">
        <f t="shared" si="248"/>
        <v>41926.333969907406</v>
      </c>
      <c r="T3923" s="6">
        <f t="shared" si="24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7">
        <f t="shared" si="247"/>
        <v>10.166666666666666</v>
      </c>
      <c r="Q3924" t="s">
        <v>8317</v>
      </c>
      <c r="R3924" t="s">
        <v>8318</v>
      </c>
      <c r="S3924" s="6">
        <f t="shared" si="248"/>
        <v>42020.560300925928</v>
      </c>
      <c r="T3924" s="6">
        <f t="shared" si="24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7">
        <f t="shared" si="247"/>
        <v>81.411764705882348</v>
      </c>
      <c r="Q3925" t="s">
        <v>8317</v>
      </c>
      <c r="R3925" t="s">
        <v>8318</v>
      </c>
      <c r="S3925" s="6">
        <f t="shared" si="248"/>
        <v>42075.771655092591</v>
      </c>
      <c r="T3925" s="6">
        <f t="shared" si="24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7">
        <f t="shared" si="247"/>
        <v>57.25</v>
      </c>
      <c r="Q3926" t="s">
        <v>8317</v>
      </c>
      <c r="R3926" t="s">
        <v>8318</v>
      </c>
      <c r="S3926" s="6">
        <f t="shared" si="248"/>
        <v>41786.751412037032</v>
      </c>
      <c r="T3926" s="6">
        <f t="shared" si="24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7">
        <f t="shared" si="247"/>
        <v>5</v>
      </c>
      <c r="Q3927" t="s">
        <v>8317</v>
      </c>
      <c r="R3927" t="s">
        <v>8318</v>
      </c>
      <c r="S3927" s="6">
        <f t="shared" si="248"/>
        <v>41820.662488425922</v>
      </c>
      <c r="T3927" s="6">
        <f t="shared" si="24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7">
        <f t="shared" si="247"/>
        <v>15</v>
      </c>
      <c r="Q3928" t="s">
        <v>8317</v>
      </c>
      <c r="R3928" t="s">
        <v>8318</v>
      </c>
      <c r="S3928" s="6">
        <f t="shared" si="248"/>
        <v>41969.876712962963</v>
      </c>
      <c r="T3928" s="6">
        <f t="shared" si="24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7">
        <f t="shared" si="247"/>
        <v>12.5</v>
      </c>
      <c r="Q3929" t="s">
        <v>8317</v>
      </c>
      <c r="R3929" t="s">
        <v>8318</v>
      </c>
      <c r="S3929" s="6">
        <f t="shared" si="248"/>
        <v>41830.059074074074</v>
      </c>
      <c r="T3929" s="6">
        <f t="shared" si="24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7">
        <f t="shared" si="247"/>
        <v>93</v>
      </c>
      <c r="Q3930" t="s">
        <v>8317</v>
      </c>
      <c r="R3930" t="s">
        <v>8318</v>
      </c>
      <c r="S3930" s="6">
        <f t="shared" si="248"/>
        <v>42265.474849537037</v>
      </c>
      <c r="T3930" s="6">
        <f t="shared" si="24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7">
        <f t="shared" si="247"/>
        <v>32.357142857142854</v>
      </c>
      <c r="Q3931" t="s">
        <v>8317</v>
      </c>
      <c r="R3931" t="s">
        <v>8318</v>
      </c>
      <c r="S3931" s="6">
        <f t="shared" si="248"/>
        <v>42601.618807870364</v>
      </c>
      <c r="T3931" s="6">
        <f t="shared" si="24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7">
        <f t="shared" si="247"/>
        <v>0</v>
      </c>
      <c r="Q3932" t="s">
        <v>8317</v>
      </c>
      <c r="R3932" t="s">
        <v>8318</v>
      </c>
      <c r="S3932" s="6">
        <f t="shared" si="248"/>
        <v>42433.13041666666</v>
      </c>
      <c r="T3932" s="6">
        <f t="shared" si="24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7">
        <f t="shared" si="247"/>
        <v>0</v>
      </c>
      <c r="Q3933" t="s">
        <v>8317</v>
      </c>
      <c r="R3933" t="s">
        <v>8318</v>
      </c>
      <c r="S3933" s="6">
        <f t="shared" si="248"/>
        <v>42227.943368055552</v>
      </c>
      <c r="T3933" s="6">
        <f t="shared" si="24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7">
        <f t="shared" si="247"/>
        <v>1</v>
      </c>
      <c r="Q3934" t="s">
        <v>8317</v>
      </c>
      <c r="R3934" t="s">
        <v>8318</v>
      </c>
      <c r="S3934" s="6">
        <f t="shared" si="248"/>
        <v>42414.960231481477</v>
      </c>
      <c r="T3934" s="6">
        <f t="shared" si="24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7">
        <f t="shared" si="247"/>
        <v>91.833333333333329</v>
      </c>
      <c r="Q3935" t="s">
        <v>8317</v>
      </c>
      <c r="R3935" t="s">
        <v>8318</v>
      </c>
      <c r="S3935" s="6">
        <f t="shared" si="248"/>
        <v>42538.759976851848</v>
      </c>
      <c r="T3935" s="6">
        <f t="shared" si="24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7">
        <f t="shared" si="247"/>
        <v>45.833333333333336</v>
      </c>
      <c r="Q3936" t="s">
        <v>8317</v>
      </c>
      <c r="R3936" t="s">
        <v>8318</v>
      </c>
      <c r="S3936" s="6">
        <f t="shared" si="248"/>
        <v>42233.463414351849</v>
      </c>
      <c r="T3936" s="6">
        <f t="shared" si="24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7">
        <f t="shared" si="247"/>
        <v>57.173913043478258</v>
      </c>
      <c r="Q3937" t="s">
        <v>8317</v>
      </c>
      <c r="R3937" t="s">
        <v>8318</v>
      </c>
      <c r="S3937" s="6">
        <f t="shared" si="248"/>
        <v>42221.448449074065</v>
      </c>
      <c r="T3937" s="6">
        <f t="shared" si="249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7">
        <f t="shared" si="247"/>
        <v>0</v>
      </c>
      <c r="Q3938" t="s">
        <v>8317</v>
      </c>
      <c r="R3938" t="s">
        <v>8318</v>
      </c>
      <c r="S3938" s="6">
        <f t="shared" si="248"/>
        <v>42675.054629629631</v>
      </c>
      <c r="T3938" s="6">
        <f t="shared" si="24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7">
        <f t="shared" si="247"/>
        <v>248.5</v>
      </c>
      <c r="Q3939" t="s">
        <v>8317</v>
      </c>
      <c r="R3939" t="s">
        <v>8318</v>
      </c>
      <c r="S3939" s="6">
        <f t="shared" si="248"/>
        <v>42534.423148148147</v>
      </c>
      <c r="T3939" s="6">
        <f t="shared" si="24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7">
        <f t="shared" si="247"/>
        <v>79.400000000000006</v>
      </c>
      <c r="Q3940" t="s">
        <v>8317</v>
      </c>
      <c r="R3940" t="s">
        <v>8318</v>
      </c>
      <c r="S3940" s="6">
        <f t="shared" si="248"/>
        <v>42151.697384259263</v>
      </c>
      <c r="T3940" s="6">
        <f t="shared" si="249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7">
        <f t="shared" si="247"/>
        <v>5</v>
      </c>
      <c r="Q3941" t="s">
        <v>8317</v>
      </c>
      <c r="R3941" t="s">
        <v>8318</v>
      </c>
      <c r="S3941" s="6">
        <f t="shared" si="248"/>
        <v>41915.191886574074</v>
      </c>
      <c r="T3941" s="6">
        <f t="shared" si="24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7">
        <f t="shared" si="247"/>
        <v>5.5</v>
      </c>
      <c r="Q3942" t="s">
        <v>8317</v>
      </c>
      <c r="R3942" t="s">
        <v>8318</v>
      </c>
      <c r="S3942" s="6">
        <f t="shared" si="248"/>
        <v>41961.284155092588</v>
      </c>
      <c r="T3942" s="6">
        <f t="shared" si="24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7">
        <f t="shared" si="247"/>
        <v>25</v>
      </c>
      <c r="Q3943" t="s">
        <v>8317</v>
      </c>
      <c r="R3943" t="s">
        <v>8318</v>
      </c>
      <c r="S3943" s="6">
        <f t="shared" si="248"/>
        <v>41940.378900462958</v>
      </c>
      <c r="T3943" s="6">
        <f t="shared" si="24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7">
        <f t="shared" si="247"/>
        <v>0</v>
      </c>
      <c r="Q3944" t="s">
        <v>8317</v>
      </c>
      <c r="R3944" t="s">
        <v>8318</v>
      </c>
      <c r="S3944" s="6">
        <f t="shared" si="248"/>
        <v>42111.695763888885</v>
      </c>
      <c r="T3944" s="6">
        <f t="shared" si="24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7">
        <f t="shared" si="247"/>
        <v>137.07692307692307</v>
      </c>
      <c r="Q3945" t="s">
        <v>8317</v>
      </c>
      <c r="R3945" t="s">
        <v>8318</v>
      </c>
      <c r="S3945" s="6">
        <f t="shared" si="248"/>
        <v>42279.570231481477</v>
      </c>
      <c r="T3945" s="6">
        <f t="shared" si="24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7">
        <f t="shared" si="247"/>
        <v>0</v>
      </c>
      <c r="Q3946" t="s">
        <v>8317</v>
      </c>
      <c r="R3946" t="s">
        <v>8318</v>
      </c>
      <c r="S3946" s="6">
        <f t="shared" si="248"/>
        <v>42213.454571759255</v>
      </c>
      <c r="T3946" s="6">
        <f t="shared" si="24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7">
        <f t="shared" si="247"/>
        <v>5</v>
      </c>
      <c r="Q3947" t="s">
        <v>8317</v>
      </c>
      <c r="R3947" t="s">
        <v>8318</v>
      </c>
      <c r="S3947" s="6">
        <f t="shared" si="248"/>
        <v>42109.593379629623</v>
      </c>
      <c r="T3947" s="6">
        <f t="shared" si="24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7">
        <f t="shared" si="247"/>
        <v>39</v>
      </c>
      <c r="Q3948" t="s">
        <v>8317</v>
      </c>
      <c r="R3948" t="s">
        <v>8318</v>
      </c>
      <c r="S3948" s="6">
        <f t="shared" si="248"/>
        <v>42031.625254629624</v>
      </c>
      <c r="T3948" s="6">
        <f t="shared" si="24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7">
        <f t="shared" si="247"/>
        <v>50.5</v>
      </c>
      <c r="Q3949" t="s">
        <v>8317</v>
      </c>
      <c r="R3949" t="s">
        <v>8318</v>
      </c>
      <c r="S3949" s="6">
        <f t="shared" si="248"/>
        <v>42614.934537037036</v>
      </c>
      <c r="T3949" s="6">
        <f t="shared" si="24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7">
        <f t="shared" si="247"/>
        <v>0</v>
      </c>
      <c r="Q3950" t="s">
        <v>8317</v>
      </c>
      <c r="R3950" t="s">
        <v>8318</v>
      </c>
      <c r="S3950" s="6">
        <f t="shared" si="248"/>
        <v>41829.117164351846</v>
      </c>
      <c r="T3950" s="6">
        <f t="shared" si="249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7">
        <f t="shared" si="247"/>
        <v>49.28125</v>
      </c>
      <c r="Q3951" t="s">
        <v>8317</v>
      </c>
      <c r="R3951" t="s">
        <v>8318</v>
      </c>
      <c r="S3951" s="6">
        <f t="shared" si="248"/>
        <v>42015.912280092591</v>
      </c>
      <c r="T3951" s="6">
        <f t="shared" si="24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7">
        <f t="shared" si="247"/>
        <v>25</v>
      </c>
      <c r="Q3952" t="s">
        <v>8317</v>
      </c>
      <c r="R3952" t="s">
        <v>8318</v>
      </c>
      <c r="S3952" s="6">
        <f t="shared" si="248"/>
        <v>42439.493981481479</v>
      </c>
      <c r="T3952" s="6">
        <f t="shared" si="24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7">
        <f t="shared" si="247"/>
        <v>1</v>
      </c>
      <c r="Q3953" t="s">
        <v>8317</v>
      </c>
      <c r="R3953" t="s">
        <v>8318</v>
      </c>
      <c r="S3953" s="6">
        <f t="shared" si="248"/>
        <v>42433.617384259262</v>
      </c>
      <c r="T3953" s="6">
        <f t="shared" si="24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7">
        <f t="shared" si="247"/>
        <v>25</v>
      </c>
      <c r="Q3954" t="s">
        <v>8317</v>
      </c>
      <c r="R3954" t="s">
        <v>8318</v>
      </c>
      <c r="S3954" s="6">
        <f t="shared" si="248"/>
        <v>42243.582060185181</v>
      </c>
      <c r="T3954" s="6">
        <f t="shared" si="24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7">
        <f t="shared" si="247"/>
        <v>0</v>
      </c>
      <c r="Q3955" t="s">
        <v>8317</v>
      </c>
      <c r="R3955" t="s">
        <v>8318</v>
      </c>
      <c r="S3955" s="6">
        <f t="shared" si="248"/>
        <v>42549.840115740742</v>
      </c>
      <c r="T3955" s="6">
        <f t="shared" si="24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7">
        <f t="shared" si="247"/>
        <v>0</v>
      </c>
      <c r="Q3956" t="s">
        <v>8317</v>
      </c>
      <c r="R3956" t="s">
        <v>8318</v>
      </c>
      <c r="S3956" s="6">
        <f t="shared" si="248"/>
        <v>41774.442870370367</v>
      </c>
      <c r="T3956" s="6">
        <f t="shared" si="24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7">
        <f t="shared" si="247"/>
        <v>53.125</v>
      </c>
      <c r="Q3957" t="s">
        <v>8317</v>
      </c>
      <c r="R3957" t="s">
        <v>8318</v>
      </c>
      <c r="S3957" s="6">
        <f t="shared" si="248"/>
        <v>42306.640520833331</v>
      </c>
      <c r="T3957" s="6">
        <f t="shared" si="24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7">
        <f t="shared" si="247"/>
        <v>0</v>
      </c>
      <c r="Q3958" t="s">
        <v>8317</v>
      </c>
      <c r="R3958" t="s">
        <v>8318</v>
      </c>
      <c r="S3958" s="6">
        <f t="shared" si="248"/>
        <v>42457.723692129628</v>
      </c>
      <c r="T3958" s="6">
        <f t="shared" si="24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7">
        <f t="shared" si="247"/>
        <v>7</v>
      </c>
      <c r="Q3959" t="s">
        <v>8317</v>
      </c>
      <c r="R3959" t="s">
        <v>8318</v>
      </c>
      <c r="S3959" s="6">
        <f t="shared" si="248"/>
        <v>42513.767986111103</v>
      </c>
      <c r="T3959" s="6">
        <f t="shared" si="249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7">
        <f t="shared" si="247"/>
        <v>40.0625</v>
      </c>
      <c r="Q3960" t="s">
        <v>8317</v>
      </c>
      <c r="R3960" t="s">
        <v>8318</v>
      </c>
      <c r="S3960" s="6">
        <f t="shared" si="248"/>
        <v>41816.742037037038</v>
      </c>
      <c r="T3960" s="6">
        <f t="shared" si="24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7">
        <f t="shared" si="247"/>
        <v>24.333333333333332</v>
      </c>
      <c r="Q3961" t="s">
        <v>8317</v>
      </c>
      <c r="R3961" t="s">
        <v>8318</v>
      </c>
      <c r="S3961" s="6">
        <f t="shared" si="248"/>
        <v>41880.580509259256</v>
      </c>
      <c r="T3961" s="6">
        <f t="shared" si="24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7">
        <f t="shared" si="247"/>
        <v>11.25</v>
      </c>
      <c r="Q3962" t="s">
        <v>8317</v>
      </c>
      <c r="R3962" t="s">
        <v>8318</v>
      </c>
      <c r="S3962" s="6">
        <f t="shared" si="248"/>
        <v>42342.63722222222</v>
      </c>
      <c r="T3962" s="6">
        <f t="shared" si="24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7">
        <f t="shared" si="247"/>
        <v>10.5</v>
      </c>
      <c r="Q3963" t="s">
        <v>8317</v>
      </c>
      <c r="R3963" t="s">
        <v>8318</v>
      </c>
      <c r="S3963" s="6">
        <f t="shared" si="248"/>
        <v>41745.682986111111</v>
      </c>
      <c r="T3963" s="6">
        <f t="shared" si="24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7">
        <f t="shared" si="247"/>
        <v>15</v>
      </c>
      <c r="Q3964" t="s">
        <v>8317</v>
      </c>
      <c r="R3964" t="s">
        <v>8318</v>
      </c>
      <c r="S3964" s="6">
        <f t="shared" si="248"/>
        <v>42311.413124999999</v>
      </c>
      <c r="T3964" s="6">
        <f t="shared" si="24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7">
        <f t="shared" si="247"/>
        <v>0</v>
      </c>
      <c r="Q3965" t="s">
        <v>8317</v>
      </c>
      <c r="R3965" t="s">
        <v>8318</v>
      </c>
      <c r="S3965" s="6">
        <f t="shared" si="248"/>
        <v>42295.945798611108</v>
      </c>
      <c r="T3965" s="6">
        <f t="shared" si="24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7">
        <f t="shared" si="247"/>
        <v>42</v>
      </c>
      <c r="Q3966" t="s">
        <v>8317</v>
      </c>
      <c r="R3966" t="s">
        <v>8318</v>
      </c>
      <c r="S3966" s="6">
        <f t="shared" si="248"/>
        <v>42053.513726851852</v>
      </c>
      <c r="T3966" s="6">
        <f t="shared" si="24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7">
        <f t="shared" si="247"/>
        <v>71.25</v>
      </c>
      <c r="Q3967" t="s">
        <v>8317</v>
      </c>
      <c r="R3967" t="s">
        <v>8318</v>
      </c>
      <c r="S3967" s="6">
        <f t="shared" si="248"/>
        <v>42414.027546296296</v>
      </c>
      <c r="T3967" s="6">
        <f t="shared" si="24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7">
        <f t="shared" si="247"/>
        <v>22.5</v>
      </c>
      <c r="Q3968" t="s">
        <v>8317</v>
      </c>
      <c r="R3968" t="s">
        <v>8318</v>
      </c>
      <c r="S3968" s="6">
        <f t="shared" si="248"/>
        <v>41801.503217592588</v>
      </c>
      <c r="T3968" s="6">
        <f t="shared" si="24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7">
        <f t="shared" si="247"/>
        <v>41</v>
      </c>
      <c r="Q3969" t="s">
        <v>8317</v>
      </c>
      <c r="R3969" t="s">
        <v>8318</v>
      </c>
      <c r="S3969" s="6">
        <f t="shared" si="248"/>
        <v>42770.082256944443</v>
      </c>
      <c r="T3969" s="6">
        <f t="shared" si="24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7">
        <f t="shared" si="247"/>
        <v>47.909090909090907</v>
      </c>
      <c r="Q3970" t="s">
        <v>8317</v>
      </c>
      <c r="R3970" t="s">
        <v>8318</v>
      </c>
      <c r="S3970" s="6">
        <f t="shared" si="248"/>
        <v>42452.60732638889</v>
      </c>
      <c r="T3970" s="6">
        <f t="shared" si="24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7">
        <f t="shared" ref="P3971:P4034" si="251">IF(L3971=0,0,(E3971/L3971))</f>
        <v>35.166666666666664</v>
      </c>
      <c r="Q3971" t="s">
        <v>8317</v>
      </c>
      <c r="R3971" t="s">
        <v>8318</v>
      </c>
      <c r="S3971" s="6">
        <f t="shared" ref="S3971:S4034" si="252">(((J3971/60)/60)/24)+DATE(1970,1,1)+(-5/24)</f>
        <v>42601.646365740737</v>
      </c>
      <c r="T3971" s="6">
        <f t="shared" ref="T3971:T4034" si="253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7">
        <f t="shared" si="251"/>
        <v>5.5</v>
      </c>
      <c r="Q3972" t="s">
        <v>8317</v>
      </c>
      <c r="R3972" t="s">
        <v>8318</v>
      </c>
      <c r="S3972" s="6">
        <f t="shared" si="252"/>
        <v>42447.655219907399</v>
      </c>
      <c r="T3972" s="6">
        <f t="shared" si="253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7">
        <f t="shared" si="251"/>
        <v>22.666666666666668</v>
      </c>
      <c r="Q3973" t="s">
        <v>8317</v>
      </c>
      <c r="R3973" t="s">
        <v>8318</v>
      </c>
      <c r="S3973" s="6">
        <f t="shared" si="252"/>
        <v>41811.327847222223</v>
      </c>
      <c r="T3973" s="6">
        <f t="shared" si="253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7">
        <f t="shared" si="251"/>
        <v>26.375</v>
      </c>
      <c r="Q3974" t="s">
        <v>8317</v>
      </c>
      <c r="R3974" t="s">
        <v>8318</v>
      </c>
      <c r="S3974" s="6">
        <f t="shared" si="252"/>
        <v>41980.859189814808</v>
      </c>
      <c r="T3974" s="6">
        <f t="shared" si="253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7">
        <f t="shared" si="251"/>
        <v>105.54054054054055</v>
      </c>
      <c r="Q3975" t="s">
        <v>8317</v>
      </c>
      <c r="R3975" t="s">
        <v>8318</v>
      </c>
      <c r="S3975" s="6">
        <f t="shared" si="252"/>
        <v>42469.475810185184</v>
      </c>
      <c r="T3975" s="6">
        <f t="shared" si="253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7">
        <f t="shared" si="251"/>
        <v>29.09090909090909</v>
      </c>
      <c r="Q3976" t="s">
        <v>8317</v>
      </c>
      <c r="R3976" t="s">
        <v>8318</v>
      </c>
      <c r="S3976" s="6">
        <f t="shared" si="252"/>
        <v>42493.338518518511</v>
      </c>
      <c r="T3976" s="6">
        <f t="shared" si="253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7">
        <f t="shared" si="251"/>
        <v>0</v>
      </c>
      <c r="Q3977" t="s">
        <v>8317</v>
      </c>
      <c r="R3977" t="s">
        <v>8318</v>
      </c>
      <c r="S3977" s="6">
        <f t="shared" si="252"/>
        <v>42534.658541666664</v>
      </c>
      <c r="T3977" s="6">
        <f t="shared" si="253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7">
        <f t="shared" si="251"/>
        <v>62</v>
      </c>
      <c r="Q3978" t="s">
        <v>8317</v>
      </c>
      <c r="R3978" t="s">
        <v>8318</v>
      </c>
      <c r="S3978" s="6">
        <f t="shared" si="252"/>
        <v>41830.650011574071</v>
      </c>
      <c r="T3978" s="6">
        <f t="shared" si="253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7">
        <f t="shared" si="251"/>
        <v>217.5</v>
      </c>
      <c r="Q3979" t="s">
        <v>8317</v>
      </c>
      <c r="R3979" t="s">
        <v>8318</v>
      </c>
      <c r="S3979" s="6">
        <f t="shared" si="252"/>
        <v>42543.580231481479</v>
      </c>
      <c r="T3979" s="6">
        <f t="shared" si="253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7">
        <f t="shared" si="251"/>
        <v>26.75</v>
      </c>
      <c r="Q3980" t="s">
        <v>8317</v>
      </c>
      <c r="R3980" t="s">
        <v>8318</v>
      </c>
      <c r="S3980" s="6">
        <f t="shared" si="252"/>
        <v>41975.434641203705</v>
      </c>
      <c r="T3980" s="6">
        <f t="shared" si="253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7">
        <f t="shared" si="251"/>
        <v>18.333333333333332</v>
      </c>
      <c r="Q3981" t="s">
        <v>8317</v>
      </c>
      <c r="R3981" t="s">
        <v>8318</v>
      </c>
      <c r="S3981" s="6">
        <f t="shared" si="252"/>
        <v>42069.695104166669</v>
      </c>
      <c r="T3981" s="6">
        <f t="shared" si="253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7">
        <f t="shared" si="251"/>
        <v>64.285714285714292</v>
      </c>
      <c r="Q3982" t="s">
        <v>8317</v>
      </c>
      <c r="R3982" t="s">
        <v>8318</v>
      </c>
      <c r="S3982" s="6">
        <f t="shared" si="252"/>
        <v>41795.390590277777</v>
      </c>
      <c r="T3982" s="6">
        <f t="shared" si="253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7">
        <f t="shared" si="251"/>
        <v>175</v>
      </c>
      <c r="Q3983" t="s">
        <v>8317</v>
      </c>
      <c r="R3983" t="s">
        <v>8318</v>
      </c>
      <c r="S3983" s="6">
        <f t="shared" si="252"/>
        <v>42507.971631944441</v>
      </c>
      <c r="T3983" s="6">
        <f t="shared" si="253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7">
        <f t="shared" si="251"/>
        <v>34</v>
      </c>
      <c r="Q3984" t="s">
        <v>8317</v>
      </c>
      <c r="R3984" t="s">
        <v>8318</v>
      </c>
      <c r="S3984" s="6">
        <f t="shared" si="252"/>
        <v>42132.601620370369</v>
      </c>
      <c r="T3984" s="6">
        <f t="shared" si="253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7">
        <f t="shared" si="251"/>
        <v>84.282608695652172</v>
      </c>
      <c r="Q3985" t="s">
        <v>8317</v>
      </c>
      <c r="R3985" t="s">
        <v>8318</v>
      </c>
      <c r="S3985" s="6">
        <f t="shared" si="252"/>
        <v>41747.661527777775</v>
      </c>
      <c r="T3985" s="6">
        <f t="shared" si="253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7">
        <f t="shared" si="251"/>
        <v>9.5</v>
      </c>
      <c r="Q3986" t="s">
        <v>8317</v>
      </c>
      <c r="R3986" t="s">
        <v>8318</v>
      </c>
      <c r="S3986" s="6">
        <f t="shared" si="252"/>
        <v>41920.755138888882</v>
      </c>
      <c r="T3986" s="6">
        <f t="shared" si="253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7">
        <f t="shared" si="251"/>
        <v>33.736842105263158</v>
      </c>
      <c r="Q3987" t="s">
        <v>8317</v>
      </c>
      <c r="R3987" t="s">
        <v>8318</v>
      </c>
      <c r="S3987" s="6">
        <f t="shared" si="252"/>
        <v>42399.499074074069</v>
      </c>
      <c r="T3987" s="6">
        <f t="shared" si="253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7">
        <f t="shared" si="251"/>
        <v>37.53846153846154</v>
      </c>
      <c r="Q3988" t="s">
        <v>8317</v>
      </c>
      <c r="R3988" t="s">
        <v>8318</v>
      </c>
      <c r="S3988" s="6">
        <f t="shared" si="252"/>
        <v>42467.340208333328</v>
      </c>
      <c r="T3988" s="6">
        <f t="shared" si="253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7">
        <f t="shared" si="251"/>
        <v>11.615384615384615</v>
      </c>
      <c r="Q3989" t="s">
        <v>8317</v>
      </c>
      <c r="R3989" t="s">
        <v>8318</v>
      </c>
      <c r="S3989" s="6">
        <f t="shared" si="252"/>
        <v>41765.716319444444</v>
      </c>
      <c r="T3989" s="6">
        <f t="shared" si="253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7">
        <f t="shared" si="251"/>
        <v>8</v>
      </c>
      <c r="Q3990" t="s">
        <v>8317</v>
      </c>
      <c r="R3990" t="s">
        <v>8318</v>
      </c>
      <c r="S3990" s="6">
        <f t="shared" si="252"/>
        <v>42229.872835648144</v>
      </c>
      <c r="T3990" s="6">
        <f t="shared" si="253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7">
        <f t="shared" si="251"/>
        <v>0</v>
      </c>
      <c r="Q3991" t="s">
        <v>8317</v>
      </c>
      <c r="R3991" t="s">
        <v>8318</v>
      </c>
      <c r="S3991" s="6">
        <f t="shared" si="252"/>
        <v>42286.541446759256</v>
      </c>
      <c r="T3991" s="6">
        <f t="shared" si="253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7">
        <f t="shared" si="251"/>
        <v>23</v>
      </c>
      <c r="Q3992" t="s">
        <v>8317</v>
      </c>
      <c r="R3992" t="s">
        <v>8318</v>
      </c>
      <c r="S3992" s="6">
        <f t="shared" si="252"/>
        <v>42401.464039351849</v>
      </c>
      <c r="T3992" s="6">
        <f t="shared" si="253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7">
        <f t="shared" si="251"/>
        <v>100</v>
      </c>
      <c r="Q3993" t="s">
        <v>8317</v>
      </c>
      <c r="R3993" t="s">
        <v>8318</v>
      </c>
      <c r="S3993" s="6">
        <f t="shared" si="252"/>
        <v>42125.436134259253</v>
      </c>
      <c r="T3993" s="6">
        <f t="shared" si="253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7">
        <f t="shared" si="251"/>
        <v>60.111111111111114</v>
      </c>
      <c r="Q3994" t="s">
        <v>8317</v>
      </c>
      <c r="R3994" t="s">
        <v>8318</v>
      </c>
      <c r="S3994" s="6">
        <f t="shared" si="252"/>
        <v>42289.732164351844</v>
      </c>
      <c r="T3994" s="6">
        <f t="shared" si="253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7">
        <f t="shared" si="251"/>
        <v>3</v>
      </c>
      <c r="Q3995" t="s">
        <v>8317</v>
      </c>
      <c r="R3995" t="s">
        <v>8318</v>
      </c>
      <c r="S3995" s="6">
        <f t="shared" si="252"/>
        <v>42107.656388888885</v>
      </c>
      <c r="T3995" s="6">
        <f t="shared" si="253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7">
        <f t="shared" si="251"/>
        <v>5</v>
      </c>
      <c r="Q3996" t="s">
        <v>8317</v>
      </c>
      <c r="R3996" t="s">
        <v>8318</v>
      </c>
      <c r="S3996" s="6">
        <f t="shared" si="252"/>
        <v>41809.181597222218</v>
      </c>
      <c r="T3996" s="6">
        <f t="shared" si="253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7">
        <f t="shared" si="251"/>
        <v>17.5</v>
      </c>
      <c r="Q3997" t="s">
        <v>8317</v>
      </c>
      <c r="R3997" t="s">
        <v>8318</v>
      </c>
      <c r="S3997" s="6">
        <f t="shared" si="252"/>
        <v>42019.475428240738</v>
      </c>
      <c r="T3997" s="6">
        <f t="shared" si="253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7">
        <f t="shared" si="251"/>
        <v>29.235294117647058</v>
      </c>
      <c r="Q3998" t="s">
        <v>8317</v>
      </c>
      <c r="R3998" t="s">
        <v>8318</v>
      </c>
      <c r="S3998" s="6">
        <f t="shared" si="252"/>
        <v>41950.058611111104</v>
      </c>
      <c r="T3998" s="6">
        <f t="shared" si="253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7">
        <f t="shared" si="251"/>
        <v>0</v>
      </c>
      <c r="Q3999" t="s">
        <v>8317</v>
      </c>
      <c r="R3999" t="s">
        <v>8318</v>
      </c>
      <c r="S3999" s="6">
        <f t="shared" si="252"/>
        <v>42069.183113425919</v>
      </c>
      <c r="T3999" s="6">
        <f t="shared" si="253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7">
        <f t="shared" si="251"/>
        <v>59.583333333333336</v>
      </c>
      <c r="Q4000" t="s">
        <v>8317</v>
      </c>
      <c r="R4000" t="s">
        <v>8318</v>
      </c>
      <c r="S4000" s="6">
        <f t="shared" si="252"/>
        <v>42061.754930555551</v>
      </c>
      <c r="T4000" s="6">
        <f t="shared" si="253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7">
        <f t="shared" si="251"/>
        <v>82.571428571428569</v>
      </c>
      <c r="Q4001" t="s">
        <v>8317</v>
      </c>
      <c r="R4001" t="s">
        <v>8318</v>
      </c>
      <c r="S4001" s="6">
        <f t="shared" si="252"/>
        <v>41842.620347222219</v>
      </c>
      <c r="T4001" s="6">
        <f t="shared" si="253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7">
        <f t="shared" si="251"/>
        <v>10</v>
      </c>
      <c r="Q4002" t="s">
        <v>8317</v>
      </c>
      <c r="R4002" t="s">
        <v>8318</v>
      </c>
      <c r="S4002" s="6">
        <f t="shared" si="252"/>
        <v>42437.437013888884</v>
      </c>
      <c r="T4002" s="6">
        <f t="shared" si="253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7">
        <f t="shared" si="251"/>
        <v>32.357142857142854</v>
      </c>
      <c r="Q4003" t="s">
        <v>8317</v>
      </c>
      <c r="R4003" t="s">
        <v>8318</v>
      </c>
      <c r="S4003" s="6">
        <f t="shared" si="252"/>
        <v>42775.755879629629</v>
      </c>
      <c r="T4003" s="6">
        <f t="shared" si="253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7">
        <f t="shared" si="251"/>
        <v>5.75</v>
      </c>
      <c r="Q4004" t="s">
        <v>8317</v>
      </c>
      <c r="R4004" t="s">
        <v>8318</v>
      </c>
      <c r="S4004" s="6">
        <f t="shared" si="252"/>
        <v>41878.835196759253</v>
      </c>
      <c r="T4004" s="6">
        <f t="shared" si="253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7">
        <f t="shared" si="251"/>
        <v>100.5</v>
      </c>
      <c r="Q4005" t="s">
        <v>8317</v>
      </c>
      <c r="R4005" t="s">
        <v>8318</v>
      </c>
      <c r="S4005" s="6">
        <f t="shared" si="252"/>
        <v>42020.379016203697</v>
      </c>
      <c r="T4005" s="6">
        <f t="shared" si="253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7">
        <f t="shared" si="251"/>
        <v>1</v>
      </c>
      <c r="Q4006" t="s">
        <v>8317</v>
      </c>
      <c r="R4006" t="s">
        <v>8318</v>
      </c>
      <c r="S4006" s="6">
        <f t="shared" si="252"/>
        <v>41889.954363425924</v>
      </c>
      <c r="T4006" s="6">
        <f t="shared" si="253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7">
        <f t="shared" si="251"/>
        <v>20</v>
      </c>
      <c r="Q4007" t="s">
        <v>8317</v>
      </c>
      <c r="R4007" t="s">
        <v>8318</v>
      </c>
      <c r="S4007" s="6">
        <f t="shared" si="252"/>
        <v>41872.599363425921</v>
      </c>
      <c r="T4007" s="6">
        <f t="shared" si="253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7">
        <f t="shared" si="251"/>
        <v>2</v>
      </c>
      <c r="Q4008" t="s">
        <v>8317</v>
      </c>
      <c r="R4008" t="s">
        <v>8318</v>
      </c>
      <c r="S4008" s="6">
        <f t="shared" si="252"/>
        <v>42391.564664351848</v>
      </c>
      <c r="T4008" s="6">
        <f t="shared" si="253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7">
        <f t="shared" si="251"/>
        <v>5</v>
      </c>
      <c r="Q4009" t="s">
        <v>8317</v>
      </c>
      <c r="R4009" t="s">
        <v>8318</v>
      </c>
      <c r="S4009" s="6">
        <f t="shared" si="252"/>
        <v>41848.564594907402</v>
      </c>
      <c r="T4009" s="6">
        <f t="shared" si="253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7">
        <f t="shared" si="251"/>
        <v>15</v>
      </c>
      <c r="Q4010" t="s">
        <v>8317</v>
      </c>
      <c r="R4010" t="s">
        <v>8318</v>
      </c>
      <c r="S4010" s="6">
        <f t="shared" si="252"/>
        <v>42177.755868055552</v>
      </c>
      <c r="T4010" s="6">
        <f t="shared" si="253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7">
        <f t="shared" si="251"/>
        <v>25</v>
      </c>
      <c r="Q4011" t="s">
        <v>8317</v>
      </c>
      <c r="R4011" t="s">
        <v>8318</v>
      </c>
      <c r="S4011" s="6">
        <f t="shared" si="252"/>
        <v>41851.492592592593</v>
      </c>
      <c r="T4011" s="6">
        <f t="shared" si="253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7">
        <f t="shared" si="251"/>
        <v>45.842105263157897</v>
      </c>
      <c r="Q4012" t="s">
        <v>8317</v>
      </c>
      <c r="R4012" t="s">
        <v>8318</v>
      </c>
      <c r="S4012" s="6">
        <f t="shared" si="252"/>
        <v>41921.562106481477</v>
      </c>
      <c r="T4012" s="6">
        <f t="shared" si="253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7">
        <f t="shared" si="251"/>
        <v>4.75</v>
      </c>
      <c r="Q4013" t="s">
        <v>8317</v>
      </c>
      <c r="R4013" t="s">
        <v>8318</v>
      </c>
      <c r="S4013" s="6">
        <f t="shared" si="252"/>
        <v>42002.336550925924</v>
      </c>
      <c r="T4013" s="6">
        <f t="shared" si="253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7">
        <f t="shared" si="251"/>
        <v>0</v>
      </c>
      <c r="Q4014" t="s">
        <v>8317</v>
      </c>
      <c r="R4014" t="s">
        <v>8318</v>
      </c>
      <c r="S4014" s="6">
        <f t="shared" si="252"/>
        <v>42096.336215277777</v>
      </c>
      <c r="T4014" s="6">
        <f t="shared" si="253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7">
        <f t="shared" si="251"/>
        <v>13</v>
      </c>
      <c r="Q4015" t="s">
        <v>8317</v>
      </c>
      <c r="R4015" t="s">
        <v>8318</v>
      </c>
      <c r="S4015" s="6">
        <f t="shared" si="252"/>
        <v>42021.092858796292</v>
      </c>
      <c r="T4015" s="6">
        <f t="shared" si="253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7">
        <f t="shared" si="251"/>
        <v>0</v>
      </c>
      <c r="Q4016" t="s">
        <v>8317</v>
      </c>
      <c r="R4016" t="s">
        <v>8318</v>
      </c>
      <c r="S4016" s="6">
        <f t="shared" si="252"/>
        <v>42419.037835648145</v>
      </c>
      <c r="T4016" s="6">
        <f t="shared" si="253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7">
        <f t="shared" si="251"/>
        <v>1</v>
      </c>
      <c r="Q4017" t="s">
        <v>8317</v>
      </c>
      <c r="R4017" t="s">
        <v>8318</v>
      </c>
      <c r="S4017" s="6">
        <f t="shared" si="252"/>
        <v>42174.572488425918</v>
      </c>
      <c r="T4017" s="6">
        <f t="shared" si="253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7">
        <f t="shared" si="251"/>
        <v>10</v>
      </c>
      <c r="Q4018" t="s">
        <v>8317</v>
      </c>
      <c r="R4018" t="s">
        <v>8318</v>
      </c>
      <c r="S4018" s="6">
        <f t="shared" si="252"/>
        <v>41869.664351851847</v>
      </c>
      <c r="T4018" s="6">
        <f t="shared" si="253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7">
        <f t="shared" si="251"/>
        <v>52.5</v>
      </c>
      <c r="Q4019" t="s">
        <v>8317</v>
      </c>
      <c r="R4019" t="s">
        <v>8318</v>
      </c>
      <c r="S4019" s="6">
        <f t="shared" si="252"/>
        <v>41856.463819444441</v>
      </c>
      <c r="T4019" s="6">
        <f t="shared" si="253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7">
        <f t="shared" si="251"/>
        <v>32.5</v>
      </c>
      <c r="Q4020" t="s">
        <v>8317</v>
      </c>
      <c r="R4020" t="s">
        <v>8318</v>
      </c>
      <c r="S4020" s="6">
        <f t="shared" si="252"/>
        <v>42620.702638888884</v>
      </c>
      <c r="T4020" s="6">
        <f t="shared" si="253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7">
        <f t="shared" si="251"/>
        <v>7.25</v>
      </c>
      <c r="Q4021" t="s">
        <v>8317</v>
      </c>
      <c r="R4021" t="s">
        <v>8318</v>
      </c>
      <c r="S4021" s="6">
        <f t="shared" si="252"/>
        <v>42417.467546296299</v>
      </c>
      <c r="T4021" s="6">
        <f t="shared" si="253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7">
        <f t="shared" si="251"/>
        <v>33.333333333333336</v>
      </c>
      <c r="Q4022" t="s">
        <v>8317</v>
      </c>
      <c r="R4022" t="s">
        <v>8318</v>
      </c>
      <c r="S4022" s="6">
        <f t="shared" si="252"/>
        <v>42056.982627314814</v>
      </c>
      <c r="T4022" s="6">
        <f t="shared" si="253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7">
        <f t="shared" si="251"/>
        <v>62.5</v>
      </c>
      <c r="Q4023" t="s">
        <v>8317</v>
      </c>
      <c r="R4023" t="s">
        <v>8318</v>
      </c>
      <c r="S4023" s="6">
        <f t="shared" si="252"/>
        <v>41878.703217592592</v>
      </c>
      <c r="T4023" s="6">
        <f t="shared" si="253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7">
        <f t="shared" si="251"/>
        <v>63.558375634517766</v>
      </c>
      <c r="Q4024" t="s">
        <v>8317</v>
      </c>
      <c r="R4024" t="s">
        <v>8318</v>
      </c>
      <c r="S4024" s="6">
        <f t="shared" si="252"/>
        <v>41990.375775462955</v>
      </c>
      <c r="T4024" s="6">
        <f t="shared" si="253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7">
        <f t="shared" si="251"/>
        <v>0</v>
      </c>
      <c r="Q4025" t="s">
        <v>8317</v>
      </c>
      <c r="R4025" t="s">
        <v>8318</v>
      </c>
      <c r="S4025" s="6">
        <f t="shared" si="252"/>
        <v>42408.791238425918</v>
      </c>
      <c r="T4025" s="6">
        <f t="shared" si="253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7">
        <f t="shared" si="251"/>
        <v>10</v>
      </c>
      <c r="Q4026" t="s">
        <v>8317</v>
      </c>
      <c r="R4026" t="s">
        <v>8318</v>
      </c>
      <c r="S4026" s="6">
        <f t="shared" si="252"/>
        <v>42217.461770833332</v>
      </c>
      <c r="T4026" s="6">
        <f t="shared" si="253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7">
        <f t="shared" si="251"/>
        <v>62.5</v>
      </c>
      <c r="Q4027" t="s">
        <v>8317</v>
      </c>
      <c r="R4027" t="s">
        <v>8318</v>
      </c>
      <c r="S4027" s="6">
        <f t="shared" si="252"/>
        <v>42151.029351851852</v>
      </c>
      <c r="T4027" s="6">
        <f t="shared" si="253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7">
        <f t="shared" si="251"/>
        <v>0</v>
      </c>
      <c r="Q4028" t="s">
        <v>8317</v>
      </c>
      <c r="R4028" t="s">
        <v>8318</v>
      </c>
      <c r="S4028" s="6">
        <f t="shared" si="252"/>
        <v>42282.447210648148</v>
      </c>
      <c r="T4028" s="6">
        <f t="shared" si="253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7">
        <f t="shared" si="251"/>
        <v>30.714285714285715</v>
      </c>
      <c r="Q4029" t="s">
        <v>8317</v>
      </c>
      <c r="R4029" t="s">
        <v>8318</v>
      </c>
      <c r="S4029" s="6">
        <f t="shared" si="252"/>
        <v>42768.762511574074</v>
      </c>
      <c r="T4029" s="6">
        <f t="shared" si="253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7">
        <f t="shared" si="251"/>
        <v>51</v>
      </c>
      <c r="Q4030" t="s">
        <v>8317</v>
      </c>
      <c r="R4030" t="s">
        <v>8318</v>
      </c>
      <c r="S4030" s="6">
        <f t="shared" si="252"/>
        <v>41765.730324074073</v>
      </c>
      <c r="T4030" s="6">
        <f t="shared" si="253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7">
        <f t="shared" si="251"/>
        <v>0</v>
      </c>
      <c r="Q4031" t="s">
        <v>8317</v>
      </c>
      <c r="R4031" t="s">
        <v>8318</v>
      </c>
      <c r="S4031" s="6">
        <f t="shared" si="252"/>
        <v>42321.816782407412</v>
      </c>
      <c r="T4031" s="6">
        <f t="shared" si="253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7">
        <f t="shared" si="251"/>
        <v>66.666666666666671</v>
      </c>
      <c r="Q4032" t="s">
        <v>8317</v>
      </c>
      <c r="R4032" t="s">
        <v>8318</v>
      </c>
      <c r="S4032" s="6">
        <f t="shared" si="252"/>
        <v>42374.446747685179</v>
      </c>
      <c r="T4032" s="6">
        <f t="shared" si="253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7">
        <f t="shared" si="251"/>
        <v>0</v>
      </c>
      <c r="Q4033" t="s">
        <v>8317</v>
      </c>
      <c r="R4033" t="s">
        <v>8318</v>
      </c>
      <c r="S4033" s="6">
        <f t="shared" si="252"/>
        <v>41941.376898148148</v>
      </c>
      <c r="T4033" s="6">
        <f t="shared" si="253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7">
        <f t="shared" si="251"/>
        <v>59</v>
      </c>
      <c r="Q4034" t="s">
        <v>8317</v>
      </c>
      <c r="R4034" t="s">
        <v>8318</v>
      </c>
      <c r="S4034" s="6">
        <f t="shared" si="252"/>
        <v>42293.60087962963</v>
      </c>
      <c r="T4034" s="6">
        <f t="shared" si="253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7">
        <f t="shared" ref="P4035:P4098" si="255">IF(L4035=0,0,(E4035/L4035))</f>
        <v>65.340319148936175</v>
      </c>
      <c r="Q4035" t="s">
        <v>8317</v>
      </c>
      <c r="R4035" t="s">
        <v>8318</v>
      </c>
      <c r="S4035" s="6">
        <f t="shared" ref="S4035:S4098" si="256">(((J4035/60)/60)/24)+DATE(1970,1,1)+(-5/24)</f>
        <v>42614.06046296296</v>
      </c>
      <c r="T4035" s="6">
        <f t="shared" ref="T4035:T4098" si="257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7">
        <f t="shared" si="255"/>
        <v>100</v>
      </c>
      <c r="Q4036" t="s">
        <v>8317</v>
      </c>
      <c r="R4036" t="s">
        <v>8318</v>
      </c>
      <c r="S4036" s="6">
        <f t="shared" si="256"/>
        <v>42067.739004629628</v>
      </c>
      <c r="T4036" s="6">
        <f t="shared" si="257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7">
        <f t="shared" si="255"/>
        <v>147.4</v>
      </c>
      <c r="Q4037" t="s">
        <v>8317</v>
      </c>
      <c r="R4037" t="s">
        <v>8318</v>
      </c>
      <c r="S4037" s="6">
        <f t="shared" si="256"/>
        <v>41903.674618055549</v>
      </c>
      <c r="T4037" s="6">
        <f t="shared" si="257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7">
        <f t="shared" si="255"/>
        <v>166.05882352941177</v>
      </c>
      <c r="Q4038" t="s">
        <v>8317</v>
      </c>
      <c r="R4038" t="s">
        <v>8318</v>
      </c>
      <c r="S4038" s="6">
        <f t="shared" si="256"/>
        <v>41804.728749999995</v>
      </c>
      <c r="T4038" s="6">
        <f t="shared" si="257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7">
        <f t="shared" si="255"/>
        <v>40</v>
      </c>
      <c r="Q4039" t="s">
        <v>8317</v>
      </c>
      <c r="R4039" t="s">
        <v>8318</v>
      </c>
      <c r="S4039" s="6">
        <f t="shared" si="256"/>
        <v>42496.862442129634</v>
      </c>
      <c r="T4039" s="6">
        <f t="shared" si="257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7">
        <f t="shared" si="255"/>
        <v>75.25</v>
      </c>
      <c r="Q4040" t="s">
        <v>8317</v>
      </c>
      <c r="R4040" t="s">
        <v>8318</v>
      </c>
      <c r="S4040" s="6">
        <f t="shared" si="256"/>
        <v>41869.59039351852</v>
      </c>
      <c r="T4040" s="6">
        <f t="shared" si="257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7">
        <f t="shared" si="255"/>
        <v>60</v>
      </c>
      <c r="Q4041" t="s">
        <v>8317</v>
      </c>
      <c r="R4041" t="s">
        <v>8318</v>
      </c>
      <c r="S4041" s="6">
        <f t="shared" si="256"/>
        <v>42305.462581018517</v>
      </c>
      <c r="T4041" s="6">
        <f t="shared" si="257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7">
        <f t="shared" si="255"/>
        <v>1250</v>
      </c>
      <c r="Q4042" t="s">
        <v>8317</v>
      </c>
      <c r="R4042" t="s">
        <v>8318</v>
      </c>
      <c r="S4042" s="6">
        <f t="shared" si="256"/>
        <v>42144.023194444446</v>
      </c>
      <c r="T4042" s="6">
        <f t="shared" si="257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7">
        <f t="shared" si="255"/>
        <v>10.5</v>
      </c>
      <c r="Q4043" t="s">
        <v>8317</v>
      </c>
      <c r="R4043" t="s">
        <v>8318</v>
      </c>
      <c r="S4043" s="6">
        <f t="shared" si="256"/>
        <v>42559.265671296293</v>
      </c>
      <c r="T4043" s="6">
        <f t="shared" si="257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7">
        <f t="shared" si="255"/>
        <v>7</v>
      </c>
      <c r="Q4044" t="s">
        <v>8317</v>
      </c>
      <c r="R4044" t="s">
        <v>8318</v>
      </c>
      <c r="S4044" s="6">
        <f t="shared" si="256"/>
        <v>41994.875740740739</v>
      </c>
      <c r="T4044" s="6">
        <f t="shared" si="257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7">
        <f t="shared" si="255"/>
        <v>0</v>
      </c>
      <c r="Q4045" t="s">
        <v>8317</v>
      </c>
      <c r="R4045" t="s">
        <v>8318</v>
      </c>
      <c r="S4045" s="6">
        <f t="shared" si="256"/>
        <v>41948.749131944445</v>
      </c>
      <c r="T4045" s="6">
        <f t="shared" si="257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7">
        <f t="shared" si="255"/>
        <v>56.25</v>
      </c>
      <c r="Q4046" t="s">
        <v>8317</v>
      </c>
      <c r="R4046" t="s">
        <v>8318</v>
      </c>
      <c r="S4046" s="6">
        <f t="shared" si="256"/>
        <v>42074.011365740742</v>
      </c>
      <c r="T4046" s="6">
        <f t="shared" si="257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7">
        <f t="shared" si="255"/>
        <v>1</v>
      </c>
      <c r="Q4047" t="s">
        <v>8317</v>
      </c>
      <c r="R4047" t="s">
        <v>8318</v>
      </c>
      <c r="S4047" s="6">
        <f t="shared" si="256"/>
        <v>41841.992928240739</v>
      </c>
      <c r="T4047" s="6">
        <f t="shared" si="257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7">
        <f t="shared" si="255"/>
        <v>38.333333333333336</v>
      </c>
      <c r="Q4048" t="s">
        <v>8317</v>
      </c>
      <c r="R4048" t="s">
        <v>8318</v>
      </c>
      <c r="S4048" s="6">
        <f t="shared" si="256"/>
        <v>41904.442245370366</v>
      </c>
      <c r="T4048" s="6">
        <f t="shared" si="257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7">
        <f t="shared" si="255"/>
        <v>27.5</v>
      </c>
      <c r="Q4049" t="s">
        <v>8317</v>
      </c>
      <c r="R4049" t="s">
        <v>8318</v>
      </c>
      <c r="S4049" s="6">
        <f t="shared" si="256"/>
        <v>41990.814155092587</v>
      </c>
      <c r="T4049" s="6">
        <f t="shared" si="257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7">
        <f t="shared" si="255"/>
        <v>32.978021978021978</v>
      </c>
      <c r="Q4050" t="s">
        <v>8317</v>
      </c>
      <c r="R4050" t="s">
        <v>8318</v>
      </c>
      <c r="S4050" s="6">
        <f t="shared" si="256"/>
        <v>42436.300775462958</v>
      </c>
      <c r="T4050" s="6">
        <f t="shared" si="257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7">
        <f t="shared" si="255"/>
        <v>16</v>
      </c>
      <c r="Q4051" t="s">
        <v>8317</v>
      </c>
      <c r="R4051" t="s">
        <v>8318</v>
      </c>
      <c r="S4051" s="6">
        <f t="shared" si="256"/>
        <v>42169.750173611108</v>
      </c>
      <c r="T4051" s="6">
        <f t="shared" si="257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7">
        <f t="shared" si="255"/>
        <v>1</v>
      </c>
      <c r="Q4052" t="s">
        <v>8317</v>
      </c>
      <c r="R4052" t="s">
        <v>8318</v>
      </c>
      <c r="S4052" s="6">
        <f t="shared" si="256"/>
        <v>41905.428136574068</v>
      </c>
      <c r="T4052" s="6">
        <f t="shared" si="257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7">
        <f t="shared" si="255"/>
        <v>0</v>
      </c>
      <c r="Q4053" t="s">
        <v>8317</v>
      </c>
      <c r="R4053" t="s">
        <v>8318</v>
      </c>
      <c r="S4053" s="6">
        <f t="shared" si="256"/>
        <v>41761.601817129631</v>
      </c>
      <c r="T4053" s="6">
        <f t="shared" si="257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7">
        <f t="shared" si="255"/>
        <v>86.615384615384613</v>
      </c>
      <c r="Q4054" t="s">
        <v>8317</v>
      </c>
      <c r="R4054" t="s">
        <v>8318</v>
      </c>
      <c r="S4054" s="6">
        <f t="shared" si="256"/>
        <v>41865.670324074068</v>
      </c>
      <c r="T4054" s="6">
        <f t="shared" si="257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7">
        <f t="shared" si="255"/>
        <v>55</v>
      </c>
      <c r="Q4055" t="s">
        <v>8317</v>
      </c>
      <c r="R4055" t="s">
        <v>8318</v>
      </c>
      <c r="S4055" s="6">
        <f t="shared" si="256"/>
        <v>41928.481805555552</v>
      </c>
      <c r="T4055" s="6">
        <f t="shared" si="257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7">
        <f t="shared" si="255"/>
        <v>0</v>
      </c>
      <c r="Q4056" t="s">
        <v>8317</v>
      </c>
      <c r="R4056" t="s">
        <v>8318</v>
      </c>
      <c r="S4056" s="6">
        <f t="shared" si="256"/>
        <v>42613.632928240739</v>
      </c>
      <c r="T4056" s="6">
        <f t="shared" si="257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7">
        <f t="shared" si="255"/>
        <v>41.952380952380949</v>
      </c>
      <c r="Q4057" t="s">
        <v>8317</v>
      </c>
      <c r="R4057" t="s">
        <v>8318</v>
      </c>
      <c r="S4057" s="6">
        <f t="shared" si="256"/>
        <v>41779.44017361111</v>
      </c>
      <c r="T4057" s="6">
        <f t="shared" si="257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7">
        <f t="shared" si="255"/>
        <v>88.333333333333329</v>
      </c>
      <c r="Q4058" t="s">
        <v>8317</v>
      </c>
      <c r="R4058" t="s">
        <v>8318</v>
      </c>
      <c r="S4058" s="6">
        <f t="shared" si="256"/>
        <v>42534.724988425929</v>
      </c>
      <c r="T4058" s="6">
        <f t="shared" si="257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7">
        <f t="shared" si="255"/>
        <v>129.16666666666666</v>
      </c>
      <c r="Q4059" t="s">
        <v>8317</v>
      </c>
      <c r="R4059" t="s">
        <v>8318</v>
      </c>
      <c r="S4059" s="6">
        <f t="shared" si="256"/>
        <v>42310.760185185187</v>
      </c>
      <c r="T4059" s="6">
        <f t="shared" si="257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7">
        <f t="shared" si="255"/>
        <v>23.75</v>
      </c>
      <c r="Q4060" t="s">
        <v>8317</v>
      </c>
      <c r="R4060" t="s">
        <v>8318</v>
      </c>
      <c r="S4060" s="6">
        <f t="shared" si="256"/>
        <v>42445.852361111109</v>
      </c>
      <c r="T4060" s="6">
        <f t="shared" si="257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7">
        <f t="shared" si="255"/>
        <v>35.714285714285715</v>
      </c>
      <c r="Q4061" t="s">
        <v>8317</v>
      </c>
      <c r="R4061" t="s">
        <v>8318</v>
      </c>
      <c r="S4061" s="6">
        <f t="shared" si="256"/>
        <v>41866.432314814811</v>
      </c>
      <c r="T4061" s="6">
        <f t="shared" si="257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7">
        <f t="shared" si="255"/>
        <v>57</v>
      </c>
      <c r="Q4062" t="s">
        <v>8317</v>
      </c>
      <c r="R4062" t="s">
        <v>8318</v>
      </c>
      <c r="S4062" s="6">
        <f t="shared" si="256"/>
        <v>41779.486759259256</v>
      </c>
      <c r="T4062" s="6">
        <f t="shared" si="257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7">
        <f t="shared" si="255"/>
        <v>0</v>
      </c>
      <c r="Q4063" t="s">
        <v>8317</v>
      </c>
      <c r="R4063" t="s">
        <v>8318</v>
      </c>
      <c r="S4063" s="6">
        <f t="shared" si="256"/>
        <v>42420.933136574073</v>
      </c>
      <c r="T4063" s="6">
        <f t="shared" si="257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7">
        <f t="shared" si="255"/>
        <v>163.33333333333334</v>
      </c>
      <c r="Q4064" t="s">
        <v>8317</v>
      </c>
      <c r="R4064" t="s">
        <v>8318</v>
      </c>
      <c r="S4064" s="6">
        <f t="shared" si="256"/>
        <v>42523.530879629623</v>
      </c>
      <c r="T4064" s="6">
        <f t="shared" si="257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7">
        <f t="shared" si="255"/>
        <v>15</v>
      </c>
      <c r="Q4065" t="s">
        <v>8317</v>
      </c>
      <c r="R4065" t="s">
        <v>8318</v>
      </c>
      <c r="S4065" s="6">
        <f t="shared" si="256"/>
        <v>41787.473194444443</v>
      </c>
      <c r="T4065" s="6">
        <f t="shared" si="257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7">
        <f t="shared" si="255"/>
        <v>64.166666666666671</v>
      </c>
      <c r="Q4066" t="s">
        <v>8317</v>
      </c>
      <c r="R4066" t="s">
        <v>8318</v>
      </c>
      <c r="S4066" s="6">
        <f t="shared" si="256"/>
        <v>42093.379930555551</v>
      </c>
      <c r="T4066" s="6">
        <f t="shared" si="257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7">
        <f t="shared" si="255"/>
        <v>6.75</v>
      </c>
      <c r="Q4067" t="s">
        <v>8317</v>
      </c>
      <c r="R4067" t="s">
        <v>8318</v>
      </c>
      <c r="S4067" s="6">
        <f t="shared" si="256"/>
        <v>41833.74318287037</v>
      </c>
      <c r="T4067" s="6">
        <f t="shared" si="257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7">
        <f t="shared" si="255"/>
        <v>25</v>
      </c>
      <c r="Q4068" t="s">
        <v>8317</v>
      </c>
      <c r="R4068" t="s">
        <v>8318</v>
      </c>
      <c r="S4068" s="6">
        <f t="shared" si="256"/>
        <v>42478.830879629626</v>
      </c>
      <c r="T4068" s="6">
        <f t="shared" si="257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7">
        <f t="shared" si="255"/>
        <v>179.11764705882354</v>
      </c>
      <c r="Q4069" t="s">
        <v>8317</v>
      </c>
      <c r="R4069" t="s">
        <v>8318</v>
      </c>
      <c r="S4069" s="6">
        <f t="shared" si="256"/>
        <v>42234.909143518518</v>
      </c>
      <c r="T4069" s="6">
        <f t="shared" si="257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7">
        <f t="shared" si="255"/>
        <v>34.950000000000003</v>
      </c>
      <c r="Q4070" t="s">
        <v>8317</v>
      </c>
      <c r="R4070" t="s">
        <v>8318</v>
      </c>
      <c r="S4070" s="6">
        <f t="shared" si="256"/>
        <v>42718.755266203698</v>
      </c>
      <c r="T4070" s="6">
        <f t="shared" si="257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7">
        <f t="shared" si="255"/>
        <v>33.07692307692308</v>
      </c>
      <c r="Q4071" t="s">
        <v>8317</v>
      </c>
      <c r="R4071" t="s">
        <v>8318</v>
      </c>
      <c r="S4071" s="6">
        <f t="shared" si="256"/>
        <v>42022.453194444439</v>
      </c>
      <c r="T4071" s="6">
        <f t="shared" si="257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7">
        <f t="shared" si="255"/>
        <v>27.5</v>
      </c>
      <c r="Q4072" t="s">
        <v>8317</v>
      </c>
      <c r="R4072" t="s">
        <v>8318</v>
      </c>
      <c r="S4072" s="6">
        <f t="shared" si="256"/>
        <v>42031.458564814813</v>
      </c>
      <c r="T4072" s="6">
        <f t="shared" si="257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7">
        <f t="shared" si="255"/>
        <v>0</v>
      </c>
      <c r="Q4073" t="s">
        <v>8317</v>
      </c>
      <c r="R4073" t="s">
        <v>8318</v>
      </c>
      <c r="S4073" s="6">
        <f t="shared" si="256"/>
        <v>42700.59642361111</v>
      </c>
      <c r="T4073" s="6">
        <f t="shared" si="257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7">
        <f t="shared" si="255"/>
        <v>2</v>
      </c>
      <c r="Q4074" t="s">
        <v>8317</v>
      </c>
      <c r="R4074" t="s">
        <v>8318</v>
      </c>
      <c r="S4074" s="6">
        <f t="shared" si="256"/>
        <v>41812.566099537034</v>
      </c>
      <c r="T4074" s="6">
        <f t="shared" si="257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7">
        <f t="shared" si="255"/>
        <v>18.5</v>
      </c>
      <c r="Q4075" t="s">
        <v>8317</v>
      </c>
      <c r="R4075" t="s">
        <v>8318</v>
      </c>
      <c r="S4075" s="6">
        <f t="shared" si="256"/>
        <v>42078.136875000004</v>
      </c>
      <c r="T4075" s="6">
        <f t="shared" si="257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7">
        <f t="shared" si="255"/>
        <v>35</v>
      </c>
      <c r="Q4076" t="s">
        <v>8317</v>
      </c>
      <c r="R4076" t="s">
        <v>8318</v>
      </c>
      <c r="S4076" s="6">
        <f t="shared" si="256"/>
        <v>42283.344618055555</v>
      </c>
      <c r="T4076" s="6">
        <f t="shared" si="257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7">
        <f t="shared" si="255"/>
        <v>44.307692307692307</v>
      </c>
      <c r="Q4077" t="s">
        <v>8317</v>
      </c>
      <c r="R4077" t="s">
        <v>8318</v>
      </c>
      <c r="S4077" s="6">
        <f t="shared" si="256"/>
        <v>41778.837604166663</v>
      </c>
      <c r="T4077" s="6">
        <f t="shared" si="257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7">
        <f t="shared" si="255"/>
        <v>0</v>
      </c>
      <c r="Q4078" t="s">
        <v>8317</v>
      </c>
      <c r="R4078" t="s">
        <v>8318</v>
      </c>
      <c r="S4078" s="6">
        <f t="shared" si="256"/>
        <v>41905.587372685186</v>
      </c>
      <c r="T4078" s="6">
        <f t="shared" si="257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7">
        <f t="shared" si="255"/>
        <v>222.5</v>
      </c>
      <c r="Q4079" t="s">
        <v>8317</v>
      </c>
      <c r="R4079" t="s">
        <v>8318</v>
      </c>
      <c r="S4079" s="6">
        <f t="shared" si="256"/>
        <v>42695.502245370364</v>
      </c>
      <c r="T4079" s="6">
        <f t="shared" si="257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7">
        <f t="shared" si="255"/>
        <v>0</v>
      </c>
      <c r="Q4080" t="s">
        <v>8317</v>
      </c>
      <c r="R4080" t="s">
        <v>8318</v>
      </c>
      <c r="S4080" s="6">
        <f t="shared" si="256"/>
        <v>42732.579189814809</v>
      </c>
      <c r="T4080" s="6">
        <f t="shared" si="257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7">
        <f t="shared" si="255"/>
        <v>5</v>
      </c>
      <c r="Q4081" t="s">
        <v>8317</v>
      </c>
      <c r="R4081" t="s">
        <v>8318</v>
      </c>
      <c r="S4081" s="6">
        <f t="shared" si="256"/>
        <v>42510.730567129627</v>
      </c>
      <c r="T4081" s="6">
        <f t="shared" si="257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7">
        <f t="shared" si="255"/>
        <v>0</v>
      </c>
      <c r="Q4082" t="s">
        <v>8317</v>
      </c>
      <c r="R4082" t="s">
        <v>8318</v>
      </c>
      <c r="S4082" s="6">
        <f t="shared" si="256"/>
        <v>42511.489768518521</v>
      </c>
      <c r="T4082" s="6">
        <f t="shared" si="257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7">
        <f t="shared" si="255"/>
        <v>29.166666666666668</v>
      </c>
      <c r="Q4083" t="s">
        <v>8317</v>
      </c>
      <c r="R4083" t="s">
        <v>8318</v>
      </c>
      <c r="S4083" s="6">
        <f t="shared" si="256"/>
        <v>42041.372974537029</v>
      </c>
      <c r="T4083" s="6">
        <f t="shared" si="257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7">
        <f t="shared" si="255"/>
        <v>1.5</v>
      </c>
      <c r="Q4084" t="s">
        <v>8317</v>
      </c>
      <c r="R4084" t="s">
        <v>8318</v>
      </c>
      <c r="S4084" s="6">
        <f t="shared" si="256"/>
        <v>42306.980937499997</v>
      </c>
      <c r="T4084" s="6">
        <f t="shared" si="257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7">
        <f t="shared" si="255"/>
        <v>126.5</v>
      </c>
      <c r="Q4085" t="s">
        <v>8317</v>
      </c>
      <c r="R4085" t="s">
        <v>8318</v>
      </c>
      <c r="S4085" s="6">
        <f t="shared" si="256"/>
        <v>42353.553425925922</v>
      </c>
      <c r="T4085" s="6">
        <f t="shared" si="257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7">
        <f t="shared" si="255"/>
        <v>10</v>
      </c>
      <c r="Q4086" t="s">
        <v>8317</v>
      </c>
      <c r="R4086" t="s">
        <v>8318</v>
      </c>
      <c r="S4086" s="6">
        <f t="shared" si="256"/>
        <v>42622.228078703702</v>
      </c>
      <c r="T4086" s="6">
        <f t="shared" si="257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7">
        <f t="shared" si="255"/>
        <v>10</v>
      </c>
      <c r="Q4087" t="s">
        <v>8317</v>
      </c>
      <c r="R4087" t="s">
        <v>8318</v>
      </c>
      <c r="S4087" s="6">
        <f t="shared" si="256"/>
        <v>42058.395543981482</v>
      </c>
      <c r="T4087" s="6">
        <f t="shared" si="257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7">
        <f t="shared" si="255"/>
        <v>9.4</v>
      </c>
      <c r="Q4088" t="s">
        <v>8317</v>
      </c>
      <c r="R4088" t="s">
        <v>8318</v>
      </c>
      <c r="S4088" s="6">
        <f t="shared" si="256"/>
        <v>42304.732627314814</v>
      </c>
      <c r="T4088" s="6">
        <f t="shared" si="257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7">
        <f t="shared" si="255"/>
        <v>0</v>
      </c>
      <c r="Q4089" t="s">
        <v>8317</v>
      </c>
      <c r="R4089" t="s">
        <v>8318</v>
      </c>
      <c r="S4089" s="6">
        <f t="shared" si="256"/>
        <v>42538.53456018518</v>
      </c>
      <c r="T4089" s="6">
        <f t="shared" si="257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7">
        <f t="shared" si="255"/>
        <v>72</v>
      </c>
      <c r="Q4090" t="s">
        <v>8317</v>
      </c>
      <c r="R4090" t="s">
        <v>8318</v>
      </c>
      <c r="S4090" s="6">
        <f t="shared" si="256"/>
        <v>41990.40421296296</v>
      </c>
      <c r="T4090" s="6">
        <f t="shared" si="257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7">
        <f t="shared" si="255"/>
        <v>30</v>
      </c>
      <c r="Q4091" t="s">
        <v>8317</v>
      </c>
      <c r="R4091" t="s">
        <v>8318</v>
      </c>
      <c r="S4091" s="6">
        <f t="shared" si="256"/>
        <v>42122.524166666662</v>
      </c>
      <c r="T4091" s="6">
        <f t="shared" si="257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7">
        <f t="shared" si="255"/>
        <v>10.666666666666666</v>
      </c>
      <c r="Q4092" t="s">
        <v>8317</v>
      </c>
      <c r="R4092" t="s">
        <v>8318</v>
      </c>
      <c r="S4092" s="6">
        <f t="shared" si="256"/>
        <v>42209.464548611104</v>
      </c>
      <c r="T4092" s="6">
        <f t="shared" si="257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7">
        <f t="shared" si="255"/>
        <v>25.5</v>
      </c>
      <c r="Q4093" t="s">
        <v>8317</v>
      </c>
      <c r="R4093" t="s">
        <v>8318</v>
      </c>
      <c r="S4093" s="6">
        <f t="shared" si="256"/>
        <v>41990.298043981478</v>
      </c>
      <c r="T4093" s="6">
        <f t="shared" si="257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7">
        <f t="shared" si="255"/>
        <v>20</v>
      </c>
      <c r="Q4094" t="s">
        <v>8317</v>
      </c>
      <c r="R4094" t="s">
        <v>8318</v>
      </c>
      <c r="S4094" s="6">
        <f t="shared" si="256"/>
        <v>42038.986655092587</v>
      </c>
      <c r="T4094" s="6">
        <f t="shared" si="257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7">
        <f t="shared" si="255"/>
        <v>15</v>
      </c>
      <c r="Q4095" t="s">
        <v>8317</v>
      </c>
      <c r="R4095" t="s">
        <v>8318</v>
      </c>
      <c r="S4095" s="6">
        <f t="shared" si="256"/>
        <v>42178.607557870368</v>
      </c>
      <c r="T4095" s="6">
        <f t="shared" si="257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7">
        <f t="shared" si="255"/>
        <v>91.25</v>
      </c>
      <c r="Q4096" t="s">
        <v>8317</v>
      </c>
      <c r="R4096" t="s">
        <v>8318</v>
      </c>
      <c r="S4096" s="6">
        <f t="shared" si="256"/>
        <v>41889.878472222219</v>
      </c>
      <c r="T4096" s="6">
        <f t="shared" si="257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7">
        <f t="shared" si="255"/>
        <v>800</v>
      </c>
      <c r="Q4097" t="s">
        <v>8317</v>
      </c>
      <c r="R4097" t="s">
        <v>8318</v>
      </c>
      <c r="S4097" s="6">
        <f t="shared" si="256"/>
        <v>42692.823495370372</v>
      </c>
      <c r="T4097" s="6">
        <f t="shared" si="257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7">
        <f t="shared" si="255"/>
        <v>80</v>
      </c>
      <c r="Q4098" t="s">
        <v>8317</v>
      </c>
      <c r="R4098" t="s">
        <v>8318</v>
      </c>
      <c r="S4098" s="6">
        <f t="shared" si="256"/>
        <v>42750.321979166663</v>
      </c>
      <c r="T4098" s="6">
        <f t="shared" si="257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7">
        <f t="shared" ref="P4099:P4115" si="259">IF(L4099=0,0,(E4099/L4099))</f>
        <v>0</v>
      </c>
      <c r="Q4099" t="s">
        <v>8317</v>
      </c>
      <c r="R4099" t="s">
        <v>8318</v>
      </c>
      <c r="S4099" s="6">
        <f t="shared" ref="S4099:S4115" si="260">(((J4099/60)/60)/24)+DATE(1970,1,1)+(-5/24)</f>
        <v>42344.616168981483</v>
      </c>
      <c r="T4099" s="6">
        <f t="shared" ref="T4099:T4115" si="261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7">
        <f t="shared" si="259"/>
        <v>0</v>
      </c>
      <c r="Q4100" t="s">
        <v>8317</v>
      </c>
      <c r="R4100" t="s">
        <v>8318</v>
      </c>
      <c r="S4100" s="6">
        <f t="shared" si="260"/>
        <v>42495.51385416666</v>
      </c>
      <c r="T4100" s="6">
        <f t="shared" si="261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7">
        <f t="shared" si="259"/>
        <v>50</v>
      </c>
      <c r="Q4101" t="s">
        <v>8317</v>
      </c>
      <c r="R4101" t="s">
        <v>8318</v>
      </c>
      <c r="S4101" s="6">
        <f t="shared" si="260"/>
        <v>42570.642048611109</v>
      </c>
      <c r="T4101" s="6">
        <f t="shared" si="261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7">
        <f t="shared" si="259"/>
        <v>0</v>
      </c>
      <c r="Q4102" t="s">
        <v>8317</v>
      </c>
      <c r="R4102" t="s">
        <v>8318</v>
      </c>
      <c r="S4102" s="6">
        <f t="shared" si="260"/>
        <v>41926.916550925926</v>
      </c>
      <c r="T4102" s="6">
        <f t="shared" si="261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7">
        <f t="shared" si="259"/>
        <v>0</v>
      </c>
      <c r="Q4103" t="s">
        <v>8317</v>
      </c>
      <c r="R4103" t="s">
        <v>8318</v>
      </c>
      <c r="S4103" s="6">
        <f t="shared" si="260"/>
        <v>42730.695393518516</v>
      </c>
      <c r="T4103" s="6">
        <f t="shared" si="261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7">
        <f t="shared" si="259"/>
        <v>22.833333333333332</v>
      </c>
      <c r="Q4104" t="s">
        <v>8317</v>
      </c>
      <c r="R4104" t="s">
        <v>8318</v>
      </c>
      <c r="S4104" s="6">
        <f t="shared" si="260"/>
        <v>42475.639733796292</v>
      </c>
      <c r="T4104" s="6">
        <f t="shared" si="261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7">
        <f t="shared" si="259"/>
        <v>16.666666666666668</v>
      </c>
      <c r="Q4105" t="s">
        <v>8317</v>
      </c>
      <c r="R4105" t="s">
        <v>8318</v>
      </c>
      <c r="S4105" s="6">
        <f t="shared" si="260"/>
        <v>42188.624606481484</v>
      </c>
      <c r="T4105" s="6">
        <f t="shared" si="261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7">
        <f t="shared" si="259"/>
        <v>45.785714285714285</v>
      </c>
      <c r="Q4106" t="s">
        <v>8317</v>
      </c>
      <c r="R4106" t="s">
        <v>8318</v>
      </c>
      <c r="S4106" s="6">
        <f t="shared" si="260"/>
        <v>42640.069837962961</v>
      </c>
      <c r="T4106" s="6">
        <f t="shared" si="261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7">
        <f t="shared" si="259"/>
        <v>383.33333333333331</v>
      </c>
      <c r="Q4107" t="s">
        <v>8317</v>
      </c>
      <c r="R4107" t="s">
        <v>8318</v>
      </c>
      <c r="S4107" s="6">
        <f t="shared" si="260"/>
        <v>42696.802187499998</v>
      </c>
      <c r="T4107" s="6">
        <f t="shared" si="261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7">
        <f t="shared" si="259"/>
        <v>106.96969696969697</v>
      </c>
      <c r="Q4108" t="s">
        <v>8317</v>
      </c>
      <c r="R4108" t="s">
        <v>8318</v>
      </c>
      <c r="S4108" s="6">
        <f t="shared" si="260"/>
        <v>42052.841041666667</v>
      </c>
      <c r="T4108" s="6">
        <f t="shared" si="261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7">
        <f t="shared" si="259"/>
        <v>10.25</v>
      </c>
      <c r="Q4109" t="s">
        <v>8317</v>
      </c>
      <c r="R4109" t="s">
        <v>8318</v>
      </c>
      <c r="S4109" s="6">
        <f t="shared" si="260"/>
        <v>41883.708344907405</v>
      </c>
      <c r="T4109" s="6">
        <f t="shared" si="261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7">
        <f t="shared" si="259"/>
        <v>59</v>
      </c>
      <c r="Q4110" t="s">
        <v>8317</v>
      </c>
      <c r="R4110" t="s">
        <v>8318</v>
      </c>
      <c r="S4110" s="6">
        <f t="shared" si="260"/>
        <v>42766.823344907411</v>
      </c>
      <c r="T4110" s="6">
        <f t="shared" si="261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7">
        <f t="shared" si="259"/>
        <v>0</v>
      </c>
      <c r="Q4111" t="s">
        <v>8317</v>
      </c>
      <c r="R4111" t="s">
        <v>8318</v>
      </c>
      <c r="S4111" s="6">
        <f t="shared" si="260"/>
        <v>42307.331064814811</v>
      </c>
      <c r="T4111" s="6">
        <f t="shared" si="261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7">
        <f t="shared" si="259"/>
        <v>14.333333333333334</v>
      </c>
      <c r="Q4112" t="s">
        <v>8317</v>
      </c>
      <c r="R4112" t="s">
        <v>8318</v>
      </c>
      <c r="S4112" s="6">
        <f t="shared" si="260"/>
        <v>42512.418414351843</v>
      </c>
      <c r="T4112" s="6">
        <f t="shared" si="261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7">
        <f t="shared" si="259"/>
        <v>15.666666666666666</v>
      </c>
      <c r="Q4113" t="s">
        <v>8317</v>
      </c>
      <c r="R4113" t="s">
        <v>8318</v>
      </c>
      <c r="S4113" s="6">
        <f t="shared" si="260"/>
        <v>42028.927546296291</v>
      </c>
      <c r="T4113" s="6">
        <f t="shared" si="261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7">
        <f t="shared" si="259"/>
        <v>1</v>
      </c>
      <c r="Q4114" t="s">
        <v>8317</v>
      </c>
      <c r="R4114" t="s">
        <v>8318</v>
      </c>
      <c r="S4114" s="6">
        <f t="shared" si="260"/>
        <v>42400.738263888888</v>
      </c>
      <c r="T4114" s="6">
        <f t="shared" si="261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7">
        <f t="shared" si="259"/>
        <v>1</v>
      </c>
      <c r="Q4115" t="s">
        <v>8317</v>
      </c>
      <c r="R4115" t="s">
        <v>8318</v>
      </c>
      <c r="S4115" s="6">
        <f t="shared" si="260"/>
        <v>42358.364849537036</v>
      </c>
      <c r="T4115" s="6">
        <f t="shared" si="261"/>
        <v>42377.06527777778</v>
      </c>
    </row>
  </sheetData>
  <conditionalFormatting sqref="F2:F4115">
    <cfRule type="containsText" dxfId="3" priority="2" operator="containsText" text="successful">
      <formula>NOT(ISERROR(SEARCH("successful",F2)))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FB41F-F9FD-4BAF-8BB7-96099F28918A}">
  <sheetPr codeName="Sheet3"/>
  <dimension ref="A1:F14"/>
  <sheetViews>
    <sheetView workbookViewId="0">
      <selection activeCell="D29" sqref="D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8306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5F491-0AB1-45E7-9022-864A59B4F3B7}">
  <sheetPr codeName="Sheet4"/>
  <dimension ref="A1:F47"/>
  <sheetViews>
    <sheetView workbookViewId="0">
      <selection activeCell="AF3" sqref="AF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8310</v>
      </c>
      <c r="B2" t="s">
        <v>8360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8307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D937-19E6-4628-9B16-53DD8E0421CE}">
  <sheetPr codeName="Sheet5"/>
  <dimension ref="A1:F18"/>
  <sheetViews>
    <sheetView workbookViewId="0">
      <selection activeCell="B40" sqref="B4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8310</v>
      </c>
      <c r="B1" t="s">
        <v>8360</v>
      </c>
    </row>
    <row r="2" spans="1:6" x14ac:dyDescent="0.25">
      <c r="A2" s="8" t="s">
        <v>8380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1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1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1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1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1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1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1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1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1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1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1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B41F8-8C80-49E6-B17A-9842348CDE13}">
  <sheetPr codeName="Sheet6"/>
  <dimension ref="A1:H13"/>
  <sheetViews>
    <sheetView workbookViewId="0">
      <selection activeCell="AC6" sqref="AC6"/>
    </sheetView>
  </sheetViews>
  <sheetFormatPr defaultRowHeight="15" x14ac:dyDescent="0.25"/>
  <cols>
    <col min="1" max="1" width="17.85546875" customWidth="1"/>
    <col min="5" max="5" width="9.42578125" bestFit="1" customWidth="1"/>
    <col min="6" max="6" width="15.140625" bestFit="1" customWidth="1"/>
    <col min="7" max="7" width="14.28515625" bestFit="1" customWidth="1"/>
    <col min="8" max="8" width="16.5703125" bestFit="1" customWidth="1"/>
  </cols>
  <sheetData>
    <row r="1" spans="1:8" x14ac:dyDescent="0.25">
      <c r="A1" s="12" t="s">
        <v>8385</v>
      </c>
      <c r="B1" t="s">
        <v>8381</v>
      </c>
      <c r="C1" t="s">
        <v>8382</v>
      </c>
      <c r="D1" t="s">
        <v>8383</v>
      </c>
      <c r="E1" t="s">
        <v>8384</v>
      </c>
      <c r="F1" t="s">
        <v>8398</v>
      </c>
      <c r="G1" t="s">
        <v>8399</v>
      </c>
      <c r="H1" t="s">
        <v>8400</v>
      </c>
    </row>
    <row r="2" spans="1:8" x14ac:dyDescent="0.25">
      <c r="A2" t="s">
        <v>8386</v>
      </c>
      <c r="B2">
        <f>COUNTIFS(Raw_Data!$D$2:$D$4115,"&lt;1000",Raw_Data!$F$2:$F$4115,"Successful")</f>
        <v>322</v>
      </c>
      <c r="C2">
        <f>COUNTIFS(Raw_Data!$D$2:$D$4115,"&lt;1000",Raw_Data!$F$2:$F$4115,"Failed")</f>
        <v>113</v>
      </c>
      <c r="D2">
        <f>COUNTIFS(Raw_Data!$D$2:$D$4115,"&lt;1000",Raw_Data!$F$2:$F$4115,"Canceled")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8387</v>
      </c>
      <c r="B3">
        <f>COUNTIFS(Raw_Data!$D$2:$D$4115,"&gt;=1000",Raw_Data!$D$2:$D$4115,"&lt;=4999",Raw_Data!$F$2:$F$4115,"Successful")</f>
        <v>932</v>
      </c>
      <c r="C3">
        <f>COUNTIFS(Raw_Data!$D$2:$D$4115,"&gt;=1000",Raw_Data!$D$2:$D$4115,"&lt;=4999",Raw_Data!$F$2:$F$4115,"Failed")</f>
        <v>420</v>
      </c>
      <c r="D3">
        <f>COUNTIFS(Raw_Data!$D$2:$D$4115,"&gt;=1000",Raw_Data!$D$2:$D$4115,"&lt;=4999",Raw_Data!$F$2:$F$4115,"Canceled")</f>
        <v>60</v>
      </c>
      <c r="E3">
        <f t="shared" ref="E3:E9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8388</v>
      </c>
      <c r="B4">
        <f>COUNTIFS(Raw_Data!$D$2:$D$4115,"&gt;=5000",Raw_Data!$D$2:$D$4115,"&lt;=9999",Raw_Data!$F$2:$F$4115,"Successful")</f>
        <v>381</v>
      </c>
      <c r="C4">
        <f>COUNTIFS(Raw_Data!$D$2:$D$4115,"&gt;=5000",Raw_Data!$D$2:$D$4115,"&lt;=9999",Raw_Data!$F$2:$F$4115,"Failed")</f>
        <v>283</v>
      </c>
      <c r="D4">
        <f>COUNTIFS(Raw_Data!$D$2:$D$4115,"&gt;=5000",Raw_Data!$D$2:$D$4115,"&lt;=9999",Raw_Data!$F$2:$F$4115,"Canceled")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8389</v>
      </c>
      <c r="B5">
        <f>COUNTIFS(Raw_Data!$D$2:$D$4115,"&gt;=10000",Raw_Data!$D$2:$D$4115,"&lt;=14999",Raw_Data!$F$2:$F$4115,"Successful")</f>
        <v>168</v>
      </c>
      <c r="C5">
        <f>COUNTIFS(Raw_Data!$D$2:$D$4115,"&gt;=10000",Raw_Data!$D$2:$D$4115,"&lt;=14999",Raw_Data!$F$2:$F$4115,"Failed")</f>
        <v>144</v>
      </c>
      <c r="D5">
        <f>COUNTIFS(Raw_Data!$D$2:$D$4115,"&gt;=10000",Raw_Data!$D$2:$D$4115,"&lt;=14999",Raw_Data!$F$2:$F$4115,"Canceled")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8390</v>
      </c>
      <c r="B6">
        <f>COUNTIFS(Raw_Data!$D$2:$D$4115,"&gt;=15000",Raw_Data!$D$2:$D$4115,"&lt;=19999",Raw_Data!$F$2:$F$4115,"Successful")</f>
        <v>94</v>
      </c>
      <c r="C6">
        <f>COUNTIFS(Raw_Data!$D$2:$D$4115,"&gt;=15000",Raw_Data!$D$2:$D$4115,"&lt;=19999",Raw_Data!$F$2:$F$4115,"Failed")</f>
        <v>90</v>
      </c>
      <c r="D6">
        <f>COUNTIFS(Raw_Data!$D$2:$D$4115,"&gt;=15000",Raw_Data!$D$2:$D$4115,"&lt;=19999",Raw_Data!$F$2:$F$4115,"Canceled")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8391</v>
      </c>
      <c r="B7">
        <f>COUNTIFS(Raw_Data!$D$2:$D$4115,"&gt;=20000",Raw_Data!$D$2:$D$4115,"&lt;=24999",Raw_Data!$F$2:$F$4115,"Successful")</f>
        <v>62</v>
      </c>
      <c r="C7">
        <f>COUNTIFS(Raw_Data!$D$2:$D$4115,"&gt;=20000",Raw_Data!$D$2:$D$4115,"&lt;=24999",Raw_Data!$F$2:$F$4115,"Failed")</f>
        <v>72</v>
      </c>
      <c r="D7">
        <f>COUNTIFS(Raw_Data!$D$2:$D$4115,"&gt;=20000",Raw_Data!$D$2:$D$4115,"&lt;=24999",Raw_Data!$F$2:$F$4115,"Canceled")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8392</v>
      </c>
      <c r="B8">
        <f>COUNTIFS(Raw_Data!$D$2:$D$4115,"&gt;=25000",Raw_Data!$D$2:$D$4115,"&lt;=29999",Raw_Data!$F$2:$F$4115,"Successful")</f>
        <v>55</v>
      </c>
      <c r="C8">
        <f>COUNTIFS(Raw_Data!$D$2:$D$4115,"&gt;=25000",Raw_Data!$D$2:$D$4115,"&lt;=29999",Raw_Data!$F$2:$F$4115,"Failed")</f>
        <v>64</v>
      </c>
      <c r="D8">
        <f>COUNTIFS(Raw_Data!$D$2:$D$4115,"&gt;=25000",Raw_Data!$D$2:$D$4115,"&lt;=29999",Raw_Data!$F$2:$F$4115,"Canceled")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8393</v>
      </c>
      <c r="B9">
        <f>COUNTIFS(Raw_Data!$D$2:$D$4115,"&gt;=30000",Raw_Data!$D$2:$D$4115,"&lt;=34999",Raw_Data!$F$2:$F$4115,"Successful")</f>
        <v>32</v>
      </c>
      <c r="C9">
        <f>COUNTIFS(Raw_Data!$D$2:$D$4115,"&gt;=30000",Raw_Data!$D$2:$D$4115,"&lt;=34999",Raw_Data!$F$2:$F$4115,"Failed")</f>
        <v>37</v>
      </c>
      <c r="D9">
        <f>COUNTIFS(Raw_Data!$D$2:$D$4115,"&gt;=30000",Raw_Data!$D$2:$D$4115,"&lt;=34999",Raw_Data!$F$2:$F$4115,"Canceled")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8394</v>
      </c>
      <c r="B10">
        <f>COUNTIFS(Raw_Data!$D$2:$D$4115,"&gt;=35000",Raw_Data!$D$2:$D$4115,"&lt;=39999",Raw_Data!$F$2:$F$4115,"Successful")</f>
        <v>26</v>
      </c>
      <c r="C10">
        <f>COUNTIFS(Raw_Data!$D$2:$D$4115,"&gt;=35000",Raw_Data!$D$2:$D$4115,"&lt;=39999",Raw_Data!$F$2:$F$4115,"Failed")</f>
        <v>22</v>
      </c>
      <c r="D10">
        <f>COUNTIFS(Raw_Data!$D$2:$D$4115,"&gt;=35000",Raw_Data!$D$2:$D$4115,"&lt;=39999",Raw_Data!$F$2:$F$4115,"Canceled")</f>
        <v>7</v>
      </c>
      <c r="E10">
        <f t="shared" ref="E10:E13" si="4">SUM(B10:D10)</f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8395</v>
      </c>
      <c r="B11">
        <f>COUNTIFS(Raw_Data!$D$2:$D$4115,"&gt;=40000",Raw_Data!$D$2:$D$4115,"&lt;=44999",Raw_Data!$F$2:$F$4115,"Successful")</f>
        <v>21</v>
      </c>
      <c r="C11">
        <f>COUNTIFS(Raw_Data!$D$2:$D$4115,"&gt;=40000",Raw_Data!$D$2:$D$4115,"&lt;=44999",Raw_Data!$F$2:$F$4115,"Failed")</f>
        <v>16</v>
      </c>
      <c r="D11">
        <f>COUNTIFS(Raw_Data!$D$2:$D$4115,"&gt;=40000",Raw_Data!$D$2:$D$4115,"&lt;=44999",Raw_Data!$F$2:$F$4115,"Canceled")</f>
        <v>6</v>
      </c>
      <c r="E11">
        <f t="shared" si="4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8396</v>
      </c>
      <c r="B12">
        <f>COUNTIFS(Raw_Data!$D$2:$D$4115,"&gt;=45000",Raw_Data!$D$2:$D$4115,"&lt;=49999",Raw_Data!$F$2:$F$4115,"Successful")</f>
        <v>6</v>
      </c>
      <c r="C12">
        <f>COUNTIFS(Raw_Data!$D$2:$D$4115,"&gt;=45000",Raw_Data!$D$2:$D$4115,"&lt;=49999",Raw_Data!$F$2:$F$4115,"Failed")</f>
        <v>11</v>
      </c>
      <c r="D12">
        <f>COUNTIFS(Raw_Data!$D$2:$D$4115,"&gt;=45000",Raw_Data!$D$2:$D$4115,"&lt;=49999",Raw_Data!$F$2:$F$4115,"Canceled")</f>
        <v>4</v>
      </c>
      <c r="E12">
        <f t="shared" si="4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8397</v>
      </c>
      <c r="B13">
        <f>COUNTIFS(Raw_Data!$D$2:$D$4115,"&gt;=50000",Raw_Data!$F$2:$F$4115,"successful")</f>
        <v>86</v>
      </c>
      <c r="C13">
        <f>COUNTIFS(Raw_Data!$D$2:$D$4115,"&gt;=50000",Raw_Data!$F$2:$F$4115,"Failed")</f>
        <v>258</v>
      </c>
      <c r="D13">
        <f>COUNTIFS(Raw_Data!$D$2:$D$4115,"&gt;=50000",Raw_Data!$F$2:$F$4115,"Canceled")</f>
        <v>100</v>
      </c>
      <c r="E13">
        <f t="shared" si="4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8CDD-5F7C-49D4-B4EC-D8D7981E65E3}">
  <dimension ref="A1:K2186"/>
  <sheetViews>
    <sheetView workbookViewId="0">
      <selection activeCell="N6" sqref="N6"/>
    </sheetView>
  </sheetViews>
  <sheetFormatPr defaultColWidth="62.5703125" defaultRowHeight="15" x14ac:dyDescent="0.25"/>
  <cols>
    <col min="1" max="1" width="10" bestFit="1" customWidth="1"/>
    <col min="2" max="2" width="13.85546875" bestFit="1" customWidth="1"/>
    <col min="3" max="3" width="1.85546875" style="31" customWidth="1"/>
    <col min="4" max="4" width="10.7109375" style="35" customWidth="1"/>
    <col min="5" max="5" width="13.85546875" bestFit="1" customWidth="1"/>
    <col min="6" max="6" width="13.85546875" customWidth="1"/>
    <col min="7" max="7" width="4.85546875" customWidth="1"/>
    <col min="8" max="8" width="18.140625" bestFit="1" customWidth="1"/>
    <col min="9" max="9" width="31.85546875" bestFit="1" customWidth="1"/>
    <col min="10" max="10" width="28" bestFit="1" customWidth="1"/>
    <col min="11" max="11" width="5.7109375" customWidth="1"/>
  </cols>
  <sheetData>
    <row r="1" spans="1:11" x14ac:dyDescent="0.25">
      <c r="A1" s="13" t="s">
        <v>8411</v>
      </c>
      <c r="B1" s="13" t="s">
        <v>8262</v>
      </c>
      <c r="C1" s="32"/>
      <c r="D1" s="33" t="s">
        <v>8412</v>
      </c>
      <c r="E1" s="13" t="s">
        <v>8262</v>
      </c>
      <c r="F1" s="16"/>
    </row>
    <row r="2" spans="1:11" x14ac:dyDescent="0.25">
      <c r="A2" s="15" t="s">
        <v>8219</v>
      </c>
      <c r="B2" s="14">
        <v>182</v>
      </c>
      <c r="D2" s="34" t="s">
        <v>8221</v>
      </c>
      <c r="E2" s="14">
        <v>0</v>
      </c>
      <c r="F2" s="17"/>
    </row>
    <row r="3" spans="1:11" x14ac:dyDescent="0.25">
      <c r="A3" s="15" t="s">
        <v>8219</v>
      </c>
      <c r="B3" s="14">
        <v>79</v>
      </c>
      <c r="D3" s="34" t="s">
        <v>8221</v>
      </c>
      <c r="E3" s="14">
        <v>1</v>
      </c>
      <c r="F3" s="17"/>
    </row>
    <row r="4" spans="1:11" x14ac:dyDescent="0.25">
      <c r="A4" s="15" t="s">
        <v>8219</v>
      </c>
      <c r="B4" s="14">
        <v>35</v>
      </c>
      <c r="D4" s="34" t="s">
        <v>8221</v>
      </c>
      <c r="E4" s="14">
        <v>10</v>
      </c>
      <c r="F4" s="17"/>
    </row>
    <row r="5" spans="1:11" x14ac:dyDescent="0.25">
      <c r="A5" s="15" t="s">
        <v>8219</v>
      </c>
      <c r="B5" s="14">
        <v>150</v>
      </c>
      <c r="D5" s="34" t="s">
        <v>8221</v>
      </c>
      <c r="E5" s="14">
        <v>0</v>
      </c>
      <c r="F5" s="17"/>
    </row>
    <row r="6" spans="1:11" x14ac:dyDescent="0.25">
      <c r="A6" s="15" t="s">
        <v>8219</v>
      </c>
      <c r="B6" s="14">
        <v>284</v>
      </c>
      <c r="D6" s="34" t="s">
        <v>8221</v>
      </c>
      <c r="E6" s="14">
        <v>7</v>
      </c>
      <c r="F6" s="17"/>
    </row>
    <row r="7" spans="1:11" x14ac:dyDescent="0.25">
      <c r="A7" s="15" t="s">
        <v>8219</v>
      </c>
      <c r="B7" s="14">
        <v>47</v>
      </c>
      <c r="D7" s="34" t="s">
        <v>8221</v>
      </c>
      <c r="E7" s="14">
        <v>0</v>
      </c>
      <c r="F7" s="17"/>
    </row>
    <row r="8" spans="1:11" x14ac:dyDescent="0.25">
      <c r="A8" s="15" t="s">
        <v>8219</v>
      </c>
      <c r="B8" s="14">
        <v>58</v>
      </c>
      <c r="D8" s="34" t="s">
        <v>8221</v>
      </c>
      <c r="E8" s="14">
        <v>1</v>
      </c>
      <c r="F8" s="17"/>
    </row>
    <row r="9" spans="1:11" x14ac:dyDescent="0.25">
      <c r="A9" s="15" t="s">
        <v>8219</v>
      </c>
      <c r="B9" s="14">
        <v>57</v>
      </c>
      <c r="D9" s="34" t="s">
        <v>8221</v>
      </c>
      <c r="E9" s="14">
        <v>2</v>
      </c>
      <c r="F9" s="17"/>
    </row>
    <row r="10" spans="1:11" x14ac:dyDescent="0.25">
      <c r="A10" s="15" t="s">
        <v>8219</v>
      </c>
      <c r="B10" s="14">
        <v>12</v>
      </c>
      <c r="D10" s="34" t="s">
        <v>8221</v>
      </c>
      <c r="E10" s="14">
        <v>3</v>
      </c>
      <c r="F10" s="17"/>
    </row>
    <row r="11" spans="1:11" ht="15.75" thickBot="1" x14ac:dyDescent="0.3">
      <c r="A11" s="15" t="s">
        <v>8219</v>
      </c>
      <c r="B11" s="14">
        <v>20</v>
      </c>
      <c r="D11" s="34" t="s">
        <v>8221</v>
      </c>
      <c r="E11" s="14">
        <v>10</v>
      </c>
      <c r="F11" s="17"/>
    </row>
    <row r="12" spans="1:11" x14ac:dyDescent="0.25">
      <c r="A12" s="15" t="s">
        <v>8219</v>
      </c>
      <c r="B12" s="14">
        <v>19</v>
      </c>
      <c r="D12" s="34" t="s">
        <v>8221</v>
      </c>
      <c r="E12" s="14">
        <v>10</v>
      </c>
      <c r="F12" s="17"/>
      <c r="G12" s="18"/>
      <c r="H12" s="19"/>
      <c r="I12" s="19"/>
      <c r="J12" s="19"/>
      <c r="K12" s="20"/>
    </row>
    <row r="13" spans="1:11" x14ac:dyDescent="0.25">
      <c r="A13" s="15" t="s">
        <v>8219</v>
      </c>
      <c r="B13" s="14">
        <v>75</v>
      </c>
      <c r="D13" s="34" t="s">
        <v>8221</v>
      </c>
      <c r="E13" s="14">
        <v>1</v>
      </c>
      <c r="F13" s="17"/>
      <c r="G13" s="21"/>
      <c r="H13" s="29"/>
      <c r="I13" s="30" t="s">
        <v>8413</v>
      </c>
      <c r="J13" s="30" t="s">
        <v>8414</v>
      </c>
      <c r="K13" s="23"/>
    </row>
    <row r="14" spans="1:11" ht="15.75" x14ac:dyDescent="0.25">
      <c r="A14" s="15" t="s">
        <v>8219</v>
      </c>
      <c r="B14" s="14">
        <v>827</v>
      </c>
      <c r="D14" s="34" t="s">
        <v>8221</v>
      </c>
      <c r="E14" s="14">
        <v>0</v>
      </c>
      <c r="F14" s="17"/>
      <c r="G14" s="21"/>
      <c r="H14" s="28" t="s">
        <v>8405</v>
      </c>
      <c r="I14" s="24">
        <f>AVERAGEIF(state,"successful",backers_count)</f>
        <v>194.42517162471395</v>
      </c>
      <c r="J14" s="24">
        <f>AVERAGEIF(state,"failed",backers_count)</f>
        <v>17.709803921568628</v>
      </c>
      <c r="K14" s="23"/>
    </row>
    <row r="15" spans="1:11" x14ac:dyDescent="0.25">
      <c r="A15" s="15" t="s">
        <v>8219</v>
      </c>
      <c r="B15" s="14">
        <v>51</v>
      </c>
      <c r="D15" s="34" t="s">
        <v>8221</v>
      </c>
      <c r="E15" s="14">
        <v>0</v>
      </c>
      <c r="F15" s="17"/>
      <c r="G15" s="21"/>
      <c r="H15" s="29" t="s">
        <v>8406</v>
      </c>
      <c r="I15" s="22" cm="1">
        <f t="array" ref="I15">MEDIAN(IF(state="successful",backers_count))</f>
        <v>62</v>
      </c>
      <c r="J15" s="22" cm="1">
        <f t="array" ref="J15">MEDIAN(IF(state="failed",backers_count))</f>
        <v>4</v>
      </c>
      <c r="K15" s="23"/>
    </row>
    <row r="16" spans="1:11" x14ac:dyDescent="0.25">
      <c r="A16" s="15" t="s">
        <v>8219</v>
      </c>
      <c r="B16" s="14">
        <v>41</v>
      </c>
      <c r="D16" s="34" t="s">
        <v>8221</v>
      </c>
      <c r="E16" s="14">
        <v>0</v>
      </c>
      <c r="F16" s="17"/>
      <c r="G16" s="21"/>
      <c r="H16" s="29" t="s">
        <v>8407</v>
      </c>
      <c r="I16" s="22" cm="1">
        <f t="array" ref="I16">MIN(IF(state="successful",backers_count,""))</f>
        <v>1</v>
      </c>
      <c r="J16" s="22" cm="1">
        <f t="array" ref="J16">MIN(IF(state="failed",backers_count,""))</f>
        <v>0</v>
      </c>
      <c r="K16" s="23"/>
    </row>
    <row r="17" spans="1:11" x14ac:dyDescent="0.25">
      <c r="A17" s="15" t="s">
        <v>8219</v>
      </c>
      <c r="B17" s="14">
        <v>98</v>
      </c>
      <c r="D17" s="34" t="s">
        <v>8221</v>
      </c>
      <c r="E17" s="14">
        <v>26</v>
      </c>
      <c r="F17" s="17"/>
      <c r="G17" s="21"/>
      <c r="H17" s="29" t="s">
        <v>8409</v>
      </c>
      <c r="I17" s="22" cm="1">
        <f t="array" ref="I17">MAX(IF(state="successful",backers_count,""))</f>
        <v>26457</v>
      </c>
      <c r="J17" s="22" cm="1">
        <f t="array" ref="J17">MAX(IF(state="failed",backers_count,""))</f>
        <v>1293</v>
      </c>
      <c r="K17" s="23"/>
    </row>
    <row r="18" spans="1:11" x14ac:dyDescent="0.25">
      <c r="A18" s="15" t="s">
        <v>8219</v>
      </c>
      <c r="B18" s="14">
        <v>70</v>
      </c>
      <c r="D18" s="34" t="s">
        <v>8221</v>
      </c>
      <c r="E18" s="14">
        <v>0</v>
      </c>
      <c r="F18" s="17"/>
      <c r="G18" s="21"/>
      <c r="H18" s="29" t="s">
        <v>8408</v>
      </c>
      <c r="I18" s="22" cm="1">
        <f t="array" ref="I18">_xlfn.VAR.P(IF(state="successful",backers_count,""))</f>
        <v>712840.9867348104</v>
      </c>
      <c r="J18" s="22" cm="1">
        <f t="array" ref="J18">_xlfn.VAR.P(IF(state="failed",backers_count,""))</f>
        <v>3773.2216685890044</v>
      </c>
      <c r="K18" s="23"/>
    </row>
    <row r="19" spans="1:11" x14ac:dyDescent="0.25">
      <c r="A19" s="15" t="s">
        <v>8219</v>
      </c>
      <c r="B19" s="14">
        <v>36</v>
      </c>
      <c r="D19" s="34" t="s">
        <v>8221</v>
      </c>
      <c r="E19" s="14">
        <v>7</v>
      </c>
      <c r="F19" s="17"/>
      <c r="G19" s="21"/>
      <c r="H19" s="29" t="s">
        <v>8410</v>
      </c>
      <c r="I19" s="22" cm="1">
        <f t="array" ref="I19">_xlfn.STDEV.P(IF(state="successful",backers_count,""))</f>
        <v>844.29910975602149</v>
      </c>
      <c r="J19" s="22" cm="1">
        <f t="array" ref="J19">_xlfn.STDEV.P(IF(state="failed",backers_count,""))</f>
        <v>61.426555076684906</v>
      </c>
      <c r="K19" s="23"/>
    </row>
    <row r="20" spans="1:11" ht="15.75" thickBot="1" x14ac:dyDescent="0.3">
      <c r="A20" s="15" t="s">
        <v>8219</v>
      </c>
      <c r="B20" s="14">
        <v>342</v>
      </c>
      <c r="D20" s="34" t="s">
        <v>8221</v>
      </c>
      <c r="E20" s="14">
        <v>0</v>
      </c>
      <c r="F20" s="17"/>
      <c r="G20" s="25"/>
      <c r="H20" s="26"/>
      <c r="I20" s="26"/>
      <c r="J20" s="26"/>
      <c r="K20" s="27"/>
    </row>
    <row r="21" spans="1:11" x14ac:dyDescent="0.25">
      <c r="A21" s="15" t="s">
        <v>8219</v>
      </c>
      <c r="B21" s="14">
        <v>22</v>
      </c>
      <c r="D21" s="34" t="s">
        <v>8221</v>
      </c>
      <c r="E21" s="14">
        <v>2</v>
      </c>
      <c r="F21" s="17"/>
    </row>
    <row r="22" spans="1:11" x14ac:dyDescent="0.25">
      <c r="A22" s="15" t="s">
        <v>8219</v>
      </c>
      <c r="B22" s="14">
        <v>25</v>
      </c>
      <c r="D22" s="34" t="s">
        <v>8221</v>
      </c>
      <c r="E22" s="14">
        <v>13</v>
      </c>
      <c r="F22" s="17"/>
    </row>
    <row r="23" spans="1:11" x14ac:dyDescent="0.25">
      <c r="A23" s="15" t="s">
        <v>8219</v>
      </c>
      <c r="B23" s="14">
        <v>101</v>
      </c>
      <c r="D23" s="34" t="s">
        <v>8221</v>
      </c>
      <c r="E23" s="14">
        <v>4</v>
      </c>
      <c r="F23" s="17"/>
    </row>
    <row r="24" spans="1:11" x14ac:dyDescent="0.25">
      <c r="A24" s="15" t="s">
        <v>8219</v>
      </c>
      <c r="B24" s="14">
        <v>8</v>
      </c>
      <c r="D24" s="34" t="s">
        <v>8221</v>
      </c>
      <c r="E24" s="14">
        <v>0</v>
      </c>
      <c r="F24" s="17"/>
    </row>
    <row r="25" spans="1:11" x14ac:dyDescent="0.25">
      <c r="A25" s="15" t="s">
        <v>8219</v>
      </c>
      <c r="B25" s="14">
        <v>23</v>
      </c>
      <c r="D25" s="34" t="s">
        <v>8221</v>
      </c>
      <c r="E25" s="14">
        <v>12</v>
      </c>
      <c r="F25" s="17"/>
    </row>
    <row r="26" spans="1:11" x14ac:dyDescent="0.25">
      <c r="A26" s="15" t="s">
        <v>8219</v>
      </c>
      <c r="B26" s="14">
        <v>574</v>
      </c>
      <c r="D26" s="34" t="s">
        <v>8221</v>
      </c>
      <c r="E26" s="14">
        <v>2</v>
      </c>
      <c r="F26" s="17"/>
    </row>
    <row r="27" spans="1:11" x14ac:dyDescent="0.25">
      <c r="A27" s="15" t="s">
        <v>8219</v>
      </c>
      <c r="B27" s="14">
        <v>14</v>
      </c>
      <c r="D27" s="34" t="s">
        <v>8221</v>
      </c>
      <c r="E27" s="14">
        <v>10</v>
      </c>
      <c r="F27" s="17"/>
    </row>
    <row r="28" spans="1:11" x14ac:dyDescent="0.25">
      <c r="A28" s="15" t="s">
        <v>8219</v>
      </c>
      <c r="B28" s="14">
        <v>19</v>
      </c>
      <c r="D28" s="34" t="s">
        <v>8221</v>
      </c>
      <c r="E28" s="14">
        <v>0</v>
      </c>
      <c r="F28" s="17"/>
    </row>
    <row r="29" spans="1:11" x14ac:dyDescent="0.25">
      <c r="A29" s="15" t="s">
        <v>8219</v>
      </c>
      <c r="B29" s="14">
        <v>150</v>
      </c>
      <c r="D29" s="34" t="s">
        <v>8221</v>
      </c>
      <c r="E29" s="14">
        <v>5</v>
      </c>
      <c r="F29" s="17"/>
    </row>
    <row r="30" spans="1:11" x14ac:dyDescent="0.25">
      <c r="A30" s="15" t="s">
        <v>8219</v>
      </c>
      <c r="B30" s="14">
        <v>71</v>
      </c>
      <c r="D30" s="34" t="s">
        <v>8221</v>
      </c>
      <c r="E30" s="14">
        <v>0</v>
      </c>
      <c r="F30" s="17"/>
    </row>
    <row r="31" spans="1:11" x14ac:dyDescent="0.25">
      <c r="A31" s="15" t="s">
        <v>8219</v>
      </c>
      <c r="B31" s="14">
        <v>117</v>
      </c>
      <c r="D31" s="34" t="s">
        <v>8221</v>
      </c>
      <c r="E31" s="14">
        <v>5</v>
      </c>
      <c r="F31" s="17"/>
    </row>
    <row r="32" spans="1:11" x14ac:dyDescent="0.25">
      <c r="A32" s="15" t="s">
        <v>8219</v>
      </c>
      <c r="B32" s="14">
        <v>53</v>
      </c>
      <c r="D32" s="34" t="s">
        <v>8221</v>
      </c>
      <c r="E32" s="14">
        <v>1</v>
      </c>
      <c r="F32" s="17"/>
    </row>
    <row r="33" spans="1:6" x14ac:dyDescent="0.25">
      <c r="A33" s="15" t="s">
        <v>8219</v>
      </c>
      <c r="B33" s="14">
        <v>1</v>
      </c>
      <c r="D33" s="34" t="s">
        <v>8221</v>
      </c>
      <c r="E33" s="14">
        <v>3</v>
      </c>
      <c r="F33" s="17"/>
    </row>
    <row r="34" spans="1:6" x14ac:dyDescent="0.25">
      <c r="A34" s="15" t="s">
        <v>8219</v>
      </c>
      <c r="B34" s="14">
        <v>89</v>
      </c>
      <c r="D34" s="34" t="s">
        <v>8221</v>
      </c>
      <c r="E34" s="14">
        <v>3</v>
      </c>
      <c r="F34" s="17"/>
    </row>
    <row r="35" spans="1:6" x14ac:dyDescent="0.25">
      <c r="A35" s="15" t="s">
        <v>8219</v>
      </c>
      <c r="B35" s="14">
        <v>64</v>
      </c>
      <c r="D35" s="34" t="s">
        <v>8221</v>
      </c>
      <c r="E35" s="14">
        <v>0</v>
      </c>
      <c r="F35" s="17"/>
    </row>
    <row r="36" spans="1:6" x14ac:dyDescent="0.25">
      <c r="A36" s="15" t="s">
        <v>8219</v>
      </c>
      <c r="B36" s="14">
        <v>68</v>
      </c>
      <c r="D36" s="34" t="s">
        <v>8221</v>
      </c>
      <c r="E36" s="14">
        <v>3</v>
      </c>
      <c r="F36" s="17"/>
    </row>
    <row r="37" spans="1:6" x14ac:dyDescent="0.25">
      <c r="A37" s="15" t="s">
        <v>8219</v>
      </c>
      <c r="B37" s="14">
        <v>28</v>
      </c>
      <c r="D37" s="34" t="s">
        <v>8221</v>
      </c>
      <c r="E37" s="14">
        <v>0</v>
      </c>
      <c r="F37" s="17"/>
    </row>
    <row r="38" spans="1:6" x14ac:dyDescent="0.25">
      <c r="A38" s="15" t="s">
        <v>8219</v>
      </c>
      <c r="B38" s="14">
        <v>44</v>
      </c>
      <c r="D38" s="34" t="s">
        <v>8221</v>
      </c>
      <c r="E38" s="14">
        <v>19</v>
      </c>
      <c r="F38" s="17"/>
    </row>
    <row r="39" spans="1:6" x14ac:dyDescent="0.25">
      <c r="A39" s="15" t="s">
        <v>8219</v>
      </c>
      <c r="B39" s="14">
        <v>253</v>
      </c>
      <c r="D39" s="34" t="s">
        <v>8221</v>
      </c>
      <c r="E39" s="14">
        <v>8</v>
      </c>
      <c r="F39" s="17"/>
    </row>
    <row r="40" spans="1:6" x14ac:dyDescent="0.25">
      <c r="A40" s="15" t="s">
        <v>8219</v>
      </c>
      <c r="B40" s="14">
        <v>66</v>
      </c>
      <c r="D40" s="34" t="s">
        <v>8221</v>
      </c>
      <c r="E40" s="14">
        <v>6</v>
      </c>
      <c r="F40" s="17"/>
    </row>
    <row r="41" spans="1:6" x14ac:dyDescent="0.25">
      <c r="A41" s="15" t="s">
        <v>8219</v>
      </c>
      <c r="B41" s="14">
        <v>217</v>
      </c>
      <c r="D41" s="34" t="s">
        <v>8221</v>
      </c>
      <c r="E41" s="14">
        <v>0</v>
      </c>
      <c r="F41" s="17"/>
    </row>
    <row r="42" spans="1:6" x14ac:dyDescent="0.25">
      <c r="A42" s="15" t="s">
        <v>8219</v>
      </c>
      <c r="B42" s="14">
        <v>16</v>
      </c>
      <c r="D42" s="34" t="s">
        <v>8221</v>
      </c>
      <c r="E42" s="14">
        <v>18</v>
      </c>
      <c r="F42" s="17"/>
    </row>
    <row r="43" spans="1:6" x14ac:dyDescent="0.25">
      <c r="A43" s="15" t="s">
        <v>8219</v>
      </c>
      <c r="B43" s="14">
        <v>19</v>
      </c>
      <c r="D43" s="34" t="s">
        <v>8221</v>
      </c>
      <c r="E43" s="14">
        <v>7</v>
      </c>
      <c r="F43" s="17"/>
    </row>
    <row r="44" spans="1:6" x14ac:dyDescent="0.25">
      <c r="A44" s="15" t="s">
        <v>8219</v>
      </c>
      <c r="B44" s="14">
        <v>169</v>
      </c>
      <c r="D44" s="34" t="s">
        <v>8221</v>
      </c>
      <c r="E44" s="14">
        <v>0</v>
      </c>
      <c r="F44" s="17"/>
    </row>
    <row r="45" spans="1:6" x14ac:dyDescent="0.25">
      <c r="A45" s="15" t="s">
        <v>8219</v>
      </c>
      <c r="B45" s="14">
        <v>263</v>
      </c>
      <c r="D45" s="34" t="s">
        <v>8221</v>
      </c>
      <c r="E45" s="14">
        <v>8</v>
      </c>
      <c r="F45" s="17"/>
    </row>
    <row r="46" spans="1:6" x14ac:dyDescent="0.25">
      <c r="A46" s="15" t="s">
        <v>8219</v>
      </c>
      <c r="B46" s="14">
        <v>15</v>
      </c>
      <c r="D46" s="34" t="s">
        <v>8221</v>
      </c>
      <c r="E46" s="14">
        <v>1293</v>
      </c>
      <c r="F46" s="17"/>
    </row>
    <row r="47" spans="1:6" x14ac:dyDescent="0.25">
      <c r="A47" s="15" t="s">
        <v>8219</v>
      </c>
      <c r="B47" s="14">
        <v>61</v>
      </c>
      <c r="D47" s="34" t="s">
        <v>8221</v>
      </c>
      <c r="E47" s="14">
        <v>17</v>
      </c>
      <c r="F47" s="17"/>
    </row>
    <row r="48" spans="1:6" x14ac:dyDescent="0.25">
      <c r="A48" s="15" t="s">
        <v>8219</v>
      </c>
      <c r="B48" s="14">
        <v>45</v>
      </c>
      <c r="D48" s="34" t="s">
        <v>8221</v>
      </c>
      <c r="E48" s="14">
        <v>0</v>
      </c>
      <c r="F48" s="17"/>
    </row>
    <row r="49" spans="1:6" x14ac:dyDescent="0.25">
      <c r="A49" s="15" t="s">
        <v>8219</v>
      </c>
      <c r="B49" s="14">
        <v>70</v>
      </c>
      <c r="D49" s="34" t="s">
        <v>8221</v>
      </c>
      <c r="E49" s="14">
        <v>13</v>
      </c>
      <c r="F49" s="17"/>
    </row>
    <row r="50" spans="1:6" x14ac:dyDescent="0.25">
      <c r="A50" s="15" t="s">
        <v>8219</v>
      </c>
      <c r="B50" s="14">
        <v>38</v>
      </c>
      <c r="D50" s="34" t="s">
        <v>8221</v>
      </c>
      <c r="E50" s="14">
        <v>0</v>
      </c>
      <c r="F50" s="17"/>
    </row>
    <row r="51" spans="1:6" x14ac:dyDescent="0.25">
      <c r="A51" s="15" t="s">
        <v>8219</v>
      </c>
      <c r="B51" s="14">
        <v>87</v>
      </c>
      <c r="D51" s="34" t="s">
        <v>8221</v>
      </c>
      <c r="E51" s="14">
        <v>0</v>
      </c>
      <c r="F51" s="17"/>
    </row>
    <row r="52" spans="1:6" x14ac:dyDescent="0.25">
      <c r="A52" s="15" t="s">
        <v>8219</v>
      </c>
      <c r="B52" s="14">
        <v>22</v>
      </c>
      <c r="D52" s="34" t="s">
        <v>8221</v>
      </c>
      <c r="E52" s="14">
        <v>33</v>
      </c>
      <c r="F52" s="17"/>
    </row>
    <row r="53" spans="1:6" x14ac:dyDescent="0.25">
      <c r="A53" s="15" t="s">
        <v>8219</v>
      </c>
      <c r="B53" s="14">
        <v>119</v>
      </c>
      <c r="D53" s="34" t="s">
        <v>8221</v>
      </c>
      <c r="E53" s="14">
        <v>12</v>
      </c>
      <c r="F53" s="17"/>
    </row>
    <row r="54" spans="1:6" x14ac:dyDescent="0.25">
      <c r="A54" s="15" t="s">
        <v>8219</v>
      </c>
      <c r="B54" s="14">
        <v>52</v>
      </c>
      <c r="D54" s="34" t="s">
        <v>8221</v>
      </c>
      <c r="E54" s="14">
        <v>1</v>
      </c>
      <c r="F54" s="17"/>
    </row>
    <row r="55" spans="1:6" x14ac:dyDescent="0.25">
      <c r="A55" s="15" t="s">
        <v>8219</v>
      </c>
      <c r="B55" s="14">
        <v>117</v>
      </c>
      <c r="D55" s="34" t="s">
        <v>8221</v>
      </c>
      <c r="E55" s="14">
        <v>1</v>
      </c>
      <c r="F55" s="17"/>
    </row>
    <row r="56" spans="1:6" x14ac:dyDescent="0.25">
      <c r="A56" s="15" t="s">
        <v>8219</v>
      </c>
      <c r="B56" s="14">
        <v>52</v>
      </c>
      <c r="D56" s="34" t="s">
        <v>8221</v>
      </c>
      <c r="E56" s="14">
        <v>1</v>
      </c>
      <c r="F56" s="17"/>
    </row>
    <row r="57" spans="1:6" x14ac:dyDescent="0.25">
      <c r="A57" s="15" t="s">
        <v>8219</v>
      </c>
      <c r="B57" s="14">
        <v>86</v>
      </c>
      <c r="D57" s="34" t="s">
        <v>8221</v>
      </c>
      <c r="E57" s="14">
        <v>1</v>
      </c>
      <c r="F57" s="17"/>
    </row>
    <row r="58" spans="1:6" x14ac:dyDescent="0.25">
      <c r="A58" s="15" t="s">
        <v>8219</v>
      </c>
      <c r="B58" s="14">
        <v>174</v>
      </c>
      <c r="D58" s="34" t="s">
        <v>8221</v>
      </c>
      <c r="E58" s="14">
        <v>84</v>
      </c>
      <c r="F58" s="17"/>
    </row>
    <row r="59" spans="1:6" x14ac:dyDescent="0.25">
      <c r="A59" s="15" t="s">
        <v>8219</v>
      </c>
      <c r="B59" s="14">
        <v>69</v>
      </c>
      <c r="D59" s="34" t="s">
        <v>8221</v>
      </c>
      <c r="E59" s="14">
        <v>38</v>
      </c>
      <c r="F59" s="17"/>
    </row>
    <row r="60" spans="1:6" x14ac:dyDescent="0.25">
      <c r="A60" s="15" t="s">
        <v>8219</v>
      </c>
      <c r="B60" s="14">
        <v>75</v>
      </c>
      <c r="D60" s="34" t="s">
        <v>8221</v>
      </c>
      <c r="E60" s="14">
        <v>1</v>
      </c>
      <c r="F60" s="17"/>
    </row>
    <row r="61" spans="1:6" x14ac:dyDescent="0.25">
      <c r="A61" s="15" t="s">
        <v>8219</v>
      </c>
      <c r="B61" s="14">
        <v>33</v>
      </c>
      <c r="D61" s="34" t="s">
        <v>8221</v>
      </c>
      <c r="E61" s="14">
        <v>76</v>
      </c>
      <c r="F61" s="17"/>
    </row>
    <row r="62" spans="1:6" x14ac:dyDescent="0.25">
      <c r="A62" s="15" t="s">
        <v>8219</v>
      </c>
      <c r="B62" s="14">
        <v>108</v>
      </c>
      <c r="D62" s="34" t="s">
        <v>8221</v>
      </c>
      <c r="E62" s="14">
        <v>3</v>
      </c>
      <c r="F62" s="17"/>
    </row>
    <row r="63" spans="1:6" x14ac:dyDescent="0.25">
      <c r="A63" s="15" t="s">
        <v>8219</v>
      </c>
      <c r="B63" s="14">
        <v>23</v>
      </c>
      <c r="D63" s="34" t="s">
        <v>8221</v>
      </c>
      <c r="E63" s="14">
        <v>0</v>
      </c>
      <c r="F63" s="17"/>
    </row>
    <row r="64" spans="1:6" x14ac:dyDescent="0.25">
      <c r="A64" s="15" t="s">
        <v>8219</v>
      </c>
      <c r="B64" s="14">
        <v>48</v>
      </c>
      <c r="D64" s="34" t="s">
        <v>8221</v>
      </c>
      <c r="E64" s="14">
        <v>2</v>
      </c>
      <c r="F64" s="17"/>
    </row>
    <row r="65" spans="1:6" x14ac:dyDescent="0.25">
      <c r="A65" s="15" t="s">
        <v>8219</v>
      </c>
      <c r="B65" s="14">
        <v>64</v>
      </c>
      <c r="D65" s="34" t="s">
        <v>8221</v>
      </c>
      <c r="E65" s="14">
        <v>0</v>
      </c>
      <c r="F65" s="17"/>
    </row>
    <row r="66" spans="1:6" x14ac:dyDescent="0.25">
      <c r="A66" s="15" t="s">
        <v>8219</v>
      </c>
      <c r="B66" s="14">
        <v>24</v>
      </c>
      <c r="D66" s="34" t="s">
        <v>8221</v>
      </c>
      <c r="E66" s="14">
        <v>0</v>
      </c>
      <c r="F66" s="17"/>
    </row>
    <row r="67" spans="1:6" x14ac:dyDescent="0.25">
      <c r="A67" s="15" t="s">
        <v>8219</v>
      </c>
      <c r="B67" s="14">
        <v>57</v>
      </c>
      <c r="D67" s="34" t="s">
        <v>8221</v>
      </c>
      <c r="E67" s="14">
        <v>0</v>
      </c>
      <c r="F67" s="17"/>
    </row>
    <row r="68" spans="1:6" x14ac:dyDescent="0.25">
      <c r="A68" s="15" t="s">
        <v>8219</v>
      </c>
      <c r="B68" s="14">
        <v>26</v>
      </c>
      <c r="D68" s="34" t="s">
        <v>8221</v>
      </c>
      <c r="E68" s="14">
        <v>2</v>
      </c>
      <c r="F68" s="17"/>
    </row>
    <row r="69" spans="1:6" x14ac:dyDescent="0.25">
      <c r="A69" s="15" t="s">
        <v>8219</v>
      </c>
      <c r="B69" s="14">
        <v>20</v>
      </c>
      <c r="D69" s="34" t="s">
        <v>8221</v>
      </c>
      <c r="E69" s="14">
        <v>0</v>
      </c>
      <c r="F69" s="17"/>
    </row>
    <row r="70" spans="1:6" x14ac:dyDescent="0.25">
      <c r="A70" s="15" t="s">
        <v>8219</v>
      </c>
      <c r="B70" s="14">
        <v>36</v>
      </c>
      <c r="D70" s="34" t="s">
        <v>8221</v>
      </c>
      <c r="E70" s="14">
        <v>0</v>
      </c>
      <c r="F70" s="17"/>
    </row>
    <row r="71" spans="1:6" x14ac:dyDescent="0.25">
      <c r="A71" s="15" t="s">
        <v>8219</v>
      </c>
      <c r="B71" s="14">
        <v>178</v>
      </c>
      <c r="D71" s="34" t="s">
        <v>8221</v>
      </c>
      <c r="E71" s="14">
        <v>0</v>
      </c>
      <c r="F71" s="17"/>
    </row>
    <row r="72" spans="1:6" x14ac:dyDescent="0.25">
      <c r="A72" s="15" t="s">
        <v>8219</v>
      </c>
      <c r="B72" s="14">
        <v>17</v>
      </c>
      <c r="D72" s="34" t="s">
        <v>8221</v>
      </c>
      <c r="E72" s="14">
        <v>2</v>
      </c>
      <c r="F72" s="17"/>
    </row>
    <row r="73" spans="1:6" x14ac:dyDescent="0.25">
      <c r="A73" s="15" t="s">
        <v>8219</v>
      </c>
      <c r="B73" s="14">
        <v>32</v>
      </c>
      <c r="D73" s="34" t="s">
        <v>8221</v>
      </c>
      <c r="E73" s="14">
        <v>0</v>
      </c>
      <c r="F73" s="17"/>
    </row>
    <row r="74" spans="1:6" x14ac:dyDescent="0.25">
      <c r="A74" s="15" t="s">
        <v>8219</v>
      </c>
      <c r="B74" s="14">
        <v>41</v>
      </c>
      <c r="D74" s="34" t="s">
        <v>8221</v>
      </c>
      <c r="E74" s="14">
        <v>7</v>
      </c>
      <c r="F74" s="17"/>
    </row>
    <row r="75" spans="1:6" x14ac:dyDescent="0.25">
      <c r="A75" s="15" t="s">
        <v>8219</v>
      </c>
      <c r="B75" s="14">
        <v>18</v>
      </c>
      <c r="D75" s="34" t="s">
        <v>8221</v>
      </c>
      <c r="E75" s="14">
        <v>0</v>
      </c>
      <c r="F75" s="17"/>
    </row>
    <row r="76" spans="1:6" x14ac:dyDescent="0.25">
      <c r="A76" s="15" t="s">
        <v>8219</v>
      </c>
      <c r="B76" s="14">
        <v>29</v>
      </c>
      <c r="D76" s="34" t="s">
        <v>8221</v>
      </c>
      <c r="E76" s="14">
        <v>5</v>
      </c>
      <c r="F76" s="17"/>
    </row>
    <row r="77" spans="1:6" x14ac:dyDescent="0.25">
      <c r="A77" s="15" t="s">
        <v>8219</v>
      </c>
      <c r="B77" s="14">
        <v>47</v>
      </c>
      <c r="D77" s="34" t="s">
        <v>8221</v>
      </c>
      <c r="E77" s="14">
        <v>0</v>
      </c>
      <c r="F77" s="17"/>
    </row>
    <row r="78" spans="1:6" x14ac:dyDescent="0.25">
      <c r="A78" s="15" t="s">
        <v>8219</v>
      </c>
      <c r="B78" s="14">
        <v>15</v>
      </c>
      <c r="D78" s="34" t="s">
        <v>8221</v>
      </c>
      <c r="E78" s="14">
        <v>0</v>
      </c>
      <c r="F78" s="17"/>
    </row>
    <row r="79" spans="1:6" x14ac:dyDescent="0.25">
      <c r="A79" s="15" t="s">
        <v>8219</v>
      </c>
      <c r="B79" s="14">
        <v>26</v>
      </c>
      <c r="D79" s="34" t="s">
        <v>8221</v>
      </c>
      <c r="E79" s="14">
        <v>1</v>
      </c>
      <c r="F79" s="17"/>
    </row>
    <row r="80" spans="1:6" x14ac:dyDescent="0.25">
      <c r="A80" s="15" t="s">
        <v>8219</v>
      </c>
      <c r="B80" s="14">
        <v>35</v>
      </c>
      <c r="D80" s="34" t="s">
        <v>8221</v>
      </c>
      <c r="E80" s="14">
        <v>0</v>
      </c>
      <c r="F80" s="17"/>
    </row>
    <row r="81" spans="1:6" x14ac:dyDescent="0.25">
      <c r="A81" s="15" t="s">
        <v>8219</v>
      </c>
      <c r="B81" s="14">
        <v>41</v>
      </c>
      <c r="D81" s="34" t="s">
        <v>8221</v>
      </c>
      <c r="E81" s="14">
        <v>5</v>
      </c>
      <c r="F81" s="17"/>
    </row>
    <row r="82" spans="1:6" x14ac:dyDescent="0.25">
      <c r="A82" s="15" t="s">
        <v>8219</v>
      </c>
      <c r="B82" s="14">
        <v>47</v>
      </c>
      <c r="D82" s="34" t="s">
        <v>8221</v>
      </c>
      <c r="E82" s="14">
        <v>3</v>
      </c>
      <c r="F82" s="17"/>
    </row>
    <row r="83" spans="1:6" x14ac:dyDescent="0.25">
      <c r="A83" s="15" t="s">
        <v>8219</v>
      </c>
      <c r="B83" s="14">
        <v>28</v>
      </c>
      <c r="D83" s="34" t="s">
        <v>8221</v>
      </c>
      <c r="E83" s="14">
        <v>6</v>
      </c>
      <c r="F83" s="17"/>
    </row>
    <row r="84" spans="1:6" x14ac:dyDescent="0.25">
      <c r="A84" s="15" t="s">
        <v>8219</v>
      </c>
      <c r="B84" s="14">
        <v>100</v>
      </c>
      <c r="D84" s="34" t="s">
        <v>8221</v>
      </c>
      <c r="E84" s="14">
        <v>12</v>
      </c>
      <c r="F84" s="17"/>
    </row>
    <row r="85" spans="1:6" x14ac:dyDescent="0.25">
      <c r="A85" s="15" t="s">
        <v>8219</v>
      </c>
      <c r="B85" s="14">
        <v>13</v>
      </c>
      <c r="D85" s="34" t="s">
        <v>8221</v>
      </c>
      <c r="E85" s="14">
        <v>13</v>
      </c>
      <c r="F85" s="17"/>
    </row>
    <row r="86" spans="1:6" x14ac:dyDescent="0.25">
      <c r="A86" s="15" t="s">
        <v>8219</v>
      </c>
      <c r="B86" s="14">
        <v>7</v>
      </c>
      <c r="D86" s="34" t="s">
        <v>8221</v>
      </c>
      <c r="E86" s="14">
        <v>5</v>
      </c>
      <c r="F86" s="17"/>
    </row>
    <row r="87" spans="1:6" x14ac:dyDescent="0.25">
      <c r="A87" s="15" t="s">
        <v>8219</v>
      </c>
      <c r="B87" s="14">
        <v>21</v>
      </c>
      <c r="D87" s="34" t="s">
        <v>8221</v>
      </c>
      <c r="E87" s="14">
        <v>2</v>
      </c>
      <c r="F87" s="17"/>
    </row>
    <row r="88" spans="1:6" x14ac:dyDescent="0.25">
      <c r="A88" s="15" t="s">
        <v>8219</v>
      </c>
      <c r="B88" s="14">
        <v>17</v>
      </c>
      <c r="D88" s="34" t="s">
        <v>8221</v>
      </c>
      <c r="E88" s="14">
        <v>8</v>
      </c>
      <c r="F88" s="17"/>
    </row>
    <row r="89" spans="1:6" x14ac:dyDescent="0.25">
      <c r="A89" s="15" t="s">
        <v>8219</v>
      </c>
      <c r="B89" s="14">
        <v>25</v>
      </c>
      <c r="D89" s="34" t="s">
        <v>8221</v>
      </c>
      <c r="E89" s="14">
        <v>0</v>
      </c>
      <c r="F89" s="17"/>
    </row>
    <row r="90" spans="1:6" x14ac:dyDescent="0.25">
      <c r="A90" s="15" t="s">
        <v>8219</v>
      </c>
      <c r="B90" s="14">
        <v>60</v>
      </c>
      <c r="D90" s="34" t="s">
        <v>8221</v>
      </c>
      <c r="E90" s="14">
        <v>13</v>
      </c>
      <c r="F90" s="17"/>
    </row>
    <row r="91" spans="1:6" x14ac:dyDescent="0.25">
      <c r="A91" s="15" t="s">
        <v>8219</v>
      </c>
      <c r="B91" s="14">
        <v>56</v>
      </c>
      <c r="D91" s="34" t="s">
        <v>8221</v>
      </c>
      <c r="E91" s="14">
        <v>0</v>
      </c>
      <c r="F91" s="17"/>
    </row>
    <row r="92" spans="1:6" x14ac:dyDescent="0.25">
      <c r="A92" s="15" t="s">
        <v>8219</v>
      </c>
      <c r="B92" s="14">
        <v>16</v>
      </c>
      <c r="D92" s="34" t="s">
        <v>8221</v>
      </c>
      <c r="E92" s="14">
        <v>5</v>
      </c>
      <c r="F92" s="17"/>
    </row>
    <row r="93" spans="1:6" x14ac:dyDescent="0.25">
      <c r="A93" s="15" t="s">
        <v>8219</v>
      </c>
      <c r="B93" s="14">
        <v>46</v>
      </c>
      <c r="D93" s="34" t="s">
        <v>8221</v>
      </c>
      <c r="E93" s="14">
        <v>8</v>
      </c>
      <c r="F93" s="17"/>
    </row>
    <row r="94" spans="1:6" x14ac:dyDescent="0.25">
      <c r="A94" s="15" t="s">
        <v>8219</v>
      </c>
      <c r="B94" s="14">
        <v>43</v>
      </c>
      <c r="D94" s="34" t="s">
        <v>8221</v>
      </c>
      <c r="E94" s="14">
        <v>8</v>
      </c>
      <c r="F94" s="17"/>
    </row>
    <row r="95" spans="1:6" x14ac:dyDescent="0.25">
      <c r="A95" s="15" t="s">
        <v>8219</v>
      </c>
      <c r="B95" s="14">
        <v>15</v>
      </c>
      <c r="D95" s="34" t="s">
        <v>8221</v>
      </c>
      <c r="E95" s="14">
        <v>0</v>
      </c>
      <c r="F95" s="17"/>
    </row>
    <row r="96" spans="1:6" x14ac:dyDescent="0.25">
      <c r="A96" s="15" t="s">
        <v>8219</v>
      </c>
      <c r="B96" s="14">
        <v>12</v>
      </c>
      <c r="D96" s="34" t="s">
        <v>8221</v>
      </c>
      <c r="E96" s="14">
        <v>2</v>
      </c>
      <c r="F96" s="17"/>
    </row>
    <row r="97" spans="1:6" x14ac:dyDescent="0.25">
      <c r="A97" s="15" t="s">
        <v>8219</v>
      </c>
      <c r="B97" s="14">
        <v>21</v>
      </c>
      <c r="D97" s="34" t="s">
        <v>8221</v>
      </c>
      <c r="E97" s="14">
        <v>3</v>
      </c>
      <c r="F97" s="17"/>
    </row>
    <row r="98" spans="1:6" x14ac:dyDescent="0.25">
      <c r="A98" s="15" t="s">
        <v>8219</v>
      </c>
      <c r="B98" s="14">
        <v>34</v>
      </c>
      <c r="D98" s="34" t="s">
        <v>8221</v>
      </c>
      <c r="E98" s="14">
        <v>0</v>
      </c>
      <c r="F98" s="17"/>
    </row>
    <row r="99" spans="1:6" x14ac:dyDescent="0.25">
      <c r="A99" s="15" t="s">
        <v>8219</v>
      </c>
      <c r="B99" s="14">
        <v>8</v>
      </c>
      <c r="D99" s="34" t="s">
        <v>8221</v>
      </c>
      <c r="E99" s="14">
        <v>0</v>
      </c>
      <c r="F99" s="17"/>
    </row>
    <row r="100" spans="1:6" x14ac:dyDescent="0.25">
      <c r="A100" s="15" t="s">
        <v>8219</v>
      </c>
      <c r="B100" s="14">
        <v>60</v>
      </c>
      <c r="D100" s="34" t="s">
        <v>8221</v>
      </c>
      <c r="E100" s="14">
        <v>11</v>
      </c>
      <c r="F100" s="17"/>
    </row>
    <row r="101" spans="1:6" x14ac:dyDescent="0.25">
      <c r="A101" s="15" t="s">
        <v>8219</v>
      </c>
      <c r="B101" s="14">
        <v>39</v>
      </c>
      <c r="D101" s="34" t="s">
        <v>8221</v>
      </c>
      <c r="E101" s="14">
        <v>0</v>
      </c>
      <c r="F101" s="17"/>
    </row>
    <row r="102" spans="1:6" x14ac:dyDescent="0.25">
      <c r="A102" s="15" t="s">
        <v>8219</v>
      </c>
      <c r="B102" s="14">
        <v>26</v>
      </c>
      <c r="D102" s="34" t="s">
        <v>8221</v>
      </c>
      <c r="E102" s="14">
        <v>1</v>
      </c>
      <c r="F102" s="17"/>
    </row>
    <row r="103" spans="1:6" x14ac:dyDescent="0.25">
      <c r="A103" s="15" t="s">
        <v>8219</v>
      </c>
      <c r="B103" s="14">
        <v>35</v>
      </c>
      <c r="D103" s="34" t="s">
        <v>8221</v>
      </c>
      <c r="E103" s="14">
        <v>0</v>
      </c>
      <c r="F103" s="17"/>
    </row>
    <row r="104" spans="1:6" x14ac:dyDescent="0.25">
      <c r="A104" s="15" t="s">
        <v>8219</v>
      </c>
      <c r="B104" s="14">
        <v>65</v>
      </c>
      <c r="D104" s="34" t="s">
        <v>8221</v>
      </c>
      <c r="E104" s="14">
        <v>17</v>
      </c>
      <c r="F104" s="17"/>
    </row>
    <row r="105" spans="1:6" x14ac:dyDescent="0.25">
      <c r="A105" s="15" t="s">
        <v>8219</v>
      </c>
      <c r="B105" s="14">
        <v>49</v>
      </c>
      <c r="D105" s="34" t="s">
        <v>8221</v>
      </c>
      <c r="E105" s="14">
        <v>2</v>
      </c>
      <c r="F105" s="17"/>
    </row>
    <row r="106" spans="1:6" x14ac:dyDescent="0.25">
      <c r="A106" s="15" t="s">
        <v>8219</v>
      </c>
      <c r="B106" s="14">
        <v>10</v>
      </c>
      <c r="D106" s="34" t="s">
        <v>8221</v>
      </c>
      <c r="E106" s="14">
        <v>1</v>
      </c>
      <c r="F106" s="17"/>
    </row>
    <row r="107" spans="1:6" x14ac:dyDescent="0.25">
      <c r="A107" s="15" t="s">
        <v>8219</v>
      </c>
      <c r="B107" s="14">
        <v>60</v>
      </c>
      <c r="D107" s="34" t="s">
        <v>8221</v>
      </c>
      <c r="E107" s="14">
        <v>2</v>
      </c>
      <c r="F107" s="17"/>
    </row>
    <row r="108" spans="1:6" x14ac:dyDescent="0.25">
      <c r="A108" s="15" t="s">
        <v>8219</v>
      </c>
      <c r="B108" s="14">
        <v>27</v>
      </c>
      <c r="D108" s="34" t="s">
        <v>8221</v>
      </c>
      <c r="E108" s="14">
        <v>16</v>
      </c>
      <c r="F108" s="17"/>
    </row>
    <row r="109" spans="1:6" x14ac:dyDescent="0.25">
      <c r="A109" s="15" t="s">
        <v>8219</v>
      </c>
      <c r="B109" s="14">
        <v>69</v>
      </c>
      <c r="D109" s="34" t="s">
        <v>8221</v>
      </c>
      <c r="E109" s="14">
        <v>1</v>
      </c>
      <c r="F109" s="17"/>
    </row>
    <row r="110" spans="1:6" x14ac:dyDescent="0.25">
      <c r="A110" s="15" t="s">
        <v>8219</v>
      </c>
      <c r="B110" s="14">
        <v>47</v>
      </c>
      <c r="D110" s="34" t="s">
        <v>8221</v>
      </c>
      <c r="E110" s="14">
        <v>4</v>
      </c>
      <c r="F110" s="17"/>
    </row>
    <row r="111" spans="1:6" x14ac:dyDescent="0.25">
      <c r="A111" s="15" t="s">
        <v>8219</v>
      </c>
      <c r="B111" s="14">
        <v>47</v>
      </c>
      <c r="D111" s="34" t="s">
        <v>8221</v>
      </c>
      <c r="E111" s="14">
        <v>5</v>
      </c>
      <c r="F111" s="17"/>
    </row>
    <row r="112" spans="1:6" x14ac:dyDescent="0.25">
      <c r="A112" s="15" t="s">
        <v>8219</v>
      </c>
      <c r="B112" s="14">
        <v>26</v>
      </c>
      <c r="D112" s="34" t="s">
        <v>8221</v>
      </c>
      <c r="E112" s="14">
        <v>7</v>
      </c>
      <c r="F112" s="17"/>
    </row>
    <row r="113" spans="1:6" x14ac:dyDescent="0.25">
      <c r="A113" s="15" t="s">
        <v>8219</v>
      </c>
      <c r="B113" s="14">
        <v>53</v>
      </c>
      <c r="D113" s="34" t="s">
        <v>8221</v>
      </c>
      <c r="E113" s="14">
        <v>0</v>
      </c>
      <c r="F113" s="17"/>
    </row>
    <row r="114" spans="1:6" x14ac:dyDescent="0.25">
      <c r="A114" s="15" t="s">
        <v>8219</v>
      </c>
      <c r="B114" s="14">
        <v>81</v>
      </c>
      <c r="D114" s="34" t="s">
        <v>8221</v>
      </c>
      <c r="E114" s="14">
        <v>12</v>
      </c>
      <c r="F114" s="17"/>
    </row>
    <row r="115" spans="1:6" x14ac:dyDescent="0.25">
      <c r="A115" s="15" t="s">
        <v>8219</v>
      </c>
      <c r="B115" s="14">
        <v>78</v>
      </c>
      <c r="D115" s="34" t="s">
        <v>8221</v>
      </c>
      <c r="E115" s="14">
        <v>2</v>
      </c>
      <c r="F115" s="17"/>
    </row>
    <row r="116" spans="1:6" x14ac:dyDescent="0.25">
      <c r="A116" s="15" t="s">
        <v>8219</v>
      </c>
      <c r="B116" s="14">
        <v>35</v>
      </c>
      <c r="D116" s="34" t="s">
        <v>8221</v>
      </c>
      <c r="E116" s="14">
        <v>5</v>
      </c>
      <c r="F116" s="17"/>
    </row>
    <row r="117" spans="1:6" x14ac:dyDescent="0.25">
      <c r="A117" s="15" t="s">
        <v>8219</v>
      </c>
      <c r="B117" s="14">
        <v>22</v>
      </c>
      <c r="D117" s="34" t="s">
        <v>8221</v>
      </c>
      <c r="E117" s="14">
        <v>2</v>
      </c>
      <c r="F117" s="17"/>
    </row>
    <row r="118" spans="1:6" x14ac:dyDescent="0.25">
      <c r="A118" s="15" t="s">
        <v>8219</v>
      </c>
      <c r="B118" s="14">
        <v>57</v>
      </c>
      <c r="D118" s="34" t="s">
        <v>8221</v>
      </c>
      <c r="E118" s="14">
        <v>3</v>
      </c>
      <c r="F118" s="17"/>
    </row>
    <row r="119" spans="1:6" x14ac:dyDescent="0.25">
      <c r="A119" s="15" t="s">
        <v>8219</v>
      </c>
      <c r="B119" s="14">
        <v>27</v>
      </c>
      <c r="D119" s="34" t="s">
        <v>8221</v>
      </c>
      <c r="E119" s="14">
        <v>0</v>
      </c>
      <c r="F119" s="17"/>
    </row>
    <row r="120" spans="1:6" x14ac:dyDescent="0.25">
      <c r="A120" s="15" t="s">
        <v>8219</v>
      </c>
      <c r="B120" s="14">
        <v>39</v>
      </c>
      <c r="D120" s="34" t="s">
        <v>8221</v>
      </c>
      <c r="E120" s="14">
        <v>49</v>
      </c>
      <c r="F120" s="17"/>
    </row>
    <row r="121" spans="1:6" x14ac:dyDescent="0.25">
      <c r="A121" s="15" t="s">
        <v>8219</v>
      </c>
      <c r="B121" s="14">
        <v>37</v>
      </c>
      <c r="D121" s="34" t="s">
        <v>8221</v>
      </c>
      <c r="E121" s="14">
        <v>1</v>
      </c>
      <c r="F121" s="17"/>
    </row>
    <row r="122" spans="1:6" x14ac:dyDescent="0.25">
      <c r="A122" s="15" t="s">
        <v>8219</v>
      </c>
      <c r="B122" s="14">
        <v>137</v>
      </c>
      <c r="D122" s="34" t="s">
        <v>8221</v>
      </c>
      <c r="E122" s="14">
        <v>2</v>
      </c>
      <c r="F122" s="17"/>
    </row>
    <row r="123" spans="1:6" x14ac:dyDescent="0.25">
      <c r="A123" s="15" t="s">
        <v>8219</v>
      </c>
      <c r="B123" s="14">
        <v>376</v>
      </c>
      <c r="D123" s="34" t="s">
        <v>8221</v>
      </c>
      <c r="E123" s="14">
        <v>0</v>
      </c>
      <c r="F123" s="17"/>
    </row>
    <row r="124" spans="1:6" x14ac:dyDescent="0.25">
      <c r="A124" s="15" t="s">
        <v>8219</v>
      </c>
      <c r="B124" s="14">
        <v>202</v>
      </c>
      <c r="D124" s="34" t="s">
        <v>8221</v>
      </c>
      <c r="E124" s="14">
        <v>0</v>
      </c>
      <c r="F124" s="17"/>
    </row>
    <row r="125" spans="1:6" x14ac:dyDescent="0.25">
      <c r="A125" s="15" t="s">
        <v>8219</v>
      </c>
      <c r="B125" s="14">
        <v>328</v>
      </c>
      <c r="D125" s="34" t="s">
        <v>8221</v>
      </c>
      <c r="E125" s="14">
        <v>11</v>
      </c>
      <c r="F125" s="17"/>
    </row>
    <row r="126" spans="1:6" x14ac:dyDescent="0.25">
      <c r="A126" s="15" t="s">
        <v>8219</v>
      </c>
      <c r="B126" s="14">
        <v>84</v>
      </c>
      <c r="D126" s="34" t="s">
        <v>8221</v>
      </c>
      <c r="E126" s="14">
        <v>1</v>
      </c>
      <c r="F126" s="17"/>
    </row>
    <row r="127" spans="1:6" x14ac:dyDescent="0.25">
      <c r="A127" s="15" t="s">
        <v>8219</v>
      </c>
      <c r="B127" s="14">
        <v>96</v>
      </c>
      <c r="D127" s="34" t="s">
        <v>8221</v>
      </c>
      <c r="E127" s="14">
        <v>8</v>
      </c>
      <c r="F127" s="17"/>
    </row>
    <row r="128" spans="1:6" x14ac:dyDescent="0.25">
      <c r="A128" s="15" t="s">
        <v>8219</v>
      </c>
      <c r="B128" s="14">
        <v>223</v>
      </c>
      <c r="D128" s="34" t="s">
        <v>8221</v>
      </c>
      <c r="E128" s="14">
        <v>5</v>
      </c>
      <c r="F128" s="17"/>
    </row>
    <row r="129" spans="1:6" x14ac:dyDescent="0.25">
      <c r="A129" s="15" t="s">
        <v>8219</v>
      </c>
      <c r="B129" s="14">
        <v>62</v>
      </c>
      <c r="D129" s="34" t="s">
        <v>8221</v>
      </c>
      <c r="E129" s="14">
        <v>39</v>
      </c>
      <c r="F129" s="17"/>
    </row>
    <row r="130" spans="1:6" x14ac:dyDescent="0.25">
      <c r="A130" s="15" t="s">
        <v>8219</v>
      </c>
      <c r="B130" s="14">
        <v>146</v>
      </c>
      <c r="D130" s="34" t="s">
        <v>8221</v>
      </c>
      <c r="E130" s="14">
        <v>0</v>
      </c>
      <c r="F130" s="17"/>
    </row>
    <row r="131" spans="1:6" x14ac:dyDescent="0.25">
      <c r="A131" s="15" t="s">
        <v>8219</v>
      </c>
      <c r="B131" s="14">
        <v>235</v>
      </c>
      <c r="D131" s="34" t="s">
        <v>8221</v>
      </c>
      <c r="E131" s="14">
        <v>0</v>
      </c>
      <c r="F131" s="17"/>
    </row>
    <row r="132" spans="1:6" x14ac:dyDescent="0.25">
      <c r="A132" s="15" t="s">
        <v>8219</v>
      </c>
      <c r="B132" s="14">
        <v>437</v>
      </c>
      <c r="D132" s="34" t="s">
        <v>8221</v>
      </c>
      <c r="E132" s="14">
        <v>2</v>
      </c>
      <c r="F132" s="17"/>
    </row>
    <row r="133" spans="1:6" x14ac:dyDescent="0.25">
      <c r="A133" s="15" t="s">
        <v>8219</v>
      </c>
      <c r="B133" s="14">
        <v>77</v>
      </c>
      <c r="D133" s="34" t="s">
        <v>8221</v>
      </c>
      <c r="E133" s="14">
        <v>170</v>
      </c>
      <c r="F133" s="17"/>
    </row>
    <row r="134" spans="1:6" x14ac:dyDescent="0.25">
      <c r="A134" s="15" t="s">
        <v>8219</v>
      </c>
      <c r="B134" s="14">
        <v>108</v>
      </c>
      <c r="D134" s="34" t="s">
        <v>8221</v>
      </c>
      <c r="E134" s="14">
        <v>5</v>
      </c>
      <c r="F134" s="17"/>
    </row>
    <row r="135" spans="1:6" x14ac:dyDescent="0.25">
      <c r="A135" s="15" t="s">
        <v>8219</v>
      </c>
      <c r="B135" s="14">
        <v>7</v>
      </c>
      <c r="D135" s="34" t="s">
        <v>8221</v>
      </c>
      <c r="E135" s="14">
        <v>14</v>
      </c>
      <c r="F135" s="17"/>
    </row>
    <row r="136" spans="1:6" x14ac:dyDescent="0.25">
      <c r="A136" s="15" t="s">
        <v>8219</v>
      </c>
      <c r="B136" s="14">
        <v>314</v>
      </c>
      <c r="D136" s="34" t="s">
        <v>8221</v>
      </c>
      <c r="E136" s="14">
        <v>1</v>
      </c>
      <c r="F136" s="17"/>
    </row>
    <row r="137" spans="1:6" x14ac:dyDescent="0.25">
      <c r="A137" s="15" t="s">
        <v>8219</v>
      </c>
      <c r="B137" s="14">
        <v>188</v>
      </c>
      <c r="D137" s="34" t="s">
        <v>8221</v>
      </c>
      <c r="E137" s="14">
        <v>0</v>
      </c>
      <c r="F137" s="17"/>
    </row>
    <row r="138" spans="1:6" x14ac:dyDescent="0.25">
      <c r="A138" s="15" t="s">
        <v>8219</v>
      </c>
      <c r="B138" s="14">
        <v>275</v>
      </c>
      <c r="D138" s="34" t="s">
        <v>8221</v>
      </c>
      <c r="E138" s="14">
        <v>124</v>
      </c>
      <c r="F138" s="17"/>
    </row>
    <row r="139" spans="1:6" x14ac:dyDescent="0.25">
      <c r="A139" s="15" t="s">
        <v>8219</v>
      </c>
      <c r="B139" s="14">
        <v>560</v>
      </c>
      <c r="D139" s="34" t="s">
        <v>8221</v>
      </c>
      <c r="E139" s="14">
        <v>0</v>
      </c>
      <c r="F139" s="17"/>
    </row>
    <row r="140" spans="1:6" x14ac:dyDescent="0.25">
      <c r="A140" s="15" t="s">
        <v>8219</v>
      </c>
      <c r="B140" s="14">
        <v>688</v>
      </c>
      <c r="D140" s="34" t="s">
        <v>8221</v>
      </c>
      <c r="E140" s="14">
        <v>0</v>
      </c>
      <c r="F140" s="17"/>
    </row>
    <row r="141" spans="1:6" x14ac:dyDescent="0.25">
      <c r="A141" s="15" t="s">
        <v>8219</v>
      </c>
      <c r="B141" s="14">
        <v>942</v>
      </c>
      <c r="D141" s="34" t="s">
        <v>8221</v>
      </c>
      <c r="E141" s="14">
        <v>55</v>
      </c>
      <c r="F141" s="17"/>
    </row>
    <row r="142" spans="1:6" x14ac:dyDescent="0.25">
      <c r="A142" s="15" t="s">
        <v>8219</v>
      </c>
      <c r="B142" s="14">
        <v>88</v>
      </c>
      <c r="D142" s="34" t="s">
        <v>8221</v>
      </c>
      <c r="E142" s="14">
        <v>140</v>
      </c>
      <c r="F142" s="17"/>
    </row>
    <row r="143" spans="1:6" x14ac:dyDescent="0.25">
      <c r="A143" s="15" t="s">
        <v>8219</v>
      </c>
      <c r="B143" s="14">
        <v>220</v>
      </c>
      <c r="D143" s="34" t="s">
        <v>8221</v>
      </c>
      <c r="E143" s="14">
        <v>21</v>
      </c>
      <c r="F143" s="17"/>
    </row>
    <row r="144" spans="1:6" x14ac:dyDescent="0.25">
      <c r="A144" s="15" t="s">
        <v>8219</v>
      </c>
      <c r="B144" s="14">
        <v>145</v>
      </c>
      <c r="D144" s="34" t="s">
        <v>8221</v>
      </c>
      <c r="E144" s="14">
        <v>1</v>
      </c>
      <c r="F144" s="17"/>
    </row>
    <row r="145" spans="1:6" x14ac:dyDescent="0.25">
      <c r="A145" s="15" t="s">
        <v>8219</v>
      </c>
      <c r="B145" s="14">
        <v>963</v>
      </c>
      <c r="D145" s="34" t="s">
        <v>8221</v>
      </c>
      <c r="E145" s="14">
        <v>147</v>
      </c>
      <c r="F145" s="17"/>
    </row>
    <row r="146" spans="1:6" x14ac:dyDescent="0.25">
      <c r="A146" s="15" t="s">
        <v>8219</v>
      </c>
      <c r="B146" s="14">
        <v>91</v>
      </c>
      <c r="D146" s="34" t="s">
        <v>8221</v>
      </c>
      <c r="E146" s="14">
        <v>11</v>
      </c>
      <c r="F146" s="17"/>
    </row>
    <row r="147" spans="1:6" x14ac:dyDescent="0.25">
      <c r="A147" s="15" t="s">
        <v>8219</v>
      </c>
      <c r="B147" s="14">
        <v>58</v>
      </c>
      <c r="D147" s="34" t="s">
        <v>8221</v>
      </c>
      <c r="E147" s="14">
        <v>125</v>
      </c>
      <c r="F147" s="17"/>
    </row>
    <row r="148" spans="1:6" x14ac:dyDescent="0.25">
      <c r="A148" s="15" t="s">
        <v>8219</v>
      </c>
      <c r="B148" s="14">
        <v>36</v>
      </c>
      <c r="D148" s="34" t="s">
        <v>8221</v>
      </c>
      <c r="E148" s="14">
        <v>1</v>
      </c>
      <c r="F148" s="17"/>
    </row>
    <row r="149" spans="1:6" x14ac:dyDescent="0.25">
      <c r="A149" s="15" t="s">
        <v>8219</v>
      </c>
      <c r="B149" s="14">
        <v>165</v>
      </c>
      <c r="D149" s="34" t="s">
        <v>8221</v>
      </c>
      <c r="E149" s="14">
        <v>0</v>
      </c>
      <c r="F149" s="17"/>
    </row>
    <row r="150" spans="1:6" x14ac:dyDescent="0.25">
      <c r="A150" s="15" t="s">
        <v>8219</v>
      </c>
      <c r="B150" s="14">
        <v>111</v>
      </c>
      <c r="D150" s="34" t="s">
        <v>8221</v>
      </c>
      <c r="E150" s="14">
        <v>0</v>
      </c>
      <c r="F150" s="17"/>
    </row>
    <row r="151" spans="1:6" x14ac:dyDescent="0.25">
      <c r="A151" s="15" t="s">
        <v>8219</v>
      </c>
      <c r="B151" s="14">
        <v>1596</v>
      </c>
      <c r="D151" s="34" t="s">
        <v>8221</v>
      </c>
      <c r="E151" s="14">
        <v>3</v>
      </c>
      <c r="F151" s="17"/>
    </row>
    <row r="152" spans="1:6" x14ac:dyDescent="0.25">
      <c r="A152" s="15" t="s">
        <v>8219</v>
      </c>
      <c r="B152" s="14">
        <v>61</v>
      </c>
      <c r="D152" s="34" t="s">
        <v>8221</v>
      </c>
      <c r="E152" s="14">
        <v>0</v>
      </c>
      <c r="F152" s="17"/>
    </row>
    <row r="153" spans="1:6" x14ac:dyDescent="0.25">
      <c r="A153" s="15" t="s">
        <v>8219</v>
      </c>
      <c r="B153" s="14">
        <v>287</v>
      </c>
      <c r="D153" s="34" t="s">
        <v>8221</v>
      </c>
      <c r="E153" s="14">
        <v>0</v>
      </c>
      <c r="F153" s="17"/>
    </row>
    <row r="154" spans="1:6" x14ac:dyDescent="0.25">
      <c r="A154" s="15" t="s">
        <v>8219</v>
      </c>
      <c r="B154" s="14">
        <v>65</v>
      </c>
      <c r="D154" s="34" t="s">
        <v>8221</v>
      </c>
      <c r="E154" s="14">
        <v>0</v>
      </c>
      <c r="F154" s="17"/>
    </row>
    <row r="155" spans="1:6" x14ac:dyDescent="0.25">
      <c r="A155" s="15" t="s">
        <v>8219</v>
      </c>
      <c r="B155" s="14">
        <v>118</v>
      </c>
      <c r="D155" s="34" t="s">
        <v>8221</v>
      </c>
      <c r="E155" s="14">
        <v>0</v>
      </c>
      <c r="F155" s="17"/>
    </row>
    <row r="156" spans="1:6" x14ac:dyDescent="0.25">
      <c r="A156" s="15" t="s">
        <v>8219</v>
      </c>
      <c r="B156" s="14">
        <v>113</v>
      </c>
      <c r="D156" s="34" t="s">
        <v>8221</v>
      </c>
      <c r="E156" s="14">
        <v>3</v>
      </c>
      <c r="F156" s="17"/>
    </row>
    <row r="157" spans="1:6" x14ac:dyDescent="0.25">
      <c r="A157" s="15" t="s">
        <v>8219</v>
      </c>
      <c r="B157" s="14">
        <v>332</v>
      </c>
      <c r="D157" s="34" t="s">
        <v>8221</v>
      </c>
      <c r="E157" s="14">
        <v>0</v>
      </c>
      <c r="F157" s="17"/>
    </row>
    <row r="158" spans="1:6" x14ac:dyDescent="0.25">
      <c r="A158" s="15" t="s">
        <v>8219</v>
      </c>
      <c r="B158" s="14">
        <v>62</v>
      </c>
      <c r="D158" s="34" t="s">
        <v>8221</v>
      </c>
      <c r="E158" s="14">
        <v>1</v>
      </c>
      <c r="F158" s="17"/>
    </row>
    <row r="159" spans="1:6" x14ac:dyDescent="0.25">
      <c r="A159" s="15" t="s">
        <v>8219</v>
      </c>
      <c r="B159" s="14">
        <v>951</v>
      </c>
      <c r="D159" s="34" t="s">
        <v>8221</v>
      </c>
      <c r="E159" s="14">
        <v>3</v>
      </c>
      <c r="F159" s="17"/>
    </row>
    <row r="160" spans="1:6" x14ac:dyDescent="0.25">
      <c r="A160" s="15" t="s">
        <v>8219</v>
      </c>
      <c r="B160" s="14">
        <v>415</v>
      </c>
      <c r="D160" s="34" t="s">
        <v>8221</v>
      </c>
      <c r="E160" s="14">
        <v>22</v>
      </c>
      <c r="F160" s="17"/>
    </row>
    <row r="161" spans="1:6" x14ac:dyDescent="0.25">
      <c r="A161" s="15" t="s">
        <v>8219</v>
      </c>
      <c r="B161" s="14">
        <v>305</v>
      </c>
      <c r="D161" s="34" t="s">
        <v>8221</v>
      </c>
      <c r="E161" s="14">
        <v>26</v>
      </c>
      <c r="F161" s="17"/>
    </row>
    <row r="162" spans="1:6" x14ac:dyDescent="0.25">
      <c r="A162" s="15" t="s">
        <v>8219</v>
      </c>
      <c r="B162" s="14">
        <v>2139</v>
      </c>
      <c r="D162" s="34" t="s">
        <v>8221</v>
      </c>
      <c r="E162" s="14">
        <v>4</v>
      </c>
      <c r="F162" s="17"/>
    </row>
    <row r="163" spans="1:6" x14ac:dyDescent="0.25">
      <c r="A163" s="15" t="s">
        <v>8219</v>
      </c>
      <c r="B163" s="14">
        <v>79</v>
      </c>
      <c r="D163" s="34" t="s">
        <v>8221</v>
      </c>
      <c r="E163" s="14">
        <v>0</v>
      </c>
      <c r="F163" s="17"/>
    </row>
    <row r="164" spans="1:6" x14ac:dyDescent="0.25">
      <c r="A164" s="15" t="s">
        <v>8219</v>
      </c>
      <c r="B164" s="14">
        <v>179</v>
      </c>
      <c r="D164" s="34" t="s">
        <v>8221</v>
      </c>
      <c r="E164" s="14">
        <v>4</v>
      </c>
      <c r="F164" s="17"/>
    </row>
    <row r="165" spans="1:6" x14ac:dyDescent="0.25">
      <c r="A165" s="15" t="s">
        <v>8219</v>
      </c>
      <c r="B165" s="14">
        <v>202</v>
      </c>
      <c r="D165" s="34" t="s">
        <v>8221</v>
      </c>
      <c r="E165" s="14">
        <v>9</v>
      </c>
      <c r="F165" s="17"/>
    </row>
    <row r="166" spans="1:6" x14ac:dyDescent="0.25">
      <c r="A166" s="15" t="s">
        <v>8219</v>
      </c>
      <c r="B166" s="14">
        <v>760</v>
      </c>
      <c r="D166" s="34" t="s">
        <v>8221</v>
      </c>
      <c r="E166" s="14">
        <v>5</v>
      </c>
      <c r="F166" s="17"/>
    </row>
    <row r="167" spans="1:6" x14ac:dyDescent="0.25">
      <c r="A167" s="15" t="s">
        <v>8219</v>
      </c>
      <c r="B167" s="14">
        <v>563</v>
      </c>
      <c r="D167" s="34" t="s">
        <v>8221</v>
      </c>
      <c r="E167" s="14">
        <v>14</v>
      </c>
      <c r="F167" s="17"/>
    </row>
    <row r="168" spans="1:6" x14ac:dyDescent="0.25">
      <c r="A168" s="15" t="s">
        <v>8219</v>
      </c>
      <c r="B168" s="14">
        <v>135</v>
      </c>
      <c r="D168" s="34" t="s">
        <v>8221</v>
      </c>
      <c r="E168" s="14">
        <v>1</v>
      </c>
      <c r="F168" s="17"/>
    </row>
    <row r="169" spans="1:6" x14ac:dyDescent="0.25">
      <c r="A169" s="15" t="s">
        <v>8219</v>
      </c>
      <c r="B169" s="14">
        <v>290</v>
      </c>
      <c r="D169" s="34" t="s">
        <v>8221</v>
      </c>
      <c r="E169" s="14">
        <v>10</v>
      </c>
      <c r="F169" s="17"/>
    </row>
    <row r="170" spans="1:6" x14ac:dyDescent="0.25">
      <c r="A170" s="15" t="s">
        <v>8219</v>
      </c>
      <c r="B170" s="14">
        <v>447</v>
      </c>
      <c r="D170" s="34" t="s">
        <v>8221</v>
      </c>
      <c r="E170" s="14">
        <v>3</v>
      </c>
      <c r="F170" s="17"/>
    </row>
    <row r="171" spans="1:6" x14ac:dyDescent="0.25">
      <c r="A171" s="15" t="s">
        <v>8219</v>
      </c>
      <c r="B171" s="14">
        <v>232</v>
      </c>
      <c r="D171" s="34" t="s">
        <v>8221</v>
      </c>
      <c r="E171" s="14">
        <v>1</v>
      </c>
      <c r="F171" s="17"/>
    </row>
    <row r="172" spans="1:6" x14ac:dyDescent="0.25">
      <c r="A172" s="15" t="s">
        <v>8219</v>
      </c>
      <c r="B172" s="14">
        <v>168</v>
      </c>
      <c r="D172" s="34" t="s">
        <v>8221</v>
      </c>
      <c r="E172" s="14">
        <v>0</v>
      </c>
      <c r="F172" s="17"/>
    </row>
    <row r="173" spans="1:6" x14ac:dyDescent="0.25">
      <c r="A173" s="15" t="s">
        <v>8219</v>
      </c>
      <c r="B173" s="14">
        <v>128</v>
      </c>
      <c r="D173" s="34" t="s">
        <v>8221</v>
      </c>
      <c r="E173" s="14">
        <v>5</v>
      </c>
      <c r="F173" s="17"/>
    </row>
    <row r="174" spans="1:6" x14ac:dyDescent="0.25">
      <c r="A174" s="15" t="s">
        <v>8219</v>
      </c>
      <c r="B174" s="14">
        <v>493</v>
      </c>
      <c r="D174" s="34" t="s">
        <v>8221</v>
      </c>
      <c r="E174" s="14">
        <v>2</v>
      </c>
      <c r="F174" s="17"/>
    </row>
    <row r="175" spans="1:6" x14ac:dyDescent="0.25">
      <c r="A175" s="15" t="s">
        <v>8219</v>
      </c>
      <c r="B175" s="14">
        <v>131</v>
      </c>
      <c r="D175" s="34" t="s">
        <v>8221</v>
      </c>
      <c r="E175" s="14">
        <v>68</v>
      </c>
      <c r="F175" s="17"/>
    </row>
    <row r="176" spans="1:6" x14ac:dyDescent="0.25">
      <c r="A176" s="15" t="s">
        <v>8219</v>
      </c>
      <c r="B176" s="14">
        <v>50</v>
      </c>
      <c r="D176" s="34" t="s">
        <v>8221</v>
      </c>
      <c r="E176" s="14">
        <v>3</v>
      </c>
      <c r="F176" s="17"/>
    </row>
    <row r="177" spans="1:6" x14ac:dyDescent="0.25">
      <c r="A177" s="15" t="s">
        <v>8219</v>
      </c>
      <c r="B177" s="14">
        <v>665</v>
      </c>
      <c r="D177" s="34" t="s">
        <v>8221</v>
      </c>
      <c r="E177" s="14">
        <v>34</v>
      </c>
      <c r="F177" s="17"/>
    </row>
    <row r="178" spans="1:6" x14ac:dyDescent="0.25">
      <c r="A178" s="15" t="s">
        <v>8219</v>
      </c>
      <c r="B178" s="14">
        <v>129</v>
      </c>
      <c r="D178" s="34" t="s">
        <v>8221</v>
      </c>
      <c r="E178" s="14">
        <v>0</v>
      </c>
      <c r="F178" s="17"/>
    </row>
    <row r="179" spans="1:6" x14ac:dyDescent="0.25">
      <c r="A179" s="15" t="s">
        <v>8219</v>
      </c>
      <c r="B179" s="14">
        <v>142</v>
      </c>
      <c r="D179" s="34" t="s">
        <v>8221</v>
      </c>
      <c r="E179" s="14">
        <v>3</v>
      </c>
      <c r="F179" s="17"/>
    </row>
    <row r="180" spans="1:6" x14ac:dyDescent="0.25">
      <c r="A180" s="15" t="s">
        <v>8219</v>
      </c>
      <c r="B180" s="14">
        <v>2436</v>
      </c>
      <c r="D180" s="34" t="s">
        <v>8221</v>
      </c>
      <c r="E180" s="14">
        <v>0</v>
      </c>
      <c r="F180" s="17"/>
    </row>
    <row r="181" spans="1:6" x14ac:dyDescent="0.25">
      <c r="A181" s="15" t="s">
        <v>8219</v>
      </c>
      <c r="B181" s="14">
        <v>244</v>
      </c>
      <c r="D181" s="34" t="s">
        <v>8221</v>
      </c>
      <c r="E181" s="14">
        <v>70</v>
      </c>
      <c r="F181" s="17"/>
    </row>
    <row r="182" spans="1:6" x14ac:dyDescent="0.25">
      <c r="A182" s="15" t="s">
        <v>8219</v>
      </c>
      <c r="B182" s="14">
        <v>298</v>
      </c>
      <c r="D182" s="34" t="s">
        <v>8221</v>
      </c>
      <c r="E182" s="14">
        <v>1</v>
      </c>
      <c r="F182" s="17"/>
    </row>
    <row r="183" spans="1:6" x14ac:dyDescent="0.25">
      <c r="A183" s="15" t="s">
        <v>8219</v>
      </c>
      <c r="B183" s="14">
        <v>251</v>
      </c>
      <c r="D183" s="34" t="s">
        <v>8221</v>
      </c>
      <c r="E183" s="14">
        <v>1</v>
      </c>
      <c r="F183" s="17"/>
    </row>
    <row r="184" spans="1:6" x14ac:dyDescent="0.25">
      <c r="A184" s="15" t="s">
        <v>8219</v>
      </c>
      <c r="B184" s="14">
        <v>108</v>
      </c>
      <c r="D184" s="34" t="s">
        <v>8221</v>
      </c>
      <c r="E184" s="14">
        <v>1</v>
      </c>
      <c r="F184" s="17"/>
    </row>
    <row r="185" spans="1:6" x14ac:dyDescent="0.25">
      <c r="A185" s="15" t="s">
        <v>8219</v>
      </c>
      <c r="B185" s="14">
        <v>82</v>
      </c>
      <c r="D185" s="34" t="s">
        <v>8221</v>
      </c>
      <c r="E185" s="14">
        <v>2</v>
      </c>
      <c r="F185" s="17"/>
    </row>
    <row r="186" spans="1:6" x14ac:dyDescent="0.25">
      <c r="A186" s="15" t="s">
        <v>8219</v>
      </c>
      <c r="B186" s="14">
        <v>74</v>
      </c>
      <c r="D186" s="34" t="s">
        <v>8221</v>
      </c>
      <c r="E186" s="14">
        <v>2</v>
      </c>
      <c r="F186" s="17"/>
    </row>
    <row r="187" spans="1:6" x14ac:dyDescent="0.25">
      <c r="A187" s="15" t="s">
        <v>8219</v>
      </c>
      <c r="B187" s="14">
        <v>189</v>
      </c>
      <c r="D187" s="34" t="s">
        <v>8221</v>
      </c>
      <c r="E187" s="14">
        <v>34</v>
      </c>
      <c r="F187" s="17"/>
    </row>
    <row r="188" spans="1:6" x14ac:dyDescent="0.25">
      <c r="A188" s="15" t="s">
        <v>8219</v>
      </c>
      <c r="B188" s="14">
        <v>80</v>
      </c>
      <c r="D188" s="34" t="s">
        <v>8221</v>
      </c>
      <c r="E188" s="14">
        <v>2</v>
      </c>
      <c r="F188" s="17"/>
    </row>
    <row r="189" spans="1:6" x14ac:dyDescent="0.25">
      <c r="A189" s="15" t="s">
        <v>8219</v>
      </c>
      <c r="B189" s="14">
        <v>576</v>
      </c>
      <c r="D189" s="34" t="s">
        <v>8221</v>
      </c>
      <c r="E189" s="14">
        <v>0</v>
      </c>
      <c r="F189" s="17"/>
    </row>
    <row r="190" spans="1:6" x14ac:dyDescent="0.25">
      <c r="A190" s="15" t="s">
        <v>8219</v>
      </c>
      <c r="B190" s="14">
        <v>202</v>
      </c>
      <c r="D190" s="34" t="s">
        <v>8221</v>
      </c>
      <c r="E190" s="14">
        <v>1</v>
      </c>
      <c r="F190" s="17"/>
    </row>
    <row r="191" spans="1:6" x14ac:dyDescent="0.25">
      <c r="A191" s="15" t="s">
        <v>8219</v>
      </c>
      <c r="B191" s="14">
        <v>238</v>
      </c>
      <c r="D191" s="34" t="s">
        <v>8221</v>
      </c>
      <c r="E191" s="14">
        <v>8</v>
      </c>
      <c r="F191" s="17"/>
    </row>
    <row r="192" spans="1:6" x14ac:dyDescent="0.25">
      <c r="A192" s="15" t="s">
        <v>8219</v>
      </c>
      <c r="B192" s="14">
        <v>36</v>
      </c>
      <c r="D192" s="34" t="s">
        <v>8221</v>
      </c>
      <c r="E192" s="14">
        <v>4</v>
      </c>
      <c r="F192" s="17"/>
    </row>
    <row r="193" spans="1:6" x14ac:dyDescent="0.25">
      <c r="A193" s="15" t="s">
        <v>8219</v>
      </c>
      <c r="B193" s="14">
        <v>150</v>
      </c>
      <c r="D193" s="34" t="s">
        <v>8221</v>
      </c>
      <c r="E193" s="14">
        <v>28</v>
      </c>
      <c r="F193" s="17"/>
    </row>
    <row r="194" spans="1:6" x14ac:dyDescent="0.25">
      <c r="A194" s="15" t="s">
        <v>8219</v>
      </c>
      <c r="B194" s="14">
        <v>146</v>
      </c>
      <c r="D194" s="34" t="s">
        <v>8221</v>
      </c>
      <c r="E194" s="14">
        <v>0</v>
      </c>
      <c r="F194" s="17"/>
    </row>
    <row r="195" spans="1:6" x14ac:dyDescent="0.25">
      <c r="A195" s="15" t="s">
        <v>8219</v>
      </c>
      <c r="B195" s="14">
        <v>222</v>
      </c>
      <c r="D195" s="34" t="s">
        <v>8221</v>
      </c>
      <c r="E195" s="14">
        <v>6</v>
      </c>
      <c r="F195" s="17"/>
    </row>
    <row r="196" spans="1:6" x14ac:dyDescent="0.25">
      <c r="A196" s="15" t="s">
        <v>8219</v>
      </c>
      <c r="B196" s="14">
        <v>120</v>
      </c>
      <c r="D196" s="34" t="s">
        <v>8221</v>
      </c>
      <c r="E196" s="14">
        <v>22</v>
      </c>
      <c r="F196" s="17"/>
    </row>
    <row r="197" spans="1:6" x14ac:dyDescent="0.25">
      <c r="A197" s="15" t="s">
        <v>8219</v>
      </c>
      <c r="B197" s="14">
        <v>126</v>
      </c>
      <c r="D197" s="34" t="s">
        <v>8221</v>
      </c>
      <c r="E197" s="14">
        <v>0</v>
      </c>
      <c r="F197" s="17"/>
    </row>
    <row r="198" spans="1:6" x14ac:dyDescent="0.25">
      <c r="A198" s="15" t="s">
        <v>8219</v>
      </c>
      <c r="B198" s="14">
        <v>158</v>
      </c>
      <c r="D198" s="34" t="s">
        <v>8221</v>
      </c>
      <c r="E198" s="14">
        <v>1</v>
      </c>
      <c r="F198" s="17"/>
    </row>
    <row r="199" spans="1:6" x14ac:dyDescent="0.25">
      <c r="A199" s="15" t="s">
        <v>8219</v>
      </c>
      <c r="B199" s="14">
        <v>316</v>
      </c>
      <c r="D199" s="34" t="s">
        <v>8221</v>
      </c>
      <c r="E199" s="14">
        <v>20</v>
      </c>
      <c r="F199" s="17"/>
    </row>
    <row r="200" spans="1:6" x14ac:dyDescent="0.25">
      <c r="A200" s="15" t="s">
        <v>8219</v>
      </c>
      <c r="B200" s="14">
        <v>284</v>
      </c>
      <c r="D200" s="34" t="s">
        <v>8221</v>
      </c>
      <c r="E200" s="14">
        <v>0</v>
      </c>
      <c r="F200" s="17"/>
    </row>
    <row r="201" spans="1:6" x14ac:dyDescent="0.25">
      <c r="A201" s="15" t="s">
        <v>8219</v>
      </c>
      <c r="B201" s="14">
        <v>51</v>
      </c>
      <c r="D201" s="34" t="s">
        <v>8221</v>
      </c>
      <c r="E201" s="14">
        <v>1</v>
      </c>
      <c r="F201" s="17"/>
    </row>
    <row r="202" spans="1:6" x14ac:dyDescent="0.25">
      <c r="A202" s="15" t="s">
        <v>8219</v>
      </c>
      <c r="B202" s="14">
        <v>158</v>
      </c>
      <c r="D202" s="34" t="s">
        <v>8221</v>
      </c>
      <c r="E202" s="14">
        <v>3</v>
      </c>
      <c r="F202" s="17"/>
    </row>
    <row r="203" spans="1:6" x14ac:dyDescent="0.25">
      <c r="A203" s="15" t="s">
        <v>8219</v>
      </c>
      <c r="B203" s="14">
        <v>337</v>
      </c>
      <c r="D203" s="34" t="s">
        <v>8221</v>
      </c>
      <c r="E203" s="14">
        <v>2</v>
      </c>
      <c r="F203" s="17"/>
    </row>
    <row r="204" spans="1:6" x14ac:dyDescent="0.25">
      <c r="A204" s="15" t="s">
        <v>8219</v>
      </c>
      <c r="B204" s="14">
        <v>186</v>
      </c>
      <c r="D204" s="34" t="s">
        <v>8221</v>
      </c>
      <c r="E204" s="14">
        <v>0</v>
      </c>
      <c r="F204" s="17"/>
    </row>
    <row r="205" spans="1:6" x14ac:dyDescent="0.25">
      <c r="A205" s="15" t="s">
        <v>8219</v>
      </c>
      <c r="B205" s="14">
        <v>58</v>
      </c>
      <c r="D205" s="34" t="s">
        <v>8221</v>
      </c>
      <c r="E205" s="14">
        <v>2</v>
      </c>
      <c r="F205" s="17"/>
    </row>
    <row r="206" spans="1:6" x14ac:dyDescent="0.25">
      <c r="A206" s="15" t="s">
        <v>8219</v>
      </c>
      <c r="B206" s="14">
        <v>82</v>
      </c>
      <c r="D206" s="34" t="s">
        <v>8221</v>
      </c>
      <c r="E206" s="14">
        <v>1</v>
      </c>
      <c r="F206" s="17"/>
    </row>
    <row r="207" spans="1:6" x14ac:dyDescent="0.25">
      <c r="A207" s="15" t="s">
        <v>8219</v>
      </c>
      <c r="B207" s="14">
        <v>736</v>
      </c>
      <c r="D207" s="34" t="s">
        <v>8221</v>
      </c>
      <c r="E207" s="14">
        <v>0</v>
      </c>
      <c r="F207" s="17"/>
    </row>
    <row r="208" spans="1:6" x14ac:dyDescent="0.25">
      <c r="A208" s="15" t="s">
        <v>8219</v>
      </c>
      <c r="B208" s="14">
        <v>1151</v>
      </c>
      <c r="D208" s="34" t="s">
        <v>8221</v>
      </c>
      <c r="E208" s="14">
        <v>1</v>
      </c>
      <c r="F208" s="17"/>
    </row>
    <row r="209" spans="1:6" x14ac:dyDescent="0.25">
      <c r="A209" s="15" t="s">
        <v>8219</v>
      </c>
      <c r="B209" s="14">
        <v>34</v>
      </c>
      <c r="D209" s="34" t="s">
        <v>8221</v>
      </c>
      <c r="E209" s="14">
        <v>0</v>
      </c>
      <c r="F209" s="17"/>
    </row>
    <row r="210" spans="1:6" x14ac:dyDescent="0.25">
      <c r="A210" s="15" t="s">
        <v>8219</v>
      </c>
      <c r="B210" s="14">
        <v>498</v>
      </c>
      <c r="D210" s="34" t="s">
        <v>8221</v>
      </c>
      <c r="E210" s="14">
        <v>5</v>
      </c>
      <c r="F210" s="17"/>
    </row>
    <row r="211" spans="1:6" x14ac:dyDescent="0.25">
      <c r="A211" s="15" t="s">
        <v>8219</v>
      </c>
      <c r="B211" s="14">
        <v>167</v>
      </c>
      <c r="D211" s="34" t="s">
        <v>8221</v>
      </c>
      <c r="E211" s="14">
        <v>1</v>
      </c>
      <c r="F211" s="17"/>
    </row>
    <row r="212" spans="1:6" x14ac:dyDescent="0.25">
      <c r="A212" s="15" t="s">
        <v>8219</v>
      </c>
      <c r="B212" s="14">
        <v>340</v>
      </c>
      <c r="D212" s="34" t="s">
        <v>8221</v>
      </c>
      <c r="E212" s="14">
        <v>1</v>
      </c>
      <c r="F212" s="17"/>
    </row>
    <row r="213" spans="1:6" x14ac:dyDescent="0.25">
      <c r="A213" s="15" t="s">
        <v>8219</v>
      </c>
      <c r="B213" s="14">
        <v>438</v>
      </c>
      <c r="D213" s="34" t="s">
        <v>8221</v>
      </c>
      <c r="E213" s="14">
        <v>2</v>
      </c>
      <c r="F213" s="17"/>
    </row>
    <row r="214" spans="1:6" x14ac:dyDescent="0.25">
      <c r="A214" s="15" t="s">
        <v>8219</v>
      </c>
      <c r="B214" s="14">
        <v>555</v>
      </c>
      <c r="D214" s="34" t="s">
        <v>8221</v>
      </c>
      <c r="E214" s="14">
        <v>0</v>
      </c>
      <c r="F214" s="17"/>
    </row>
    <row r="215" spans="1:6" x14ac:dyDescent="0.25">
      <c r="A215" s="15" t="s">
        <v>8219</v>
      </c>
      <c r="B215" s="14">
        <v>266</v>
      </c>
      <c r="D215" s="34" t="s">
        <v>8221</v>
      </c>
      <c r="E215" s="14">
        <v>9</v>
      </c>
      <c r="F215" s="17"/>
    </row>
    <row r="216" spans="1:6" x14ac:dyDescent="0.25">
      <c r="A216" s="15" t="s">
        <v>8219</v>
      </c>
      <c r="B216" s="14">
        <v>69</v>
      </c>
      <c r="D216" s="34" t="s">
        <v>8221</v>
      </c>
      <c r="E216" s="14">
        <v>4</v>
      </c>
      <c r="F216" s="17"/>
    </row>
    <row r="217" spans="1:6" x14ac:dyDescent="0.25">
      <c r="A217" s="15" t="s">
        <v>8219</v>
      </c>
      <c r="B217" s="14">
        <v>80</v>
      </c>
      <c r="D217" s="34" t="s">
        <v>8221</v>
      </c>
      <c r="E217" s="14">
        <v>4</v>
      </c>
      <c r="F217" s="17"/>
    </row>
    <row r="218" spans="1:6" x14ac:dyDescent="0.25">
      <c r="A218" s="15" t="s">
        <v>8219</v>
      </c>
      <c r="B218" s="14">
        <v>493</v>
      </c>
      <c r="D218" s="34" t="s">
        <v>8221</v>
      </c>
      <c r="E218" s="14">
        <v>1</v>
      </c>
      <c r="F218" s="17"/>
    </row>
    <row r="219" spans="1:6" x14ac:dyDescent="0.25">
      <c r="A219" s="15" t="s">
        <v>8219</v>
      </c>
      <c r="B219" s="14">
        <v>31</v>
      </c>
      <c r="D219" s="34" t="s">
        <v>8221</v>
      </c>
      <c r="E219" s="14">
        <v>1</v>
      </c>
      <c r="F219" s="17"/>
    </row>
    <row r="220" spans="1:6" x14ac:dyDescent="0.25">
      <c r="A220" s="15" t="s">
        <v>8219</v>
      </c>
      <c r="B220" s="14">
        <v>236</v>
      </c>
      <c r="D220" s="34" t="s">
        <v>8221</v>
      </c>
      <c r="E220" s="14">
        <v>7</v>
      </c>
      <c r="F220" s="17"/>
    </row>
    <row r="221" spans="1:6" x14ac:dyDescent="0.25">
      <c r="A221" s="15" t="s">
        <v>8219</v>
      </c>
      <c r="B221" s="14">
        <v>89</v>
      </c>
      <c r="D221" s="34" t="s">
        <v>8221</v>
      </c>
      <c r="E221" s="14">
        <v>5</v>
      </c>
      <c r="F221" s="17"/>
    </row>
    <row r="222" spans="1:6" x14ac:dyDescent="0.25">
      <c r="A222" s="15" t="s">
        <v>8219</v>
      </c>
      <c r="B222" s="14">
        <v>299</v>
      </c>
      <c r="D222" s="34" t="s">
        <v>8221</v>
      </c>
      <c r="E222" s="14">
        <v>1</v>
      </c>
      <c r="F222" s="17"/>
    </row>
    <row r="223" spans="1:6" x14ac:dyDescent="0.25">
      <c r="A223" s="15" t="s">
        <v>8219</v>
      </c>
      <c r="B223" s="14">
        <v>55</v>
      </c>
      <c r="D223" s="34" t="s">
        <v>8221</v>
      </c>
      <c r="E223" s="14">
        <v>0</v>
      </c>
      <c r="F223" s="17"/>
    </row>
    <row r="224" spans="1:6" x14ac:dyDescent="0.25">
      <c r="A224" s="15" t="s">
        <v>8219</v>
      </c>
      <c r="B224" s="14">
        <v>325</v>
      </c>
      <c r="D224" s="34" t="s">
        <v>8221</v>
      </c>
      <c r="E224" s="14">
        <v>0</v>
      </c>
      <c r="F224" s="17"/>
    </row>
    <row r="225" spans="1:6" x14ac:dyDescent="0.25">
      <c r="A225" s="15" t="s">
        <v>8219</v>
      </c>
      <c r="B225" s="14">
        <v>524</v>
      </c>
      <c r="D225" s="34" t="s">
        <v>8221</v>
      </c>
      <c r="E225" s="14">
        <v>1</v>
      </c>
      <c r="F225" s="17"/>
    </row>
    <row r="226" spans="1:6" x14ac:dyDescent="0.25">
      <c r="A226" s="15" t="s">
        <v>8219</v>
      </c>
      <c r="B226" s="14">
        <v>285</v>
      </c>
      <c r="D226" s="34" t="s">
        <v>8221</v>
      </c>
      <c r="E226" s="14">
        <v>2</v>
      </c>
      <c r="F226" s="17"/>
    </row>
    <row r="227" spans="1:6" x14ac:dyDescent="0.25">
      <c r="A227" s="15" t="s">
        <v>8219</v>
      </c>
      <c r="B227" s="14">
        <v>179</v>
      </c>
      <c r="D227" s="34" t="s">
        <v>8221</v>
      </c>
      <c r="E227" s="14">
        <v>0</v>
      </c>
      <c r="F227" s="17"/>
    </row>
    <row r="228" spans="1:6" x14ac:dyDescent="0.25">
      <c r="A228" s="15" t="s">
        <v>8219</v>
      </c>
      <c r="B228" s="14">
        <v>188</v>
      </c>
      <c r="D228" s="34" t="s">
        <v>8221</v>
      </c>
      <c r="E228" s="14">
        <v>4</v>
      </c>
      <c r="F228" s="17"/>
    </row>
    <row r="229" spans="1:6" x14ac:dyDescent="0.25">
      <c r="A229" s="15" t="s">
        <v>8219</v>
      </c>
      <c r="B229" s="14">
        <v>379</v>
      </c>
      <c r="D229" s="34" t="s">
        <v>8221</v>
      </c>
      <c r="E229" s="14">
        <v>7</v>
      </c>
      <c r="F229" s="17"/>
    </row>
    <row r="230" spans="1:6" x14ac:dyDescent="0.25">
      <c r="A230" s="15" t="s">
        <v>8219</v>
      </c>
      <c r="B230" s="14">
        <v>119</v>
      </c>
      <c r="D230" s="34" t="s">
        <v>8221</v>
      </c>
      <c r="E230" s="14">
        <v>2</v>
      </c>
      <c r="F230" s="17"/>
    </row>
    <row r="231" spans="1:6" x14ac:dyDescent="0.25">
      <c r="A231" s="15" t="s">
        <v>8219</v>
      </c>
      <c r="B231" s="14">
        <v>167</v>
      </c>
      <c r="D231" s="34" t="s">
        <v>8221</v>
      </c>
      <c r="E231" s="14">
        <v>1</v>
      </c>
      <c r="F231" s="17"/>
    </row>
    <row r="232" spans="1:6" x14ac:dyDescent="0.25">
      <c r="A232" s="15" t="s">
        <v>8219</v>
      </c>
      <c r="B232" s="14">
        <v>221</v>
      </c>
      <c r="D232" s="34" t="s">
        <v>8221</v>
      </c>
      <c r="E232" s="14">
        <v>9</v>
      </c>
      <c r="F232" s="17"/>
    </row>
    <row r="233" spans="1:6" x14ac:dyDescent="0.25">
      <c r="A233" s="15" t="s">
        <v>8219</v>
      </c>
      <c r="B233" s="14">
        <v>964</v>
      </c>
      <c r="D233" s="34" t="s">
        <v>8221</v>
      </c>
      <c r="E233" s="14">
        <v>2</v>
      </c>
      <c r="F233" s="17"/>
    </row>
    <row r="234" spans="1:6" x14ac:dyDescent="0.25">
      <c r="A234" s="15" t="s">
        <v>8219</v>
      </c>
      <c r="B234" s="14">
        <v>286</v>
      </c>
      <c r="D234" s="34" t="s">
        <v>8221</v>
      </c>
      <c r="E234" s="14">
        <v>1</v>
      </c>
      <c r="F234" s="17"/>
    </row>
    <row r="235" spans="1:6" x14ac:dyDescent="0.25">
      <c r="A235" s="15" t="s">
        <v>8219</v>
      </c>
      <c r="B235" s="14">
        <v>613</v>
      </c>
      <c r="D235" s="34" t="s">
        <v>8221</v>
      </c>
      <c r="E235" s="14">
        <v>7</v>
      </c>
      <c r="F235" s="17"/>
    </row>
    <row r="236" spans="1:6" x14ac:dyDescent="0.25">
      <c r="A236" s="15" t="s">
        <v>8219</v>
      </c>
      <c r="B236" s="14">
        <v>29</v>
      </c>
      <c r="D236" s="34" t="s">
        <v>8221</v>
      </c>
      <c r="E236" s="14">
        <v>2</v>
      </c>
      <c r="F236" s="17"/>
    </row>
    <row r="237" spans="1:6" x14ac:dyDescent="0.25">
      <c r="A237" s="15" t="s">
        <v>8219</v>
      </c>
      <c r="B237" s="14">
        <v>165</v>
      </c>
      <c r="D237" s="34" t="s">
        <v>8221</v>
      </c>
      <c r="E237" s="14">
        <v>8</v>
      </c>
      <c r="F237" s="17"/>
    </row>
    <row r="238" spans="1:6" x14ac:dyDescent="0.25">
      <c r="A238" s="15" t="s">
        <v>8219</v>
      </c>
      <c r="B238" s="14">
        <v>97</v>
      </c>
      <c r="D238" s="34" t="s">
        <v>8221</v>
      </c>
      <c r="E238" s="14">
        <v>2</v>
      </c>
      <c r="F238" s="17"/>
    </row>
    <row r="239" spans="1:6" x14ac:dyDescent="0.25">
      <c r="A239" s="15" t="s">
        <v>8219</v>
      </c>
      <c r="B239" s="14">
        <v>303</v>
      </c>
      <c r="D239" s="34" t="s">
        <v>8221</v>
      </c>
      <c r="E239" s="14">
        <v>2</v>
      </c>
      <c r="F239" s="17"/>
    </row>
    <row r="240" spans="1:6" x14ac:dyDescent="0.25">
      <c r="A240" s="15" t="s">
        <v>8219</v>
      </c>
      <c r="B240" s="14">
        <v>267</v>
      </c>
      <c r="D240" s="34" t="s">
        <v>8221</v>
      </c>
      <c r="E240" s="14">
        <v>7</v>
      </c>
      <c r="F240" s="17"/>
    </row>
    <row r="241" spans="1:6" x14ac:dyDescent="0.25">
      <c r="A241" s="15" t="s">
        <v>8219</v>
      </c>
      <c r="B241" s="14">
        <v>302</v>
      </c>
      <c r="D241" s="34" t="s">
        <v>8221</v>
      </c>
      <c r="E241" s="14">
        <v>2</v>
      </c>
      <c r="F241" s="17"/>
    </row>
    <row r="242" spans="1:6" x14ac:dyDescent="0.25">
      <c r="A242" s="15" t="s">
        <v>8219</v>
      </c>
      <c r="B242" s="14">
        <v>87</v>
      </c>
      <c r="D242" s="34" t="s">
        <v>8221</v>
      </c>
      <c r="E242" s="14">
        <v>18</v>
      </c>
      <c r="F242" s="17"/>
    </row>
    <row r="243" spans="1:6" x14ac:dyDescent="0.25">
      <c r="A243" s="15" t="s">
        <v>8219</v>
      </c>
      <c r="B243" s="14">
        <v>354</v>
      </c>
      <c r="D243" s="34" t="s">
        <v>8221</v>
      </c>
      <c r="E243" s="14">
        <v>9</v>
      </c>
      <c r="F243" s="17"/>
    </row>
    <row r="244" spans="1:6" x14ac:dyDescent="0.25">
      <c r="A244" s="15" t="s">
        <v>8219</v>
      </c>
      <c r="B244" s="14">
        <v>86</v>
      </c>
      <c r="D244" s="34" t="s">
        <v>8221</v>
      </c>
      <c r="E244" s="14">
        <v>4</v>
      </c>
      <c r="F244" s="17"/>
    </row>
    <row r="245" spans="1:6" x14ac:dyDescent="0.25">
      <c r="A245" s="15" t="s">
        <v>8219</v>
      </c>
      <c r="B245" s="14">
        <v>26</v>
      </c>
      <c r="D245" s="34" t="s">
        <v>8221</v>
      </c>
      <c r="E245" s="14">
        <v>7</v>
      </c>
      <c r="F245" s="17"/>
    </row>
    <row r="246" spans="1:6" x14ac:dyDescent="0.25">
      <c r="A246" s="15" t="s">
        <v>8219</v>
      </c>
      <c r="B246" s="14">
        <v>113</v>
      </c>
      <c r="D246" s="34" t="s">
        <v>8221</v>
      </c>
      <c r="E246" s="14">
        <v>29</v>
      </c>
      <c r="F246" s="17"/>
    </row>
    <row r="247" spans="1:6" x14ac:dyDescent="0.25">
      <c r="A247" s="15" t="s">
        <v>8219</v>
      </c>
      <c r="B247" s="14">
        <v>65</v>
      </c>
      <c r="D247" s="34" t="s">
        <v>8221</v>
      </c>
      <c r="E247" s="14">
        <v>12</v>
      </c>
      <c r="F247" s="17"/>
    </row>
    <row r="248" spans="1:6" x14ac:dyDescent="0.25">
      <c r="A248" s="15" t="s">
        <v>8219</v>
      </c>
      <c r="B248" s="14">
        <v>134</v>
      </c>
      <c r="D248" s="34" t="s">
        <v>8221</v>
      </c>
      <c r="E248" s="14">
        <v>4</v>
      </c>
      <c r="F248" s="17"/>
    </row>
    <row r="249" spans="1:6" x14ac:dyDescent="0.25">
      <c r="A249" s="15" t="s">
        <v>8219</v>
      </c>
      <c r="B249" s="14">
        <v>119</v>
      </c>
      <c r="D249" s="34" t="s">
        <v>8221</v>
      </c>
      <c r="E249" s="14">
        <v>28</v>
      </c>
      <c r="F249" s="17"/>
    </row>
    <row r="250" spans="1:6" x14ac:dyDescent="0.25">
      <c r="A250" s="15" t="s">
        <v>8219</v>
      </c>
      <c r="B250" s="14">
        <v>159</v>
      </c>
      <c r="D250" s="34" t="s">
        <v>8221</v>
      </c>
      <c r="E250" s="14">
        <v>25</v>
      </c>
      <c r="F250" s="17"/>
    </row>
    <row r="251" spans="1:6" x14ac:dyDescent="0.25">
      <c r="A251" s="15" t="s">
        <v>8219</v>
      </c>
      <c r="B251" s="14">
        <v>167</v>
      </c>
      <c r="D251" s="34" t="s">
        <v>8221</v>
      </c>
      <c r="E251" s="14">
        <v>28</v>
      </c>
      <c r="F251" s="17"/>
    </row>
    <row r="252" spans="1:6" x14ac:dyDescent="0.25">
      <c r="A252" s="15" t="s">
        <v>8219</v>
      </c>
      <c r="B252" s="14">
        <v>43</v>
      </c>
      <c r="D252" s="34" t="s">
        <v>8221</v>
      </c>
      <c r="E252" s="14">
        <v>310</v>
      </c>
      <c r="F252" s="17"/>
    </row>
    <row r="253" spans="1:6" x14ac:dyDescent="0.25">
      <c r="A253" s="15" t="s">
        <v>8219</v>
      </c>
      <c r="B253" s="14">
        <v>1062</v>
      </c>
      <c r="D253" s="34" t="s">
        <v>8221</v>
      </c>
      <c r="E253" s="14">
        <v>15</v>
      </c>
      <c r="F253" s="17"/>
    </row>
    <row r="254" spans="1:6" x14ac:dyDescent="0.25">
      <c r="A254" s="15" t="s">
        <v>8219</v>
      </c>
      <c r="B254" s="14">
        <v>9</v>
      </c>
      <c r="D254" s="34" t="s">
        <v>8221</v>
      </c>
      <c r="E254" s="14">
        <v>215</v>
      </c>
      <c r="F254" s="17"/>
    </row>
    <row r="255" spans="1:6" x14ac:dyDescent="0.25">
      <c r="A255" s="15" t="s">
        <v>8219</v>
      </c>
      <c r="B255" s="14">
        <v>89</v>
      </c>
      <c r="D255" s="34" t="s">
        <v>8221</v>
      </c>
      <c r="E255" s="14">
        <v>3</v>
      </c>
      <c r="F255" s="17"/>
    </row>
    <row r="256" spans="1:6" x14ac:dyDescent="0.25">
      <c r="A256" s="15" t="s">
        <v>8219</v>
      </c>
      <c r="B256" s="14">
        <v>174</v>
      </c>
      <c r="D256" s="34" t="s">
        <v>8221</v>
      </c>
      <c r="E256" s="14">
        <v>2</v>
      </c>
      <c r="F256" s="17"/>
    </row>
    <row r="257" spans="1:6" x14ac:dyDescent="0.25">
      <c r="A257" s="15" t="s">
        <v>8219</v>
      </c>
      <c r="B257" s="14">
        <v>14</v>
      </c>
      <c r="D257" s="34" t="s">
        <v>8221</v>
      </c>
      <c r="E257" s="14">
        <v>26</v>
      </c>
      <c r="F257" s="17"/>
    </row>
    <row r="258" spans="1:6" x14ac:dyDescent="0.25">
      <c r="A258" s="15" t="s">
        <v>8219</v>
      </c>
      <c r="B258" s="14">
        <v>48</v>
      </c>
      <c r="D258" s="34" t="s">
        <v>8221</v>
      </c>
      <c r="E258" s="14">
        <v>24</v>
      </c>
      <c r="F258" s="17"/>
    </row>
    <row r="259" spans="1:6" x14ac:dyDescent="0.25">
      <c r="A259" s="15" t="s">
        <v>8219</v>
      </c>
      <c r="B259" s="14">
        <v>133</v>
      </c>
      <c r="D259" s="34" t="s">
        <v>8221</v>
      </c>
      <c r="E259" s="14">
        <v>96</v>
      </c>
      <c r="F259" s="17"/>
    </row>
    <row r="260" spans="1:6" x14ac:dyDescent="0.25">
      <c r="A260" s="15" t="s">
        <v>8219</v>
      </c>
      <c r="B260" s="14">
        <v>83</v>
      </c>
      <c r="D260" s="34" t="s">
        <v>8221</v>
      </c>
      <c r="E260" s="14">
        <v>17</v>
      </c>
      <c r="F260" s="17"/>
    </row>
    <row r="261" spans="1:6" x14ac:dyDescent="0.25">
      <c r="A261" s="15" t="s">
        <v>8219</v>
      </c>
      <c r="B261" s="14">
        <v>149</v>
      </c>
      <c r="D261" s="34" t="s">
        <v>8221</v>
      </c>
      <c r="E261" s="14">
        <v>94</v>
      </c>
      <c r="F261" s="17"/>
    </row>
    <row r="262" spans="1:6" x14ac:dyDescent="0.25">
      <c r="A262" s="15" t="s">
        <v>8219</v>
      </c>
      <c r="B262" s="14">
        <v>49</v>
      </c>
      <c r="D262" s="34" t="s">
        <v>8221</v>
      </c>
      <c r="E262" s="14">
        <v>129</v>
      </c>
      <c r="F262" s="17"/>
    </row>
    <row r="263" spans="1:6" x14ac:dyDescent="0.25">
      <c r="A263" s="15" t="s">
        <v>8219</v>
      </c>
      <c r="B263" s="14">
        <v>251</v>
      </c>
      <c r="D263" s="34" t="s">
        <v>8221</v>
      </c>
      <c r="E263" s="14">
        <v>1</v>
      </c>
      <c r="F263" s="17"/>
    </row>
    <row r="264" spans="1:6" x14ac:dyDescent="0.25">
      <c r="A264" s="15" t="s">
        <v>8219</v>
      </c>
      <c r="B264" s="14">
        <v>22</v>
      </c>
      <c r="D264" s="34" t="s">
        <v>8221</v>
      </c>
      <c r="E264" s="14">
        <v>4</v>
      </c>
      <c r="F264" s="17"/>
    </row>
    <row r="265" spans="1:6" x14ac:dyDescent="0.25">
      <c r="A265" s="15" t="s">
        <v>8219</v>
      </c>
      <c r="B265" s="14">
        <v>48</v>
      </c>
      <c r="D265" s="34" t="s">
        <v>8221</v>
      </c>
      <c r="E265" s="14">
        <v>3</v>
      </c>
      <c r="F265" s="17"/>
    </row>
    <row r="266" spans="1:6" x14ac:dyDescent="0.25">
      <c r="A266" s="15" t="s">
        <v>8219</v>
      </c>
      <c r="B266" s="14">
        <v>383</v>
      </c>
      <c r="D266" s="34" t="s">
        <v>8221</v>
      </c>
      <c r="E266" s="14">
        <v>135</v>
      </c>
      <c r="F266" s="17"/>
    </row>
    <row r="267" spans="1:6" x14ac:dyDescent="0.25">
      <c r="A267" s="15" t="s">
        <v>8219</v>
      </c>
      <c r="B267" s="14">
        <v>237</v>
      </c>
      <c r="D267" s="34" t="s">
        <v>8221</v>
      </c>
      <c r="E267" s="14">
        <v>10</v>
      </c>
      <c r="F267" s="17"/>
    </row>
    <row r="268" spans="1:6" x14ac:dyDescent="0.25">
      <c r="A268" s="15" t="s">
        <v>8219</v>
      </c>
      <c r="B268" s="14">
        <v>13</v>
      </c>
      <c r="D268" s="34" t="s">
        <v>8221</v>
      </c>
      <c r="E268" s="14">
        <v>0</v>
      </c>
      <c r="F268" s="17"/>
    </row>
    <row r="269" spans="1:6" x14ac:dyDescent="0.25">
      <c r="A269" s="15" t="s">
        <v>8219</v>
      </c>
      <c r="B269" s="14">
        <v>562</v>
      </c>
      <c r="D269" s="34" t="s">
        <v>8221</v>
      </c>
      <c r="E269" s="14">
        <v>6</v>
      </c>
      <c r="F269" s="17"/>
    </row>
    <row r="270" spans="1:6" x14ac:dyDescent="0.25">
      <c r="A270" s="15" t="s">
        <v>8219</v>
      </c>
      <c r="B270" s="14">
        <v>71</v>
      </c>
      <c r="D270" s="34" t="s">
        <v>8221</v>
      </c>
      <c r="E270" s="14">
        <v>36</v>
      </c>
      <c r="F270" s="17"/>
    </row>
    <row r="271" spans="1:6" x14ac:dyDescent="0.25">
      <c r="A271" s="15" t="s">
        <v>8219</v>
      </c>
      <c r="B271" s="14">
        <v>1510</v>
      </c>
      <c r="D271" s="34" t="s">
        <v>8221</v>
      </c>
      <c r="E271" s="14">
        <v>336</v>
      </c>
      <c r="F271" s="17"/>
    </row>
    <row r="272" spans="1:6" x14ac:dyDescent="0.25">
      <c r="A272" s="15" t="s">
        <v>8219</v>
      </c>
      <c r="B272" s="14">
        <v>14</v>
      </c>
      <c r="D272" s="34" t="s">
        <v>8221</v>
      </c>
      <c r="E272" s="14">
        <v>34</v>
      </c>
      <c r="F272" s="17"/>
    </row>
    <row r="273" spans="1:6" x14ac:dyDescent="0.25">
      <c r="A273" s="15" t="s">
        <v>8219</v>
      </c>
      <c r="B273" s="14">
        <v>193</v>
      </c>
      <c r="D273" s="34" t="s">
        <v>8221</v>
      </c>
      <c r="E273" s="14">
        <v>10</v>
      </c>
      <c r="F273" s="17"/>
    </row>
    <row r="274" spans="1:6" x14ac:dyDescent="0.25">
      <c r="A274" s="15" t="s">
        <v>8219</v>
      </c>
      <c r="B274" s="14">
        <v>206</v>
      </c>
      <c r="D274" s="34" t="s">
        <v>8221</v>
      </c>
      <c r="E274" s="14">
        <v>201</v>
      </c>
      <c r="F274" s="17"/>
    </row>
    <row r="275" spans="1:6" x14ac:dyDescent="0.25">
      <c r="A275" s="15" t="s">
        <v>8219</v>
      </c>
      <c r="B275" s="14">
        <v>351</v>
      </c>
      <c r="D275" s="34" t="s">
        <v>8221</v>
      </c>
      <c r="E275" s="14">
        <v>296</v>
      </c>
      <c r="F275" s="17"/>
    </row>
    <row r="276" spans="1:6" x14ac:dyDescent="0.25">
      <c r="A276" s="15" t="s">
        <v>8219</v>
      </c>
      <c r="B276" s="14">
        <v>50</v>
      </c>
      <c r="D276" s="34" t="s">
        <v>8221</v>
      </c>
      <c r="E276" s="14">
        <v>7</v>
      </c>
      <c r="F276" s="17"/>
    </row>
    <row r="277" spans="1:6" x14ac:dyDescent="0.25">
      <c r="A277" s="15" t="s">
        <v>8219</v>
      </c>
      <c r="B277" s="14">
        <v>184</v>
      </c>
      <c r="D277" s="34" t="s">
        <v>8221</v>
      </c>
      <c r="E277" s="14">
        <v>7</v>
      </c>
      <c r="F277" s="17"/>
    </row>
    <row r="278" spans="1:6" x14ac:dyDescent="0.25">
      <c r="A278" s="15" t="s">
        <v>8219</v>
      </c>
      <c r="B278" s="14">
        <v>196</v>
      </c>
      <c r="D278" s="34" t="s">
        <v>8221</v>
      </c>
      <c r="E278" s="14">
        <v>1</v>
      </c>
      <c r="F278" s="17"/>
    </row>
    <row r="279" spans="1:6" x14ac:dyDescent="0.25">
      <c r="A279" s="15" t="s">
        <v>8219</v>
      </c>
      <c r="B279" s="14">
        <v>229</v>
      </c>
      <c r="D279" s="34" t="s">
        <v>8221</v>
      </c>
      <c r="E279" s="14">
        <v>114</v>
      </c>
      <c r="F279" s="17"/>
    </row>
    <row r="280" spans="1:6" x14ac:dyDescent="0.25">
      <c r="A280" s="15" t="s">
        <v>8219</v>
      </c>
      <c r="B280" s="14">
        <v>67</v>
      </c>
      <c r="D280" s="34" t="s">
        <v>8221</v>
      </c>
      <c r="E280" s="14">
        <v>29</v>
      </c>
      <c r="F280" s="17"/>
    </row>
    <row r="281" spans="1:6" x14ac:dyDescent="0.25">
      <c r="A281" s="15" t="s">
        <v>8219</v>
      </c>
      <c r="B281" s="14">
        <v>95</v>
      </c>
      <c r="D281" s="34" t="s">
        <v>8221</v>
      </c>
      <c r="E281" s="14">
        <v>890</v>
      </c>
      <c r="F281" s="17"/>
    </row>
    <row r="282" spans="1:6" x14ac:dyDescent="0.25">
      <c r="A282" s="15" t="s">
        <v>8219</v>
      </c>
      <c r="B282" s="14">
        <v>62</v>
      </c>
      <c r="D282" s="34" t="s">
        <v>8221</v>
      </c>
      <c r="E282" s="14">
        <v>31</v>
      </c>
      <c r="F282" s="17"/>
    </row>
    <row r="283" spans="1:6" x14ac:dyDescent="0.25">
      <c r="A283" s="15" t="s">
        <v>8219</v>
      </c>
      <c r="B283" s="14">
        <v>73</v>
      </c>
      <c r="D283" s="34" t="s">
        <v>8221</v>
      </c>
      <c r="E283" s="14">
        <v>21</v>
      </c>
      <c r="F283" s="17"/>
    </row>
    <row r="284" spans="1:6" x14ac:dyDescent="0.25">
      <c r="A284" s="15" t="s">
        <v>8219</v>
      </c>
      <c r="B284" s="14">
        <v>43</v>
      </c>
      <c r="D284" s="34" t="s">
        <v>8221</v>
      </c>
      <c r="E284" s="14">
        <v>37</v>
      </c>
      <c r="F284" s="17"/>
    </row>
    <row r="285" spans="1:6" x14ac:dyDescent="0.25">
      <c r="A285" s="15" t="s">
        <v>8219</v>
      </c>
      <c r="B285" s="14">
        <v>70</v>
      </c>
      <c r="D285" s="34" t="s">
        <v>8221</v>
      </c>
      <c r="E285" s="14">
        <v>7</v>
      </c>
      <c r="F285" s="17"/>
    </row>
    <row r="286" spans="1:6" x14ac:dyDescent="0.25">
      <c r="A286" s="15" t="s">
        <v>8219</v>
      </c>
      <c r="B286" s="14">
        <v>271</v>
      </c>
      <c r="D286" s="34" t="s">
        <v>8221</v>
      </c>
      <c r="E286" s="14">
        <v>4</v>
      </c>
      <c r="F286" s="17"/>
    </row>
    <row r="287" spans="1:6" x14ac:dyDescent="0.25">
      <c r="A287" s="15" t="s">
        <v>8219</v>
      </c>
      <c r="B287" s="14">
        <v>55</v>
      </c>
      <c r="D287" s="34" t="s">
        <v>8221</v>
      </c>
      <c r="E287" s="14">
        <v>5</v>
      </c>
      <c r="F287" s="17"/>
    </row>
    <row r="288" spans="1:6" x14ac:dyDescent="0.25">
      <c r="A288" s="15" t="s">
        <v>8219</v>
      </c>
      <c r="B288" s="14">
        <v>35</v>
      </c>
      <c r="D288" s="34" t="s">
        <v>8221</v>
      </c>
      <c r="E288" s="14">
        <v>0</v>
      </c>
      <c r="F288" s="17"/>
    </row>
    <row r="289" spans="1:6" x14ac:dyDescent="0.25">
      <c r="A289" s="15" t="s">
        <v>8219</v>
      </c>
      <c r="B289" s="14">
        <v>22</v>
      </c>
      <c r="D289" s="34" t="s">
        <v>8221</v>
      </c>
      <c r="E289" s="14">
        <v>456</v>
      </c>
      <c r="F289" s="17"/>
    </row>
    <row r="290" spans="1:6" x14ac:dyDescent="0.25">
      <c r="A290" s="15" t="s">
        <v>8219</v>
      </c>
      <c r="B290" s="14">
        <v>38</v>
      </c>
      <c r="D290" s="34" t="s">
        <v>8221</v>
      </c>
      <c r="E290" s="14">
        <v>369</v>
      </c>
      <c r="F290" s="17"/>
    </row>
    <row r="291" spans="1:6" x14ac:dyDescent="0.25">
      <c r="A291" s="15" t="s">
        <v>8219</v>
      </c>
      <c r="B291" s="14">
        <v>15</v>
      </c>
      <c r="D291" s="34" t="s">
        <v>8221</v>
      </c>
      <c r="E291" s="14">
        <v>2</v>
      </c>
      <c r="F291" s="17"/>
    </row>
    <row r="292" spans="1:6" x14ac:dyDescent="0.25">
      <c r="A292" s="15" t="s">
        <v>8219</v>
      </c>
      <c r="B292" s="14">
        <v>7</v>
      </c>
      <c r="D292" s="34" t="s">
        <v>8221</v>
      </c>
      <c r="E292" s="14">
        <v>0</v>
      </c>
      <c r="F292" s="17"/>
    </row>
    <row r="293" spans="1:6" x14ac:dyDescent="0.25">
      <c r="A293" s="15" t="s">
        <v>8219</v>
      </c>
      <c r="B293" s="14">
        <v>241</v>
      </c>
      <c r="D293" s="34" t="s">
        <v>8221</v>
      </c>
      <c r="E293" s="14">
        <v>338</v>
      </c>
      <c r="F293" s="17"/>
    </row>
    <row r="294" spans="1:6" x14ac:dyDescent="0.25">
      <c r="A294" s="15" t="s">
        <v>8219</v>
      </c>
      <c r="B294" s="14">
        <v>55</v>
      </c>
      <c r="D294" s="34" t="s">
        <v>8221</v>
      </c>
      <c r="E294" s="14">
        <v>4</v>
      </c>
      <c r="F294" s="17"/>
    </row>
    <row r="295" spans="1:6" x14ac:dyDescent="0.25">
      <c r="A295" s="15" t="s">
        <v>8219</v>
      </c>
      <c r="B295" s="14">
        <v>171</v>
      </c>
      <c r="D295" s="34" t="s">
        <v>8221</v>
      </c>
      <c r="E295" s="14">
        <v>1</v>
      </c>
      <c r="F295" s="17"/>
    </row>
    <row r="296" spans="1:6" x14ac:dyDescent="0.25">
      <c r="A296" s="15" t="s">
        <v>8219</v>
      </c>
      <c r="B296" s="14">
        <v>208</v>
      </c>
      <c r="D296" s="34" t="s">
        <v>8221</v>
      </c>
      <c r="E296" s="14">
        <v>28</v>
      </c>
      <c r="F296" s="17"/>
    </row>
    <row r="297" spans="1:6" x14ac:dyDescent="0.25">
      <c r="A297" s="15" t="s">
        <v>8219</v>
      </c>
      <c r="B297" s="14">
        <v>21</v>
      </c>
      <c r="D297" s="34" t="s">
        <v>8221</v>
      </c>
      <c r="E297" s="14">
        <v>12</v>
      </c>
      <c r="F297" s="17"/>
    </row>
    <row r="298" spans="1:6" x14ac:dyDescent="0.25">
      <c r="A298" s="15" t="s">
        <v>8219</v>
      </c>
      <c r="B298" s="14">
        <v>25</v>
      </c>
      <c r="D298" s="34" t="s">
        <v>8221</v>
      </c>
      <c r="E298" s="14">
        <v>16</v>
      </c>
      <c r="F298" s="17"/>
    </row>
    <row r="299" spans="1:6" x14ac:dyDescent="0.25">
      <c r="A299" s="15" t="s">
        <v>8219</v>
      </c>
      <c r="B299" s="14">
        <v>52</v>
      </c>
      <c r="D299" s="34" t="s">
        <v>8221</v>
      </c>
      <c r="E299" s="14">
        <v>4</v>
      </c>
      <c r="F299" s="17"/>
    </row>
    <row r="300" spans="1:6" x14ac:dyDescent="0.25">
      <c r="A300" s="15" t="s">
        <v>8219</v>
      </c>
      <c r="B300" s="14">
        <v>104</v>
      </c>
      <c r="D300" s="34" t="s">
        <v>8221</v>
      </c>
      <c r="E300" s="14">
        <v>4</v>
      </c>
      <c r="F300" s="17"/>
    </row>
    <row r="301" spans="1:6" x14ac:dyDescent="0.25">
      <c r="A301" s="15" t="s">
        <v>8219</v>
      </c>
      <c r="B301" s="14">
        <v>73</v>
      </c>
      <c r="D301" s="34" t="s">
        <v>8221</v>
      </c>
      <c r="E301" s="14">
        <v>10</v>
      </c>
      <c r="F301" s="17"/>
    </row>
    <row r="302" spans="1:6" x14ac:dyDescent="0.25">
      <c r="A302" s="15" t="s">
        <v>8219</v>
      </c>
      <c r="B302" s="14">
        <v>34</v>
      </c>
      <c r="D302" s="34" t="s">
        <v>8221</v>
      </c>
      <c r="E302" s="14">
        <v>0</v>
      </c>
      <c r="F302" s="17"/>
    </row>
    <row r="303" spans="1:6" x14ac:dyDescent="0.25">
      <c r="A303" s="15" t="s">
        <v>8219</v>
      </c>
      <c r="B303" s="14">
        <v>56</v>
      </c>
      <c r="D303" s="34" t="s">
        <v>8221</v>
      </c>
      <c r="E303" s="14">
        <v>6</v>
      </c>
      <c r="F303" s="17"/>
    </row>
    <row r="304" spans="1:6" x14ac:dyDescent="0.25">
      <c r="A304" s="15" t="s">
        <v>8219</v>
      </c>
      <c r="B304" s="14">
        <v>31</v>
      </c>
      <c r="D304" s="34" t="s">
        <v>8221</v>
      </c>
      <c r="E304" s="14">
        <v>0</v>
      </c>
      <c r="F304" s="17"/>
    </row>
    <row r="305" spans="1:6" x14ac:dyDescent="0.25">
      <c r="A305" s="15" t="s">
        <v>8219</v>
      </c>
      <c r="B305" s="14">
        <v>84</v>
      </c>
      <c r="D305" s="34" t="s">
        <v>8221</v>
      </c>
      <c r="E305" s="14">
        <v>1</v>
      </c>
      <c r="F305" s="17"/>
    </row>
    <row r="306" spans="1:6" x14ac:dyDescent="0.25">
      <c r="A306" s="15" t="s">
        <v>8219</v>
      </c>
      <c r="B306" s="14">
        <v>130</v>
      </c>
      <c r="D306" s="34" t="s">
        <v>8221</v>
      </c>
      <c r="E306" s="14">
        <v>0</v>
      </c>
      <c r="F306" s="17"/>
    </row>
    <row r="307" spans="1:6" x14ac:dyDescent="0.25">
      <c r="A307" s="15" t="s">
        <v>8219</v>
      </c>
      <c r="B307" s="14">
        <v>12</v>
      </c>
      <c r="D307" s="34" t="s">
        <v>8221</v>
      </c>
      <c r="E307" s="14">
        <v>44</v>
      </c>
      <c r="F307" s="17"/>
    </row>
    <row r="308" spans="1:6" x14ac:dyDescent="0.25">
      <c r="A308" s="15" t="s">
        <v>8219</v>
      </c>
      <c r="B308" s="14">
        <v>23</v>
      </c>
      <c r="D308" s="34" t="s">
        <v>8221</v>
      </c>
      <c r="E308" s="14">
        <v>0</v>
      </c>
      <c r="F308" s="17"/>
    </row>
    <row r="309" spans="1:6" x14ac:dyDescent="0.25">
      <c r="A309" s="15" t="s">
        <v>8219</v>
      </c>
      <c r="B309" s="14">
        <v>158</v>
      </c>
      <c r="D309" s="34" t="s">
        <v>8221</v>
      </c>
      <c r="E309" s="14">
        <v>3</v>
      </c>
      <c r="F309" s="17"/>
    </row>
    <row r="310" spans="1:6" x14ac:dyDescent="0.25">
      <c r="A310" s="15" t="s">
        <v>8219</v>
      </c>
      <c r="B310" s="14">
        <v>30</v>
      </c>
      <c r="D310" s="34" t="s">
        <v>8221</v>
      </c>
      <c r="E310" s="14">
        <v>0</v>
      </c>
      <c r="F310" s="17"/>
    </row>
    <row r="311" spans="1:6" x14ac:dyDescent="0.25">
      <c r="A311" s="15" t="s">
        <v>8219</v>
      </c>
      <c r="B311" s="14">
        <v>18</v>
      </c>
      <c r="D311" s="34" t="s">
        <v>8221</v>
      </c>
      <c r="E311" s="14">
        <v>52</v>
      </c>
      <c r="F311" s="17"/>
    </row>
    <row r="312" spans="1:6" x14ac:dyDescent="0.25">
      <c r="A312" s="15" t="s">
        <v>8219</v>
      </c>
      <c r="B312" s="14">
        <v>29</v>
      </c>
      <c r="D312" s="34" t="s">
        <v>8221</v>
      </c>
      <c r="E312" s="14">
        <v>0</v>
      </c>
      <c r="F312" s="17"/>
    </row>
    <row r="313" spans="1:6" x14ac:dyDescent="0.25">
      <c r="A313" s="15" t="s">
        <v>8219</v>
      </c>
      <c r="B313" s="14">
        <v>31</v>
      </c>
      <c r="D313" s="34" t="s">
        <v>8221</v>
      </c>
      <c r="E313" s="14">
        <v>1</v>
      </c>
      <c r="F313" s="17"/>
    </row>
    <row r="314" spans="1:6" x14ac:dyDescent="0.25">
      <c r="A314" s="15" t="s">
        <v>8219</v>
      </c>
      <c r="B314" s="14">
        <v>173</v>
      </c>
      <c r="D314" s="34" t="s">
        <v>8221</v>
      </c>
      <c r="E314" s="14">
        <v>1</v>
      </c>
      <c r="F314" s="17"/>
    </row>
    <row r="315" spans="1:6" x14ac:dyDescent="0.25">
      <c r="A315" s="15" t="s">
        <v>8219</v>
      </c>
      <c r="B315" s="14">
        <v>17</v>
      </c>
      <c r="D315" s="34" t="s">
        <v>8221</v>
      </c>
      <c r="E315" s="14">
        <v>2</v>
      </c>
      <c r="F315" s="17"/>
    </row>
    <row r="316" spans="1:6" x14ac:dyDescent="0.25">
      <c r="A316" s="15" t="s">
        <v>8219</v>
      </c>
      <c r="B316" s="14">
        <v>48</v>
      </c>
      <c r="D316" s="34" t="s">
        <v>8221</v>
      </c>
      <c r="E316" s="14">
        <v>9</v>
      </c>
      <c r="F316" s="17"/>
    </row>
    <row r="317" spans="1:6" x14ac:dyDescent="0.25">
      <c r="A317" s="15" t="s">
        <v>8219</v>
      </c>
      <c r="B317" s="14">
        <v>59</v>
      </c>
      <c r="D317" s="34" t="s">
        <v>8221</v>
      </c>
      <c r="E317" s="14">
        <v>5</v>
      </c>
      <c r="F317" s="17"/>
    </row>
    <row r="318" spans="1:6" x14ac:dyDescent="0.25">
      <c r="A318" s="15" t="s">
        <v>8219</v>
      </c>
      <c r="B318" s="14">
        <v>39</v>
      </c>
      <c r="D318" s="34" t="s">
        <v>8221</v>
      </c>
      <c r="E318" s="14">
        <v>57</v>
      </c>
      <c r="F318" s="17"/>
    </row>
    <row r="319" spans="1:6" x14ac:dyDescent="0.25">
      <c r="A319" s="15" t="s">
        <v>8219</v>
      </c>
      <c r="B319" s="14">
        <v>59</v>
      </c>
      <c r="D319" s="34" t="s">
        <v>8221</v>
      </c>
      <c r="E319" s="14">
        <v>3</v>
      </c>
      <c r="F319" s="17"/>
    </row>
    <row r="320" spans="1:6" x14ac:dyDescent="0.25">
      <c r="A320" s="15" t="s">
        <v>8219</v>
      </c>
      <c r="B320" s="14">
        <v>60</v>
      </c>
      <c r="D320" s="34" t="s">
        <v>8221</v>
      </c>
      <c r="E320" s="14">
        <v>1</v>
      </c>
      <c r="F320" s="17"/>
    </row>
    <row r="321" spans="1:6" x14ac:dyDescent="0.25">
      <c r="A321" s="15" t="s">
        <v>8219</v>
      </c>
      <c r="B321" s="14">
        <v>20</v>
      </c>
      <c r="D321" s="34" t="s">
        <v>8221</v>
      </c>
      <c r="E321" s="14">
        <v>6</v>
      </c>
      <c r="F321" s="17"/>
    </row>
    <row r="322" spans="1:6" x14ac:dyDescent="0.25">
      <c r="A322" s="15" t="s">
        <v>8219</v>
      </c>
      <c r="B322" s="14">
        <v>2</v>
      </c>
      <c r="D322" s="34" t="s">
        <v>8221</v>
      </c>
      <c r="E322" s="14">
        <v>48</v>
      </c>
      <c r="F322" s="17"/>
    </row>
    <row r="323" spans="1:6" x14ac:dyDescent="0.25">
      <c r="A323" s="15" t="s">
        <v>8219</v>
      </c>
      <c r="B323" s="14">
        <v>315</v>
      </c>
      <c r="D323" s="34" t="s">
        <v>8221</v>
      </c>
      <c r="E323" s="14">
        <v>2</v>
      </c>
      <c r="F323" s="17"/>
    </row>
    <row r="324" spans="1:6" x14ac:dyDescent="0.25">
      <c r="A324" s="15" t="s">
        <v>8219</v>
      </c>
      <c r="B324" s="14">
        <v>2174</v>
      </c>
      <c r="D324" s="34" t="s">
        <v>8221</v>
      </c>
      <c r="E324" s="14">
        <v>4</v>
      </c>
      <c r="F324" s="17"/>
    </row>
    <row r="325" spans="1:6" x14ac:dyDescent="0.25">
      <c r="A325" s="15" t="s">
        <v>8219</v>
      </c>
      <c r="B325" s="14">
        <v>152</v>
      </c>
      <c r="D325" s="34" t="s">
        <v>8221</v>
      </c>
      <c r="E325" s="14">
        <v>5</v>
      </c>
      <c r="F325" s="17"/>
    </row>
    <row r="326" spans="1:6" x14ac:dyDescent="0.25">
      <c r="A326" s="15" t="s">
        <v>8219</v>
      </c>
      <c r="B326" s="14">
        <v>1021</v>
      </c>
      <c r="D326" s="34" t="s">
        <v>8221</v>
      </c>
      <c r="E326" s="14">
        <v>79</v>
      </c>
      <c r="F326" s="17"/>
    </row>
    <row r="327" spans="1:6" x14ac:dyDescent="0.25">
      <c r="A327" s="15" t="s">
        <v>8219</v>
      </c>
      <c r="B327" s="14">
        <v>237</v>
      </c>
      <c r="D327" s="34" t="s">
        <v>8221</v>
      </c>
      <c r="E327" s="14">
        <v>2</v>
      </c>
      <c r="F327" s="17"/>
    </row>
    <row r="328" spans="1:6" x14ac:dyDescent="0.25">
      <c r="A328" s="15" t="s">
        <v>8219</v>
      </c>
      <c r="B328" s="14">
        <v>27</v>
      </c>
      <c r="D328" s="34" t="s">
        <v>8221</v>
      </c>
      <c r="E328" s="14">
        <v>11</v>
      </c>
      <c r="F328" s="17"/>
    </row>
    <row r="329" spans="1:6" x14ac:dyDescent="0.25">
      <c r="A329" s="15" t="s">
        <v>8219</v>
      </c>
      <c r="B329" s="14">
        <v>17</v>
      </c>
      <c r="D329" s="34" t="s">
        <v>8221</v>
      </c>
      <c r="E329" s="14">
        <v>11</v>
      </c>
      <c r="F329" s="17"/>
    </row>
    <row r="330" spans="1:6" x14ac:dyDescent="0.25">
      <c r="A330" s="15" t="s">
        <v>8219</v>
      </c>
      <c r="B330" s="14">
        <v>27</v>
      </c>
      <c r="D330" s="34" t="s">
        <v>8221</v>
      </c>
      <c r="E330" s="14">
        <v>1</v>
      </c>
      <c r="F330" s="17"/>
    </row>
    <row r="331" spans="1:6" x14ac:dyDescent="0.25">
      <c r="A331" s="15" t="s">
        <v>8219</v>
      </c>
      <c r="B331" s="14">
        <v>82</v>
      </c>
      <c r="D331" s="34" t="s">
        <v>8221</v>
      </c>
      <c r="E331" s="14">
        <v>3</v>
      </c>
      <c r="F331" s="17"/>
    </row>
    <row r="332" spans="1:6" x14ac:dyDescent="0.25">
      <c r="A332" s="15" t="s">
        <v>8219</v>
      </c>
      <c r="B332" s="14">
        <v>48</v>
      </c>
      <c r="D332" s="34" t="s">
        <v>8221</v>
      </c>
      <c r="E332" s="14">
        <v>5</v>
      </c>
      <c r="F332" s="17"/>
    </row>
    <row r="333" spans="1:6" x14ac:dyDescent="0.25">
      <c r="A333" s="15" t="s">
        <v>8219</v>
      </c>
      <c r="B333" s="14">
        <v>105</v>
      </c>
      <c r="D333" s="34" t="s">
        <v>8221</v>
      </c>
      <c r="E333" s="14">
        <v>12</v>
      </c>
      <c r="F333" s="17"/>
    </row>
    <row r="334" spans="1:6" x14ac:dyDescent="0.25">
      <c r="A334" s="15" t="s">
        <v>8219</v>
      </c>
      <c r="B334" s="14">
        <v>28</v>
      </c>
      <c r="D334" s="34" t="s">
        <v>8221</v>
      </c>
      <c r="E334" s="14">
        <v>2</v>
      </c>
      <c r="F334" s="17"/>
    </row>
    <row r="335" spans="1:6" x14ac:dyDescent="0.25">
      <c r="A335" s="15" t="s">
        <v>8219</v>
      </c>
      <c r="B335" s="14">
        <v>1107</v>
      </c>
      <c r="D335" s="34" t="s">
        <v>8221</v>
      </c>
      <c r="E335" s="14">
        <v>5</v>
      </c>
      <c r="F335" s="17"/>
    </row>
    <row r="336" spans="1:6" x14ac:dyDescent="0.25">
      <c r="A336" s="15" t="s">
        <v>8219</v>
      </c>
      <c r="B336" s="14">
        <v>1013</v>
      </c>
      <c r="D336" s="34" t="s">
        <v>8221</v>
      </c>
      <c r="E336" s="14">
        <v>21</v>
      </c>
      <c r="F336" s="17"/>
    </row>
    <row r="337" spans="1:6" x14ac:dyDescent="0.25">
      <c r="A337" s="15" t="s">
        <v>8219</v>
      </c>
      <c r="B337" s="14">
        <v>274</v>
      </c>
      <c r="D337" s="34" t="s">
        <v>8221</v>
      </c>
      <c r="E337" s="14">
        <v>0</v>
      </c>
      <c r="F337" s="17"/>
    </row>
    <row r="338" spans="1:6" x14ac:dyDescent="0.25">
      <c r="A338" s="15" t="s">
        <v>8219</v>
      </c>
      <c r="B338" s="14">
        <v>87</v>
      </c>
      <c r="D338" s="34" t="s">
        <v>8221</v>
      </c>
      <c r="E338" s="14">
        <v>45</v>
      </c>
      <c r="F338" s="17"/>
    </row>
    <row r="339" spans="1:6" x14ac:dyDescent="0.25">
      <c r="A339" s="15" t="s">
        <v>8219</v>
      </c>
      <c r="B339" s="14">
        <v>99</v>
      </c>
      <c r="D339" s="34" t="s">
        <v>8221</v>
      </c>
      <c r="E339" s="14">
        <v>29</v>
      </c>
      <c r="F339" s="17"/>
    </row>
    <row r="340" spans="1:6" x14ac:dyDescent="0.25">
      <c r="A340" s="15" t="s">
        <v>8219</v>
      </c>
      <c r="B340" s="14">
        <v>276</v>
      </c>
      <c r="D340" s="34" t="s">
        <v>8221</v>
      </c>
      <c r="E340" s="14">
        <v>2</v>
      </c>
      <c r="F340" s="17"/>
    </row>
    <row r="341" spans="1:6" x14ac:dyDescent="0.25">
      <c r="A341" s="15" t="s">
        <v>8219</v>
      </c>
      <c r="B341" s="14">
        <v>21</v>
      </c>
      <c r="D341" s="34" t="s">
        <v>8221</v>
      </c>
      <c r="E341" s="14">
        <v>30</v>
      </c>
      <c r="F341" s="17"/>
    </row>
    <row r="342" spans="1:6" x14ac:dyDescent="0.25">
      <c r="A342" s="15" t="s">
        <v>8219</v>
      </c>
      <c r="B342" s="14">
        <v>41</v>
      </c>
      <c r="D342" s="34" t="s">
        <v>8221</v>
      </c>
      <c r="E342" s="14">
        <v>8</v>
      </c>
      <c r="F342" s="17"/>
    </row>
    <row r="343" spans="1:6" x14ac:dyDescent="0.25">
      <c r="A343" s="15" t="s">
        <v>8219</v>
      </c>
      <c r="B343" s="14">
        <v>119</v>
      </c>
      <c r="D343" s="34" t="s">
        <v>8221</v>
      </c>
      <c r="E343" s="14">
        <v>1</v>
      </c>
      <c r="F343" s="17"/>
    </row>
    <row r="344" spans="1:6" x14ac:dyDescent="0.25">
      <c r="A344" s="15" t="s">
        <v>8219</v>
      </c>
      <c r="B344" s="14">
        <v>153</v>
      </c>
      <c r="D344" s="34" t="s">
        <v>8221</v>
      </c>
      <c r="E344" s="14">
        <v>14</v>
      </c>
      <c r="F344" s="17"/>
    </row>
    <row r="345" spans="1:6" x14ac:dyDescent="0.25">
      <c r="A345" s="15" t="s">
        <v>8219</v>
      </c>
      <c r="B345" s="14">
        <v>100</v>
      </c>
      <c r="D345" s="34" t="s">
        <v>8221</v>
      </c>
      <c r="E345" s="14">
        <v>24</v>
      </c>
      <c r="F345" s="17"/>
    </row>
    <row r="346" spans="1:6" x14ac:dyDescent="0.25">
      <c r="A346" s="15" t="s">
        <v>8219</v>
      </c>
      <c r="B346" s="14">
        <v>143</v>
      </c>
      <c r="D346" s="34" t="s">
        <v>8221</v>
      </c>
      <c r="E346" s="14">
        <v>2</v>
      </c>
      <c r="F346" s="17"/>
    </row>
    <row r="347" spans="1:6" x14ac:dyDescent="0.25">
      <c r="A347" s="15" t="s">
        <v>8219</v>
      </c>
      <c r="B347" s="14">
        <v>140</v>
      </c>
      <c r="D347" s="34" t="s">
        <v>8221</v>
      </c>
      <c r="E347" s="14">
        <v>21</v>
      </c>
      <c r="F347" s="17"/>
    </row>
    <row r="348" spans="1:6" x14ac:dyDescent="0.25">
      <c r="A348" s="15" t="s">
        <v>8219</v>
      </c>
      <c r="B348" s="14">
        <v>35</v>
      </c>
      <c r="D348" s="34" t="s">
        <v>8221</v>
      </c>
      <c r="E348" s="14">
        <v>7</v>
      </c>
      <c r="F348" s="17"/>
    </row>
    <row r="349" spans="1:6" x14ac:dyDescent="0.25">
      <c r="A349" s="15" t="s">
        <v>8219</v>
      </c>
      <c r="B349" s="14">
        <v>149</v>
      </c>
      <c r="D349" s="34" t="s">
        <v>8221</v>
      </c>
      <c r="E349" s="14">
        <v>0</v>
      </c>
      <c r="F349" s="17"/>
    </row>
    <row r="350" spans="1:6" x14ac:dyDescent="0.25">
      <c r="A350" s="15" t="s">
        <v>8219</v>
      </c>
      <c r="B350" s="14">
        <v>130</v>
      </c>
      <c r="D350" s="34" t="s">
        <v>8221</v>
      </c>
      <c r="E350" s="14">
        <v>4</v>
      </c>
      <c r="F350" s="17"/>
    </row>
    <row r="351" spans="1:6" x14ac:dyDescent="0.25">
      <c r="A351" s="15" t="s">
        <v>8219</v>
      </c>
      <c r="B351" s="14">
        <v>120</v>
      </c>
      <c r="D351" s="34" t="s">
        <v>8221</v>
      </c>
      <c r="E351" s="14">
        <v>32</v>
      </c>
      <c r="F351" s="17"/>
    </row>
    <row r="352" spans="1:6" x14ac:dyDescent="0.25">
      <c r="A352" s="15" t="s">
        <v>8219</v>
      </c>
      <c r="B352" s="14">
        <v>265</v>
      </c>
      <c r="D352" s="34" t="s">
        <v>8221</v>
      </c>
      <c r="E352" s="14">
        <v>4</v>
      </c>
      <c r="F352" s="17"/>
    </row>
    <row r="353" spans="1:6" x14ac:dyDescent="0.25">
      <c r="A353" s="15" t="s">
        <v>8219</v>
      </c>
      <c r="B353" s="14">
        <v>71</v>
      </c>
      <c r="D353" s="34" t="s">
        <v>8221</v>
      </c>
      <c r="E353" s="14">
        <v>9</v>
      </c>
      <c r="F353" s="17"/>
    </row>
    <row r="354" spans="1:6" x14ac:dyDescent="0.25">
      <c r="A354" s="15" t="s">
        <v>8219</v>
      </c>
      <c r="B354" s="14">
        <v>13</v>
      </c>
      <c r="D354" s="34" t="s">
        <v>8221</v>
      </c>
      <c r="E354" s="14">
        <v>17</v>
      </c>
      <c r="F354" s="17"/>
    </row>
    <row r="355" spans="1:6" x14ac:dyDescent="0.25">
      <c r="A355" s="15" t="s">
        <v>8219</v>
      </c>
      <c r="B355" s="14">
        <v>169</v>
      </c>
      <c r="D355" s="34" t="s">
        <v>8221</v>
      </c>
      <c r="E355" s="14">
        <v>5</v>
      </c>
      <c r="F355" s="17"/>
    </row>
    <row r="356" spans="1:6" x14ac:dyDescent="0.25">
      <c r="A356" s="15" t="s">
        <v>8219</v>
      </c>
      <c r="B356" s="14">
        <v>57</v>
      </c>
      <c r="D356" s="34" t="s">
        <v>8221</v>
      </c>
      <c r="E356" s="14">
        <v>53</v>
      </c>
      <c r="F356" s="17"/>
    </row>
    <row r="357" spans="1:6" x14ac:dyDescent="0.25">
      <c r="A357" s="15" t="s">
        <v>8219</v>
      </c>
      <c r="B357" s="14">
        <v>229</v>
      </c>
      <c r="D357" s="34" t="s">
        <v>8221</v>
      </c>
      <c r="E357" s="14">
        <v>7</v>
      </c>
      <c r="F357" s="17"/>
    </row>
    <row r="358" spans="1:6" x14ac:dyDescent="0.25">
      <c r="A358" s="15" t="s">
        <v>8219</v>
      </c>
      <c r="B358" s="14">
        <v>108</v>
      </c>
      <c r="D358" s="34" t="s">
        <v>8221</v>
      </c>
      <c r="E358" s="14">
        <v>72</v>
      </c>
      <c r="F358" s="17"/>
    </row>
    <row r="359" spans="1:6" x14ac:dyDescent="0.25">
      <c r="A359" s="15" t="s">
        <v>8219</v>
      </c>
      <c r="B359" s="14">
        <v>108</v>
      </c>
      <c r="D359" s="34" t="s">
        <v>8221</v>
      </c>
      <c r="E359" s="14">
        <v>0</v>
      </c>
      <c r="F359" s="17"/>
    </row>
    <row r="360" spans="1:6" x14ac:dyDescent="0.25">
      <c r="A360" s="15" t="s">
        <v>8219</v>
      </c>
      <c r="B360" s="14">
        <v>41</v>
      </c>
      <c r="D360" s="34" t="s">
        <v>8221</v>
      </c>
      <c r="E360" s="14">
        <v>2</v>
      </c>
      <c r="F360" s="17"/>
    </row>
    <row r="361" spans="1:6" x14ac:dyDescent="0.25">
      <c r="A361" s="15" t="s">
        <v>8219</v>
      </c>
      <c r="B361" s="14">
        <v>139</v>
      </c>
      <c r="D361" s="34" t="s">
        <v>8221</v>
      </c>
      <c r="E361" s="14">
        <v>8</v>
      </c>
      <c r="F361" s="17"/>
    </row>
    <row r="362" spans="1:6" x14ac:dyDescent="0.25">
      <c r="A362" s="15" t="s">
        <v>8219</v>
      </c>
      <c r="B362" s="14">
        <v>19</v>
      </c>
      <c r="D362" s="34" t="s">
        <v>8221</v>
      </c>
      <c r="E362" s="14">
        <v>2</v>
      </c>
      <c r="F362" s="17"/>
    </row>
    <row r="363" spans="1:6" x14ac:dyDescent="0.25">
      <c r="A363" s="15" t="s">
        <v>8219</v>
      </c>
      <c r="B363" s="14">
        <v>94</v>
      </c>
      <c r="D363" s="34" t="s">
        <v>8221</v>
      </c>
      <c r="E363" s="14">
        <v>0</v>
      </c>
      <c r="F363" s="17"/>
    </row>
    <row r="364" spans="1:6" x14ac:dyDescent="0.25">
      <c r="A364" s="15" t="s">
        <v>8219</v>
      </c>
      <c r="B364" s="14">
        <v>23</v>
      </c>
      <c r="D364" s="34" t="s">
        <v>8221</v>
      </c>
      <c r="E364" s="14">
        <v>3</v>
      </c>
      <c r="F364" s="17"/>
    </row>
    <row r="365" spans="1:6" x14ac:dyDescent="0.25">
      <c r="A365" s="15" t="s">
        <v>8219</v>
      </c>
      <c r="B365" s="14">
        <v>15</v>
      </c>
      <c r="D365" s="34" t="s">
        <v>8221</v>
      </c>
      <c r="E365" s="14">
        <v>4</v>
      </c>
      <c r="F365" s="17"/>
    </row>
    <row r="366" spans="1:6" x14ac:dyDescent="0.25">
      <c r="A366" s="15" t="s">
        <v>8219</v>
      </c>
      <c r="B366" s="14">
        <v>62</v>
      </c>
      <c r="D366" s="34" t="s">
        <v>8221</v>
      </c>
      <c r="E366" s="14">
        <v>3</v>
      </c>
      <c r="F366" s="17"/>
    </row>
    <row r="367" spans="1:6" x14ac:dyDescent="0.25">
      <c r="A367" s="15" t="s">
        <v>8219</v>
      </c>
      <c r="B367" s="14">
        <v>74</v>
      </c>
      <c r="D367" s="34" t="s">
        <v>8221</v>
      </c>
      <c r="E367" s="14">
        <v>6</v>
      </c>
      <c r="F367" s="17"/>
    </row>
    <row r="368" spans="1:6" x14ac:dyDescent="0.25">
      <c r="A368" s="15" t="s">
        <v>8219</v>
      </c>
      <c r="B368" s="14">
        <v>97</v>
      </c>
      <c r="D368" s="34" t="s">
        <v>8221</v>
      </c>
      <c r="E368" s="14">
        <v>0</v>
      </c>
      <c r="F368" s="17"/>
    </row>
    <row r="369" spans="1:6" x14ac:dyDescent="0.25">
      <c r="A369" s="15" t="s">
        <v>8219</v>
      </c>
      <c r="B369" s="14">
        <v>55</v>
      </c>
      <c r="D369" s="34" t="s">
        <v>8221</v>
      </c>
      <c r="E369" s="14">
        <v>0</v>
      </c>
      <c r="F369" s="17"/>
    </row>
    <row r="370" spans="1:6" x14ac:dyDescent="0.25">
      <c r="A370" s="15" t="s">
        <v>8219</v>
      </c>
      <c r="B370" s="14">
        <v>44</v>
      </c>
      <c r="D370" s="34" t="s">
        <v>8221</v>
      </c>
      <c r="E370" s="14">
        <v>0</v>
      </c>
      <c r="F370" s="17"/>
    </row>
    <row r="371" spans="1:6" x14ac:dyDescent="0.25">
      <c r="A371" s="15" t="s">
        <v>8219</v>
      </c>
      <c r="B371" s="14">
        <v>110</v>
      </c>
      <c r="D371" s="34" t="s">
        <v>8221</v>
      </c>
      <c r="E371" s="14">
        <v>8</v>
      </c>
      <c r="F371" s="17"/>
    </row>
    <row r="372" spans="1:6" x14ac:dyDescent="0.25">
      <c r="A372" s="15" t="s">
        <v>8219</v>
      </c>
      <c r="B372" s="14">
        <v>59</v>
      </c>
      <c r="D372" s="34" t="s">
        <v>8221</v>
      </c>
      <c r="E372" s="14">
        <v>5</v>
      </c>
      <c r="F372" s="17"/>
    </row>
    <row r="373" spans="1:6" x14ac:dyDescent="0.25">
      <c r="A373" s="15" t="s">
        <v>8219</v>
      </c>
      <c r="B373" s="14">
        <v>62</v>
      </c>
      <c r="D373" s="34" t="s">
        <v>8221</v>
      </c>
      <c r="E373" s="14">
        <v>0</v>
      </c>
      <c r="F373" s="17"/>
    </row>
    <row r="374" spans="1:6" x14ac:dyDescent="0.25">
      <c r="A374" s="15" t="s">
        <v>8219</v>
      </c>
      <c r="B374" s="14">
        <v>105</v>
      </c>
      <c r="D374" s="34" t="s">
        <v>8221</v>
      </c>
      <c r="E374" s="14">
        <v>2</v>
      </c>
      <c r="F374" s="17"/>
    </row>
    <row r="375" spans="1:6" x14ac:dyDescent="0.25">
      <c r="A375" s="15" t="s">
        <v>8219</v>
      </c>
      <c r="B375" s="14">
        <v>26</v>
      </c>
      <c r="D375" s="34" t="s">
        <v>8221</v>
      </c>
      <c r="E375" s="14">
        <v>24</v>
      </c>
      <c r="F375" s="17"/>
    </row>
    <row r="376" spans="1:6" x14ac:dyDescent="0.25">
      <c r="A376" s="15" t="s">
        <v>8219</v>
      </c>
      <c r="B376" s="14">
        <v>49</v>
      </c>
      <c r="D376" s="34" t="s">
        <v>8221</v>
      </c>
      <c r="E376" s="14">
        <v>0</v>
      </c>
      <c r="F376" s="17"/>
    </row>
    <row r="377" spans="1:6" x14ac:dyDescent="0.25">
      <c r="A377" s="15" t="s">
        <v>8219</v>
      </c>
      <c r="B377" s="14">
        <v>68</v>
      </c>
      <c r="D377" s="34" t="s">
        <v>8221</v>
      </c>
      <c r="E377" s="14">
        <v>9</v>
      </c>
      <c r="F377" s="17"/>
    </row>
    <row r="378" spans="1:6" x14ac:dyDescent="0.25">
      <c r="A378" s="15" t="s">
        <v>8219</v>
      </c>
      <c r="B378" s="14">
        <v>22</v>
      </c>
      <c r="D378" s="34" t="s">
        <v>8221</v>
      </c>
      <c r="E378" s="14">
        <v>0</v>
      </c>
      <c r="F378" s="17"/>
    </row>
    <row r="379" spans="1:6" x14ac:dyDescent="0.25">
      <c r="A379" s="15" t="s">
        <v>8219</v>
      </c>
      <c r="B379" s="14">
        <v>18</v>
      </c>
      <c r="D379" s="34" t="s">
        <v>8221</v>
      </c>
      <c r="E379" s="14">
        <v>1</v>
      </c>
      <c r="F379" s="17"/>
    </row>
    <row r="380" spans="1:6" x14ac:dyDescent="0.25">
      <c r="A380" s="15" t="s">
        <v>8219</v>
      </c>
      <c r="B380" s="14">
        <v>19</v>
      </c>
      <c r="D380" s="34" t="s">
        <v>8221</v>
      </c>
      <c r="E380" s="14">
        <v>10</v>
      </c>
      <c r="F380" s="17"/>
    </row>
    <row r="381" spans="1:6" x14ac:dyDescent="0.25">
      <c r="A381" s="15" t="s">
        <v>8219</v>
      </c>
      <c r="B381" s="14">
        <v>99</v>
      </c>
      <c r="D381" s="34" t="s">
        <v>8221</v>
      </c>
      <c r="E381" s="14">
        <v>1</v>
      </c>
      <c r="F381" s="17"/>
    </row>
    <row r="382" spans="1:6" x14ac:dyDescent="0.25">
      <c r="A382" s="15" t="s">
        <v>8219</v>
      </c>
      <c r="B382" s="14">
        <v>27</v>
      </c>
      <c r="D382" s="34" t="s">
        <v>8221</v>
      </c>
      <c r="E382" s="14">
        <v>0</v>
      </c>
      <c r="F382" s="17"/>
    </row>
    <row r="383" spans="1:6" x14ac:dyDescent="0.25">
      <c r="A383" s="15" t="s">
        <v>8219</v>
      </c>
      <c r="B383" s="14">
        <v>25</v>
      </c>
      <c r="D383" s="34" t="s">
        <v>8221</v>
      </c>
      <c r="E383" s="14">
        <v>20</v>
      </c>
      <c r="F383" s="17"/>
    </row>
    <row r="384" spans="1:6" x14ac:dyDescent="0.25">
      <c r="A384" s="15" t="s">
        <v>8219</v>
      </c>
      <c r="B384" s="14">
        <v>14</v>
      </c>
      <c r="D384" s="34" t="s">
        <v>8221</v>
      </c>
      <c r="E384" s="14">
        <v>30</v>
      </c>
      <c r="F384" s="17"/>
    </row>
    <row r="385" spans="1:6" x14ac:dyDescent="0.25">
      <c r="A385" s="15" t="s">
        <v>8219</v>
      </c>
      <c r="B385" s="14">
        <v>35</v>
      </c>
      <c r="D385" s="34" t="s">
        <v>8221</v>
      </c>
      <c r="E385" s="14">
        <v>6</v>
      </c>
      <c r="F385" s="17"/>
    </row>
    <row r="386" spans="1:6" x14ac:dyDescent="0.25">
      <c r="A386" s="15" t="s">
        <v>8219</v>
      </c>
      <c r="B386" s="14">
        <v>10</v>
      </c>
      <c r="D386" s="34" t="s">
        <v>8221</v>
      </c>
      <c r="E386" s="14">
        <v>15</v>
      </c>
      <c r="F386" s="17"/>
    </row>
    <row r="387" spans="1:6" x14ac:dyDescent="0.25">
      <c r="A387" s="15" t="s">
        <v>8219</v>
      </c>
      <c r="B387" s="14">
        <v>29</v>
      </c>
      <c r="D387" s="34" t="s">
        <v>8221</v>
      </c>
      <c r="E387" s="14">
        <v>5</v>
      </c>
      <c r="F387" s="17"/>
    </row>
    <row r="388" spans="1:6" x14ac:dyDescent="0.25">
      <c r="A388" s="15" t="s">
        <v>8219</v>
      </c>
      <c r="B388" s="14">
        <v>44</v>
      </c>
      <c r="D388" s="34" t="s">
        <v>8221</v>
      </c>
      <c r="E388" s="14">
        <v>0</v>
      </c>
      <c r="F388" s="17"/>
    </row>
    <row r="389" spans="1:6" x14ac:dyDescent="0.25">
      <c r="A389" s="15" t="s">
        <v>8219</v>
      </c>
      <c r="B389" s="14">
        <v>17</v>
      </c>
      <c r="D389" s="34" t="s">
        <v>8221</v>
      </c>
      <c r="E389" s="14">
        <v>0</v>
      </c>
      <c r="F389" s="17"/>
    </row>
    <row r="390" spans="1:6" x14ac:dyDescent="0.25">
      <c r="A390" s="15" t="s">
        <v>8219</v>
      </c>
      <c r="B390" s="14">
        <v>34</v>
      </c>
      <c r="D390" s="34" t="s">
        <v>8221</v>
      </c>
      <c r="E390" s="14">
        <v>28</v>
      </c>
      <c r="F390" s="17"/>
    </row>
    <row r="391" spans="1:6" x14ac:dyDescent="0.25">
      <c r="A391" s="15" t="s">
        <v>8219</v>
      </c>
      <c r="B391" s="14">
        <v>14</v>
      </c>
      <c r="D391" s="34" t="s">
        <v>8221</v>
      </c>
      <c r="E391" s="14">
        <v>0</v>
      </c>
      <c r="F391" s="17"/>
    </row>
    <row r="392" spans="1:6" x14ac:dyDescent="0.25">
      <c r="A392" s="15" t="s">
        <v>8219</v>
      </c>
      <c r="B392" s="14">
        <v>156</v>
      </c>
      <c r="D392" s="34" t="s">
        <v>8221</v>
      </c>
      <c r="E392" s="14">
        <v>5</v>
      </c>
      <c r="F392" s="17"/>
    </row>
    <row r="393" spans="1:6" x14ac:dyDescent="0.25">
      <c r="A393" s="15" t="s">
        <v>8219</v>
      </c>
      <c r="B393" s="14">
        <v>128</v>
      </c>
      <c r="D393" s="34" t="s">
        <v>8221</v>
      </c>
      <c r="E393" s="14">
        <v>7</v>
      </c>
      <c r="F393" s="17"/>
    </row>
    <row r="394" spans="1:6" x14ac:dyDescent="0.25">
      <c r="A394" s="15" t="s">
        <v>8219</v>
      </c>
      <c r="B394" s="14">
        <v>60</v>
      </c>
      <c r="D394" s="34" t="s">
        <v>8221</v>
      </c>
      <c r="E394" s="14">
        <v>30</v>
      </c>
      <c r="F394" s="17"/>
    </row>
    <row r="395" spans="1:6" x14ac:dyDescent="0.25">
      <c r="A395" s="15" t="s">
        <v>8219</v>
      </c>
      <c r="B395" s="14">
        <v>32</v>
      </c>
      <c r="D395" s="34" t="s">
        <v>8221</v>
      </c>
      <c r="E395" s="14">
        <v>2</v>
      </c>
      <c r="F395" s="17"/>
    </row>
    <row r="396" spans="1:6" x14ac:dyDescent="0.25">
      <c r="A396" s="15" t="s">
        <v>8219</v>
      </c>
      <c r="B396" s="14">
        <v>53</v>
      </c>
      <c r="D396" s="34" t="s">
        <v>8221</v>
      </c>
      <c r="E396" s="14">
        <v>30</v>
      </c>
      <c r="F396" s="17"/>
    </row>
    <row r="397" spans="1:6" x14ac:dyDescent="0.25">
      <c r="A397" s="15" t="s">
        <v>8219</v>
      </c>
      <c r="B397" s="14">
        <v>184</v>
      </c>
      <c r="D397" s="34" t="s">
        <v>8221</v>
      </c>
      <c r="E397" s="14">
        <v>2</v>
      </c>
      <c r="F397" s="17"/>
    </row>
    <row r="398" spans="1:6" x14ac:dyDescent="0.25">
      <c r="A398" s="15" t="s">
        <v>8219</v>
      </c>
      <c r="B398" s="14">
        <v>90</v>
      </c>
      <c r="D398" s="34" t="s">
        <v>8221</v>
      </c>
      <c r="E398" s="14">
        <v>0</v>
      </c>
      <c r="F398" s="17"/>
    </row>
    <row r="399" spans="1:6" x14ac:dyDescent="0.25">
      <c r="A399" s="15" t="s">
        <v>8219</v>
      </c>
      <c r="B399" s="14">
        <v>71</v>
      </c>
      <c r="D399" s="34" t="s">
        <v>8221</v>
      </c>
      <c r="E399" s="14">
        <v>2</v>
      </c>
      <c r="F399" s="17"/>
    </row>
    <row r="400" spans="1:6" x14ac:dyDescent="0.25">
      <c r="A400" s="15" t="s">
        <v>8219</v>
      </c>
      <c r="B400" s="14">
        <v>87</v>
      </c>
      <c r="D400" s="34" t="s">
        <v>8221</v>
      </c>
      <c r="E400" s="14">
        <v>1</v>
      </c>
      <c r="F400" s="17"/>
    </row>
    <row r="401" spans="1:6" x14ac:dyDescent="0.25">
      <c r="A401" s="15" t="s">
        <v>8219</v>
      </c>
      <c r="B401" s="14">
        <v>28</v>
      </c>
      <c r="D401" s="34" t="s">
        <v>8221</v>
      </c>
      <c r="E401" s="14">
        <v>2</v>
      </c>
      <c r="F401" s="17"/>
    </row>
    <row r="402" spans="1:6" x14ac:dyDescent="0.25">
      <c r="A402" s="15" t="s">
        <v>8219</v>
      </c>
      <c r="B402" s="14">
        <v>56</v>
      </c>
      <c r="D402" s="34" t="s">
        <v>8221</v>
      </c>
      <c r="E402" s="14">
        <v>14</v>
      </c>
      <c r="F402" s="17"/>
    </row>
    <row r="403" spans="1:6" x14ac:dyDescent="0.25">
      <c r="A403" s="15" t="s">
        <v>8219</v>
      </c>
      <c r="B403" s="14">
        <v>51</v>
      </c>
      <c r="D403" s="34" t="s">
        <v>8221</v>
      </c>
      <c r="E403" s="14">
        <v>31</v>
      </c>
      <c r="F403" s="17"/>
    </row>
    <row r="404" spans="1:6" x14ac:dyDescent="0.25">
      <c r="A404" s="15" t="s">
        <v>8219</v>
      </c>
      <c r="B404" s="14">
        <v>75</v>
      </c>
      <c r="D404" s="34" t="s">
        <v>8221</v>
      </c>
      <c r="E404" s="14">
        <v>16</v>
      </c>
      <c r="F404" s="17"/>
    </row>
    <row r="405" spans="1:6" x14ac:dyDescent="0.25">
      <c r="A405" s="15" t="s">
        <v>8219</v>
      </c>
      <c r="B405" s="14">
        <v>38</v>
      </c>
      <c r="D405" s="34" t="s">
        <v>8221</v>
      </c>
      <c r="E405" s="14">
        <v>12</v>
      </c>
      <c r="F405" s="17"/>
    </row>
    <row r="406" spans="1:6" x14ac:dyDescent="0.25">
      <c r="A406" s="15" t="s">
        <v>8219</v>
      </c>
      <c r="B406" s="14">
        <v>18</v>
      </c>
      <c r="D406" s="34" t="s">
        <v>8221</v>
      </c>
      <c r="E406" s="14">
        <v>96</v>
      </c>
      <c r="F406" s="17"/>
    </row>
    <row r="407" spans="1:6" x14ac:dyDescent="0.25">
      <c r="A407" s="15" t="s">
        <v>8219</v>
      </c>
      <c r="B407" s="14">
        <v>54</v>
      </c>
      <c r="D407" s="34" t="s">
        <v>8221</v>
      </c>
      <c r="E407" s="14">
        <v>16</v>
      </c>
      <c r="F407" s="17"/>
    </row>
    <row r="408" spans="1:6" x14ac:dyDescent="0.25">
      <c r="A408" s="15" t="s">
        <v>8219</v>
      </c>
      <c r="B408" s="14">
        <v>71</v>
      </c>
      <c r="D408" s="34" t="s">
        <v>8221</v>
      </c>
      <c r="E408" s="14">
        <v>5</v>
      </c>
      <c r="F408" s="17"/>
    </row>
    <row r="409" spans="1:6" x14ac:dyDescent="0.25">
      <c r="A409" s="15" t="s">
        <v>8219</v>
      </c>
      <c r="B409" s="14">
        <v>57</v>
      </c>
      <c r="D409" s="34" t="s">
        <v>8221</v>
      </c>
      <c r="E409" s="14">
        <v>0</v>
      </c>
      <c r="F409" s="17"/>
    </row>
    <row r="410" spans="1:6" x14ac:dyDescent="0.25">
      <c r="A410" s="15" t="s">
        <v>8219</v>
      </c>
      <c r="B410" s="14">
        <v>43</v>
      </c>
      <c r="D410" s="34" t="s">
        <v>8221</v>
      </c>
      <c r="E410" s="14">
        <v>8</v>
      </c>
      <c r="F410" s="17"/>
    </row>
    <row r="411" spans="1:6" x14ac:dyDescent="0.25">
      <c r="A411" s="15" t="s">
        <v>8219</v>
      </c>
      <c r="B411" s="14">
        <v>52</v>
      </c>
      <c r="D411" s="34" t="s">
        <v>8221</v>
      </c>
      <c r="E411" s="14">
        <v>7</v>
      </c>
      <c r="F411" s="17"/>
    </row>
    <row r="412" spans="1:6" x14ac:dyDescent="0.25">
      <c r="A412" s="15" t="s">
        <v>8219</v>
      </c>
      <c r="B412" s="14">
        <v>27</v>
      </c>
      <c r="D412" s="34" t="s">
        <v>8221</v>
      </c>
      <c r="E412" s="14">
        <v>24</v>
      </c>
      <c r="F412" s="17"/>
    </row>
    <row r="413" spans="1:6" x14ac:dyDescent="0.25">
      <c r="A413" s="15" t="s">
        <v>8219</v>
      </c>
      <c r="B413" s="14">
        <v>12</v>
      </c>
      <c r="D413" s="34" t="s">
        <v>8221</v>
      </c>
      <c r="E413" s="14">
        <v>121</v>
      </c>
      <c r="F413" s="17"/>
    </row>
    <row r="414" spans="1:6" x14ac:dyDescent="0.25">
      <c r="A414" s="15" t="s">
        <v>8219</v>
      </c>
      <c r="B414" s="14">
        <v>33</v>
      </c>
      <c r="D414" s="34" t="s">
        <v>8221</v>
      </c>
      <c r="E414" s="14">
        <v>196</v>
      </c>
      <c r="F414" s="17"/>
    </row>
    <row r="415" spans="1:6" x14ac:dyDescent="0.25">
      <c r="A415" s="15" t="s">
        <v>8219</v>
      </c>
      <c r="B415" s="14">
        <v>96</v>
      </c>
      <c r="D415" s="34" t="s">
        <v>8221</v>
      </c>
      <c r="E415" s="14">
        <v>5</v>
      </c>
      <c r="F415" s="17"/>
    </row>
    <row r="416" spans="1:6" x14ac:dyDescent="0.25">
      <c r="A416" s="15" t="s">
        <v>8219</v>
      </c>
      <c r="B416" s="14">
        <v>28</v>
      </c>
      <c r="D416" s="34" t="s">
        <v>8221</v>
      </c>
      <c r="E416" s="14">
        <v>73</v>
      </c>
      <c r="F416" s="17"/>
    </row>
    <row r="417" spans="1:6" x14ac:dyDescent="0.25">
      <c r="A417" s="15" t="s">
        <v>8219</v>
      </c>
      <c r="B417" s="14">
        <v>43</v>
      </c>
      <c r="D417" s="34" t="s">
        <v>8221</v>
      </c>
      <c r="E417" s="14">
        <v>93</v>
      </c>
      <c r="F417" s="17"/>
    </row>
    <row r="418" spans="1:6" x14ac:dyDescent="0.25">
      <c r="A418" s="15" t="s">
        <v>8219</v>
      </c>
      <c r="B418" s="14">
        <v>205</v>
      </c>
      <c r="D418" s="34" t="s">
        <v>8221</v>
      </c>
      <c r="E418" s="14">
        <v>17</v>
      </c>
      <c r="F418" s="17"/>
    </row>
    <row r="419" spans="1:6" x14ac:dyDescent="0.25">
      <c r="A419" s="15" t="s">
        <v>8219</v>
      </c>
      <c r="B419" s="14">
        <v>23</v>
      </c>
      <c r="D419" s="34" t="s">
        <v>8221</v>
      </c>
      <c r="E419" s="14">
        <v>7</v>
      </c>
      <c r="F419" s="17"/>
    </row>
    <row r="420" spans="1:6" x14ac:dyDescent="0.25">
      <c r="A420" s="15" t="s">
        <v>8219</v>
      </c>
      <c r="B420" s="14">
        <v>19</v>
      </c>
      <c r="D420" s="34" t="s">
        <v>8221</v>
      </c>
      <c r="E420" s="14">
        <v>17</v>
      </c>
      <c r="F420" s="17"/>
    </row>
    <row r="421" spans="1:6" x14ac:dyDescent="0.25">
      <c r="A421" s="15" t="s">
        <v>8219</v>
      </c>
      <c r="B421" s="14">
        <v>14</v>
      </c>
      <c r="D421" s="34" t="s">
        <v>8221</v>
      </c>
      <c r="E421" s="14">
        <v>171</v>
      </c>
      <c r="F421" s="17"/>
    </row>
    <row r="422" spans="1:6" x14ac:dyDescent="0.25">
      <c r="A422" s="15" t="s">
        <v>8219</v>
      </c>
      <c r="B422" s="14">
        <v>38</v>
      </c>
      <c r="D422" s="34" t="s">
        <v>8221</v>
      </c>
      <c r="E422" s="14">
        <v>188</v>
      </c>
      <c r="F422" s="17"/>
    </row>
    <row r="423" spans="1:6" x14ac:dyDescent="0.25">
      <c r="A423" s="15" t="s">
        <v>8219</v>
      </c>
      <c r="B423" s="14">
        <v>78</v>
      </c>
      <c r="D423" s="34" t="s">
        <v>8221</v>
      </c>
      <c r="E423" s="14">
        <v>110</v>
      </c>
      <c r="F423" s="17"/>
    </row>
    <row r="424" spans="1:6" x14ac:dyDescent="0.25">
      <c r="A424" s="15" t="s">
        <v>8219</v>
      </c>
      <c r="B424" s="14">
        <v>69</v>
      </c>
      <c r="D424" s="34" t="s">
        <v>8221</v>
      </c>
      <c r="E424" s="14">
        <v>37</v>
      </c>
      <c r="F424" s="17"/>
    </row>
    <row r="425" spans="1:6" x14ac:dyDescent="0.25">
      <c r="A425" s="15" t="s">
        <v>8219</v>
      </c>
      <c r="B425" s="14">
        <v>33</v>
      </c>
      <c r="D425" s="34" t="s">
        <v>8221</v>
      </c>
      <c r="E425" s="14">
        <v>9</v>
      </c>
      <c r="F425" s="17"/>
    </row>
    <row r="426" spans="1:6" x14ac:dyDescent="0.25">
      <c r="A426" s="15" t="s">
        <v>8219</v>
      </c>
      <c r="B426" s="14">
        <v>54</v>
      </c>
      <c r="D426" s="34" t="s">
        <v>8221</v>
      </c>
      <c r="E426" s="14">
        <v>29</v>
      </c>
      <c r="F426" s="17"/>
    </row>
    <row r="427" spans="1:6" x14ac:dyDescent="0.25">
      <c r="A427" s="15" t="s">
        <v>8219</v>
      </c>
      <c r="B427" s="14">
        <v>99</v>
      </c>
      <c r="D427" s="34" t="s">
        <v>8221</v>
      </c>
      <c r="E427" s="14">
        <v>6</v>
      </c>
      <c r="F427" s="17"/>
    </row>
    <row r="428" spans="1:6" x14ac:dyDescent="0.25">
      <c r="A428" s="15" t="s">
        <v>8219</v>
      </c>
      <c r="B428" s="14">
        <v>49</v>
      </c>
      <c r="D428" s="34" t="s">
        <v>8221</v>
      </c>
      <c r="E428" s="14">
        <v>30</v>
      </c>
      <c r="F428" s="17"/>
    </row>
    <row r="429" spans="1:6" x14ac:dyDescent="0.25">
      <c r="A429" s="15" t="s">
        <v>8219</v>
      </c>
      <c r="B429" s="14">
        <v>11</v>
      </c>
      <c r="D429" s="34" t="s">
        <v>8221</v>
      </c>
      <c r="E429" s="14">
        <v>81</v>
      </c>
      <c r="F429" s="17"/>
    </row>
    <row r="430" spans="1:6" x14ac:dyDescent="0.25">
      <c r="A430" s="15" t="s">
        <v>8219</v>
      </c>
      <c r="B430" s="14">
        <v>38</v>
      </c>
      <c r="D430" s="34" t="s">
        <v>8221</v>
      </c>
      <c r="E430" s="14">
        <v>4</v>
      </c>
      <c r="F430" s="17"/>
    </row>
    <row r="431" spans="1:6" x14ac:dyDescent="0.25">
      <c r="A431" s="15" t="s">
        <v>8219</v>
      </c>
      <c r="B431" s="14">
        <v>16</v>
      </c>
      <c r="D431" s="34" t="s">
        <v>8221</v>
      </c>
      <c r="E431" s="14">
        <v>11</v>
      </c>
      <c r="F431" s="17"/>
    </row>
    <row r="432" spans="1:6" x14ac:dyDescent="0.25">
      <c r="A432" s="15" t="s">
        <v>8219</v>
      </c>
      <c r="B432" s="14">
        <v>32</v>
      </c>
      <c r="D432" s="34" t="s">
        <v>8221</v>
      </c>
      <c r="E432" s="14">
        <v>14</v>
      </c>
      <c r="F432" s="17"/>
    </row>
    <row r="433" spans="1:6" x14ac:dyDescent="0.25">
      <c r="A433" s="15" t="s">
        <v>8219</v>
      </c>
      <c r="B433" s="14">
        <v>20</v>
      </c>
      <c r="D433" s="34" t="s">
        <v>8221</v>
      </c>
      <c r="E433" s="14">
        <v>5</v>
      </c>
      <c r="F433" s="17"/>
    </row>
    <row r="434" spans="1:6" x14ac:dyDescent="0.25">
      <c r="A434" s="15" t="s">
        <v>8219</v>
      </c>
      <c r="B434" s="14">
        <v>154</v>
      </c>
      <c r="D434" s="34" t="s">
        <v>8221</v>
      </c>
      <c r="E434" s="14">
        <v>45</v>
      </c>
      <c r="F434" s="17"/>
    </row>
    <row r="435" spans="1:6" x14ac:dyDescent="0.25">
      <c r="A435" s="15" t="s">
        <v>8219</v>
      </c>
      <c r="B435" s="14">
        <v>41</v>
      </c>
      <c r="D435" s="34" t="s">
        <v>8221</v>
      </c>
      <c r="E435" s="14">
        <v>8</v>
      </c>
      <c r="F435" s="17"/>
    </row>
    <row r="436" spans="1:6" x14ac:dyDescent="0.25">
      <c r="A436" s="15" t="s">
        <v>8219</v>
      </c>
      <c r="B436" s="14">
        <v>75</v>
      </c>
      <c r="D436" s="34" t="s">
        <v>8221</v>
      </c>
      <c r="E436" s="14">
        <v>3</v>
      </c>
      <c r="F436" s="17"/>
    </row>
    <row r="437" spans="1:6" x14ac:dyDescent="0.25">
      <c r="A437" s="15" t="s">
        <v>8219</v>
      </c>
      <c r="B437" s="14">
        <v>40</v>
      </c>
      <c r="D437" s="34" t="s">
        <v>8221</v>
      </c>
      <c r="E437" s="14">
        <v>24</v>
      </c>
      <c r="F437" s="17"/>
    </row>
    <row r="438" spans="1:6" x14ac:dyDescent="0.25">
      <c r="A438" s="15" t="s">
        <v>8219</v>
      </c>
      <c r="B438" s="14">
        <v>46</v>
      </c>
      <c r="D438" s="34" t="s">
        <v>8221</v>
      </c>
      <c r="E438" s="14">
        <v>18</v>
      </c>
      <c r="F438" s="17"/>
    </row>
    <row r="439" spans="1:6" x14ac:dyDescent="0.25">
      <c r="A439" s="15" t="s">
        <v>8219</v>
      </c>
      <c r="B439" s="14">
        <v>62</v>
      </c>
      <c r="D439" s="34" t="s">
        <v>8221</v>
      </c>
      <c r="E439" s="14">
        <v>12</v>
      </c>
      <c r="F439" s="17"/>
    </row>
    <row r="440" spans="1:6" x14ac:dyDescent="0.25">
      <c r="A440" s="15" t="s">
        <v>8219</v>
      </c>
      <c r="B440" s="14">
        <v>61</v>
      </c>
      <c r="D440" s="34" t="s">
        <v>8221</v>
      </c>
      <c r="E440" s="14">
        <v>123</v>
      </c>
      <c r="F440" s="17"/>
    </row>
    <row r="441" spans="1:6" x14ac:dyDescent="0.25">
      <c r="A441" s="15" t="s">
        <v>8219</v>
      </c>
      <c r="B441" s="14">
        <v>96</v>
      </c>
      <c r="D441" s="34" t="s">
        <v>8221</v>
      </c>
      <c r="E441" s="14">
        <v>96</v>
      </c>
      <c r="F441" s="17"/>
    </row>
    <row r="442" spans="1:6" x14ac:dyDescent="0.25">
      <c r="A442" s="15" t="s">
        <v>8219</v>
      </c>
      <c r="B442" s="14">
        <v>190</v>
      </c>
      <c r="D442" s="34" t="s">
        <v>8221</v>
      </c>
      <c r="E442" s="14">
        <v>31</v>
      </c>
      <c r="F442" s="17"/>
    </row>
    <row r="443" spans="1:6" x14ac:dyDescent="0.25">
      <c r="A443" s="15" t="s">
        <v>8219</v>
      </c>
      <c r="B443" s="14">
        <v>94</v>
      </c>
      <c r="D443" s="34" t="s">
        <v>8221</v>
      </c>
      <c r="E443" s="14">
        <v>4</v>
      </c>
      <c r="F443" s="17"/>
    </row>
    <row r="444" spans="1:6" x14ac:dyDescent="0.25">
      <c r="A444" s="15" t="s">
        <v>8219</v>
      </c>
      <c r="B444" s="14">
        <v>39</v>
      </c>
      <c r="D444" s="34" t="s">
        <v>8221</v>
      </c>
      <c r="E444" s="14">
        <v>3</v>
      </c>
      <c r="F444" s="17"/>
    </row>
    <row r="445" spans="1:6" x14ac:dyDescent="0.25">
      <c r="A445" s="15" t="s">
        <v>8219</v>
      </c>
      <c r="B445" s="14">
        <v>127</v>
      </c>
      <c r="D445" s="34" t="s">
        <v>8221</v>
      </c>
      <c r="E445" s="14">
        <v>179</v>
      </c>
      <c r="F445" s="17"/>
    </row>
    <row r="446" spans="1:6" x14ac:dyDescent="0.25">
      <c r="A446" s="15" t="s">
        <v>8219</v>
      </c>
      <c r="B446" s="14">
        <v>159</v>
      </c>
      <c r="D446" s="34" t="s">
        <v>8221</v>
      </c>
      <c r="E446" s="14">
        <v>3</v>
      </c>
      <c r="F446" s="17"/>
    </row>
    <row r="447" spans="1:6" x14ac:dyDescent="0.25">
      <c r="A447" s="15" t="s">
        <v>8219</v>
      </c>
      <c r="B447" s="14">
        <v>177</v>
      </c>
      <c r="D447" s="34" t="s">
        <v>8221</v>
      </c>
      <c r="E447" s="14">
        <v>23</v>
      </c>
      <c r="F447" s="17"/>
    </row>
    <row r="448" spans="1:6" x14ac:dyDescent="0.25">
      <c r="A448" s="15" t="s">
        <v>8219</v>
      </c>
      <c r="B448" s="14">
        <v>47</v>
      </c>
      <c r="D448" s="34" t="s">
        <v>8221</v>
      </c>
      <c r="E448" s="14">
        <v>23</v>
      </c>
      <c r="F448" s="17"/>
    </row>
    <row r="449" spans="1:6" x14ac:dyDescent="0.25">
      <c r="A449" s="15" t="s">
        <v>8219</v>
      </c>
      <c r="B449" s="14">
        <v>1</v>
      </c>
      <c r="D449" s="34" t="s">
        <v>8221</v>
      </c>
      <c r="E449" s="14">
        <v>41</v>
      </c>
      <c r="F449" s="17"/>
    </row>
    <row r="450" spans="1:6" x14ac:dyDescent="0.25">
      <c r="A450" s="15" t="s">
        <v>8219</v>
      </c>
      <c r="B450" s="14">
        <v>16</v>
      </c>
      <c r="D450" s="34" t="s">
        <v>8221</v>
      </c>
      <c r="E450" s="14">
        <v>0</v>
      </c>
      <c r="F450" s="17"/>
    </row>
    <row r="451" spans="1:6" x14ac:dyDescent="0.25">
      <c r="A451" s="15" t="s">
        <v>8219</v>
      </c>
      <c r="B451" s="14">
        <v>115</v>
      </c>
      <c r="D451" s="34" t="s">
        <v>8221</v>
      </c>
      <c r="E451" s="14">
        <v>32</v>
      </c>
      <c r="F451" s="17"/>
    </row>
    <row r="452" spans="1:6" x14ac:dyDescent="0.25">
      <c r="A452" s="15" t="s">
        <v>8219</v>
      </c>
      <c r="B452" s="14">
        <v>133</v>
      </c>
      <c r="D452" s="34" t="s">
        <v>8221</v>
      </c>
      <c r="E452" s="14">
        <v>2</v>
      </c>
      <c r="F452" s="17"/>
    </row>
    <row r="453" spans="1:6" x14ac:dyDescent="0.25">
      <c r="A453" s="15" t="s">
        <v>8219</v>
      </c>
      <c r="B453" s="14">
        <v>70</v>
      </c>
      <c r="D453" s="34" t="s">
        <v>8221</v>
      </c>
      <c r="E453" s="14">
        <v>7</v>
      </c>
      <c r="F453" s="17"/>
    </row>
    <row r="454" spans="1:6" x14ac:dyDescent="0.25">
      <c r="A454" s="15" t="s">
        <v>8219</v>
      </c>
      <c r="B454" s="14">
        <v>62</v>
      </c>
      <c r="D454" s="34" t="s">
        <v>8221</v>
      </c>
      <c r="E454" s="14">
        <v>4</v>
      </c>
      <c r="F454" s="17"/>
    </row>
    <row r="455" spans="1:6" x14ac:dyDescent="0.25">
      <c r="A455" s="15" t="s">
        <v>8219</v>
      </c>
      <c r="B455" s="14">
        <v>10</v>
      </c>
      <c r="D455" s="34" t="s">
        <v>8221</v>
      </c>
      <c r="E455" s="14">
        <v>196</v>
      </c>
      <c r="F455" s="17"/>
    </row>
    <row r="456" spans="1:6" x14ac:dyDescent="0.25">
      <c r="A456" s="15" t="s">
        <v>8219</v>
      </c>
      <c r="B456" s="14">
        <v>499</v>
      </c>
      <c r="D456" s="34" t="s">
        <v>8221</v>
      </c>
      <c r="E456" s="14">
        <v>11</v>
      </c>
      <c r="F456" s="17"/>
    </row>
    <row r="457" spans="1:6" x14ac:dyDescent="0.25">
      <c r="A457" s="15" t="s">
        <v>8219</v>
      </c>
      <c r="B457" s="14">
        <v>47</v>
      </c>
      <c r="D457" s="34" t="s">
        <v>8221</v>
      </c>
      <c r="E457" s="14">
        <v>9</v>
      </c>
      <c r="F457" s="17"/>
    </row>
    <row r="458" spans="1:6" x14ac:dyDescent="0.25">
      <c r="A458" s="15" t="s">
        <v>8219</v>
      </c>
      <c r="B458" s="14">
        <v>28</v>
      </c>
      <c r="D458" s="34" t="s">
        <v>8221</v>
      </c>
      <c r="E458" s="14">
        <v>5</v>
      </c>
      <c r="F458" s="17"/>
    </row>
    <row r="459" spans="1:6" x14ac:dyDescent="0.25">
      <c r="A459" s="15" t="s">
        <v>8219</v>
      </c>
      <c r="B459" s="14">
        <v>24</v>
      </c>
      <c r="D459" s="34" t="s">
        <v>8221</v>
      </c>
      <c r="E459" s="14">
        <v>8</v>
      </c>
      <c r="F459" s="17"/>
    </row>
    <row r="460" spans="1:6" x14ac:dyDescent="0.25">
      <c r="A460" s="15" t="s">
        <v>8219</v>
      </c>
      <c r="B460" s="14">
        <v>76</v>
      </c>
      <c r="D460" s="34" t="s">
        <v>8221</v>
      </c>
      <c r="E460" s="14">
        <v>229</v>
      </c>
      <c r="F460" s="17"/>
    </row>
    <row r="461" spans="1:6" x14ac:dyDescent="0.25">
      <c r="A461" s="15" t="s">
        <v>8219</v>
      </c>
      <c r="B461" s="14">
        <v>98</v>
      </c>
      <c r="D461" s="34" t="s">
        <v>8221</v>
      </c>
      <c r="E461" s="14">
        <v>40</v>
      </c>
      <c r="F461" s="17"/>
    </row>
    <row r="462" spans="1:6" x14ac:dyDescent="0.25">
      <c r="A462" s="15" t="s">
        <v>8219</v>
      </c>
      <c r="B462" s="14">
        <v>30</v>
      </c>
      <c r="D462" s="34" t="s">
        <v>8221</v>
      </c>
      <c r="E462" s="14">
        <v>123</v>
      </c>
      <c r="F462" s="17"/>
    </row>
    <row r="463" spans="1:6" x14ac:dyDescent="0.25">
      <c r="A463" s="15" t="s">
        <v>8219</v>
      </c>
      <c r="B463" s="14">
        <v>478</v>
      </c>
      <c r="D463" s="34" t="s">
        <v>8221</v>
      </c>
      <c r="E463" s="14">
        <v>5</v>
      </c>
      <c r="F463" s="17"/>
    </row>
    <row r="464" spans="1:6" x14ac:dyDescent="0.25">
      <c r="A464" s="15" t="s">
        <v>8219</v>
      </c>
      <c r="B464" s="14">
        <v>74</v>
      </c>
      <c r="D464" s="34" t="s">
        <v>8221</v>
      </c>
      <c r="E464" s="14">
        <v>148</v>
      </c>
      <c r="F464" s="17"/>
    </row>
    <row r="465" spans="1:6" x14ac:dyDescent="0.25">
      <c r="A465" s="15" t="s">
        <v>8219</v>
      </c>
      <c r="B465" s="14">
        <v>131</v>
      </c>
      <c r="D465" s="34" t="s">
        <v>8221</v>
      </c>
      <c r="E465" s="14">
        <v>10</v>
      </c>
      <c r="F465" s="17"/>
    </row>
    <row r="466" spans="1:6" x14ac:dyDescent="0.25">
      <c r="A466" s="15" t="s">
        <v>8219</v>
      </c>
      <c r="B466" s="14">
        <v>61</v>
      </c>
      <c r="D466" s="34" t="s">
        <v>8221</v>
      </c>
      <c r="E466" s="14">
        <v>4</v>
      </c>
      <c r="F466" s="17"/>
    </row>
    <row r="467" spans="1:6" x14ac:dyDescent="0.25">
      <c r="A467" s="15" t="s">
        <v>8219</v>
      </c>
      <c r="B467" s="14">
        <v>1071</v>
      </c>
      <c r="D467" s="34" t="s">
        <v>8221</v>
      </c>
      <c r="E467" s="14">
        <v>21</v>
      </c>
      <c r="F467" s="17"/>
    </row>
    <row r="468" spans="1:6" x14ac:dyDescent="0.25">
      <c r="A468" s="15" t="s">
        <v>8219</v>
      </c>
      <c r="B468" s="14">
        <v>122</v>
      </c>
      <c r="D468" s="34" t="s">
        <v>8221</v>
      </c>
      <c r="E468" s="14">
        <v>2</v>
      </c>
      <c r="F468" s="17"/>
    </row>
    <row r="469" spans="1:6" x14ac:dyDescent="0.25">
      <c r="A469" s="15" t="s">
        <v>8219</v>
      </c>
      <c r="B469" s="14">
        <v>111</v>
      </c>
      <c r="D469" s="34" t="s">
        <v>8221</v>
      </c>
      <c r="E469" s="14">
        <v>0</v>
      </c>
      <c r="F469" s="17"/>
    </row>
    <row r="470" spans="1:6" x14ac:dyDescent="0.25">
      <c r="A470" s="15" t="s">
        <v>8219</v>
      </c>
      <c r="B470" s="14">
        <v>255</v>
      </c>
      <c r="D470" s="34" t="s">
        <v>8221</v>
      </c>
      <c r="E470" s="14">
        <v>4</v>
      </c>
      <c r="F470" s="17"/>
    </row>
    <row r="471" spans="1:6" x14ac:dyDescent="0.25">
      <c r="A471" s="15" t="s">
        <v>8219</v>
      </c>
      <c r="B471" s="14">
        <v>141</v>
      </c>
      <c r="D471" s="34" t="s">
        <v>8221</v>
      </c>
      <c r="E471" s="14">
        <v>1</v>
      </c>
      <c r="F471" s="17"/>
    </row>
    <row r="472" spans="1:6" x14ac:dyDescent="0.25">
      <c r="A472" s="15" t="s">
        <v>8219</v>
      </c>
      <c r="B472" s="14">
        <v>159</v>
      </c>
      <c r="D472" s="34" t="s">
        <v>8221</v>
      </c>
      <c r="E472" s="14">
        <v>30</v>
      </c>
      <c r="F472" s="17"/>
    </row>
    <row r="473" spans="1:6" x14ac:dyDescent="0.25">
      <c r="A473" s="15" t="s">
        <v>8219</v>
      </c>
      <c r="B473" s="14">
        <v>99</v>
      </c>
      <c r="D473" s="34" t="s">
        <v>8221</v>
      </c>
      <c r="E473" s="14">
        <v>3</v>
      </c>
      <c r="F473" s="17"/>
    </row>
    <row r="474" spans="1:6" x14ac:dyDescent="0.25">
      <c r="A474" s="15" t="s">
        <v>8219</v>
      </c>
      <c r="B474" s="14">
        <v>96</v>
      </c>
      <c r="D474" s="34" t="s">
        <v>8221</v>
      </c>
      <c r="E474" s="14">
        <v>975</v>
      </c>
      <c r="F474" s="17"/>
    </row>
    <row r="475" spans="1:6" x14ac:dyDescent="0.25">
      <c r="A475" s="15" t="s">
        <v>8219</v>
      </c>
      <c r="B475" s="14">
        <v>27</v>
      </c>
      <c r="D475" s="34" t="s">
        <v>8221</v>
      </c>
      <c r="E475" s="14">
        <v>167</v>
      </c>
      <c r="F475" s="17"/>
    </row>
    <row r="476" spans="1:6" x14ac:dyDescent="0.25">
      <c r="A476" s="15" t="s">
        <v>8219</v>
      </c>
      <c r="B476" s="14">
        <v>166</v>
      </c>
      <c r="D476" s="34" t="s">
        <v>8221</v>
      </c>
      <c r="E476" s="14">
        <v>5</v>
      </c>
      <c r="F476" s="17"/>
    </row>
    <row r="477" spans="1:6" x14ac:dyDescent="0.25">
      <c r="A477" s="15" t="s">
        <v>8219</v>
      </c>
      <c r="B477" s="14">
        <v>76</v>
      </c>
      <c r="D477" s="34" t="s">
        <v>8221</v>
      </c>
      <c r="E477" s="14">
        <v>18</v>
      </c>
      <c r="F477" s="17"/>
    </row>
    <row r="478" spans="1:6" x14ac:dyDescent="0.25">
      <c r="A478" s="15" t="s">
        <v>8219</v>
      </c>
      <c r="B478" s="14">
        <v>211</v>
      </c>
      <c r="D478" s="34" t="s">
        <v>8221</v>
      </c>
      <c r="E478" s="14">
        <v>98</v>
      </c>
      <c r="F478" s="17"/>
    </row>
    <row r="479" spans="1:6" x14ac:dyDescent="0.25">
      <c r="A479" s="15" t="s">
        <v>8219</v>
      </c>
      <c r="B479" s="14">
        <v>21</v>
      </c>
      <c r="D479" s="34" t="s">
        <v>8221</v>
      </c>
      <c r="E479" s="14">
        <v>4</v>
      </c>
      <c r="F479" s="17"/>
    </row>
    <row r="480" spans="1:6" x14ac:dyDescent="0.25">
      <c r="A480" s="15" t="s">
        <v>8219</v>
      </c>
      <c r="B480" s="14">
        <v>61</v>
      </c>
      <c r="D480" s="34" t="s">
        <v>8221</v>
      </c>
      <c r="E480" s="14">
        <v>3</v>
      </c>
      <c r="F480" s="17"/>
    </row>
    <row r="481" spans="1:6" x14ac:dyDescent="0.25">
      <c r="A481" s="15" t="s">
        <v>8219</v>
      </c>
      <c r="B481" s="14">
        <v>30</v>
      </c>
      <c r="D481" s="34" t="s">
        <v>8221</v>
      </c>
      <c r="E481" s="14">
        <v>1</v>
      </c>
      <c r="F481" s="17"/>
    </row>
    <row r="482" spans="1:6" x14ac:dyDescent="0.25">
      <c r="A482" s="15" t="s">
        <v>8219</v>
      </c>
      <c r="B482" s="14">
        <v>375</v>
      </c>
      <c r="D482" s="34" t="s">
        <v>8221</v>
      </c>
      <c r="E482" s="14">
        <v>0</v>
      </c>
      <c r="F482" s="17"/>
    </row>
    <row r="483" spans="1:6" x14ac:dyDescent="0.25">
      <c r="A483" s="15" t="s">
        <v>8219</v>
      </c>
      <c r="B483" s="14">
        <v>111</v>
      </c>
      <c r="D483" s="34" t="s">
        <v>8221</v>
      </c>
      <c r="E483" s="14">
        <v>9</v>
      </c>
      <c r="F483" s="17"/>
    </row>
    <row r="484" spans="1:6" x14ac:dyDescent="0.25">
      <c r="A484" s="15" t="s">
        <v>8219</v>
      </c>
      <c r="B484" s="14">
        <v>123</v>
      </c>
      <c r="D484" s="34" t="s">
        <v>8221</v>
      </c>
      <c r="E484" s="14">
        <v>2</v>
      </c>
      <c r="F484" s="17"/>
    </row>
    <row r="485" spans="1:6" x14ac:dyDescent="0.25">
      <c r="A485" s="15" t="s">
        <v>8219</v>
      </c>
      <c r="B485" s="14">
        <v>70</v>
      </c>
      <c r="D485" s="34" t="s">
        <v>8221</v>
      </c>
      <c r="E485" s="14">
        <v>0</v>
      </c>
      <c r="F485" s="17"/>
    </row>
    <row r="486" spans="1:6" x14ac:dyDescent="0.25">
      <c r="A486" s="15" t="s">
        <v>8219</v>
      </c>
      <c r="B486" s="14">
        <v>85</v>
      </c>
      <c r="D486" s="34" t="s">
        <v>8221</v>
      </c>
      <c r="E486" s="14">
        <v>147</v>
      </c>
      <c r="F486" s="17"/>
    </row>
    <row r="487" spans="1:6" x14ac:dyDescent="0.25">
      <c r="A487" s="15" t="s">
        <v>8219</v>
      </c>
      <c r="B487" s="14">
        <v>86</v>
      </c>
      <c r="D487" s="34" t="s">
        <v>8221</v>
      </c>
      <c r="E487" s="14">
        <v>49</v>
      </c>
      <c r="F487" s="17"/>
    </row>
    <row r="488" spans="1:6" x14ac:dyDescent="0.25">
      <c r="A488" s="15" t="s">
        <v>8219</v>
      </c>
      <c r="B488" s="14">
        <v>13</v>
      </c>
      <c r="D488" s="34" t="s">
        <v>8221</v>
      </c>
      <c r="E488" s="14">
        <v>1</v>
      </c>
      <c r="F488" s="17"/>
    </row>
    <row r="489" spans="1:6" x14ac:dyDescent="0.25">
      <c r="A489" s="15" t="s">
        <v>8219</v>
      </c>
      <c r="B489" s="14">
        <v>33</v>
      </c>
      <c r="D489" s="34" t="s">
        <v>8221</v>
      </c>
      <c r="E489" s="14">
        <v>2</v>
      </c>
      <c r="F489" s="17"/>
    </row>
    <row r="490" spans="1:6" x14ac:dyDescent="0.25">
      <c r="A490" s="15" t="s">
        <v>8219</v>
      </c>
      <c r="B490" s="14">
        <v>15</v>
      </c>
      <c r="D490" s="34" t="s">
        <v>8221</v>
      </c>
      <c r="E490" s="14">
        <v>7</v>
      </c>
      <c r="F490" s="17"/>
    </row>
    <row r="491" spans="1:6" x14ac:dyDescent="0.25">
      <c r="A491" s="15" t="s">
        <v>8219</v>
      </c>
      <c r="B491" s="14">
        <v>273</v>
      </c>
      <c r="D491" s="34" t="s">
        <v>8221</v>
      </c>
      <c r="E491" s="14">
        <v>4</v>
      </c>
      <c r="F491" s="17"/>
    </row>
    <row r="492" spans="1:6" x14ac:dyDescent="0.25">
      <c r="A492" s="15" t="s">
        <v>8219</v>
      </c>
      <c r="B492" s="14">
        <v>714</v>
      </c>
      <c r="D492" s="34" t="s">
        <v>8221</v>
      </c>
      <c r="E492" s="14">
        <v>27</v>
      </c>
      <c r="F492" s="17"/>
    </row>
    <row r="493" spans="1:6" x14ac:dyDescent="0.25">
      <c r="A493" s="15" t="s">
        <v>8219</v>
      </c>
      <c r="B493" s="14">
        <v>170</v>
      </c>
      <c r="D493" s="34" t="s">
        <v>8221</v>
      </c>
      <c r="E493" s="14">
        <v>94</v>
      </c>
      <c r="F493" s="17"/>
    </row>
    <row r="494" spans="1:6" x14ac:dyDescent="0.25">
      <c r="A494" s="15" t="s">
        <v>8219</v>
      </c>
      <c r="B494" s="14">
        <v>512</v>
      </c>
      <c r="D494" s="34" t="s">
        <v>8221</v>
      </c>
      <c r="E494" s="14">
        <v>29</v>
      </c>
      <c r="F494" s="17"/>
    </row>
    <row r="495" spans="1:6" x14ac:dyDescent="0.25">
      <c r="A495" s="15" t="s">
        <v>8219</v>
      </c>
      <c r="B495" s="14">
        <v>314</v>
      </c>
      <c r="D495" s="34" t="s">
        <v>8221</v>
      </c>
      <c r="E495" s="14">
        <v>7</v>
      </c>
      <c r="F495" s="17"/>
    </row>
    <row r="496" spans="1:6" x14ac:dyDescent="0.25">
      <c r="A496" s="15" t="s">
        <v>8219</v>
      </c>
      <c r="B496" s="14">
        <v>167</v>
      </c>
      <c r="D496" s="34" t="s">
        <v>8221</v>
      </c>
      <c r="E496" s="14">
        <v>22</v>
      </c>
      <c r="F496" s="17"/>
    </row>
    <row r="497" spans="1:6" x14ac:dyDescent="0.25">
      <c r="A497" s="15" t="s">
        <v>8219</v>
      </c>
      <c r="B497" s="14">
        <v>9</v>
      </c>
      <c r="D497" s="34" t="s">
        <v>8221</v>
      </c>
      <c r="E497" s="14">
        <v>1</v>
      </c>
      <c r="F497" s="17"/>
    </row>
    <row r="498" spans="1:6" x14ac:dyDescent="0.25">
      <c r="A498" s="15" t="s">
        <v>8219</v>
      </c>
      <c r="B498" s="14">
        <v>103</v>
      </c>
      <c r="D498" s="34" t="s">
        <v>8221</v>
      </c>
      <c r="E498" s="14">
        <v>10</v>
      </c>
      <c r="F498" s="17"/>
    </row>
    <row r="499" spans="1:6" x14ac:dyDescent="0.25">
      <c r="A499" s="15" t="s">
        <v>8219</v>
      </c>
      <c r="B499" s="14">
        <v>111</v>
      </c>
      <c r="D499" s="34" t="s">
        <v>8221</v>
      </c>
      <c r="E499" s="14">
        <v>6</v>
      </c>
      <c r="F499" s="17"/>
    </row>
    <row r="500" spans="1:6" x14ac:dyDescent="0.25">
      <c r="A500" s="15" t="s">
        <v>8219</v>
      </c>
      <c r="B500" s="14">
        <v>271</v>
      </c>
      <c r="D500" s="34" t="s">
        <v>8221</v>
      </c>
      <c r="E500" s="14">
        <v>24</v>
      </c>
      <c r="F500" s="17"/>
    </row>
    <row r="501" spans="1:6" x14ac:dyDescent="0.25">
      <c r="A501" s="15" t="s">
        <v>8219</v>
      </c>
      <c r="B501" s="14">
        <v>101</v>
      </c>
      <c r="D501" s="34" t="s">
        <v>8221</v>
      </c>
      <c r="E501" s="14">
        <v>15</v>
      </c>
      <c r="F501" s="17"/>
    </row>
    <row r="502" spans="1:6" x14ac:dyDescent="0.25">
      <c r="A502" s="15" t="s">
        <v>8219</v>
      </c>
      <c r="B502" s="14">
        <v>57</v>
      </c>
      <c r="D502" s="34" t="s">
        <v>8221</v>
      </c>
      <c r="E502" s="14">
        <v>37</v>
      </c>
      <c r="F502" s="17"/>
    </row>
    <row r="503" spans="1:6" x14ac:dyDescent="0.25">
      <c r="A503" s="15" t="s">
        <v>8219</v>
      </c>
      <c r="B503" s="14">
        <v>62</v>
      </c>
      <c r="D503" s="34" t="s">
        <v>8221</v>
      </c>
      <c r="E503" s="14">
        <v>20</v>
      </c>
      <c r="F503" s="17"/>
    </row>
    <row r="504" spans="1:6" x14ac:dyDescent="0.25">
      <c r="A504" s="15" t="s">
        <v>8219</v>
      </c>
      <c r="B504" s="14">
        <v>32</v>
      </c>
      <c r="D504" s="34" t="s">
        <v>8221</v>
      </c>
      <c r="E504" s="14">
        <v>7</v>
      </c>
      <c r="F504" s="17"/>
    </row>
    <row r="505" spans="1:6" x14ac:dyDescent="0.25">
      <c r="A505" s="15" t="s">
        <v>8219</v>
      </c>
      <c r="B505" s="14">
        <v>141</v>
      </c>
      <c r="D505" s="34" t="s">
        <v>8221</v>
      </c>
      <c r="E505" s="14">
        <v>0</v>
      </c>
      <c r="F505" s="17"/>
    </row>
    <row r="506" spans="1:6" x14ac:dyDescent="0.25">
      <c r="A506" s="15" t="s">
        <v>8219</v>
      </c>
      <c r="B506" s="14">
        <v>75</v>
      </c>
      <c r="D506" s="34" t="s">
        <v>8221</v>
      </c>
      <c r="E506" s="14">
        <v>21</v>
      </c>
      <c r="F506" s="17"/>
    </row>
    <row r="507" spans="1:6" x14ac:dyDescent="0.25">
      <c r="A507" s="15" t="s">
        <v>8219</v>
      </c>
      <c r="B507" s="14">
        <v>46</v>
      </c>
      <c r="D507" s="34" t="s">
        <v>8221</v>
      </c>
      <c r="E507" s="14">
        <v>3</v>
      </c>
      <c r="F507" s="17"/>
    </row>
    <row r="508" spans="1:6" x14ac:dyDescent="0.25">
      <c r="A508" s="15" t="s">
        <v>8219</v>
      </c>
      <c r="B508" s="14">
        <v>103</v>
      </c>
      <c r="D508" s="34" t="s">
        <v>8221</v>
      </c>
      <c r="E508" s="14">
        <v>11</v>
      </c>
      <c r="F508" s="17"/>
    </row>
    <row r="509" spans="1:6" x14ac:dyDescent="0.25">
      <c r="A509" s="15" t="s">
        <v>8219</v>
      </c>
      <c r="B509" s="14">
        <v>6</v>
      </c>
      <c r="D509" s="34" t="s">
        <v>8221</v>
      </c>
      <c r="E509" s="14">
        <v>1</v>
      </c>
      <c r="F509" s="17"/>
    </row>
    <row r="510" spans="1:6" x14ac:dyDescent="0.25">
      <c r="A510" s="15" t="s">
        <v>8219</v>
      </c>
      <c r="B510" s="14">
        <v>83</v>
      </c>
      <c r="D510" s="34" t="s">
        <v>8221</v>
      </c>
      <c r="E510" s="14">
        <v>312</v>
      </c>
      <c r="F510" s="17"/>
    </row>
    <row r="511" spans="1:6" x14ac:dyDescent="0.25">
      <c r="A511" s="15" t="s">
        <v>8219</v>
      </c>
      <c r="B511" s="14">
        <v>108</v>
      </c>
      <c r="D511" s="34" t="s">
        <v>8221</v>
      </c>
      <c r="E511" s="14">
        <v>1</v>
      </c>
      <c r="F511" s="17"/>
    </row>
    <row r="512" spans="1:6" x14ac:dyDescent="0.25">
      <c r="A512" s="15" t="s">
        <v>8219</v>
      </c>
      <c r="B512" s="14">
        <v>25</v>
      </c>
      <c r="D512" s="34" t="s">
        <v>8221</v>
      </c>
      <c r="E512" s="14">
        <v>3</v>
      </c>
      <c r="F512" s="17"/>
    </row>
    <row r="513" spans="1:6" x14ac:dyDescent="0.25">
      <c r="A513" s="15" t="s">
        <v>8219</v>
      </c>
      <c r="B513" s="14">
        <v>549</v>
      </c>
      <c r="D513" s="34" t="s">
        <v>8221</v>
      </c>
      <c r="E513" s="14">
        <v>4</v>
      </c>
      <c r="F513" s="17"/>
    </row>
    <row r="514" spans="1:6" x14ac:dyDescent="0.25">
      <c r="A514" s="15" t="s">
        <v>8219</v>
      </c>
      <c r="B514" s="14">
        <v>222</v>
      </c>
      <c r="D514" s="34" t="s">
        <v>8221</v>
      </c>
      <c r="E514" s="14">
        <v>10</v>
      </c>
      <c r="F514" s="17"/>
    </row>
    <row r="515" spans="1:6" x14ac:dyDescent="0.25">
      <c r="A515" s="15" t="s">
        <v>8219</v>
      </c>
      <c r="B515" s="14">
        <v>183</v>
      </c>
      <c r="D515" s="34" t="s">
        <v>8221</v>
      </c>
      <c r="E515" s="14">
        <v>8</v>
      </c>
      <c r="F515" s="17"/>
    </row>
    <row r="516" spans="1:6" x14ac:dyDescent="0.25">
      <c r="A516" s="15" t="s">
        <v>8219</v>
      </c>
      <c r="B516" s="14">
        <v>89</v>
      </c>
      <c r="D516" s="34" t="s">
        <v>8221</v>
      </c>
      <c r="E516" s="14">
        <v>3</v>
      </c>
      <c r="F516" s="17"/>
    </row>
    <row r="517" spans="1:6" x14ac:dyDescent="0.25">
      <c r="A517" s="15" t="s">
        <v>8219</v>
      </c>
      <c r="B517" s="14">
        <v>253</v>
      </c>
      <c r="D517" s="34" t="s">
        <v>8221</v>
      </c>
      <c r="E517" s="14">
        <v>1</v>
      </c>
      <c r="F517" s="17"/>
    </row>
    <row r="518" spans="1:6" x14ac:dyDescent="0.25">
      <c r="A518" s="15" t="s">
        <v>8219</v>
      </c>
      <c r="B518" s="14">
        <v>140</v>
      </c>
      <c r="D518" s="34" t="s">
        <v>8221</v>
      </c>
      <c r="E518" s="14">
        <v>0</v>
      </c>
      <c r="F518" s="17"/>
    </row>
    <row r="519" spans="1:6" x14ac:dyDescent="0.25">
      <c r="A519" s="15" t="s">
        <v>8219</v>
      </c>
      <c r="B519" s="14">
        <v>103</v>
      </c>
      <c r="D519" s="34" t="s">
        <v>8221</v>
      </c>
      <c r="E519" s="14">
        <v>5</v>
      </c>
      <c r="F519" s="17"/>
    </row>
    <row r="520" spans="1:6" x14ac:dyDescent="0.25">
      <c r="A520" s="15" t="s">
        <v>8219</v>
      </c>
      <c r="B520" s="14">
        <v>138</v>
      </c>
      <c r="D520" s="34" t="s">
        <v>8221</v>
      </c>
      <c r="E520" s="14">
        <v>0</v>
      </c>
      <c r="F520" s="17"/>
    </row>
    <row r="521" spans="1:6" x14ac:dyDescent="0.25">
      <c r="A521" s="15" t="s">
        <v>8219</v>
      </c>
      <c r="B521" s="14">
        <v>191</v>
      </c>
      <c r="D521" s="34" t="s">
        <v>8221</v>
      </c>
      <c r="E521" s="14">
        <v>3</v>
      </c>
      <c r="F521" s="17"/>
    </row>
    <row r="522" spans="1:6" x14ac:dyDescent="0.25">
      <c r="A522" s="15" t="s">
        <v>8219</v>
      </c>
      <c r="B522" s="14">
        <v>45</v>
      </c>
      <c r="D522" s="34" t="s">
        <v>8221</v>
      </c>
      <c r="E522" s="14">
        <v>7</v>
      </c>
      <c r="F522" s="17"/>
    </row>
    <row r="523" spans="1:6" x14ac:dyDescent="0.25">
      <c r="A523" s="15" t="s">
        <v>8219</v>
      </c>
      <c r="B523" s="14">
        <v>17</v>
      </c>
      <c r="D523" s="34" t="s">
        <v>8221</v>
      </c>
      <c r="E523" s="14">
        <v>0</v>
      </c>
      <c r="F523" s="17"/>
    </row>
    <row r="524" spans="1:6" x14ac:dyDescent="0.25">
      <c r="A524" s="15" t="s">
        <v>8219</v>
      </c>
      <c r="B524" s="14">
        <v>31</v>
      </c>
      <c r="D524" s="34" t="s">
        <v>8221</v>
      </c>
      <c r="E524" s="14">
        <v>2</v>
      </c>
      <c r="F524" s="17"/>
    </row>
    <row r="525" spans="1:6" x14ac:dyDescent="0.25">
      <c r="A525" s="15" t="s">
        <v>8219</v>
      </c>
      <c r="B525" s="14">
        <v>50</v>
      </c>
      <c r="D525" s="34" t="s">
        <v>8221</v>
      </c>
      <c r="E525" s="14">
        <v>23</v>
      </c>
      <c r="F525" s="17"/>
    </row>
    <row r="526" spans="1:6" x14ac:dyDescent="0.25">
      <c r="A526" s="15" t="s">
        <v>8219</v>
      </c>
      <c r="B526" s="14">
        <v>59</v>
      </c>
      <c r="D526" s="34" t="s">
        <v>8221</v>
      </c>
      <c r="E526" s="14">
        <v>1</v>
      </c>
      <c r="F526" s="17"/>
    </row>
    <row r="527" spans="1:6" x14ac:dyDescent="0.25">
      <c r="A527" s="15" t="s">
        <v>8219</v>
      </c>
      <c r="B527" s="14">
        <v>81</v>
      </c>
      <c r="D527" s="34" t="s">
        <v>8221</v>
      </c>
      <c r="E527" s="14">
        <v>2</v>
      </c>
      <c r="F527" s="17"/>
    </row>
    <row r="528" spans="1:6" x14ac:dyDescent="0.25">
      <c r="A528" s="15" t="s">
        <v>8219</v>
      </c>
      <c r="B528" s="14">
        <v>508</v>
      </c>
      <c r="D528" s="34" t="s">
        <v>8221</v>
      </c>
      <c r="E528" s="14">
        <v>3</v>
      </c>
      <c r="F528" s="17"/>
    </row>
    <row r="529" spans="1:6" x14ac:dyDescent="0.25">
      <c r="A529" s="15" t="s">
        <v>8219</v>
      </c>
      <c r="B529" s="14">
        <v>74</v>
      </c>
      <c r="D529" s="34" t="s">
        <v>8221</v>
      </c>
      <c r="E529" s="14">
        <v>0</v>
      </c>
      <c r="F529" s="17"/>
    </row>
    <row r="530" spans="1:6" x14ac:dyDescent="0.25">
      <c r="A530" s="15" t="s">
        <v>8219</v>
      </c>
      <c r="B530" s="14">
        <v>141</v>
      </c>
      <c r="D530" s="34" t="s">
        <v>8221</v>
      </c>
      <c r="E530" s="14">
        <v>13</v>
      </c>
      <c r="F530" s="17"/>
    </row>
    <row r="531" spans="1:6" x14ac:dyDescent="0.25">
      <c r="A531" s="15" t="s">
        <v>8219</v>
      </c>
      <c r="B531" s="14">
        <v>711</v>
      </c>
      <c r="D531" s="34" t="s">
        <v>8221</v>
      </c>
      <c r="E531" s="14">
        <v>1</v>
      </c>
      <c r="F531" s="17"/>
    </row>
    <row r="532" spans="1:6" x14ac:dyDescent="0.25">
      <c r="A532" s="15" t="s">
        <v>8219</v>
      </c>
      <c r="B532" s="14">
        <v>141</v>
      </c>
      <c r="D532" s="34" t="s">
        <v>8221</v>
      </c>
      <c r="E532" s="14">
        <v>1</v>
      </c>
      <c r="F532" s="17"/>
    </row>
    <row r="533" spans="1:6" x14ac:dyDescent="0.25">
      <c r="A533" s="15" t="s">
        <v>8219</v>
      </c>
      <c r="B533" s="14">
        <v>109</v>
      </c>
      <c r="D533" s="34" t="s">
        <v>8221</v>
      </c>
      <c r="E533" s="14">
        <v>1</v>
      </c>
      <c r="F533" s="17"/>
    </row>
    <row r="534" spans="1:6" x14ac:dyDescent="0.25">
      <c r="A534" s="15" t="s">
        <v>8219</v>
      </c>
      <c r="B534" s="14">
        <v>361</v>
      </c>
      <c r="D534" s="34" t="s">
        <v>8221</v>
      </c>
      <c r="E534" s="14">
        <v>6</v>
      </c>
      <c r="F534" s="17"/>
    </row>
    <row r="535" spans="1:6" x14ac:dyDescent="0.25">
      <c r="A535" s="15" t="s">
        <v>8219</v>
      </c>
      <c r="B535" s="14">
        <v>176</v>
      </c>
      <c r="D535" s="34" t="s">
        <v>8221</v>
      </c>
      <c r="E535" s="14">
        <v>39</v>
      </c>
      <c r="F535" s="17"/>
    </row>
    <row r="536" spans="1:6" x14ac:dyDescent="0.25">
      <c r="A536" s="15" t="s">
        <v>8219</v>
      </c>
      <c r="B536" s="14">
        <v>670</v>
      </c>
      <c r="D536" s="34" t="s">
        <v>8221</v>
      </c>
      <c r="E536" s="14">
        <v>4</v>
      </c>
      <c r="F536" s="17"/>
    </row>
    <row r="537" spans="1:6" x14ac:dyDescent="0.25">
      <c r="A537" s="15" t="s">
        <v>8219</v>
      </c>
      <c r="B537" s="14">
        <v>96</v>
      </c>
      <c r="D537" s="34" t="s">
        <v>8221</v>
      </c>
      <c r="E537" s="14">
        <v>1</v>
      </c>
      <c r="F537" s="17"/>
    </row>
    <row r="538" spans="1:6" x14ac:dyDescent="0.25">
      <c r="A538" s="15" t="s">
        <v>8219</v>
      </c>
      <c r="B538" s="14">
        <v>74</v>
      </c>
      <c r="D538" s="34" t="s">
        <v>8221</v>
      </c>
      <c r="E538" s="14">
        <v>0</v>
      </c>
      <c r="F538" s="17"/>
    </row>
    <row r="539" spans="1:6" x14ac:dyDescent="0.25">
      <c r="A539" s="15" t="s">
        <v>8219</v>
      </c>
      <c r="B539" s="14">
        <v>52</v>
      </c>
      <c r="D539" s="34" t="s">
        <v>8221</v>
      </c>
      <c r="E539" s="14">
        <v>0</v>
      </c>
      <c r="F539" s="17"/>
    </row>
    <row r="540" spans="1:6" x14ac:dyDescent="0.25">
      <c r="A540" s="15" t="s">
        <v>8219</v>
      </c>
      <c r="B540" s="14">
        <v>105</v>
      </c>
      <c r="D540" s="34" t="s">
        <v>8221</v>
      </c>
      <c r="E540" s="14">
        <v>0</v>
      </c>
      <c r="F540" s="17"/>
    </row>
    <row r="541" spans="1:6" x14ac:dyDescent="0.25">
      <c r="A541" s="15" t="s">
        <v>8219</v>
      </c>
      <c r="B541" s="14">
        <v>41</v>
      </c>
      <c r="D541" s="34" t="s">
        <v>8221</v>
      </c>
      <c r="E541" s="14">
        <v>8</v>
      </c>
      <c r="F541" s="17"/>
    </row>
    <row r="542" spans="1:6" x14ac:dyDescent="0.25">
      <c r="A542" s="15" t="s">
        <v>8219</v>
      </c>
      <c r="B542" s="14">
        <v>34</v>
      </c>
      <c r="D542" s="34" t="s">
        <v>8221</v>
      </c>
      <c r="E542" s="14">
        <v>0</v>
      </c>
      <c r="F542" s="17"/>
    </row>
    <row r="543" spans="1:6" x14ac:dyDescent="0.25">
      <c r="A543" s="15" t="s">
        <v>8219</v>
      </c>
      <c r="B543" s="14">
        <v>66</v>
      </c>
      <c r="D543" s="34" t="s">
        <v>8221</v>
      </c>
      <c r="E543" s="14">
        <v>1</v>
      </c>
      <c r="F543" s="17"/>
    </row>
    <row r="544" spans="1:6" x14ac:dyDescent="0.25">
      <c r="A544" s="15" t="s">
        <v>8219</v>
      </c>
      <c r="B544" s="14">
        <v>50</v>
      </c>
      <c r="D544" s="34" t="s">
        <v>8221</v>
      </c>
      <c r="E544" s="14">
        <v>12</v>
      </c>
      <c r="F544" s="17"/>
    </row>
    <row r="545" spans="1:6" x14ac:dyDescent="0.25">
      <c r="A545" s="15" t="s">
        <v>8219</v>
      </c>
      <c r="B545" s="14">
        <v>159</v>
      </c>
      <c r="D545" s="34" t="s">
        <v>8221</v>
      </c>
      <c r="E545" s="14">
        <v>0</v>
      </c>
      <c r="F545" s="17"/>
    </row>
    <row r="546" spans="1:6" x14ac:dyDescent="0.25">
      <c r="A546" s="15" t="s">
        <v>8219</v>
      </c>
      <c r="B546" s="14">
        <v>182</v>
      </c>
      <c r="D546" s="34" t="s">
        <v>8221</v>
      </c>
      <c r="E546" s="14">
        <v>3</v>
      </c>
      <c r="F546" s="17"/>
    </row>
    <row r="547" spans="1:6" x14ac:dyDescent="0.25">
      <c r="A547" s="15" t="s">
        <v>8219</v>
      </c>
      <c r="B547" s="14">
        <v>206</v>
      </c>
      <c r="D547" s="34" t="s">
        <v>8221</v>
      </c>
      <c r="E547" s="14">
        <v>2</v>
      </c>
      <c r="F547" s="17"/>
    </row>
    <row r="548" spans="1:6" x14ac:dyDescent="0.25">
      <c r="A548" s="15" t="s">
        <v>8219</v>
      </c>
      <c r="B548" s="14">
        <v>169</v>
      </c>
      <c r="D548" s="34" t="s">
        <v>8221</v>
      </c>
      <c r="E548" s="14">
        <v>6</v>
      </c>
      <c r="F548" s="17"/>
    </row>
    <row r="549" spans="1:6" x14ac:dyDescent="0.25">
      <c r="A549" s="15" t="s">
        <v>8219</v>
      </c>
      <c r="B549" s="14">
        <v>31</v>
      </c>
      <c r="D549" s="34" t="s">
        <v>8221</v>
      </c>
      <c r="E549" s="14">
        <v>0</v>
      </c>
      <c r="F549" s="17"/>
    </row>
    <row r="550" spans="1:6" x14ac:dyDescent="0.25">
      <c r="A550" s="15" t="s">
        <v>8219</v>
      </c>
      <c r="B550" s="14">
        <v>28</v>
      </c>
      <c r="D550" s="34" t="s">
        <v>8221</v>
      </c>
      <c r="E550" s="14">
        <v>15</v>
      </c>
      <c r="F550" s="17"/>
    </row>
    <row r="551" spans="1:6" x14ac:dyDescent="0.25">
      <c r="A551" s="15" t="s">
        <v>8219</v>
      </c>
      <c r="B551" s="14">
        <v>54</v>
      </c>
      <c r="D551" s="34" t="s">
        <v>8221</v>
      </c>
      <c r="E551" s="14">
        <v>1</v>
      </c>
      <c r="F551" s="17"/>
    </row>
    <row r="552" spans="1:6" x14ac:dyDescent="0.25">
      <c r="A552" s="15" t="s">
        <v>8219</v>
      </c>
      <c r="B552" s="14">
        <v>467</v>
      </c>
      <c r="D552" s="34" t="s">
        <v>8221</v>
      </c>
      <c r="E552" s="14">
        <v>3</v>
      </c>
      <c r="F552" s="17"/>
    </row>
    <row r="553" spans="1:6" x14ac:dyDescent="0.25">
      <c r="A553" s="15" t="s">
        <v>8219</v>
      </c>
      <c r="B553" s="14">
        <v>389</v>
      </c>
      <c r="D553" s="34" t="s">
        <v>8221</v>
      </c>
      <c r="E553" s="14">
        <v>8</v>
      </c>
      <c r="F553" s="17"/>
    </row>
    <row r="554" spans="1:6" x14ac:dyDescent="0.25">
      <c r="A554" s="15" t="s">
        <v>8219</v>
      </c>
      <c r="B554" s="14">
        <v>68</v>
      </c>
      <c r="D554" s="34" t="s">
        <v>8221</v>
      </c>
      <c r="E554" s="14">
        <v>0</v>
      </c>
      <c r="F554" s="17"/>
    </row>
    <row r="555" spans="1:6" x14ac:dyDescent="0.25">
      <c r="A555" s="15" t="s">
        <v>8219</v>
      </c>
      <c r="B555" s="14">
        <v>413</v>
      </c>
      <c r="D555" s="34" t="s">
        <v>8221</v>
      </c>
      <c r="E555" s="14">
        <v>3</v>
      </c>
      <c r="F555" s="17"/>
    </row>
    <row r="556" spans="1:6" x14ac:dyDescent="0.25">
      <c r="A556" s="15" t="s">
        <v>8219</v>
      </c>
      <c r="B556" s="14">
        <v>190</v>
      </c>
      <c r="D556" s="34" t="s">
        <v>8221</v>
      </c>
      <c r="E556" s="14">
        <v>3</v>
      </c>
      <c r="F556" s="17"/>
    </row>
    <row r="557" spans="1:6" x14ac:dyDescent="0.25">
      <c r="A557" s="15" t="s">
        <v>8219</v>
      </c>
      <c r="B557" s="14">
        <v>189</v>
      </c>
      <c r="D557" s="34" t="s">
        <v>8221</v>
      </c>
      <c r="E557" s="14">
        <v>0</v>
      </c>
      <c r="F557" s="17"/>
    </row>
    <row r="558" spans="1:6" x14ac:dyDescent="0.25">
      <c r="A558" s="15" t="s">
        <v>8219</v>
      </c>
      <c r="B558" s="14">
        <v>130</v>
      </c>
      <c r="D558" s="34" t="s">
        <v>8221</v>
      </c>
      <c r="E558" s="14">
        <v>19</v>
      </c>
      <c r="F558" s="17"/>
    </row>
    <row r="559" spans="1:6" x14ac:dyDescent="0.25">
      <c r="A559" s="15" t="s">
        <v>8219</v>
      </c>
      <c r="B559" s="14">
        <v>74</v>
      </c>
      <c r="D559" s="34" t="s">
        <v>8221</v>
      </c>
      <c r="E559" s="14">
        <v>0</v>
      </c>
      <c r="F559" s="17"/>
    </row>
    <row r="560" spans="1:6" x14ac:dyDescent="0.25">
      <c r="A560" s="15" t="s">
        <v>8219</v>
      </c>
      <c r="B560" s="14">
        <v>274</v>
      </c>
      <c r="D560" s="34" t="s">
        <v>8221</v>
      </c>
      <c r="E560" s="14">
        <v>2</v>
      </c>
      <c r="F560" s="17"/>
    </row>
    <row r="561" spans="1:6" x14ac:dyDescent="0.25">
      <c r="A561" s="15" t="s">
        <v>8219</v>
      </c>
      <c r="B561" s="14">
        <v>22</v>
      </c>
      <c r="D561" s="34" t="s">
        <v>8221</v>
      </c>
      <c r="E561" s="14">
        <v>0</v>
      </c>
      <c r="F561" s="17"/>
    </row>
    <row r="562" spans="1:6" x14ac:dyDescent="0.25">
      <c r="A562" s="15" t="s">
        <v>8219</v>
      </c>
      <c r="B562" s="14">
        <v>31</v>
      </c>
      <c r="D562" s="34" t="s">
        <v>8221</v>
      </c>
      <c r="E562" s="14">
        <v>0</v>
      </c>
      <c r="F562" s="17"/>
    </row>
    <row r="563" spans="1:6" x14ac:dyDescent="0.25">
      <c r="A563" s="15" t="s">
        <v>8219</v>
      </c>
      <c r="B563" s="14">
        <v>63</v>
      </c>
      <c r="D563" s="34" t="s">
        <v>8221</v>
      </c>
      <c r="E563" s="14">
        <v>25</v>
      </c>
      <c r="F563" s="17"/>
    </row>
    <row r="564" spans="1:6" x14ac:dyDescent="0.25">
      <c r="A564" s="15" t="s">
        <v>8219</v>
      </c>
      <c r="B564" s="14">
        <v>20</v>
      </c>
      <c r="D564" s="34" t="s">
        <v>8221</v>
      </c>
      <c r="E564" s="14">
        <v>8</v>
      </c>
      <c r="F564" s="17"/>
    </row>
    <row r="565" spans="1:6" x14ac:dyDescent="0.25">
      <c r="A565" s="15" t="s">
        <v>8219</v>
      </c>
      <c r="B565" s="14">
        <v>25</v>
      </c>
      <c r="D565" s="34" t="s">
        <v>8221</v>
      </c>
      <c r="E565" s="14">
        <v>16</v>
      </c>
      <c r="F565" s="17"/>
    </row>
    <row r="566" spans="1:6" x14ac:dyDescent="0.25">
      <c r="A566" s="15" t="s">
        <v>8219</v>
      </c>
      <c r="B566" s="14">
        <v>61</v>
      </c>
      <c r="D566" s="34" t="s">
        <v>8221</v>
      </c>
      <c r="E566" s="14">
        <v>3</v>
      </c>
      <c r="F566" s="17"/>
    </row>
    <row r="567" spans="1:6" x14ac:dyDescent="0.25">
      <c r="A567" s="15" t="s">
        <v>8219</v>
      </c>
      <c r="B567" s="14">
        <v>52</v>
      </c>
      <c r="D567" s="34" t="s">
        <v>8221</v>
      </c>
      <c r="E567" s="14">
        <v>3</v>
      </c>
      <c r="F567" s="17"/>
    </row>
    <row r="568" spans="1:6" x14ac:dyDescent="0.25">
      <c r="A568" s="15" t="s">
        <v>8219</v>
      </c>
      <c r="B568" s="14">
        <v>86</v>
      </c>
      <c r="D568" s="34" t="s">
        <v>8221</v>
      </c>
      <c r="E568" s="14">
        <v>2</v>
      </c>
      <c r="F568" s="17"/>
    </row>
    <row r="569" spans="1:6" x14ac:dyDescent="0.25">
      <c r="A569" s="15" t="s">
        <v>8219</v>
      </c>
      <c r="B569" s="14">
        <v>42</v>
      </c>
      <c r="D569" s="34" t="s">
        <v>8221</v>
      </c>
      <c r="E569" s="14">
        <v>1</v>
      </c>
      <c r="F569" s="17"/>
    </row>
    <row r="570" spans="1:6" x14ac:dyDescent="0.25">
      <c r="A570" s="15" t="s">
        <v>8219</v>
      </c>
      <c r="B570" s="14">
        <v>52</v>
      </c>
      <c r="D570" s="34" t="s">
        <v>8221</v>
      </c>
      <c r="E570" s="14">
        <v>0</v>
      </c>
      <c r="F570" s="17"/>
    </row>
    <row r="571" spans="1:6" x14ac:dyDescent="0.25">
      <c r="A571" s="15" t="s">
        <v>8219</v>
      </c>
      <c r="B571" s="14">
        <v>120</v>
      </c>
      <c r="D571" s="34" t="s">
        <v>8221</v>
      </c>
      <c r="E571" s="14">
        <v>1</v>
      </c>
      <c r="F571" s="17"/>
    </row>
    <row r="572" spans="1:6" x14ac:dyDescent="0.25">
      <c r="A572" s="15" t="s">
        <v>8219</v>
      </c>
      <c r="B572" s="14">
        <v>22</v>
      </c>
      <c r="D572" s="34" t="s">
        <v>8221</v>
      </c>
      <c r="E572" s="14">
        <v>19</v>
      </c>
      <c r="F572" s="17"/>
    </row>
    <row r="573" spans="1:6" x14ac:dyDescent="0.25">
      <c r="A573" s="15" t="s">
        <v>8219</v>
      </c>
      <c r="B573" s="14">
        <v>64</v>
      </c>
      <c r="D573" s="34" t="s">
        <v>8221</v>
      </c>
      <c r="E573" s="14">
        <v>9</v>
      </c>
      <c r="F573" s="17"/>
    </row>
    <row r="574" spans="1:6" x14ac:dyDescent="0.25">
      <c r="A574" s="15" t="s">
        <v>8219</v>
      </c>
      <c r="B574" s="14">
        <v>23</v>
      </c>
      <c r="D574" s="34" t="s">
        <v>8221</v>
      </c>
      <c r="E574" s="14">
        <v>1</v>
      </c>
      <c r="F574" s="17"/>
    </row>
    <row r="575" spans="1:6" x14ac:dyDescent="0.25">
      <c r="A575" s="15" t="s">
        <v>8219</v>
      </c>
      <c r="B575" s="14">
        <v>238</v>
      </c>
      <c r="D575" s="34" t="s">
        <v>8221</v>
      </c>
      <c r="E575" s="14">
        <v>0</v>
      </c>
      <c r="F575" s="17"/>
    </row>
    <row r="576" spans="1:6" x14ac:dyDescent="0.25">
      <c r="A576" s="15" t="s">
        <v>8219</v>
      </c>
      <c r="B576" s="14">
        <v>33</v>
      </c>
      <c r="D576" s="34" t="s">
        <v>8221</v>
      </c>
      <c r="E576" s="14">
        <v>1</v>
      </c>
      <c r="F576" s="17"/>
    </row>
    <row r="577" spans="1:6" x14ac:dyDescent="0.25">
      <c r="A577" s="15" t="s">
        <v>8219</v>
      </c>
      <c r="B577" s="14">
        <v>32</v>
      </c>
      <c r="D577" s="34" t="s">
        <v>8221</v>
      </c>
      <c r="E577" s="14">
        <v>5</v>
      </c>
      <c r="F577" s="17"/>
    </row>
    <row r="578" spans="1:6" x14ac:dyDescent="0.25">
      <c r="A578" s="15" t="s">
        <v>8219</v>
      </c>
      <c r="B578" s="14">
        <v>24</v>
      </c>
      <c r="D578" s="34" t="s">
        <v>8221</v>
      </c>
      <c r="E578" s="14">
        <v>85</v>
      </c>
      <c r="F578" s="17"/>
    </row>
    <row r="579" spans="1:6" x14ac:dyDescent="0.25">
      <c r="A579" s="15" t="s">
        <v>8219</v>
      </c>
      <c r="B579" s="14">
        <v>29</v>
      </c>
      <c r="D579" s="34" t="s">
        <v>8221</v>
      </c>
      <c r="E579" s="14">
        <v>3</v>
      </c>
      <c r="F579" s="17"/>
    </row>
    <row r="580" spans="1:6" x14ac:dyDescent="0.25">
      <c r="A580" s="15" t="s">
        <v>8219</v>
      </c>
      <c r="B580" s="14">
        <v>50</v>
      </c>
      <c r="D580" s="34" t="s">
        <v>8221</v>
      </c>
      <c r="E580" s="14">
        <v>4</v>
      </c>
      <c r="F580" s="17"/>
    </row>
    <row r="581" spans="1:6" x14ac:dyDescent="0.25">
      <c r="A581" s="15" t="s">
        <v>8219</v>
      </c>
      <c r="B581" s="14">
        <v>108</v>
      </c>
      <c r="D581" s="34" t="s">
        <v>8221</v>
      </c>
      <c r="E581" s="14">
        <v>3</v>
      </c>
      <c r="F581" s="17"/>
    </row>
    <row r="582" spans="1:6" x14ac:dyDescent="0.25">
      <c r="A582" s="15" t="s">
        <v>8219</v>
      </c>
      <c r="B582" s="14">
        <v>139</v>
      </c>
      <c r="D582" s="34" t="s">
        <v>8221</v>
      </c>
      <c r="E582" s="14">
        <v>5</v>
      </c>
      <c r="F582" s="17"/>
    </row>
    <row r="583" spans="1:6" x14ac:dyDescent="0.25">
      <c r="A583" s="15" t="s">
        <v>8219</v>
      </c>
      <c r="B583" s="14">
        <v>7</v>
      </c>
      <c r="D583" s="34" t="s">
        <v>8221</v>
      </c>
      <c r="E583" s="14">
        <v>17</v>
      </c>
      <c r="F583" s="17"/>
    </row>
    <row r="584" spans="1:6" x14ac:dyDescent="0.25">
      <c r="A584" s="15" t="s">
        <v>8219</v>
      </c>
      <c r="B584" s="14">
        <v>149</v>
      </c>
      <c r="D584" s="34" t="s">
        <v>8221</v>
      </c>
      <c r="E584" s="14">
        <v>3</v>
      </c>
      <c r="F584" s="17"/>
    </row>
    <row r="585" spans="1:6" x14ac:dyDescent="0.25">
      <c r="A585" s="15" t="s">
        <v>8219</v>
      </c>
      <c r="B585" s="14">
        <v>31</v>
      </c>
      <c r="D585" s="34" t="s">
        <v>8221</v>
      </c>
      <c r="E585" s="14">
        <v>2</v>
      </c>
      <c r="F585" s="17"/>
    </row>
    <row r="586" spans="1:6" x14ac:dyDescent="0.25">
      <c r="A586" s="15" t="s">
        <v>8219</v>
      </c>
      <c r="B586" s="14">
        <v>26</v>
      </c>
      <c r="D586" s="34" t="s">
        <v>8221</v>
      </c>
      <c r="E586" s="14">
        <v>6</v>
      </c>
      <c r="F586" s="17"/>
    </row>
    <row r="587" spans="1:6" x14ac:dyDescent="0.25">
      <c r="A587" s="15" t="s">
        <v>8219</v>
      </c>
      <c r="B587" s="14">
        <v>172</v>
      </c>
      <c r="D587" s="34" t="s">
        <v>8221</v>
      </c>
      <c r="E587" s="14">
        <v>0</v>
      </c>
      <c r="F587" s="17"/>
    </row>
    <row r="588" spans="1:6" x14ac:dyDescent="0.25">
      <c r="A588" s="15" t="s">
        <v>8219</v>
      </c>
      <c r="B588" s="14">
        <v>78</v>
      </c>
      <c r="D588" s="34" t="s">
        <v>8221</v>
      </c>
      <c r="E588" s="14">
        <v>1</v>
      </c>
      <c r="F588" s="17"/>
    </row>
    <row r="589" spans="1:6" x14ac:dyDescent="0.25">
      <c r="A589" s="15" t="s">
        <v>8219</v>
      </c>
      <c r="B589" s="14">
        <v>120</v>
      </c>
      <c r="D589" s="34" t="s">
        <v>8221</v>
      </c>
      <c r="E589" s="14">
        <v>3</v>
      </c>
      <c r="F589" s="17"/>
    </row>
    <row r="590" spans="1:6" x14ac:dyDescent="0.25">
      <c r="A590" s="15" t="s">
        <v>8219</v>
      </c>
      <c r="B590" s="14">
        <v>227</v>
      </c>
      <c r="D590" s="34" t="s">
        <v>8221</v>
      </c>
      <c r="E590" s="14">
        <v>13</v>
      </c>
      <c r="F590" s="17"/>
    </row>
    <row r="591" spans="1:6" x14ac:dyDescent="0.25">
      <c r="A591" s="15" t="s">
        <v>8219</v>
      </c>
      <c r="B591" s="14">
        <v>42</v>
      </c>
      <c r="D591" s="34" t="s">
        <v>8221</v>
      </c>
      <c r="E591" s="14">
        <v>1</v>
      </c>
      <c r="F591" s="17"/>
    </row>
    <row r="592" spans="1:6" x14ac:dyDescent="0.25">
      <c r="A592" s="15" t="s">
        <v>8219</v>
      </c>
      <c r="B592" s="14">
        <v>64</v>
      </c>
      <c r="D592" s="34" t="s">
        <v>8221</v>
      </c>
      <c r="E592" s="14">
        <v>1</v>
      </c>
      <c r="F592" s="17"/>
    </row>
    <row r="593" spans="1:6" x14ac:dyDescent="0.25">
      <c r="A593" s="15" t="s">
        <v>8219</v>
      </c>
      <c r="B593" s="14">
        <v>121</v>
      </c>
      <c r="D593" s="34" t="s">
        <v>8221</v>
      </c>
      <c r="E593" s="14">
        <v>9</v>
      </c>
      <c r="F593" s="17"/>
    </row>
    <row r="594" spans="1:6" x14ac:dyDescent="0.25">
      <c r="A594" s="15" t="s">
        <v>8219</v>
      </c>
      <c r="B594" s="14">
        <v>87</v>
      </c>
      <c r="D594" s="34" t="s">
        <v>8221</v>
      </c>
      <c r="E594" s="14">
        <v>0</v>
      </c>
      <c r="F594" s="17"/>
    </row>
    <row r="595" spans="1:6" x14ac:dyDescent="0.25">
      <c r="A595" s="15" t="s">
        <v>8219</v>
      </c>
      <c r="B595" s="14">
        <v>65</v>
      </c>
      <c r="D595" s="34" t="s">
        <v>8221</v>
      </c>
      <c r="E595" s="14">
        <v>2</v>
      </c>
      <c r="F595" s="17"/>
    </row>
    <row r="596" spans="1:6" x14ac:dyDescent="0.25">
      <c r="A596" s="15" t="s">
        <v>8219</v>
      </c>
      <c r="B596" s="14">
        <v>49</v>
      </c>
      <c r="D596" s="34" t="s">
        <v>8221</v>
      </c>
      <c r="E596" s="14">
        <v>1</v>
      </c>
      <c r="F596" s="17"/>
    </row>
    <row r="597" spans="1:6" x14ac:dyDescent="0.25">
      <c r="A597" s="15" t="s">
        <v>8219</v>
      </c>
      <c r="B597" s="14">
        <v>19</v>
      </c>
      <c r="D597" s="34" t="s">
        <v>8221</v>
      </c>
      <c r="E597" s="14">
        <v>10</v>
      </c>
      <c r="F597" s="17"/>
    </row>
    <row r="598" spans="1:6" x14ac:dyDescent="0.25">
      <c r="A598" s="15" t="s">
        <v>8219</v>
      </c>
      <c r="B598" s="14">
        <v>81</v>
      </c>
      <c r="D598" s="34" t="s">
        <v>8221</v>
      </c>
      <c r="E598" s="14">
        <v>3</v>
      </c>
      <c r="F598" s="17"/>
    </row>
    <row r="599" spans="1:6" x14ac:dyDescent="0.25">
      <c r="A599" s="15" t="s">
        <v>8219</v>
      </c>
      <c r="B599" s="14">
        <v>264</v>
      </c>
      <c r="D599" s="34" t="s">
        <v>8221</v>
      </c>
      <c r="E599" s="14">
        <v>2</v>
      </c>
      <c r="F599" s="17"/>
    </row>
    <row r="600" spans="1:6" x14ac:dyDescent="0.25">
      <c r="A600" s="15" t="s">
        <v>8219</v>
      </c>
      <c r="B600" s="14">
        <v>25</v>
      </c>
      <c r="D600" s="34" t="s">
        <v>8221</v>
      </c>
      <c r="E600" s="14">
        <v>2</v>
      </c>
      <c r="F600" s="17"/>
    </row>
    <row r="601" spans="1:6" x14ac:dyDescent="0.25">
      <c r="A601" s="15" t="s">
        <v>8219</v>
      </c>
      <c r="B601" s="14">
        <v>5</v>
      </c>
      <c r="D601" s="34" t="s">
        <v>8221</v>
      </c>
      <c r="E601" s="14">
        <v>1</v>
      </c>
      <c r="F601" s="17"/>
    </row>
    <row r="602" spans="1:6" x14ac:dyDescent="0.25">
      <c r="A602" s="15" t="s">
        <v>8219</v>
      </c>
      <c r="B602" s="14">
        <v>144</v>
      </c>
      <c r="D602" s="34" t="s">
        <v>8221</v>
      </c>
      <c r="E602" s="14">
        <v>14</v>
      </c>
      <c r="F602" s="17"/>
    </row>
    <row r="603" spans="1:6" x14ac:dyDescent="0.25">
      <c r="A603" s="15" t="s">
        <v>8219</v>
      </c>
      <c r="B603" s="14">
        <v>92</v>
      </c>
      <c r="D603" s="34" t="s">
        <v>8221</v>
      </c>
      <c r="E603" s="14">
        <v>0</v>
      </c>
      <c r="F603" s="17"/>
    </row>
    <row r="604" spans="1:6" x14ac:dyDescent="0.25">
      <c r="A604" s="15" t="s">
        <v>8219</v>
      </c>
      <c r="B604" s="14">
        <v>147</v>
      </c>
      <c r="D604" s="34" t="s">
        <v>8221</v>
      </c>
      <c r="E604" s="14">
        <v>0</v>
      </c>
      <c r="F604" s="17"/>
    </row>
    <row r="605" spans="1:6" x14ac:dyDescent="0.25">
      <c r="A605" s="15" t="s">
        <v>8219</v>
      </c>
      <c r="B605" s="14">
        <v>90</v>
      </c>
      <c r="D605" s="34" t="s">
        <v>8221</v>
      </c>
      <c r="E605" s="14">
        <v>4</v>
      </c>
      <c r="F605" s="17"/>
    </row>
    <row r="606" spans="1:6" x14ac:dyDescent="0.25">
      <c r="A606" s="15" t="s">
        <v>8219</v>
      </c>
      <c r="B606" s="14">
        <v>87</v>
      </c>
      <c r="D606" s="34" t="s">
        <v>8221</v>
      </c>
      <c r="E606" s="14">
        <v>3</v>
      </c>
      <c r="F606" s="17"/>
    </row>
    <row r="607" spans="1:6" x14ac:dyDescent="0.25">
      <c r="A607" s="15" t="s">
        <v>8219</v>
      </c>
      <c r="B607" s="14">
        <v>406</v>
      </c>
      <c r="D607" s="34" t="s">
        <v>8221</v>
      </c>
      <c r="E607" s="14">
        <v>0</v>
      </c>
      <c r="F607" s="17"/>
    </row>
    <row r="608" spans="1:6" x14ac:dyDescent="0.25">
      <c r="A608" s="15" t="s">
        <v>8219</v>
      </c>
      <c r="B608" s="14">
        <v>20</v>
      </c>
      <c r="D608" s="34" t="s">
        <v>8221</v>
      </c>
      <c r="E608" s="14">
        <v>5</v>
      </c>
      <c r="F608" s="17"/>
    </row>
    <row r="609" spans="1:6" x14ac:dyDescent="0.25">
      <c r="A609" s="15" t="s">
        <v>8219</v>
      </c>
      <c r="B609" s="14">
        <v>70</v>
      </c>
      <c r="D609" s="34" t="s">
        <v>8221</v>
      </c>
      <c r="E609" s="14">
        <v>47</v>
      </c>
      <c r="F609" s="17"/>
    </row>
    <row r="610" spans="1:6" x14ac:dyDescent="0.25">
      <c r="A610" s="15" t="s">
        <v>8219</v>
      </c>
      <c r="B610" s="14">
        <v>16</v>
      </c>
      <c r="D610" s="34" t="s">
        <v>8221</v>
      </c>
      <c r="E610" s="14">
        <v>0</v>
      </c>
      <c r="F610" s="17"/>
    </row>
    <row r="611" spans="1:6" x14ac:dyDescent="0.25">
      <c r="A611" s="15" t="s">
        <v>8219</v>
      </c>
      <c r="B611" s="14">
        <v>52</v>
      </c>
      <c r="D611" s="34" t="s">
        <v>8221</v>
      </c>
      <c r="E611" s="14">
        <v>10</v>
      </c>
      <c r="F611" s="17"/>
    </row>
    <row r="612" spans="1:6" x14ac:dyDescent="0.25">
      <c r="A612" s="15" t="s">
        <v>8219</v>
      </c>
      <c r="B612" s="14">
        <v>66</v>
      </c>
      <c r="D612" s="34" t="s">
        <v>8221</v>
      </c>
      <c r="E612" s="14">
        <v>11</v>
      </c>
      <c r="F612" s="17"/>
    </row>
    <row r="613" spans="1:6" x14ac:dyDescent="0.25">
      <c r="A613" s="15" t="s">
        <v>8219</v>
      </c>
      <c r="B613" s="14">
        <v>109</v>
      </c>
      <c r="D613" s="34" t="s">
        <v>8221</v>
      </c>
      <c r="E613" s="14">
        <v>2</v>
      </c>
      <c r="F613" s="17"/>
    </row>
    <row r="614" spans="1:6" x14ac:dyDescent="0.25">
      <c r="A614" s="15" t="s">
        <v>8219</v>
      </c>
      <c r="B614" s="14">
        <v>168</v>
      </c>
      <c r="D614" s="34" t="s">
        <v>8221</v>
      </c>
      <c r="E614" s="14">
        <v>2</v>
      </c>
      <c r="F614" s="17"/>
    </row>
    <row r="615" spans="1:6" x14ac:dyDescent="0.25">
      <c r="A615" s="15" t="s">
        <v>8219</v>
      </c>
      <c r="B615" s="14">
        <v>31</v>
      </c>
      <c r="D615" s="34" t="s">
        <v>8221</v>
      </c>
      <c r="E615" s="14">
        <v>22</v>
      </c>
      <c r="F615" s="17"/>
    </row>
    <row r="616" spans="1:6" x14ac:dyDescent="0.25">
      <c r="A616" s="15" t="s">
        <v>8219</v>
      </c>
      <c r="B616" s="14">
        <v>133</v>
      </c>
      <c r="D616" s="34" t="s">
        <v>8221</v>
      </c>
      <c r="E616" s="14">
        <v>8</v>
      </c>
      <c r="F616" s="17"/>
    </row>
    <row r="617" spans="1:6" x14ac:dyDescent="0.25">
      <c r="A617" s="15" t="s">
        <v>8219</v>
      </c>
      <c r="B617" s="14">
        <v>151</v>
      </c>
      <c r="D617" s="34" t="s">
        <v>8221</v>
      </c>
      <c r="E617" s="14">
        <v>6</v>
      </c>
      <c r="F617" s="17"/>
    </row>
    <row r="618" spans="1:6" x14ac:dyDescent="0.25">
      <c r="A618" s="15" t="s">
        <v>8219</v>
      </c>
      <c r="B618" s="14">
        <v>5</v>
      </c>
      <c r="D618" s="34" t="s">
        <v>8221</v>
      </c>
      <c r="E618" s="14">
        <v>1</v>
      </c>
      <c r="F618" s="17"/>
    </row>
    <row r="619" spans="1:6" x14ac:dyDescent="0.25">
      <c r="A619" s="15" t="s">
        <v>8219</v>
      </c>
      <c r="B619" s="14">
        <v>73</v>
      </c>
      <c r="D619" s="34" t="s">
        <v>8221</v>
      </c>
      <c r="E619" s="14">
        <v>3</v>
      </c>
      <c r="F619" s="17"/>
    </row>
    <row r="620" spans="1:6" x14ac:dyDescent="0.25">
      <c r="A620" s="15" t="s">
        <v>8219</v>
      </c>
      <c r="B620" s="14">
        <v>148</v>
      </c>
      <c r="D620" s="34" t="s">
        <v>8221</v>
      </c>
      <c r="E620" s="14">
        <v>0</v>
      </c>
      <c r="F620" s="17"/>
    </row>
    <row r="621" spans="1:6" x14ac:dyDescent="0.25">
      <c r="A621" s="15" t="s">
        <v>8219</v>
      </c>
      <c r="B621" s="14">
        <v>93</v>
      </c>
      <c r="D621" s="34" t="s">
        <v>8221</v>
      </c>
      <c r="E621" s="14">
        <v>0</v>
      </c>
      <c r="F621" s="17"/>
    </row>
    <row r="622" spans="1:6" x14ac:dyDescent="0.25">
      <c r="A622" s="15" t="s">
        <v>8219</v>
      </c>
      <c r="B622" s="14">
        <v>63</v>
      </c>
      <c r="D622" s="34" t="s">
        <v>8221</v>
      </c>
      <c r="E622" s="14">
        <v>0</v>
      </c>
      <c r="F622" s="17"/>
    </row>
    <row r="623" spans="1:6" x14ac:dyDescent="0.25">
      <c r="A623" s="15" t="s">
        <v>8219</v>
      </c>
      <c r="B623" s="14">
        <v>134</v>
      </c>
      <c r="D623" s="34" t="s">
        <v>8221</v>
      </c>
      <c r="E623" s="14">
        <v>0</v>
      </c>
      <c r="F623" s="17"/>
    </row>
    <row r="624" spans="1:6" x14ac:dyDescent="0.25">
      <c r="A624" s="15" t="s">
        <v>8219</v>
      </c>
      <c r="B624" s="14">
        <v>14</v>
      </c>
      <c r="D624" s="34" t="s">
        <v>8221</v>
      </c>
      <c r="E624" s="14">
        <v>0</v>
      </c>
      <c r="F624" s="17"/>
    </row>
    <row r="625" spans="1:6" x14ac:dyDescent="0.25">
      <c r="A625" s="15" t="s">
        <v>8219</v>
      </c>
      <c r="B625" s="14">
        <v>78</v>
      </c>
      <c r="D625" s="34" t="s">
        <v>8221</v>
      </c>
      <c r="E625" s="14">
        <v>3</v>
      </c>
      <c r="F625" s="17"/>
    </row>
    <row r="626" spans="1:6" x14ac:dyDescent="0.25">
      <c r="A626" s="15" t="s">
        <v>8219</v>
      </c>
      <c r="B626" s="14">
        <v>112</v>
      </c>
      <c r="D626" s="34" t="s">
        <v>8221</v>
      </c>
      <c r="E626" s="14">
        <v>0</v>
      </c>
      <c r="F626" s="17"/>
    </row>
    <row r="627" spans="1:6" x14ac:dyDescent="0.25">
      <c r="A627" s="15" t="s">
        <v>8219</v>
      </c>
      <c r="B627" s="14">
        <v>34</v>
      </c>
      <c r="D627" s="34" t="s">
        <v>8221</v>
      </c>
      <c r="E627" s="14">
        <v>0</v>
      </c>
      <c r="F627" s="17"/>
    </row>
    <row r="628" spans="1:6" x14ac:dyDescent="0.25">
      <c r="A628" s="15" t="s">
        <v>8219</v>
      </c>
      <c r="B628" s="14">
        <v>19</v>
      </c>
      <c r="D628" s="34" t="s">
        <v>8221</v>
      </c>
      <c r="E628" s="14">
        <v>1</v>
      </c>
      <c r="F628" s="17"/>
    </row>
    <row r="629" spans="1:6" x14ac:dyDescent="0.25">
      <c r="A629" s="15" t="s">
        <v>8219</v>
      </c>
      <c r="B629" s="14">
        <v>13</v>
      </c>
      <c r="D629" s="34" t="s">
        <v>8221</v>
      </c>
      <c r="E629" s="14">
        <v>6</v>
      </c>
      <c r="F629" s="17"/>
    </row>
    <row r="630" spans="1:6" x14ac:dyDescent="0.25">
      <c r="A630" s="15" t="s">
        <v>8219</v>
      </c>
      <c r="B630" s="14">
        <v>104</v>
      </c>
      <c r="D630" s="34" t="s">
        <v>8221</v>
      </c>
      <c r="E630" s="14">
        <v>1</v>
      </c>
      <c r="F630" s="17"/>
    </row>
    <row r="631" spans="1:6" x14ac:dyDescent="0.25">
      <c r="A631" s="15" t="s">
        <v>8219</v>
      </c>
      <c r="B631" s="14">
        <v>52</v>
      </c>
      <c r="D631" s="34" t="s">
        <v>8221</v>
      </c>
      <c r="E631" s="14">
        <v>2</v>
      </c>
      <c r="F631" s="17"/>
    </row>
    <row r="632" spans="1:6" x14ac:dyDescent="0.25">
      <c r="A632" s="15" t="s">
        <v>8219</v>
      </c>
      <c r="B632" s="14">
        <v>17</v>
      </c>
      <c r="D632" s="34" t="s">
        <v>8221</v>
      </c>
      <c r="E632" s="14">
        <v>0</v>
      </c>
      <c r="F632" s="17"/>
    </row>
    <row r="633" spans="1:6" x14ac:dyDescent="0.25">
      <c r="A633" s="15" t="s">
        <v>8219</v>
      </c>
      <c r="B633" s="14">
        <v>82</v>
      </c>
      <c r="D633" s="34" t="s">
        <v>8221</v>
      </c>
      <c r="E633" s="14">
        <v>3</v>
      </c>
      <c r="F633" s="17"/>
    </row>
    <row r="634" spans="1:6" x14ac:dyDescent="0.25">
      <c r="A634" s="15" t="s">
        <v>8219</v>
      </c>
      <c r="B634" s="14">
        <v>73</v>
      </c>
      <c r="D634" s="34" t="s">
        <v>8221</v>
      </c>
      <c r="E634" s="14">
        <v>3</v>
      </c>
      <c r="F634" s="17"/>
    </row>
    <row r="635" spans="1:6" x14ac:dyDescent="0.25">
      <c r="A635" s="15" t="s">
        <v>8219</v>
      </c>
      <c r="B635" s="14">
        <v>158</v>
      </c>
      <c r="D635" s="34" t="s">
        <v>8221</v>
      </c>
      <c r="E635" s="14">
        <v>0</v>
      </c>
      <c r="F635" s="17"/>
    </row>
    <row r="636" spans="1:6" x14ac:dyDescent="0.25">
      <c r="A636" s="15" t="s">
        <v>8219</v>
      </c>
      <c r="B636" s="14">
        <v>65</v>
      </c>
      <c r="D636" s="34" t="s">
        <v>8221</v>
      </c>
      <c r="E636" s="14">
        <v>6</v>
      </c>
      <c r="F636" s="17"/>
    </row>
    <row r="637" spans="1:6" x14ac:dyDescent="0.25">
      <c r="A637" s="15" t="s">
        <v>8219</v>
      </c>
      <c r="B637" s="14">
        <v>184</v>
      </c>
      <c r="D637" s="34" t="s">
        <v>8221</v>
      </c>
      <c r="E637" s="14">
        <v>0</v>
      </c>
      <c r="F637" s="17"/>
    </row>
    <row r="638" spans="1:6" x14ac:dyDescent="0.25">
      <c r="A638" s="15" t="s">
        <v>8219</v>
      </c>
      <c r="B638" s="14">
        <v>34</v>
      </c>
      <c r="D638" s="34" t="s">
        <v>8221</v>
      </c>
      <c r="E638" s="14">
        <v>19</v>
      </c>
      <c r="F638" s="17"/>
    </row>
    <row r="639" spans="1:6" x14ac:dyDescent="0.25">
      <c r="A639" s="15" t="s">
        <v>8219</v>
      </c>
      <c r="B639" s="14">
        <v>240</v>
      </c>
      <c r="D639" s="34" t="s">
        <v>8221</v>
      </c>
      <c r="E639" s="14">
        <v>1</v>
      </c>
      <c r="F639" s="17"/>
    </row>
    <row r="640" spans="1:6" x14ac:dyDescent="0.25">
      <c r="A640" s="15" t="s">
        <v>8219</v>
      </c>
      <c r="B640" s="14">
        <v>113</v>
      </c>
      <c r="D640" s="34" t="s">
        <v>8221</v>
      </c>
      <c r="E640" s="14">
        <v>2</v>
      </c>
      <c r="F640" s="17"/>
    </row>
    <row r="641" spans="1:6" x14ac:dyDescent="0.25">
      <c r="A641" s="15" t="s">
        <v>8219</v>
      </c>
      <c r="B641" s="14">
        <v>66</v>
      </c>
      <c r="D641" s="34" t="s">
        <v>8221</v>
      </c>
      <c r="E641" s="14">
        <v>0</v>
      </c>
      <c r="F641" s="17"/>
    </row>
    <row r="642" spans="1:6" x14ac:dyDescent="0.25">
      <c r="A642" s="15" t="s">
        <v>8219</v>
      </c>
      <c r="B642" s="14">
        <v>340</v>
      </c>
      <c r="D642" s="34" t="s">
        <v>8221</v>
      </c>
      <c r="E642" s="14">
        <v>11</v>
      </c>
      <c r="F642" s="17"/>
    </row>
    <row r="643" spans="1:6" x14ac:dyDescent="0.25">
      <c r="A643" s="15" t="s">
        <v>8219</v>
      </c>
      <c r="B643" s="14">
        <v>150</v>
      </c>
      <c r="D643" s="34" t="s">
        <v>8221</v>
      </c>
      <c r="E643" s="14">
        <v>0</v>
      </c>
      <c r="F643" s="17"/>
    </row>
    <row r="644" spans="1:6" x14ac:dyDescent="0.25">
      <c r="A644" s="15" t="s">
        <v>8219</v>
      </c>
      <c r="B644" s="14">
        <v>25</v>
      </c>
      <c r="D644" s="34" t="s">
        <v>8221</v>
      </c>
      <c r="E644" s="14">
        <v>0</v>
      </c>
      <c r="F644" s="17"/>
    </row>
    <row r="645" spans="1:6" x14ac:dyDescent="0.25">
      <c r="A645" s="15" t="s">
        <v>8219</v>
      </c>
      <c r="B645" s="14">
        <v>234</v>
      </c>
      <c r="D645" s="34" t="s">
        <v>8221</v>
      </c>
      <c r="E645" s="14">
        <v>1</v>
      </c>
      <c r="F645" s="17"/>
    </row>
    <row r="646" spans="1:6" x14ac:dyDescent="0.25">
      <c r="A646" s="15" t="s">
        <v>8219</v>
      </c>
      <c r="B646" s="14">
        <v>2602</v>
      </c>
      <c r="D646" s="34" t="s">
        <v>8221</v>
      </c>
      <c r="E646" s="14">
        <v>3</v>
      </c>
      <c r="F646" s="17"/>
    </row>
    <row r="647" spans="1:6" x14ac:dyDescent="0.25">
      <c r="A647" s="15" t="s">
        <v>8219</v>
      </c>
      <c r="B647" s="14">
        <v>248</v>
      </c>
      <c r="D647" s="34" t="s">
        <v>8221</v>
      </c>
      <c r="E647" s="14">
        <v>1</v>
      </c>
      <c r="F647" s="17"/>
    </row>
    <row r="648" spans="1:6" x14ac:dyDescent="0.25">
      <c r="A648" s="15" t="s">
        <v>8219</v>
      </c>
      <c r="B648" s="14">
        <v>600</v>
      </c>
      <c r="D648" s="34" t="s">
        <v>8221</v>
      </c>
      <c r="E648" s="14">
        <v>15</v>
      </c>
      <c r="F648" s="17"/>
    </row>
    <row r="649" spans="1:6" x14ac:dyDescent="0.25">
      <c r="A649" s="15" t="s">
        <v>8219</v>
      </c>
      <c r="B649" s="14">
        <v>293</v>
      </c>
      <c r="D649" s="34" t="s">
        <v>8221</v>
      </c>
      <c r="E649" s="14">
        <v>2</v>
      </c>
      <c r="F649" s="17"/>
    </row>
    <row r="650" spans="1:6" x14ac:dyDescent="0.25">
      <c r="A650" s="15" t="s">
        <v>8219</v>
      </c>
      <c r="B650" s="14">
        <v>321</v>
      </c>
      <c r="D650" s="34" t="s">
        <v>8221</v>
      </c>
      <c r="E650" s="14">
        <v>1</v>
      </c>
      <c r="F650" s="17"/>
    </row>
    <row r="651" spans="1:6" x14ac:dyDescent="0.25">
      <c r="A651" s="15" t="s">
        <v>8219</v>
      </c>
      <c r="B651" s="14">
        <v>81</v>
      </c>
      <c r="D651" s="34" t="s">
        <v>8221</v>
      </c>
      <c r="E651" s="14">
        <v>1</v>
      </c>
      <c r="F651" s="17"/>
    </row>
    <row r="652" spans="1:6" x14ac:dyDescent="0.25">
      <c r="A652" s="15" t="s">
        <v>8219</v>
      </c>
      <c r="B652" s="14">
        <v>343</v>
      </c>
      <c r="D652" s="34" t="s">
        <v>8221</v>
      </c>
      <c r="E652" s="14">
        <v>0</v>
      </c>
      <c r="F652" s="17"/>
    </row>
    <row r="653" spans="1:6" x14ac:dyDescent="0.25">
      <c r="A653" s="15" t="s">
        <v>8219</v>
      </c>
      <c r="B653" s="14">
        <v>336</v>
      </c>
      <c r="D653" s="34" t="s">
        <v>8221</v>
      </c>
      <c r="E653" s="14">
        <v>1</v>
      </c>
      <c r="F653" s="17"/>
    </row>
    <row r="654" spans="1:6" x14ac:dyDescent="0.25">
      <c r="A654" s="15" t="s">
        <v>8219</v>
      </c>
      <c r="B654" s="14">
        <v>47</v>
      </c>
      <c r="D654" s="34" t="s">
        <v>8221</v>
      </c>
      <c r="E654" s="14">
        <v>11</v>
      </c>
      <c r="F654" s="17"/>
    </row>
    <row r="655" spans="1:6" x14ac:dyDescent="0.25">
      <c r="A655" s="15" t="s">
        <v>8219</v>
      </c>
      <c r="B655" s="14">
        <v>76</v>
      </c>
      <c r="D655" s="34" t="s">
        <v>8221</v>
      </c>
      <c r="E655" s="14">
        <v>0</v>
      </c>
      <c r="F655" s="17"/>
    </row>
    <row r="656" spans="1:6" x14ac:dyDescent="0.25">
      <c r="A656" s="15" t="s">
        <v>8219</v>
      </c>
      <c r="B656" s="14">
        <v>441</v>
      </c>
      <c r="D656" s="34" t="s">
        <v>8221</v>
      </c>
      <c r="E656" s="14">
        <v>1</v>
      </c>
      <c r="F656" s="17"/>
    </row>
    <row r="657" spans="1:6" x14ac:dyDescent="0.25">
      <c r="A657" s="15" t="s">
        <v>8219</v>
      </c>
      <c r="B657" s="14">
        <v>916</v>
      </c>
      <c r="D657" s="34" t="s">
        <v>8221</v>
      </c>
      <c r="E657" s="14">
        <v>6</v>
      </c>
      <c r="F657" s="17"/>
    </row>
    <row r="658" spans="1:6" x14ac:dyDescent="0.25">
      <c r="A658" s="15" t="s">
        <v>8219</v>
      </c>
      <c r="B658" s="14">
        <v>369</v>
      </c>
      <c r="D658" s="34" t="s">
        <v>8221</v>
      </c>
      <c r="E658" s="14">
        <v>7</v>
      </c>
      <c r="F658" s="17"/>
    </row>
    <row r="659" spans="1:6" x14ac:dyDescent="0.25">
      <c r="A659" s="15" t="s">
        <v>8219</v>
      </c>
      <c r="B659" s="14">
        <v>20242</v>
      </c>
      <c r="D659" s="34" t="s">
        <v>8221</v>
      </c>
      <c r="E659" s="14">
        <v>0</v>
      </c>
      <c r="F659" s="17"/>
    </row>
    <row r="660" spans="1:6" x14ac:dyDescent="0.25">
      <c r="A660" s="15" t="s">
        <v>8219</v>
      </c>
      <c r="B660" s="14">
        <v>71</v>
      </c>
      <c r="D660" s="34" t="s">
        <v>8221</v>
      </c>
      <c r="E660" s="14">
        <v>16</v>
      </c>
      <c r="F660" s="17"/>
    </row>
    <row r="661" spans="1:6" x14ac:dyDescent="0.25">
      <c r="A661" s="15" t="s">
        <v>8219</v>
      </c>
      <c r="B661" s="14">
        <v>635</v>
      </c>
      <c r="D661" s="34" t="s">
        <v>8221</v>
      </c>
      <c r="E661" s="14">
        <v>0</v>
      </c>
      <c r="F661" s="17"/>
    </row>
    <row r="662" spans="1:6" x14ac:dyDescent="0.25">
      <c r="A662" s="15" t="s">
        <v>8219</v>
      </c>
      <c r="B662" s="14">
        <v>885</v>
      </c>
      <c r="D662" s="34" t="s">
        <v>8221</v>
      </c>
      <c r="E662" s="14">
        <v>0</v>
      </c>
      <c r="F662" s="17"/>
    </row>
    <row r="663" spans="1:6" x14ac:dyDescent="0.25">
      <c r="A663" s="15" t="s">
        <v>8219</v>
      </c>
      <c r="B663" s="14">
        <v>329</v>
      </c>
      <c r="D663" s="34" t="s">
        <v>8221</v>
      </c>
      <c r="E663" s="14">
        <v>0</v>
      </c>
      <c r="F663" s="17"/>
    </row>
    <row r="664" spans="1:6" x14ac:dyDescent="0.25">
      <c r="A664" s="15" t="s">
        <v>8219</v>
      </c>
      <c r="B664" s="14">
        <v>71</v>
      </c>
      <c r="D664" s="34" t="s">
        <v>8221</v>
      </c>
      <c r="E664" s="14">
        <v>12</v>
      </c>
      <c r="F664" s="17"/>
    </row>
    <row r="665" spans="1:6" x14ac:dyDescent="0.25">
      <c r="A665" s="15" t="s">
        <v>8219</v>
      </c>
      <c r="B665" s="14">
        <v>269</v>
      </c>
      <c r="D665" s="34" t="s">
        <v>8221</v>
      </c>
      <c r="E665" s="14">
        <v>1</v>
      </c>
      <c r="F665" s="17"/>
    </row>
    <row r="666" spans="1:6" x14ac:dyDescent="0.25">
      <c r="A666" s="15" t="s">
        <v>8219</v>
      </c>
      <c r="B666" s="14">
        <v>345</v>
      </c>
      <c r="D666" s="34" t="s">
        <v>8221</v>
      </c>
      <c r="E666" s="14">
        <v>3</v>
      </c>
      <c r="F666" s="17"/>
    </row>
    <row r="667" spans="1:6" x14ac:dyDescent="0.25">
      <c r="A667" s="15" t="s">
        <v>8219</v>
      </c>
      <c r="B667" s="14">
        <v>43</v>
      </c>
      <c r="D667" s="34" t="s">
        <v>8221</v>
      </c>
      <c r="E667" s="14">
        <v>1</v>
      </c>
      <c r="F667" s="17"/>
    </row>
    <row r="668" spans="1:6" x14ac:dyDescent="0.25">
      <c r="A668" s="15" t="s">
        <v>8219</v>
      </c>
      <c r="B668" s="14">
        <v>33</v>
      </c>
      <c r="D668" s="34" t="s">
        <v>8221</v>
      </c>
      <c r="E668" s="14">
        <v>4</v>
      </c>
      <c r="F668" s="17"/>
    </row>
    <row r="669" spans="1:6" x14ac:dyDescent="0.25">
      <c r="A669" s="15" t="s">
        <v>8219</v>
      </c>
      <c r="B669" s="14">
        <v>211</v>
      </c>
      <c r="D669" s="34" t="s">
        <v>8221</v>
      </c>
      <c r="E669" s="14">
        <v>1</v>
      </c>
      <c r="F669" s="17"/>
    </row>
    <row r="670" spans="1:6" x14ac:dyDescent="0.25">
      <c r="A670" s="15" t="s">
        <v>8219</v>
      </c>
      <c r="B670" s="14">
        <v>196</v>
      </c>
      <c r="D670" s="34" t="s">
        <v>8221</v>
      </c>
      <c r="E670" s="14">
        <v>3</v>
      </c>
      <c r="F670" s="17"/>
    </row>
    <row r="671" spans="1:6" x14ac:dyDescent="0.25">
      <c r="A671" s="15" t="s">
        <v>8219</v>
      </c>
      <c r="B671" s="14">
        <v>405</v>
      </c>
      <c r="D671" s="34" t="s">
        <v>8221</v>
      </c>
      <c r="E671" s="14">
        <v>1</v>
      </c>
      <c r="F671" s="17"/>
    </row>
    <row r="672" spans="1:6" x14ac:dyDescent="0.25">
      <c r="A672" s="15" t="s">
        <v>8219</v>
      </c>
      <c r="B672" s="14">
        <v>206</v>
      </c>
      <c r="D672" s="34" t="s">
        <v>8221</v>
      </c>
      <c r="E672" s="14">
        <v>0</v>
      </c>
      <c r="F672" s="17"/>
    </row>
    <row r="673" spans="1:6" x14ac:dyDescent="0.25">
      <c r="A673" s="15" t="s">
        <v>8219</v>
      </c>
      <c r="B673" s="14">
        <v>335</v>
      </c>
      <c r="D673" s="34" t="s">
        <v>8221</v>
      </c>
      <c r="E673" s="14">
        <v>12</v>
      </c>
      <c r="F673" s="17"/>
    </row>
    <row r="674" spans="1:6" x14ac:dyDescent="0.25">
      <c r="A674" s="15" t="s">
        <v>8219</v>
      </c>
      <c r="B674" s="14">
        <v>215</v>
      </c>
      <c r="D674" s="34" t="s">
        <v>8221</v>
      </c>
      <c r="E674" s="14">
        <v>0</v>
      </c>
      <c r="F674" s="17"/>
    </row>
    <row r="675" spans="1:6" x14ac:dyDescent="0.25">
      <c r="A675" s="15" t="s">
        <v>8219</v>
      </c>
      <c r="B675" s="14">
        <v>176</v>
      </c>
      <c r="D675" s="34" t="s">
        <v>8221</v>
      </c>
      <c r="E675" s="14">
        <v>1</v>
      </c>
      <c r="F675" s="17"/>
    </row>
    <row r="676" spans="1:6" x14ac:dyDescent="0.25">
      <c r="A676" s="15" t="s">
        <v>8219</v>
      </c>
      <c r="B676" s="14">
        <v>555</v>
      </c>
      <c r="D676" s="34" t="s">
        <v>8221</v>
      </c>
      <c r="E676" s="14">
        <v>0</v>
      </c>
      <c r="F676" s="17"/>
    </row>
    <row r="677" spans="1:6" x14ac:dyDescent="0.25">
      <c r="A677" s="15" t="s">
        <v>8219</v>
      </c>
      <c r="B677" s="14">
        <v>116</v>
      </c>
      <c r="D677" s="34" t="s">
        <v>8221</v>
      </c>
      <c r="E677" s="14">
        <v>0</v>
      </c>
      <c r="F677" s="17"/>
    </row>
    <row r="678" spans="1:6" x14ac:dyDescent="0.25">
      <c r="A678" s="15" t="s">
        <v>8219</v>
      </c>
      <c r="B678" s="14">
        <v>615</v>
      </c>
      <c r="D678" s="34" t="s">
        <v>8221</v>
      </c>
      <c r="E678" s="14">
        <v>2</v>
      </c>
      <c r="F678" s="17"/>
    </row>
    <row r="679" spans="1:6" x14ac:dyDescent="0.25">
      <c r="A679" s="15" t="s">
        <v>8219</v>
      </c>
      <c r="B679" s="14">
        <v>236</v>
      </c>
      <c r="D679" s="34" t="s">
        <v>8221</v>
      </c>
      <c r="E679" s="14">
        <v>92</v>
      </c>
      <c r="F679" s="17"/>
    </row>
    <row r="680" spans="1:6" x14ac:dyDescent="0.25">
      <c r="A680" s="15" t="s">
        <v>8219</v>
      </c>
      <c r="B680" s="14">
        <v>145</v>
      </c>
      <c r="D680" s="34" t="s">
        <v>8221</v>
      </c>
      <c r="E680" s="14">
        <v>0</v>
      </c>
      <c r="F680" s="17"/>
    </row>
    <row r="681" spans="1:6" x14ac:dyDescent="0.25">
      <c r="A681" s="15" t="s">
        <v>8219</v>
      </c>
      <c r="B681" s="14">
        <v>167</v>
      </c>
      <c r="D681" s="34" t="s">
        <v>8221</v>
      </c>
      <c r="E681" s="14">
        <v>3</v>
      </c>
      <c r="F681" s="17"/>
    </row>
    <row r="682" spans="1:6" x14ac:dyDescent="0.25">
      <c r="A682" s="15" t="s">
        <v>8219</v>
      </c>
      <c r="B682" s="14">
        <v>235</v>
      </c>
      <c r="D682" s="34" t="s">
        <v>8221</v>
      </c>
      <c r="E682" s="14">
        <v>10</v>
      </c>
      <c r="F682" s="17"/>
    </row>
    <row r="683" spans="1:6" x14ac:dyDescent="0.25">
      <c r="A683" s="15" t="s">
        <v>8219</v>
      </c>
      <c r="B683" s="14">
        <v>452</v>
      </c>
      <c r="D683" s="34" t="s">
        <v>8221</v>
      </c>
      <c r="E683" s="14">
        <v>7</v>
      </c>
      <c r="F683" s="17"/>
    </row>
    <row r="684" spans="1:6" x14ac:dyDescent="0.25">
      <c r="A684" s="15" t="s">
        <v>8219</v>
      </c>
      <c r="B684" s="14">
        <v>241</v>
      </c>
      <c r="D684" s="34" t="s">
        <v>8221</v>
      </c>
      <c r="E684" s="14">
        <v>3</v>
      </c>
      <c r="F684" s="17"/>
    </row>
    <row r="685" spans="1:6" x14ac:dyDescent="0.25">
      <c r="A685" s="15" t="s">
        <v>8219</v>
      </c>
      <c r="B685" s="14">
        <v>28</v>
      </c>
      <c r="D685" s="34" t="s">
        <v>8221</v>
      </c>
      <c r="E685" s="14">
        <v>0</v>
      </c>
      <c r="F685" s="17"/>
    </row>
    <row r="686" spans="1:6" x14ac:dyDescent="0.25">
      <c r="A686" s="15" t="s">
        <v>8219</v>
      </c>
      <c r="B686" s="14">
        <v>140</v>
      </c>
      <c r="D686" s="34" t="s">
        <v>8221</v>
      </c>
      <c r="E686" s="14">
        <v>1</v>
      </c>
      <c r="F686" s="17"/>
    </row>
    <row r="687" spans="1:6" x14ac:dyDescent="0.25">
      <c r="A687" s="15" t="s">
        <v>8219</v>
      </c>
      <c r="B687" s="14">
        <v>280</v>
      </c>
      <c r="D687" s="34" t="s">
        <v>8221</v>
      </c>
      <c r="E687" s="14">
        <v>0</v>
      </c>
      <c r="F687" s="17"/>
    </row>
    <row r="688" spans="1:6" x14ac:dyDescent="0.25">
      <c r="A688" s="15" t="s">
        <v>8219</v>
      </c>
      <c r="B688" s="14">
        <v>70</v>
      </c>
      <c r="D688" s="34" t="s">
        <v>8221</v>
      </c>
      <c r="E688" s="14">
        <v>9</v>
      </c>
      <c r="F688" s="17"/>
    </row>
    <row r="689" spans="1:6" x14ac:dyDescent="0.25">
      <c r="A689" s="15" t="s">
        <v>8219</v>
      </c>
      <c r="B689" s="14">
        <v>160</v>
      </c>
      <c r="D689" s="34" t="s">
        <v>8221</v>
      </c>
      <c r="E689" s="14">
        <v>2</v>
      </c>
      <c r="F689" s="17"/>
    </row>
    <row r="690" spans="1:6" x14ac:dyDescent="0.25">
      <c r="A690" s="15" t="s">
        <v>8219</v>
      </c>
      <c r="B690" s="14">
        <v>141</v>
      </c>
      <c r="D690" s="34" t="s">
        <v>8221</v>
      </c>
      <c r="E690" s="14">
        <v>1</v>
      </c>
      <c r="F690" s="17"/>
    </row>
    <row r="691" spans="1:6" x14ac:dyDescent="0.25">
      <c r="A691" s="15" t="s">
        <v>8219</v>
      </c>
      <c r="B691" s="14">
        <v>874</v>
      </c>
      <c r="D691" s="34" t="s">
        <v>8221</v>
      </c>
      <c r="E691" s="14">
        <v>2</v>
      </c>
      <c r="F691" s="17"/>
    </row>
    <row r="692" spans="1:6" x14ac:dyDescent="0.25">
      <c r="A692" s="15" t="s">
        <v>8219</v>
      </c>
      <c r="B692" s="14">
        <v>73</v>
      </c>
      <c r="D692" s="34" t="s">
        <v>8221</v>
      </c>
      <c r="E692" s="14">
        <v>11</v>
      </c>
      <c r="F692" s="17"/>
    </row>
    <row r="693" spans="1:6" x14ac:dyDescent="0.25">
      <c r="A693" s="15" t="s">
        <v>8219</v>
      </c>
      <c r="B693" s="14">
        <v>294</v>
      </c>
      <c r="D693" s="34" t="s">
        <v>8221</v>
      </c>
      <c r="E693" s="14">
        <v>0</v>
      </c>
      <c r="F693" s="17"/>
    </row>
    <row r="694" spans="1:6" x14ac:dyDescent="0.25">
      <c r="A694" s="15" t="s">
        <v>8219</v>
      </c>
      <c r="B694" s="14">
        <v>740</v>
      </c>
      <c r="D694" s="34" t="s">
        <v>8221</v>
      </c>
      <c r="E694" s="14">
        <v>0</v>
      </c>
      <c r="F694" s="17"/>
    </row>
    <row r="695" spans="1:6" x14ac:dyDescent="0.25">
      <c r="A695" s="15" t="s">
        <v>8219</v>
      </c>
      <c r="B695" s="14">
        <v>369</v>
      </c>
      <c r="D695" s="34" t="s">
        <v>8221</v>
      </c>
      <c r="E695" s="14">
        <v>9</v>
      </c>
      <c r="F695" s="17"/>
    </row>
    <row r="696" spans="1:6" x14ac:dyDescent="0.25">
      <c r="A696" s="15" t="s">
        <v>8219</v>
      </c>
      <c r="B696" s="14">
        <v>110</v>
      </c>
      <c r="D696" s="34" t="s">
        <v>8221</v>
      </c>
      <c r="E696" s="14">
        <v>0</v>
      </c>
      <c r="F696" s="17"/>
    </row>
    <row r="697" spans="1:6" x14ac:dyDescent="0.25">
      <c r="A697" s="15" t="s">
        <v>8219</v>
      </c>
      <c r="B697" s="14">
        <v>455</v>
      </c>
      <c r="D697" s="34" t="s">
        <v>8221</v>
      </c>
      <c r="E697" s="14">
        <v>4</v>
      </c>
      <c r="F697" s="17"/>
    </row>
    <row r="698" spans="1:6" x14ac:dyDescent="0.25">
      <c r="A698" s="15" t="s">
        <v>8219</v>
      </c>
      <c r="B698" s="14">
        <v>224</v>
      </c>
      <c r="D698" s="34" t="s">
        <v>8221</v>
      </c>
      <c r="E698" s="14">
        <v>1</v>
      </c>
      <c r="F698" s="17"/>
    </row>
    <row r="699" spans="1:6" x14ac:dyDescent="0.25">
      <c r="A699" s="15" t="s">
        <v>8219</v>
      </c>
      <c r="B699" s="14">
        <v>46</v>
      </c>
      <c r="D699" s="34" t="s">
        <v>8221</v>
      </c>
      <c r="E699" s="14">
        <v>2</v>
      </c>
      <c r="F699" s="17"/>
    </row>
    <row r="700" spans="1:6" x14ac:dyDescent="0.25">
      <c r="A700" s="15" t="s">
        <v>8219</v>
      </c>
      <c r="B700" s="14">
        <v>284</v>
      </c>
      <c r="D700" s="34" t="s">
        <v>8221</v>
      </c>
      <c r="E700" s="14">
        <v>0</v>
      </c>
      <c r="F700" s="17"/>
    </row>
    <row r="701" spans="1:6" x14ac:dyDescent="0.25">
      <c r="A701" s="15" t="s">
        <v>8219</v>
      </c>
      <c r="B701" s="14">
        <v>98</v>
      </c>
      <c r="D701" s="34" t="s">
        <v>8221</v>
      </c>
      <c r="E701" s="14">
        <v>1</v>
      </c>
      <c r="F701" s="17"/>
    </row>
    <row r="702" spans="1:6" x14ac:dyDescent="0.25">
      <c r="A702" s="15" t="s">
        <v>8219</v>
      </c>
      <c r="B702" s="14">
        <v>56</v>
      </c>
      <c r="D702" s="34" t="s">
        <v>8221</v>
      </c>
      <c r="E702" s="14">
        <v>17</v>
      </c>
      <c r="F702" s="17"/>
    </row>
    <row r="703" spans="1:6" x14ac:dyDescent="0.25">
      <c r="A703" s="15" t="s">
        <v>8219</v>
      </c>
      <c r="B703" s="14">
        <v>32</v>
      </c>
      <c r="D703" s="34" t="s">
        <v>8221</v>
      </c>
      <c r="E703" s="14">
        <v>2</v>
      </c>
      <c r="F703" s="17"/>
    </row>
    <row r="704" spans="1:6" x14ac:dyDescent="0.25">
      <c r="A704" s="15" t="s">
        <v>8219</v>
      </c>
      <c r="B704" s="14">
        <v>30</v>
      </c>
      <c r="D704" s="34" t="s">
        <v>8221</v>
      </c>
      <c r="E704" s="14">
        <v>3</v>
      </c>
      <c r="F704" s="17"/>
    </row>
    <row r="705" spans="1:6" x14ac:dyDescent="0.25">
      <c r="A705" s="15" t="s">
        <v>8219</v>
      </c>
      <c r="B705" s="14">
        <v>70</v>
      </c>
      <c r="D705" s="34" t="s">
        <v>8221</v>
      </c>
      <c r="E705" s="14">
        <v>41</v>
      </c>
      <c r="F705" s="17"/>
    </row>
    <row r="706" spans="1:6" x14ac:dyDescent="0.25">
      <c r="A706" s="15" t="s">
        <v>8219</v>
      </c>
      <c r="B706" s="14">
        <v>44</v>
      </c>
      <c r="D706" s="34" t="s">
        <v>8221</v>
      </c>
      <c r="E706" s="14">
        <v>2</v>
      </c>
      <c r="F706" s="17"/>
    </row>
    <row r="707" spans="1:6" x14ac:dyDescent="0.25">
      <c r="A707" s="15" t="s">
        <v>8219</v>
      </c>
      <c r="B707" s="14">
        <v>92</v>
      </c>
      <c r="D707" s="34" t="s">
        <v>8221</v>
      </c>
      <c r="E707" s="14">
        <v>3</v>
      </c>
      <c r="F707" s="17"/>
    </row>
    <row r="708" spans="1:6" x14ac:dyDescent="0.25">
      <c r="A708" s="15" t="s">
        <v>8219</v>
      </c>
      <c r="B708" s="14">
        <v>205</v>
      </c>
      <c r="D708" s="34" t="s">
        <v>8221</v>
      </c>
      <c r="E708" s="14">
        <v>8</v>
      </c>
      <c r="F708" s="17"/>
    </row>
    <row r="709" spans="1:6" x14ac:dyDescent="0.25">
      <c r="A709" s="15" t="s">
        <v>8219</v>
      </c>
      <c r="B709" s="14">
        <v>23</v>
      </c>
      <c r="D709" s="34" t="s">
        <v>8221</v>
      </c>
      <c r="E709" s="14">
        <v>0</v>
      </c>
      <c r="F709" s="17"/>
    </row>
    <row r="710" spans="1:6" x14ac:dyDescent="0.25">
      <c r="A710" s="15" t="s">
        <v>8219</v>
      </c>
      <c r="B710" s="14">
        <v>4</v>
      </c>
      <c r="D710" s="34" t="s">
        <v>8221</v>
      </c>
      <c r="E710" s="14">
        <v>1</v>
      </c>
      <c r="F710" s="17"/>
    </row>
    <row r="711" spans="1:6" x14ac:dyDescent="0.25">
      <c r="A711" s="15" t="s">
        <v>8219</v>
      </c>
      <c r="B711" s="14">
        <v>112</v>
      </c>
      <c r="D711" s="34" t="s">
        <v>8221</v>
      </c>
      <c r="E711" s="14">
        <v>3</v>
      </c>
      <c r="F711" s="17"/>
    </row>
    <row r="712" spans="1:6" x14ac:dyDescent="0.25">
      <c r="A712" s="15" t="s">
        <v>8219</v>
      </c>
      <c r="B712" s="14">
        <v>27</v>
      </c>
      <c r="D712" s="34" t="s">
        <v>8221</v>
      </c>
      <c r="E712" s="14">
        <v>4</v>
      </c>
      <c r="F712" s="17"/>
    </row>
    <row r="713" spans="1:6" x14ac:dyDescent="0.25">
      <c r="A713" s="15" t="s">
        <v>8219</v>
      </c>
      <c r="B713" s="14">
        <v>11</v>
      </c>
      <c r="D713" s="34" t="s">
        <v>8221</v>
      </c>
      <c r="E713" s="14">
        <v>9</v>
      </c>
      <c r="F713" s="17"/>
    </row>
    <row r="714" spans="1:6" x14ac:dyDescent="0.25">
      <c r="A714" s="15" t="s">
        <v>8219</v>
      </c>
      <c r="B714" s="14">
        <v>26</v>
      </c>
      <c r="D714" s="34" t="s">
        <v>8221</v>
      </c>
      <c r="E714" s="14">
        <v>16</v>
      </c>
      <c r="F714" s="17"/>
    </row>
    <row r="715" spans="1:6" x14ac:dyDescent="0.25">
      <c r="A715" s="15" t="s">
        <v>8219</v>
      </c>
      <c r="B715" s="14">
        <v>77</v>
      </c>
      <c r="D715" s="34" t="s">
        <v>8221</v>
      </c>
      <c r="E715" s="14">
        <v>1</v>
      </c>
      <c r="F715" s="17"/>
    </row>
    <row r="716" spans="1:6" x14ac:dyDescent="0.25">
      <c r="A716" s="15" t="s">
        <v>8219</v>
      </c>
      <c r="B716" s="14">
        <v>136</v>
      </c>
      <c r="D716" s="34" t="s">
        <v>8221</v>
      </c>
      <c r="E716" s="14">
        <v>7</v>
      </c>
      <c r="F716" s="17"/>
    </row>
    <row r="717" spans="1:6" x14ac:dyDescent="0.25">
      <c r="A717" s="15" t="s">
        <v>8219</v>
      </c>
      <c r="B717" s="14">
        <v>157</v>
      </c>
      <c r="D717" s="34" t="s">
        <v>8221</v>
      </c>
      <c r="E717" s="14">
        <v>0</v>
      </c>
      <c r="F717" s="17"/>
    </row>
    <row r="718" spans="1:6" x14ac:dyDescent="0.25">
      <c r="A718" s="15" t="s">
        <v>8219</v>
      </c>
      <c r="B718" s="14">
        <v>158</v>
      </c>
      <c r="D718" s="34" t="s">
        <v>8221</v>
      </c>
      <c r="E718" s="14">
        <v>0</v>
      </c>
      <c r="F718" s="17"/>
    </row>
    <row r="719" spans="1:6" x14ac:dyDescent="0.25">
      <c r="A719" s="15" t="s">
        <v>8219</v>
      </c>
      <c r="B719" s="14">
        <v>27</v>
      </c>
      <c r="D719" s="34" t="s">
        <v>8221</v>
      </c>
      <c r="E719" s="14">
        <v>0</v>
      </c>
      <c r="F719" s="17"/>
    </row>
    <row r="720" spans="1:6" x14ac:dyDescent="0.25">
      <c r="A720" s="15" t="s">
        <v>8219</v>
      </c>
      <c r="B720" s="14">
        <v>23</v>
      </c>
      <c r="D720" s="34" t="s">
        <v>8221</v>
      </c>
      <c r="E720" s="14">
        <v>0</v>
      </c>
      <c r="F720" s="17"/>
    </row>
    <row r="721" spans="1:6" x14ac:dyDescent="0.25">
      <c r="A721" s="15" t="s">
        <v>8219</v>
      </c>
      <c r="B721" s="14">
        <v>17</v>
      </c>
      <c r="D721" s="34" t="s">
        <v>8221</v>
      </c>
      <c r="E721" s="14">
        <v>0</v>
      </c>
      <c r="F721" s="17"/>
    </row>
    <row r="722" spans="1:6" x14ac:dyDescent="0.25">
      <c r="A722" s="15" t="s">
        <v>8219</v>
      </c>
      <c r="B722" s="14">
        <v>37</v>
      </c>
      <c r="D722" s="34" t="s">
        <v>8221</v>
      </c>
      <c r="E722" s="14">
        <v>1</v>
      </c>
      <c r="F722" s="17"/>
    </row>
    <row r="723" spans="1:6" x14ac:dyDescent="0.25">
      <c r="A723" s="15" t="s">
        <v>8219</v>
      </c>
      <c r="B723" s="14">
        <v>65</v>
      </c>
      <c r="D723" s="34" t="s">
        <v>8221</v>
      </c>
      <c r="E723" s="14">
        <v>2</v>
      </c>
      <c r="F723" s="17"/>
    </row>
    <row r="724" spans="1:6" x14ac:dyDescent="0.25">
      <c r="A724" s="15" t="s">
        <v>8219</v>
      </c>
      <c r="B724" s="14">
        <v>18</v>
      </c>
      <c r="D724" s="34" t="s">
        <v>8221</v>
      </c>
      <c r="E724" s="14">
        <v>1</v>
      </c>
      <c r="F724" s="17"/>
    </row>
    <row r="725" spans="1:6" x14ac:dyDescent="0.25">
      <c r="A725" s="15" t="s">
        <v>8219</v>
      </c>
      <c r="B725" s="14">
        <v>25</v>
      </c>
      <c r="D725" s="34" t="s">
        <v>8221</v>
      </c>
      <c r="E725" s="14">
        <v>15</v>
      </c>
      <c r="F725" s="17"/>
    </row>
    <row r="726" spans="1:6" x14ac:dyDescent="0.25">
      <c r="A726" s="15" t="s">
        <v>8219</v>
      </c>
      <c r="B726" s="14">
        <v>104</v>
      </c>
      <c r="D726" s="34" t="s">
        <v>8221</v>
      </c>
      <c r="E726" s="14">
        <v>1</v>
      </c>
      <c r="F726" s="17"/>
    </row>
    <row r="727" spans="1:6" x14ac:dyDescent="0.25">
      <c r="A727" s="15" t="s">
        <v>8219</v>
      </c>
      <c r="B727" s="14">
        <v>108</v>
      </c>
      <c r="D727" s="34" t="s">
        <v>8221</v>
      </c>
      <c r="E727" s="14">
        <v>1</v>
      </c>
      <c r="F727" s="17"/>
    </row>
    <row r="728" spans="1:6" x14ac:dyDescent="0.25">
      <c r="A728" s="15" t="s">
        <v>8219</v>
      </c>
      <c r="B728" s="14">
        <v>38</v>
      </c>
      <c r="D728" s="34" t="s">
        <v>8221</v>
      </c>
      <c r="E728" s="14">
        <v>0</v>
      </c>
      <c r="F728" s="17"/>
    </row>
    <row r="729" spans="1:6" x14ac:dyDescent="0.25">
      <c r="A729" s="15" t="s">
        <v>8219</v>
      </c>
      <c r="B729" s="14">
        <v>88</v>
      </c>
      <c r="D729" s="34" t="s">
        <v>8221</v>
      </c>
      <c r="E729" s="14">
        <v>39</v>
      </c>
      <c r="F729" s="17"/>
    </row>
    <row r="730" spans="1:6" x14ac:dyDescent="0.25">
      <c r="A730" s="15" t="s">
        <v>8219</v>
      </c>
      <c r="B730" s="14">
        <v>82</v>
      </c>
      <c r="D730" s="34" t="s">
        <v>8221</v>
      </c>
      <c r="E730" s="14">
        <v>103</v>
      </c>
      <c r="F730" s="17"/>
    </row>
    <row r="731" spans="1:6" x14ac:dyDescent="0.25">
      <c r="A731" s="15" t="s">
        <v>8219</v>
      </c>
      <c r="B731" s="14">
        <v>126</v>
      </c>
      <c r="D731" s="34" t="s">
        <v>8221</v>
      </c>
      <c r="E731" s="14">
        <v>0</v>
      </c>
      <c r="F731" s="17"/>
    </row>
    <row r="732" spans="1:6" x14ac:dyDescent="0.25">
      <c r="A732" s="15" t="s">
        <v>8219</v>
      </c>
      <c r="B732" s="14">
        <v>133</v>
      </c>
      <c r="D732" s="34" t="s">
        <v>8221</v>
      </c>
      <c r="E732" s="14">
        <v>39</v>
      </c>
      <c r="F732" s="17"/>
    </row>
    <row r="733" spans="1:6" x14ac:dyDescent="0.25">
      <c r="A733" s="15" t="s">
        <v>8219</v>
      </c>
      <c r="B733" s="14">
        <v>47</v>
      </c>
      <c r="D733" s="34" t="s">
        <v>8221</v>
      </c>
      <c r="E733" s="14">
        <v>15</v>
      </c>
      <c r="F733" s="17"/>
    </row>
    <row r="734" spans="1:6" x14ac:dyDescent="0.25">
      <c r="A734" s="15" t="s">
        <v>8219</v>
      </c>
      <c r="B734" s="14">
        <v>58</v>
      </c>
      <c r="D734" s="34" t="s">
        <v>8221</v>
      </c>
      <c r="E734" s="14">
        <v>22</v>
      </c>
      <c r="F734" s="17"/>
    </row>
    <row r="735" spans="1:6" x14ac:dyDescent="0.25">
      <c r="A735" s="15" t="s">
        <v>8219</v>
      </c>
      <c r="B735" s="14">
        <v>32</v>
      </c>
      <c r="D735" s="34" t="s">
        <v>8221</v>
      </c>
      <c r="E735" s="14">
        <v>92</v>
      </c>
      <c r="F735" s="17"/>
    </row>
    <row r="736" spans="1:6" x14ac:dyDescent="0.25">
      <c r="A736" s="15" t="s">
        <v>8219</v>
      </c>
      <c r="B736" s="14">
        <v>37</v>
      </c>
      <c r="D736" s="34" t="s">
        <v>8221</v>
      </c>
      <c r="E736" s="14">
        <v>25</v>
      </c>
      <c r="F736" s="17"/>
    </row>
    <row r="737" spans="1:6" x14ac:dyDescent="0.25">
      <c r="A737" s="15" t="s">
        <v>8219</v>
      </c>
      <c r="B737" s="14">
        <v>87</v>
      </c>
      <c r="D737" s="34" t="s">
        <v>8221</v>
      </c>
      <c r="E737" s="14">
        <v>19</v>
      </c>
      <c r="F737" s="17"/>
    </row>
    <row r="738" spans="1:6" x14ac:dyDescent="0.25">
      <c r="A738" s="15" t="s">
        <v>8219</v>
      </c>
      <c r="B738" s="14">
        <v>15</v>
      </c>
      <c r="D738" s="34" t="s">
        <v>8221</v>
      </c>
      <c r="E738" s="14">
        <v>19</v>
      </c>
      <c r="F738" s="17"/>
    </row>
    <row r="739" spans="1:6" x14ac:dyDescent="0.25">
      <c r="A739" s="15" t="s">
        <v>8219</v>
      </c>
      <c r="B739" s="14">
        <v>27</v>
      </c>
      <c r="D739" s="34" t="s">
        <v>8221</v>
      </c>
      <c r="E739" s="14">
        <v>13</v>
      </c>
      <c r="F739" s="17"/>
    </row>
    <row r="740" spans="1:6" x14ac:dyDescent="0.25">
      <c r="A740" s="15" t="s">
        <v>8219</v>
      </c>
      <c r="B740" s="14">
        <v>19</v>
      </c>
      <c r="D740" s="34" t="s">
        <v>8221</v>
      </c>
      <c r="E740" s="14">
        <v>124</v>
      </c>
      <c r="F740" s="17"/>
    </row>
    <row r="741" spans="1:6" x14ac:dyDescent="0.25">
      <c r="A741" s="15" t="s">
        <v>8219</v>
      </c>
      <c r="B741" s="14">
        <v>17</v>
      </c>
      <c r="D741" s="34" t="s">
        <v>8221</v>
      </c>
      <c r="E741" s="14">
        <v>4</v>
      </c>
      <c r="F741" s="17"/>
    </row>
    <row r="742" spans="1:6" x14ac:dyDescent="0.25">
      <c r="A742" s="15" t="s">
        <v>8219</v>
      </c>
      <c r="B742" s="14">
        <v>26</v>
      </c>
      <c r="D742" s="34" t="s">
        <v>8221</v>
      </c>
      <c r="E742" s="14">
        <v>10</v>
      </c>
      <c r="F742" s="17"/>
    </row>
    <row r="743" spans="1:6" x14ac:dyDescent="0.25">
      <c r="A743" s="15" t="s">
        <v>8219</v>
      </c>
      <c r="B743" s="14">
        <v>28</v>
      </c>
      <c r="D743" s="34" t="s">
        <v>8221</v>
      </c>
      <c r="E743" s="14">
        <v>15</v>
      </c>
      <c r="F743" s="17"/>
    </row>
    <row r="744" spans="1:6" x14ac:dyDescent="0.25">
      <c r="A744" s="15" t="s">
        <v>8219</v>
      </c>
      <c r="B744" s="14">
        <v>37</v>
      </c>
      <c r="D744" s="34" t="s">
        <v>8221</v>
      </c>
      <c r="E744" s="14">
        <v>38</v>
      </c>
      <c r="F744" s="17"/>
    </row>
    <row r="745" spans="1:6" x14ac:dyDescent="0.25">
      <c r="A745" s="15" t="s">
        <v>8219</v>
      </c>
      <c r="B745" s="14">
        <v>128</v>
      </c>
      <c r="D745" s="34" t="s">
        <v>8221</v>
      </c>
      <c r="E745" s="14">
        <v>152</v>
      </c>
      <c r="F745" s="17"/>
    </row>
    <row r="746" spans="1:6" x14ac:dyDescent="0.25">
      <c r="A746" s="15" t="s">
        <v>8219</v>
      </c>
      <c r="B746" s="14">
        <v>10</v>
      </c>
      <c r="D746" s="34" t="s">
        <v>8221</v>
      </c>
      <c r="E746" s="14">
        <v>24</v>
      </c>
      <c r="F746" s="17"/>
    </row>
    <row r="747" spans="1:6" x14ac:dyDescent="0.25">
      <c r="A747" s="15" t="s">
        <v>8219</v>
      </c>
      <c r="B747" s="14">
        <v>83</v>
      </c>
      <c r="D747" s="34" t="s">
        <v>8221</v>
      </c>
      <c r="E747" s="14">
        <v>76</v>
      </c>
      <c r="F747" s="17"/>
    </row>
    <row r="748" spans="1:6" x14ac:dyDescent="0.25">
      <c r="A748" s="15" t="s">
        <v>8219</v>
      </c>
      <c r="B748" s="14">
        <v>46</v>
      </c>
      <c r="D748" s="34" t="s">
        <v>8221</v>
      </c>
      <c r="E748" s="14">
        <v>185</v>
      </c>
      <c r="F748" s="17"/>
    </row>
    <row r="749" spans="1:6" x14ac:dyDescent="0.25">
      <c r="A749" s="15" t="s">
        <v>8219</v>
      </c>
      <c r="B749" s="14">
        <v>90</v>
      </c>
      <c r="D749" s="34" t="s">
        <v>8221</v>
      </c>
      <c r="E749" s="14">
        <v>33</v>
      </c>
      <c r="F749" s="17"/>
    </row>
    <row r="750" spans="1:6" x14ac:dyDescent="0.25">
      <c r="A750" s="15" t="s">
        <v>8219</v>
      </c>
      <c r="B750" s="14">
        <v>81</v>
      </c>
      <c r="D750" s="34" t="s">
        <v>8221</v>
      </c>
      <c r="E750" s="14">
        <v>108</v>
      </c>
      <c r="F750" s="17"/>
    </row>
    <row r="751" spans="1:6" x14ac:dyDescent="0.25">
      <c r="A751" s="15" t="s">
        <v>8219</v>
      </c>
      <c r="B751" s="14">
        <v>32</v>
      </c>
      <c r="D751" s="34" t="s">
        <v>8221</v>
      </c>
      <c r="E751" s="14">
        <v>29</v>
      </c>
      <c r="F751" s="17"/>
    </row>
    <row r="752" spans="1:6" x14ac:dyDescent="0.25">
      <c r="A752" s="15" t="s">
        <v>8219</v>
      </c>
      <c r="B752" s="14">
        <v>20</v>
      </c>
      <c r="D752" s="34" t="s">
        <v>8221</v>
      </c>
      <c r="E752" s="14">
        <v>24</v>
      </c>
      <c r="F752" s="17"/>
    </row>
    <row r="753" spans="1:6" x14ac:dyDescent="0.25">
      <c r="A753" s="15" t="s">
        <v>8219</v>
      </c>
      <c r="B753" s="14">
        <v>70</v>
      </c>
      <c r="D753" s="34" t="s">
        <v>8221</v>
      </c>
      <c r="E753" s="14">
        <v>4</v>
      </c>
      <c r="F753" s="17"/>
    </row>
    <row r="754" spans="1:6" x14ac:dyDescent="0.25">
      <c r="A754" s="15" t="s">
        <v>8219</v>
      </c>
      <c r="B754" s="14">
        <v>168</v>
      </c>
      <c r="D754" s="34" t="s">
        <v>8221</v>
      </c>
      <c r="E754" s="14">
        <v>4</v>
      </c>
      <c r="F754" s="17"/>
    </row>
    <row r="755" spans="1:6" x14ac:dyDescent="0.25">
      <c r="A755" s="15" t="s">
        <v>8219</v>
      </c>
      <c r="B755" s="14">
        <v>34</v>
      </c>
      <c r="D755" s="34" t="s">
        <v>8221</v>
      </c>
      <c r="E755" s="14">
        <v>15</v>
      </c>
      <c r="F755" s="17"/>
    </row>
    <row r="756" spans="1:6" x14ac:dyDescent="0.25">
      <c r="A756" s="15" t="s">
        <v>8219</v>
      </c>
      <c r="B756" s="14">
        <v>48</v>
      </c>
      <c r="D756" s="34" t="s">
        <v>8221</v>
      </c>
      <c r="E756" s="14">
        <v>4</v>
      </c>
      <c r="F756" s="17"/>
    </row>
    <row r="757" spans="1:6" x14ac:dyDescent="0.25">
      <c r="A757" s="15" t="s">
        <v>8219</v>
      </c>
      <c r="B757" s="14">
        <v>48</v>
      </c>
      <c r="D757" s="34" t="s">
        <v>8221</v>
      </c>
      <c r="E757" s="14">
        <v>139</v>
      </c>
      <c r="F757" s="17"/>
    </row>
    <row r="758" spans="1:6" x14ac:dyDescent="0.25">
      <c r="A758" s="15" t="s">
        <v>8219</v>
      </c>
      <c r="B758" s="14">
        <v>221</v>
      </c>
      <c r="D758" s="34" t="s">
        <v>8221</v>
      </c>
      <c r="E758" s="14">
        <v>2</v>
      </c>
      <c r="F758" s="17"/>
    </row>
    <row r="759" spans="1:6" x14ac:dyDescent="0.25">
      <c r="A759" s="15" t="s">
        <v>8219</v>
      </c>
      <c r="B759" s="14">
        <v>107</v>
      </c>
      <c r="D759" s="34" t="s">
        <v>8221</v>
      </c>
      <c r="E759" s="14">
        <v>18</v>
      </c>
      <c r="F759" s="17"/>
    </row>
    <row r="760" spans="1:6" x14ac:dyDescent="0.25">
      <c r="A760" s="15" t="s">
        <v>8219</v>
      </c>
      <c r="B760" s="14">
        <v>45</v>
      </c>
      <c r="D760" s="34" t="s">
        <v>8221</v>
      </c>
      <c r="E760" s="14">
        <v>81</v>
      </c>
      <c r="F760" s="17"/>
    </row>
    <row r="761" spans="1:6" x14ac:dyDescent="0.25">
      <c r="A761" s="15" t="s">
        <v>8219</v>
      </c>
      <c r="B761" s="14">
        <v>36</v>
      </c>
      <c r="D761" s="34" t="s">
        <v>8221</v>
      </c>
      <c r="E761" s="14">
        <v>86</v>
      </c>
      <c r="F761" s="17"/>
    </row>
    <row r="762" spans="1:6" x14ac:dyDescent="0.25">
      <c r="A762" s="15" t="s">
        <v>8219</v>
      </c>
      <c r="B762" s="14">
        <v>101</v>
      </c>
      <c r="D762" s="34" t="s">
        <v>8221</v>
      </c>
      <c r="E762" s="14">
        <v>140</v>
      </c>
      <c r="F762" s="17"/>
    </row>
    <row r="763" spans="1:6" x14ac:dyDescent="0.25">
      <c r="A763" s="15" t="s">
        <v>8219</v>
      </c>
      <c r="B763" s="14">
        <v>62</v>
      </c>
      <c r="D763" s="34" t="s">
        <v>8221</v>
      </c>
      <c r="E763" s="14">
        <v>37</v>
      </c>
      <c r="F763" s="17"/>
    </row>
    <row r="764" spans="1:6" x14ac:dyDescent="0.25">
      <c r="A764" s="15" t="s">
        <v>8219</v>
      </c>
      <c r="B764" s="14">
        <v>32</v>
      </c>
      <c r="D764" s="34" t="s">
        <v>8221</v>
      </c>
      <c r="E764" s="14">
        <v>6</v>
      </c>
      <c r="F764" s="17"/>
    </row>
    <row r="765" spans="1:6" x14ac:dyDescent="0.25">
      <c r="A765" s="15" t="s">
        <v>8219</v>
      </c>
      <c r="B765" s="14">
        <v>89</v>
      </c>
      <c r="D765" s="34" t="s">
        <v>8221</v>
      </c>
      <c r="E765" s="14">
        <v>113</v>
      </c>
      <c r="F765" s="17"/>
    </row>
    <row r="766" spans="1:6" x14ac:dyDescent="0.25">
      <c r="A766" s="15" t="s">
        <v>8219</v>
      </c>
      <c r="B766" s="14">
        <v>93</v>
      </c>
      <c r="D766" s="34" t="s">
        <v>8221</v>
      </c>
      <c r="E766" s="14">
        <v>37</v>
      </c>
      <c r="F766" s="17"/>
    </row>
    <row r="767" spans="1:6" x14ac:dyDescent="0.25">
      <c r="A767" s="15" t="s">
        <v>8219</v>
      </c>
      <c r="B767" s="14">
        <v>98</v>
      </c>
      <c r="D767" s="34" t="s">
        <v>8221</v>
      </c>
      <c r="E767" s="14">
        <v>18</v>
      </c>
      <c r="F767" s="17"/>
    </row>
    <row r="768" spans="1:6" x14ac:dyDescent="0.25">
      <c r="A768" s="15" t="s">
        <v>8219</v>
      </c>
      <c r="B768" s="14">
        <v>82</v>
      </c>
      <c r="D768" s="34" t="s">
        <v>8221</v>
      </c>
      <c r="E768" s="14">
        <v>75</v>
      </c>
      <c r="F768" s="17"/>
    </row>
    <row r="769" spans="1:6" x14ac:dyDescent="0.25">
      <c r="A769" s="15" t="s">
        <v>8219</v>
      </c>
      <c r="B769" s="14">
        <v>116</v>
      </c>
      <c r="D769" s="34" t="s">
        <v>8221</v>
      </c>
      <c r="E769" s="14">
        <v>52</v>
      </c>
      <c r="F769" s="17"/>
    </row>
    <row r="770" spans="1:6" x14ac:dyDescent="0.25">
      <c r="A770" s="15" t="s">
        <v>8219</v>
      </c>
      <c r="B770" s="14">
        <v>52</v>
      </c>
      <c r="D770" s="34" t="s">
        <v>8221</v>
      </c>
      <c r="E770" s="14">
        <v>122</v>
      </c>
      <c r="F770" s="17"/>
    </row>
    <row r="771" spans="1:6" x14ac:dyDescent="0.25">
      <c r="A771" s="15" t="s">
        <v>8219</v>
      </c>
      <c r="B771" s="14">
        <v>23</v>
      </c>
      <c r="D771" s="34" t="s">
        <v>8221</v>
      </c>
      <c r="E771" s="14">
        <v>8</v>
      </c>
      <c r="F771" s="17"/>
    </row>
    <row r="772" spans="1:6" x14ac:dyDescent="0.25">
      <c r="A772" s="15" t="s">
        <v>8219</v>
      </c>
      <c r="B772" s="14">
        <v>77</v>
      </c>
      <c r="D772" s="34" t="s">
        <v>8221</v>
      </c>
      <c r="E772" s="14">
        <v>8</v>
      </c>
      <c r="F772" s="17"/>
    </row>
    <row r="773" spans="1:6" x14ac:dyDescent="0.25">
      <c r="A773" s="15" t="s">
        <v>8219</v>
      </c>
      <c r="B773" s="14">
        <v>49</v>
      </c>
      <c r="D773" s="34" t="s">
        <v>8221</v>
      </c>
      <c r="E773" s="14">
        <v>96</v>
      </c>
      <c r="F773" s="17"/>
    </row>
    <row r="774" spans="1:6" x14ac:dyDescent="0.25">
      <c r="A774" s="15" t="s">
        <v>8219</v>
      </c>
      <c r="B774" s="14">
        <v>59</v>
      </c>
      <c r="D774" s="34" t="s">
        <v>8221</v>
      </c>
      <c r="E774" s="14">
        <v>9</v>
      </c>
      <c r="F774" s="17"/>
    </row>
    <row r="775" spans="1:6" x14ac:dyDescent="0.25">
      <c r="A775" s="15" t="s">
        <v>8219</v>
      </c>
      <c r="B775" s="14">
        <v>113</v>
      </c>
      <c r="D775" s="34" t="s">
        <v>8221</v>
      </c>
      <c r="E775" s="14">
        <v>2</v>
      </c>
      <c r="F775" s="17"/>
    </row>
    <row r="776" spans="1:6" x14ac:dyDescent="0.25">
      <c r="A776" s="15" t="s">
        <v>8219</v>
      </c>
      <c r="B776" s="14">
        <v>34</v>
      </c>
      <c r="D776" s="34" t="s">
        <v>8221</v>
      </c>
      <c r="E776" s="14">
        <v>26</v>
      </c>
      <c r="F776" s="17"/>
    </row>
    <row r="777" spans="1:6" x14ac:dyDescent="0.25">
      <c r="A777" s="15" t="s">
        <v>8219</v>
      </c>
      <c r="B777" s="14">
        <v>42</v>
      </c>
      <c r="D777" s="34" t="s">
        <v>8221</v>
      </c>
      <c r="E777" s="14">
        <v>23</v>
      </c>
      <c r="F777" s="17"/>
    </row>
    <row r="778" spans="1:6" x14ac:dyDescent="0.25">
      <c r="A778" s="15" t="s">
        <v>8219</v>
      </c>
      <c r="B778" s="14">
        <v>42</v>
      </c>
      <c r="D778" s="34" t="s">
        <v>8221</v>
      </c>
      <c r="E778" s="14">
        <v>0</v>
      </c>
      <c r="F778" s="17"/>
    </row>
    <row r="779" spans="1:6" x14ac:dyDescent="0.25">
      <c r="A779" s="15" t="s">
        <v>8219</v>
      </c>
      <c r="B779" s="14">
        <v>49</v>
      </c>
      <c r="D779" s="34" t="s">
        <v>8221</v>
      </c>
      <c r="E779" s="14">
        <v>140</v>
      </c>
      <c r="F779" s="17"/>
    </row>
    <row r="780" spans="1:6" x14ac:dyDescent="0.25">
      <c r="A780" s="15" t="s">
        <v>8219</v>
      </c>
      <c r="B780" s="14">
        <v>56</v>
      </c>
      <c r="D780" s="34" t="s">
        <v>8221</v>
      </c>
      <c r="E780" s="14">
        <v>0</v>
      </c>
      <c r="F780" s="17"/>
    </row>
    <row r="781" spans="1:6" x14ac:dyDescent="0.25">
      <c r="A781" s="15" t="s">
        <v>8219</v>
      </c>
      <c r="B781" s="14">
        <v>25</v>
      </c>
      <c r="D781" s="34" t="s">
        <v>8221</v>
      </c>
      <c r="E781" s="14">
        <v>6</v>
      </c>
      <c r="F781" s="17"/>
    </row>
    <row r="782" spans="1:6" x14ac:dyDescent="0.25">
      <c r="A782" s="15" t="s">
        <v>8219</v>
      </c>
      <c r="B782" s="14">
        <v>52</v>
      </c>
      <c r="D782" s="34" t="s">
        <v>8221</v>
      </c>
      <c r="E782" s="14">
        <v>100</v>
      </c>
      <c r="F782" s="17"/>
    </row>
    <row r="783" spans="1:6" x14ac:dyDescent="0.25">
      <c r="A783" s="15" t="s">
        <v>8219</v>
      </c>
      <c r="B783" s="14">
        <v>34</v>
      </c>
      <c r="D783" s="34" t="s">
        <v>8221</v>
      </c>
      <c r="E783" s="14">
        <v>0</v>
      </c>
      <c r="F783" s="17"/>
    </row>
    <row r="784" spans="1:6" x14ac:dyDescent="0.25">
      <c r="A784" s="15" t="s">
        <v>8219</v>
      </c>
      <c r="B784" s="14">
        <v>67</v>
      </c>
      <c r="D784" s="34" t="s">
        <v>8221</v>
      </c>
      <c r="E784" s="14">
        <v>4</v>
      </c>
      <c r="F784" s="17"/>
    </row>
    <row r="785" spans="1:6" x14ac:dyDescent="0.25">
      <c r="A785" s="15" t="s">
        <v>8219</v>
      </c>
      <c r="B785" s="14">
        <v>70</v>
      </c>
      <c r="D785" s="34" t="s">
        <v>8221</v>
      </c>
      <c r="E785" s="14">
        <v>8</v>
      </c>
      <c r="F785" s="17"/>
    </row>
    <row r="786" spans="1:6" x14ac:dyDescent="0.25">
      <c r="A786" s="15" t="s">
        <v>8219</v>
      </c>
      <c r="B786" s="14">
        <v>89</v>
      </c>
      <c r="D786" s="34" t="s">
        <v>8221</v>
      </c>
      <c r="E786" s="14">
        <v>0</v>
      </c>
      <c r="F786" s="17"/>
    </row>
    <row r="787" spans="1:6" x14ac:dyDescent="0.25">
      <c r="A787" s="15" t="s">
        <v>8219</v>
      </c>
      <c r="B787" s="14">
        <v>107</v>
      </c>
      <c r="D787" s="34" t="s">
        <v>8221</v>
      </c>
      <c r="E787" s="14">
        <v>16</v>
      </c>
      <c r="F787" s="17"/>
    </row>
    <row r="788" spans="1:6" x14ac:dyDescent="0.25">
      <c r="A788" s="15" t="s">
        <v>8219</v>
      </c>
      <c r="B788" s="14">
        <v>159</v>
      </c>
      <c r="D788" s="34" t="s">
        <v>8221</v>
      </c>
      <c r="E788" s="14">
        <v>2</v>
      </c>
      <c r="F788" s="17"/>
    </row>
    <row r="789" spans="1:6" x14ac:dyDescent="0.25">
      <c r="A789" s="15" t="s">
        <v>8219</v>
      </c>
      <c r="B789" s="14">
        <v>181</v>
      </c>
      <c r="D789" s="34" t="s">
        <v>8221</v>
      </c>
      <c r="E789" s="14">
        <v>48</v>
      </c>
      <c r="F789" s="17"/>
    </row>
    <row r="790" spans="1:6" x14ac:dyDescent="0.25">
      <c r="A790" s="15" t="s">
        <v>8219</v>
      </c>
      <c r="B790" s="14">
        <v>131</v>
      </c>
      <c r="D790" s="34" t="s">
        <v>8221</v>
      </c>
      <c r="E790" s="14">
        <v>2</v>
      </c>
      <c r="F790" s="17"/>
    </row>
    <row r="791" spans="1:6" x14ac:dyDescent="0.25">
      <c r="A791" s="15" t="s">
        <v>8219</v>
      </c>
      <c r="B791" s="14">
        <v>125</v>
      </c>
      <c r="D791" s="34" t="s">
        <v>8221</v>
      </c>
      <c r="E791" s="14">
        <v>2</v>
      </c>
      <c r="F791" s="17"/>
    </row>
    <row r="792" spans="1:6" x14ac:dyDescent="0.25">
      <c r="A792" s="15" t="s">
        <v>8219</v>
      </c>
      <c r="B792" s="14">
        <v>61</v>
      </c>
      <c r="D792" s="34" t="s">
        <v>8221</v>
      </c>
      <c r="E792" s="14">
        <v>1</v>
      </c>
      <c r="F792" s="17"/>
    </row>
    <row r="793" spans="1:6" x14ac:dyDescent="0.25">
      <c r="A793" s="15" t="s">
        <v>8219</v>
      </c>
      <c r="B793" s="14">
        <v>90</v>
      </c>
      <c r="D793" s="34" t="s">
        <v>8221</v>
      </c>
      <c r="E793" s="14">
        <v>17</v>
      </c>
      <c r="F793" s="17"/>
    </row>
    <row r="794" spans="1:6" x14ac:dyDescent="0.25">
      <c r="A794" s="15" t="s">
        <v>8219</v>
      </c>
      <c r="B794" s="14">
        <v>35</v>
      </c>
      <c r="D794" s="34" t="s">
        <v>8221</v>
      </c>
      <c r="E794" s="14">
        <v>0</v>
      </c>
      <c r="F794" s="17"/>
    </row>
    <row r="795" spans="1:6" x14ac:dyDescent="0.25">
      <c r="A795" s="15" t="s">
        <v>8219</v>
      </c>
      <c r="B795" s="14">
        <v>90</v>
      </c>
      <c r="D795" s="34" t="s">
        <v>8221</v>
      </c>
      <c r="E795" s="14">
        <v>11</v>
      </c>
      <c r="F795" s="17"/>
    </row>
    <row r="796" spans="1:6" x14ac:dyDescent="0.25">
      <c r="A796" s="15" t="s">
        <v>8219</v>
      </c>
      <c r="B796" s="14">
        <v>4</v>
      </c>
      <c r="D796" s="34" t="s">
        <v>8221</v>
      </c>
      <c r="E796" s="14">
        <v>95</v>
      </c>
      <c r="F796" s="17"/>
    </row>
    <row r="797" spans="1:6" x14ac:dyDescent="0.25">
      <c r="A797" s="15" t="s">
        <v>8219</v>
      </c>
      <c r="B797" s="14">
        <v>120</v>
      </c>
      <c r="D797" s="34" t="s">
        <v>8221</v>
      </c>
      <c r="E797" s="14">
        <v>13</v>
      </c>
      <c r="F797" s="17"/>
    </row>
    <row r="798" spans="1:6" x14ac:dyDescent="0.25">
      <c r="A798" s="15" t="s">
        <v>8219</v>
      </c>
      <c r="B798" s="14">
        <v>14</v>
      </c>
      <c r="D798" s="34" t="s">
        <v>8221</v>
      </c>
      <c r="E798" s="14">
        <v>2</v>
      </c>
      <c r="F798" s="17"/>
    </row>
    <row r="799" spans="1:6" x14ac:dyDescent="0.25">
      <c r="A799" s="15" t="s">
        <v>8219</v>
      </c>
      <c r="B799" s="14">
        <v>27</v>
      </c>
      <c r="D799" s="34" t="s">
        <v>8221</v>
      </c>
      <c r="E799" s="14">
        <v>2</v>
      </c>
      <c r="F799" s="17"/>
    </row>
    <row r="800" spans="1:6" x14ac:dyDescent="0.25">
      <c r="A800" s="15" t="s">
        <v>8219</v>
      </c>
      <c r="B800" s="14">
        <v>49</v>
      </c>
      <c r="D800" s="34" t="s">
        <v>8221</v>
      </c>
      <c r="E800" s="14">
        <v>3</v>
      </c>
      <c r="F800" s="17"/>
    </row>
    <row r="801" spans="1:6" x14ac:dyDescent="0.25">
      <c r="A801" s="15" t="s">
        <v>8219</v>
      </c>
      <c r="B801" s="14">
        <v>102</v>
      </c>
      <c r="D801" s="34" t="s">
        <v>8221</v>
      </c>
      <c r="E801" s="14">
        <v>0</v>
      </c>
      <c r="F801" s="17"/>
    </row>
    <row r="802" spans="1:6" x14ac:dyDescent="0.25">
      <c r="A802" s="15" t="s">
        <v>8219</v>
      </c>
      <c r="B802" s="14">
        <v>3</v>
      </c>
      <c r="D802" s="34" t="s">
        <v>8221</v>
      </c>
      <c r="E802" s="14">
        <v>0</v>
      </c>
      <c r="F802" s="17"/>
    </row>
    <row r="803" spans="1:6" x14ac:dyDescent="0.25">
      <c r="A803" s="15" t="s">
        <v>8219</v>
      </c>
      <c r="B803" s="14">
        <v>25</v>
      </c>
      <c r="D803" s="34" t="s">
        <v>8221</v>
      </c>
      <c r="E803" s="14">
        <v>0</v>
      </c>
      <c r="F803" s="17"/>
    </row>
    <row r="804" spans="1:6" x14ac:dyDescent="0.25">
      <c r="A804" s="15" t="s">
        <v>8219</v>
      </c>
      <c r="B804" s="14">
        <v>118</v>
      </c>
      <c r="D804" s="34" t="s">
        <v>8221</v>
      </c>
      <c r="E804" s="14">
        <v>2</v>
      </c>
      <c r="F804" s="17"/>
    </row>
    <row r="805" spans="1:6" x14ac:dyDescent="0.25">
      <c r="A805" s="15" t="s">
        <v>8219</v>
      </c>
      <c r="B805" s="14">
        <v>57</v>
      </c>
      <c r="D805" s="34" t="s">
        <v>8221</v>
      </c>
      <c r="E805" s="14">
        <v>24</v>
      </c>
      <c r="F805" s="17"/>
    </row>
    <row r="806" spans="1:6" x14ac:dyDescent="0.25">
      <c r="A806" s="15" t="s">
        <v>8219</v>
      </c>
      <c r="B806" s="14">
        <v>11</v>
      </c>
      <c r="D806" s="34" t="s">
        <v>8221</v>
      </c>
      <c r="E806" s="14">
        <v>25</v>
      </c>
      <c r="F806" s="17"/>
    </row>
    <row r="807" spans="1:6" x14ac:dyDescent="0.25">
      <c r="A807" s="15" t="s">
        <v>8219</v>
      </c>
      <c r="B807" s="14">
        <v>33</v>
      </c>
      <c r="D807" s="34" t="s">
        <v>8221</v>
      </c>
      <c r="E807" s="14">
        <v>3</v>
      </c>
      <c r="F807" s="17"/>
    </row>
    <row r="808" spans="1:6" x14ac:dyDescent="0.25">
      <c r="A808" s="15" t="s">
        <v>8219</v>
      </c>
      <c r="B808" s="14">
        <v>40</v>
      </c>
      <c r="D808" s="34" t="s">
        <v>8221</v>
      </c>
      <c r="E808" s="14">
        <v>41</v>
      </c>
      <c r="F808" s="17"/>
    </row>
    <row r="809" spans="1:6" x14ac:dyDescent="0.25">
      <c r="A809" s="15" t="s">
        <v>8219</v>
      </c>
      <c r="B809" s="14">
        <v>50</v>
      </c>
      <c r="D809" s="34" t="s">
        <v>8221</v>
      </c>
      <c r="E809" s="14">
        <v>2</v>
      </c>
      <c r="F809" s="17"/>
    </row>
    <row r="810" spans="1:6" x14ac:dyDescent="0.25">
      <c r="A810" s="15" t="s">
        <v>8219</v>
      </c>
      <c r="B810" s="14">
        <v>38</v>
      </c>
      <c r="D810" s="34" t="s">
        <v>8221</v>
      </c>
      <c r="E810" s="14">
        <v>4</v>
      </c>
      <c r="F810" s="17"/>
    </row>
    <row r="811" spans="1:6" x14ac:dyDescent="0.25">
      <c r="A811" s="15" t="s">
        <v>8219</v>
      </c>
      <c r="B811" s="14">
        <v>96</v>
      </c>
      <c r="D811" s="34" t="s">
        <v>8221</v>
      </c>
      <c r="E811" s="14">
        <v>99</v>
      </c>
      <c r="F811" s="17"/>
    </row>
    <row r="812" spans="1:6" x14ac:dyDescent="0.25">
      <c r="A812" s="15" t="s">
        <v>8219</v>
      </c>
      <c r="B812" s="14">
        <v>48</v>
      </c>
      <c r="D812" s="34" t="s">
        <v>8221</v>
      </c>
      <c r="E812" s="14">
        <v>4</v>
      </c>
      <c r="F812" s="17"/>
    </row>
    <row r="813" spans="1:6" x14ac:dyDescent="0.25">
      <c r="A813" s="15" t="s">
        <v>8219</v>
      </c>
      <c r="B813" s="14">
        <v>33</v>
      </c>
      <c r="D813" s="34" t="s">
        <v>8221</v>
      </c>
      <c r="E813" s="14">
        <v>4</v>
      </c>
      <c r="F813" s="17"/>
    </row>
    <row r="814" spans="1:6" x14ac:dyDescent="0.25">
      <c r="A814" s="15" t="s">
        <v>8219</v>
      </c>
      <c r="B814" s="14">
        <v>226</v>
      </c>
      <c r="D814" s="34" t="s">
        <v>8221</v>
      </c>
      <c r="E814" s="14">
        <v>38</v>
      </c>
      <c r="F814" s="17"/>
    </row>
    <row r="815" spans="1:6" x14ac:dyDescent="0.25">
      <c r="A815" s="15" t="s">
        <v>8219</v>
      </c>
      <c r="B815" s="14">
        <v>14</v>
      </c>
      <c r="D815" s="34" t="s">
        <v>8221</v>
      </c>
      <c r="E815" s="14">
        <v>285</v>
      </c>
      <c r="F815" s="17"/>
    </row>
    <row r="816" spans="1:6" x14ac:dyDescent="0.25">
      <c r="A816" s="15" t="s">
        <v>8219</v>
      </c>
      <c r="B816" s="14">
        <v>20</v>
      </c>
      <c r="D816" s="34" t="s">
        <v>8221</v>
      </c>
      <c r="E816" s="14">
        <v>1</v>
      </c>
      <c r="F816" s="17"/>
    </row>
    <row r="817" spans="1:6" x14ac:dyDescent="0.25">
      <c r="A817" s="15" t="s">
        <v>8219</v>
      </c>
      <c r="B817" s="14">
        <v>25</v>
      </c>
      <c r="D817" s="34" t="s">
        <v>8221</v>
      </c>
      <c r="E817" s="14">
        <v>42</v>
      </c>
      <c r="F817" s="17"/>
    </row>
    <row r="818" spans="1:6" x14ac:dyDescent="0.25">
      <c r="A818" s="15" t="s">
        <v>8219</v>
      </c>
      <c r="B818" s="14">
        <v>90</v>
      </c>
      <c r="D818" s="34" t="s">
        <v>8221</v>
      </c>
      <c r="E818" s="14">
        <v>26</v>
      </c>
      <c r="F818" s="17"/>
    </row>
    <row r="819" spans="1:6" x14ac:dyDescent="0.25">
      <c r="A819" s="15" t="s">
        <v>8219</v>
      </c>
      <c r="B819" s="14">
        <v>11</v>
      </c>
      <c r="D819" s="34" t="s">
        <v>8221</v>
      </c>
      <c r="E819" s="14">
        <v>2</v>
      </c>
      <c r="F819" s="17"/>
    </row>
    <row r="820" spans="1:6" x14ac:dyDescent="0.25">
      <c r="A820" s="15" t="s">
        <v>8219</v>
      </c>
      <c r="B820" s="14">
        <v>55</v>
      </c>
      <c r="D820" s="34" t="s">
        <v>8221</v>
      </c>
      <c r="E820" s="14">
        <v>4</v>
      </c>
      <c r="F820" s="17"/>
    </row>
    <row r="821" spans="1:6" x14ac:dyDescent="0.25">
      <c r="A821" s="15" t="s">
        <v>8219</v>
      </c>
      <c r="B821" s="14">
        <v>30</v>
      </c>
      <c r="D821" s="34" t="s">
        <v>8221</v>
      </c>
      <c r="E821" s="14">
        <v>6</v>
      </c>
      <c r="F821" s="17"/>
    </row>
    <row r="822" spans="1:6" x14ac:dyDescent="0.25">
      <c r="A822" s="15" t="s">
        <v>8219</v>
      </c>
      <c r="B822" s="14">
        <v>28</v>
      </c>
      <c r="D822" s="34" t="s">
        <v>8221</v>
      </c>
      <c r="E822" s="14">
        <v>70</v>
      </c>
      <c r="F822" s="17"/>
    </row>
    <row r="823" spans="1:6" x14ac:dyDescent="0.25">
      <c r="A823" s="15" t="s">
        <v>8219</v>
      </c>
      <c r="B823" s="14">
        <v>45</v>
      </c>
      <c r="D823" s="34" t="s">
        <v>8221</v>
      </c>
      <c r="E823" s="14">
        <v>9</v>
      </c>
      <c r="F823" s="17"/>
    </row>
    <row r="824" spans="1:6" x14ac:dyDescent="0.25">
      <c r="A824" s="15" t="s">
        <v>8219</v>
      </c>
      <c r="B824" s="14">
        <v>13</v>
      </c>
      <c r="D824" s="34" t="s">
        <v>8221</v>
      </c>
      <c r="E824" s="14">
        <v>8</v>
      </c>
      <c r="F824" s="17"/>
    </row>
    <row r="825" spans="1:6" x14ac:dyDescent="0.25">
      <c r="A825" s="15" t="s">
        <v>8219</v>
      </c>
      <c r="B825" s="14">
        <v>40</v>
      </c>
      <c r="D825" s="34" t="s">
        <v>8221</v>
      </c>
      <c r="E825" s="14">
        <v>105</v>
      </c>
      <c r="F825" s="17"/>
    </row>
    <row r="826" spans="1:6" x14ac:dyDescent="0.25">
      <c r="A826" s="15" t="s">
        <v>8219</v>
      </c>
      <c r="B826" s="14">
        <v>21</v>
      </c>
      <c r="D826" s="34" t="s">
        <v>8221</v>
      </c>
      <c r="E826" s="14">
        <v>12</v>
      </c>
      <c r="F826" s="17"/>
    </row>
    <row r="827" spans="1:6" x14ac:dyDescent="0.25">
      <c r="A827" s="15" t="s">
        <v>8219</v>
      </c>
      <c r="B827" s="14">
        <v>134</v>
      </c>
      <c r="D827" s="34" t="s">
        <v>8221</v>
      </c>
      <c r="E827" s="14">
        <v>0</v>
      </c>
      <c r="F827" s="17"/>
    </row>
    <row r="828" spans="1:6" x14ac:dyDescent="0.25">
      <c r="A828" s="15" t="s">
        <v>8219</v>
      </c>
      <c r="B828" s="14">
        <v>20</v>
      </c>
      <c r="D828" s="34" t="s">
        <v>8221</v>
      </c>
      <c r="E828" s="14">
        <v>16</v>
      </c>
      <c r="F828" s="17"/>
    </row>
    <row r="829" spans="1:6" x14ac:dyDescent="0.25">
      <c r="A829" s="15" t="s">
        <v>8219</v>
      </c>
      <c r="B829" s="14">
        <v>19</v>
      </c>
      <c r="D829" s="34" t="s">
        <v>8221</v>
      </c>
      <c r="E829" s="14">
        <v>7</v>
      </c>
      <c r="F829" s="17"/>
    </row>
    <row r="830" spans="1:6" x14ac:dyDescent="0.25">
      <c r="A830" s="15" t="s">
        <v>8219</v>
      </c>
      <c r="B830" s="14">
        <v>209</v>
      </c>
      <c r="D830" s="34" t="s">
        <v>8221</v>
      </c>
      <c r="E830" s="14">
        <v>4</v>
      </c>
      <c r="F830" s="17"/>
    </row>
    <row r="831" spans="1:6" x14ac:dyDescent="0.25">
      <c r="A831" s="15" t="s">
        <v>8219</v>
      </c>
      <c r="B831" s="14">
        <v>38</v>
      </c>
      <c r="D831" s="34" t="s">
        <v>8221</v>
      </c>
      <c r="E831" s="14">
        <v>1</v>
      </c>
      <c r="F831" s="17"/>
    </row>
    <row r="832" spans="1:6" x14ac:dyDescent="0.25">
      <c r="A832" s="15" t="s">
        <v>8219</v>
      </c>
      <c r="B832" s="14">
        <v>24</v>
      </c>
      <c r="D832" s="34" t="s">
        <v>8221</v>
      </c>
      <c r="E832" s="14">
        <v>28</v>
      </c>
      <c r="F832" s="17"/>
    </row>
    <row r="833" spans="1:6" x14ac:dyDescent="0.25">
      <c r="A833" s="15" t="s">
        <v>8219</v>
      </c>
      <c r="B833" s="14">
        <v>8</v>
      </c>
      <c r="D833" s="34" t="s">
        <v>8221</v>
      </c>
      <c r="E833" s="14">
        <v>1</v>
      </c>
      <c r="F833" s="17"/>
    </row>
    <row r="834" spans="1:6" x14ac:dyDescent="0.25">
      <c r="A834" s="15" t="s">
        <v>8219</v>
      </c>
      <c r="B834" s="14">
        <v>179</v>
      </c>
      <c r="D834" s="34" t="s">
        <v>8221</v>
      </c>
      <c r="E834" s="14">
        <v>1</v>
      </c>
      <c r="F834" s="17"/>
    </row>
    <row r="835" spans="1:6" x14ac:dyDescent="0.25">
      <c r="A835" s="15" t="s">
        <v>8219</v>
      </c>
      <c r="B835" s="14">
        <v>26</v>
      </c>
      <c r="D835" s="34" t="s">
        <v>8221</v>
      </c>
      <c r="E835" s="14">
        <v>5</v>
      </c>
      <c r="F835" s="17"/>
    </row>
    <row r="836" spans="1:6" x14ac:dyDescent="0.25">
      <c r="A836" s="15" t="s">
        <v>8219</v>
      </c>
      <c r="B836" s="14">
        <v>131</v>
      </c>
      <c r="D836" s="34" t="s">
        <v>8221</v>
      </c>
      <c r="E836" s="14">
        <v>3</v>
      </c>
      <c r="F836" s="17"/>
    </row>
    <row r="837" spans="1:6" x14ac:dyDescent="0.25">
      <c r="A837" s="15" t="s">
        <v>8219</v>
      </c>
      <c r="B837" s="14">
        <v>14</v>
      </c>
      <c r="D837" s="34" t="s">
        <v>8221</v>
      </c>
      <c r="E837" s="14">
        <v>2</v>
      </c>
      <c r="F837" s="17"/>
    </row>
    <row r="838" spans="1:6" x14ac:dyDescent="0.25">
      <c r="A838" s="15" t="s">
        <v>8219</v>
      </c>
      <c r="B838" s="14">
        <v>174</v>
      </c>
      <c r="D838" s="34" t="s">
        <v>8221</v>
      </c>
      <c r="E838" s="14">
        <v>0</v>
      </c>
      <c r="F838" s="17"/>
    </row>
    <row r="839" spans="1:6" x14ac:dyDescent="0.25">
      <c r="A839" s="15" t="s">
        <v>8219</v>
      </c>
      <c r="B839" s="14">
        <v>191</v>
      </c>
      <c r="D839" s="34" t="s">
        <v>8221</v>
      </c>
      <c r="E839" s="14">
        <v>0</v>
      </c>
      <c r="F839" s="17"/>
    </row>
    <row r="840" spans="1:6" x14ac:dyDescent="0.25">
      <c r="A840" s="15" t="s">
        <v>8219</v>
      </c>
      <c r="B840" s="14">
        <v>38</v>
      </c>
      <c r="D840" s="34" t="s">
        <v>8221</v>
      </c>
      <c r="E840" s="14">
        <v>3</v>
      </c>
      <c r="F840" s="17"/>
    </row>
    <row r="841" spans="1:6" x14ac:dyDescent="0.25">
      <c r="A841" s="15" t="s">
        <v>8219</v>
      </c>
      <c r="B841" s="14">
        <v>22</v>
      </c>
      <c r="D841" s="34" t="s">
        <v>8221</v>
      </c>
      <c r="E841" s="14">
        <v>0</v>
      </c>
      <c r="F841" s="17"/>
    </row>
    <row r="842" spans="1:6" x14ac:dyDescent="0.25">
      <c r="A842" s="15" t="s">
        <v>8219</v>
      </c>
      <c r="B842" s="14">
        <v>149</v>
      </c>
      <c r="D842" s="34" t="s">
        <v>8221</v>
      </c>
      <c r="E842" s="14">
        <v>0</v>
      </c>
      <c r="F842" s="17"/>
    </row>
    <row r="843" spans="1:6" x14ac:dyDescent="0.25">
      <c r="A843" s="15" t="s">
        <v>8219</v>
      </c>
      <c r="B843" s="14">
        <v>56</v>
      </c>
      <c r="D843" s="34" t="s">
        <v>8221</v>
      </c>
      <c r="E843" s="14">
        <v>3</v>
      </c>
      <c r="F843" s="17"/>
    </row>
    <row r="844" spans="1:6" x14ac:dyDescent="0.25">
      <c r="A844" s="15" t="s">
        <v>8219</v>
      </c>
      <c r="B844" s="14">
        <v>19</v>
      </c>
      <c r="D844" s="34" t="s">
        <v>8221</v>
      </c>
      <c r="E844" s="14">
        <v>7</v>
      </c>
      <c r="F844" s="17"/>
    </row>
    <row r="845" spans="1:6" x14ac:dyDescent="0.25">
      <c r="A845" s="15" t="s">
        <v>8219</v>
      </c>
      <c r="B845" s="14">
        <v>70</v>
      </c>
      <c r="D845" s="34" t="s">
        <v>8221</v>
      </c>
      <c r="E845" s="14">
        <v>25</v>
      </c>
      <c r="F845" s="17"/>
    </row>
    <row r="846" spans="1:6" x14ac:dyDescent="0.25">
      <c r="A846" s="15" t="s">
        <v>8219</v>
      </c>
      <c r="B846" s="14">
        <v>81</v>
      </c>
      <c r="D846" s="34" t="s">
        <v>8221</v>
      </c>
      <c r="E846" s="14">
        <v>10</v>
      </c>
      <c r="F846" s="17"/>
    </row>
    <row r="847" spans="1:6" x14ac:dyDescent="0.25">
      <c r="A847" s="15" t="s">
        <v>8219</v>
      </c>
      <c r="B847" s="14">
        <v>32</v>
      </c>
      <c r="D847" s="34" t="s">
        <v>8221</v>
      </c>
      <c r="E847" s="14">
        <v>3</v>
      </c>
      <c r="F847" s="17"/>
    </row>
    <row r="848" spans="1:6" x14ac:dyDescent="0.25">
      <c r="A848" s="15" t="s">
        <v>8219</v>
      </c>
      <c r="B848" s="14">
        <v>26</v>
      </c>
      <c r="D848" s="34" t="s">
        <v>8221</v>
      </c>
      <c r="E848" s="14">
        <v>5</v>
      </c>
      <c r="F848" s="17"/>
    </row>
    <row r="849" spans="1:6" x14ac:dyDescent="0.25">
      <c r="A849" s="15" t="s">
        <v>8219</v>
      </c>
      <c r="B849" s="14">
        <v>105</v>
      </c>
      <c r="D849" s="34" t="s">
        <v>8221</v>
      </c>
      <c r="E849" s="14">
        <v>5</v>
      </c>
      <c r="F849" s="17"/>
    </row>
    <row r="850" spans="1:6" x14ac:dyDescent="0.25">
      <c r="A850" s="15" t="s">
        <v>8219</v>
      </c>
      <c r="B850" s="14">
        <v>29</v>
      </c>
      <c r="D850" s="34" t="s">
        <v>8221</v>
      </c>
      <c r="E850" s="14">
        <v>27</v>
      </c>
      <c r="F850" s="17"/>
    </row>
    <row r="851" spans="1:6" x14ac:dyDescent="0.25">
      <c r="A851" s="15" t="s">
        <v>8219</v>
      </c>
      <c r="B851" s="14">
        <v>8</v>
      </c>
      <c r="D851" s="34" t="s">
        <v>8221</v>
      </c>
      <c r="E851" s="14">
        <v>2</v>
      </c>
      <c r="F851" s="17"/>
    </row>
    <row r="852" spans="1:6" x14ac:dyDescent="0.25">
      <c r="A852" s="15" t="s">
        <v>8219</v>
      </c>
      <c r="B852" s="14">
        <v>89</v>
      </c>
      <c r="D852" s="34" t="s">
        <v>8221</v>
      </c>
      <c r="E852" s="14">
        <v>236</v>
      </c>
      <c r="F852" s="17"/>
    </row>
    <row r="853" spans="1:6" x14ac:dyDescent="0.25">
      <c r="A853" s="15" t="s">
        <v>8219</v>
      </c>
      <c r="B853" s="14">
        <v>44</v>
      </c>
      <c r="D853" s="34" t="s">
        <v>8221</v>
      </c>
      <c r="E853" s="14">
        <v>1</v>
      </c>
      <c r="F853" s="17"/>
    </row>
    <row r="854" spans="1:6" x14ac:dyDescent="0.25">
      <c r="A854" s="15" t="s">
        <v>8219</v>
      </c>
      <c r="B854" s="14">
        <v>246</v>
      </c>
      <c r="D854" s="34" t="s">
        <v>8221</v>
      </c>
      <c r="E854" s="14">
        <v>12</v>
      </c>
      <c r="F854" s="17"/>
    </row>
    <row r="855" spans="1:6" x14ac:dyDescent="0.25">
      <c r="A855" s="15" t="s">
        <v>8219</v>
      </c>
      <c r="B855" s="14">
        <v>120</v>
      </c>
      <c r="D855" s="34" t="s">
        <v>8221</v>
      </c>
      <c r="E855" s="14">
        <v>4</v>
      </c>
      <c r="F855" s="17"/>
    </row>
    <row r="856" spans="1:6" x14ac:dyDescent="0.25">
      <c r="A856" s="15" t="s">
        <v>8219</v>
      </c>
      <c r="B856" s="14">
        <v>26</v>
      </c>
      <c r="D856" s="34" t="s">
        <v>8221</v>
      </c>
      <c r="E856" s="14">
        <v>3</v>
      </c>
      <c r="F856" s="17"/>
    </row>
    <row r="857" spans="1:6" x14ac:dyDescent="0.25">
      <c r="A857" s="15" t="s">
        <v>8219</v>
      </c>
      <c r="B857" s="14">
        <v>45</v>
      </c>
      <c r="D857" s="34" t="s">
        <v>8221</v>
      </c>
      <c r="E857" s="14">
        <v>99</v>
      </c>
      <c r="F857" s="17"/>
    </row>
    <row r="858" spans="1:6" x14ac:dyDescent="0.25">
      <c r="A858" s="15" t="s">
        <v>8219</v>
      </c>
      <c r="B858" s="14">
        <v>20</v>
      </c>
      <c r="D858" s="34" t="s">
        <v>8221</v>
      </c>
      <c r="E858" s="14">
        <v>3</v>
      </c>
      <c r="F858" s="17"/>
    </row>
    <row r="859" spans="1:6" x14ac:dyDescent="0.25">
      <c r="A859" s="15" t="s">
        <v>8219</v>
      </c>
      <c r="B859" s="14">
        <v>47</v>
      </c>
      <c r="D859" s="34" t="s">
        <v>8221</v>
      </c>
      <c r="E859" s="14">
        <v>3</v>
      </c>
      <c r="F859" s="17"/>
    </row>
    <row r="860" spans="1:6" x14ac:dyDescent="0.25">
      <c r="A860" s="15" t="s">
        <v>8219</v>
      </c>
      <c r="B860" s="14">
        <v>13</v>
      </c>
      <c r="D860" s="34" t="s">
        <v>8221</v>
      </c>
      <c r="E860" s="14">
        <v>22</v>
      </c>
      <c r="F860" s="17"/>
    </row>
    <row r="861" spans="1:6" x14ac:dyDescent="0.25">
      <c r="A861" s="15" t="s">
        <v>8219</v>
      </c>
      <c r="B861" s="14">
        <v>183</v>
      </c>
      <c r="D861" s="34" t="s">
        <v>8221</v>
      </c>
      <c r="E861" s="14">
        <v>4</v>
      </c>
      <c r="F861" s="17"/>
    </row>
    <row r="862" spans="1:6" x14ac:dyDescent="0.25">
      <c r="A862" s="15" t="s">
        <v>8219</v>
      </c>
      <c r="B862" s="14">
        <v>21</v>
      </c>
      <c r="D862" s="34" t="s">
        <v>8221</v>
      </c>
      <c r="E862" s="14">
        <v>534</v>
      </c>
      <c r="F862" s="17"/>
    </row>
    <row r="863" spans="1:6" x14ac:dyDescent="0.25">
      <c r="A863" s="15" t="s">
        <v>8219</v>
      </c>
      <c r="B863" s="14">
        <v>42</v>
      </c>
      <c r="D863" s="34" t="s">
        <v>8221</v>
      </c>
      <c r="E863" s="14">
        <v>12</v>
      </c>
      <c r="F863" s="17"/>
    </row>
    <row r="864" spans="1:6" x14ac:dyDescent="0.25">
      <c r="A864" s="15" t="s">
        <v>8219</v>
      </c>
      <c r="B864" s="14">
        <v>54</v>
      </c>
      <c r="D864" s="34" t="s">
        <v>8221</v>
      </c>
      <c r="E864" s="14">
        <v>56</v>
      </c>
      <c r="F864" s="17"/>
    </row>
    <row r="865" spans="1:6" x14ac:dyDescent="0.25">
      <c r="A865" s="15" t="s">
        <v>8219</v>
      </c>
      <c r="B865" s="14">
        <v>38</v>
      </c>
      <c r="D865" s="34" t="s">
        <v>8221</v>
      </c>
      <c r="E865" s="14">
        <v>11</v>
      </c>
      <c r="F865" s="17"/>
    </row>
    <row r="866" spans="1:6" x14ac:dyDescent="0.25">
      <c r="A866" s="15" t="s">
        <v>8219</v>
      </c>
      <c r="B866" s="14">
        <v>64</v>
      </c>
      <c r="D866" s="34" t="s">
        <v>8221</v>
      </c>
      <c r="E866" s="14">
        <v>0</v>
      </c>
      <c r="F866" s="17"/>
    </row>
    <row r="867" spans="1:6" x14ac:dyDescent="0.25">
      <c r="A867" s="15" t="s">
        <v>8219</v>
      </c>
      <c r="B867" s="14">
        <v>13</v>
      </c>
      <c r="D867" s="34" t="s">
        <v>8221</v>
      </c>
      <c r="E867" s="14">
        <v>12</v>
      </c>
      <c r="F867" s="17"/>
    </row>
    <row r="868" spans="1:6" x14ac:dyDescent="0.25">
      <c r="A868" s="15" t="s">
        <v>8219</v>
      </c>
      <c r="B868" s="14">
        <v>33</v>
      </c>
      <c r="D868" s="34" t="s">
        <v>8221</v>
      </c>
      <c r="E868" s="14">
        <v>5</v>
      </c>
      <c r="F868" s="17"/>
    </row>
    <row r="869" spans="1:6" x14ac:dyDescent="0.25">
      <c r="A869" s="15" t="s">
        <v>8219</v>
      </c>
      <c r="B869" s="14">
        <v>52</v>
      </c>
      <c r="D869" s="34" t="s">
        <v>8221</v>
      </c>
      <c r="E869" s="14">
        <v>24</v>
      </c>
      <c r="F869" s="17"/>
    </row>
    <row r="870" spans="1:6" x14ac:dyDescent="0.25">
      <c r="A870" s="15" t="s">
        <v>8219</v>
      </c>
      <c r="B870" s="14">
        <v>107</v>
      </c>
      <c r="D870" s="34" t="s">
        <v>8221</v>
      </c>
      <c r="E870" s="14">
        <v>89</v>
      </c>
      <c r="F870" s="17"/>
    </row>
    <row r="871" spans="1:6" x14ac:dyDescent="0.25">
      <c r="A871" s="15" t="s">
        <v>8219</v>
      </c>
      <c r="B871" s="14">
        <v>11</v>
      </c>
      <c r="D871" s="34" t="s">
        <v>8221</v>
      </c>
      <c r="E871" s="14">
        <v>1</v>
      </c>
      <c r="F871" s="17"/>
    </row>
    <row r="872" spans="1:6" x14ac:dyDescent="0.25">
      <c r="A872" s="15" t="s">
        <v>8219</v>
      </c>
      <c r="B872" s="14">
        <v>34</v>
      </c>
      <c r="D872" s="34" t="s">
        <v>8221</v>
      </c>
      <c r="E872" s="14">
        <v>55</v>
      </c>
      <c r="F872" s="17"/>
    </row>
    <row r="873" spans="1:6" x14ac:dyDescent="0.25">
      <c r="A873" s="15" t="s">
        <v>8219</v>
      </c>
      <c r="B873" s="14">
        <v>75</v>
      </c>
      <c r="D873" s="34" t="s">
        <v>8221</v>
      </c>
      <c r="E873" s="14">
        <v>2</v>
      </c>
      <c r="F873" s="17"/>
    </row>
    <row r="874" spans="1:6" x14ac:dyDescent="0.25">
      <c r="A874" s="15" t="s">
        <v>8219</v>
      </c>
      <c r="B874" s="14">
        <v>26</v>
      </c>
      <c r="D874" s="34" t="s">
        <v>8221</v>
      </c>
      <c r="E874" s="14">
        <v>0</v>
      </c>
      <c r="F874" s="17"/>
    </row>
    <row r="875" spans="1:6" x14ac:dyDescent="0.25">
      <c r="A875" s="15" t="s">
        <v>8219</v>
      </c>
      <c r="B875" s="14">
        <v>50</v>
      </c>
      <c r="D875" s="34" t="s">
        <v>8221</v>
      </c>
      <c r="E875" s="14">
        <v>4</v>
      </c>
      <c r="F875" s="17"/>
    </row>
    <row r="876" spans="1:6" x14ac:dyDescent="0.25">
      <c r="A876" s="15" t="s">
        <v>8219</v>
      </c>
      <c r="B876" s="14">
        <v>80</v>
      </c>
      <c r="D876" s="34" t="s">
        <v>8221</v>
      </c>
      <c r="E876" s="14">
        <v>6</v>
      </c>
      <c r="F876" s="17"/>
    </row>
    <row r="877" spans="1:6" x14ac:dyDescent="0.25">
      <c r="A877" s="15" t="s">
        <v>8219</v>
      </c>
      <c r="B877" s="14">
        <v>110</v>
      </c>
      <c r="D877" s="34" t="s">
        <v>8221</v>
      </c>
      <c r="E877" s="14">
        <v>4</v>
      </c>
      <c r="F877" s="17"/>
    </row>
    <row r="878" spans="1:6" x14ac:dyDescent="0.25">
      <c r="A878" s="15" t="s">
        <v>8219</v>
      </c>
      <c r="B878" s="14">
        <v>77</v>
      </c>
      <c r="D878" s="34" t="s">
        <v>8221</v>
      </c>
      <c r="E878" s="14">
        <v>4</v>
      </c>
      <c r="F878" s="17"/>
    </row>
    <row r="879" spans="1:6" x14ac:dyDescent="0.25">
      <c r="A879" s="15" t="s">
        <v>8219</v>
      </c>
      <c r="B879" s="14">
        <v>50</v>
      </c>
      <c r="D879" s="34" t="s">
        <v>8221</v>
      </c>
      <c r="E879" s="14">
        <v>2</v>
      </c>
      <c r="F879" s="17"/>
    </row>
    <row r="880" spans="1:6" x14ac:dyDescent="0.25">
      <c r="A880" s="15" t="s">
        <v>8219</v>
      </c>
      <c r="B880" s="14">
        <v>145</v>
      </c>
      <c r="D880" s="34" t="s">
        <v>8221</v>
      </c>
      <c r="E880" s="14">
        <v>5</v>
      </c>
      <c r="F880" s="17"/>
    </row>
    <row r="881" spans="1:6" x14ac:dyDescent="0.25">
      <c r="A881" s="15" t="s">
        <v>8219</v>
      </c>
      <c r="B881" s="14">
        <v>29</v>
      </c>
      <c r="D881" s="34" t="s">
        <v>8221</v>
      </c>
      <c r="E881" s="14">
        <v>83</v>
      </c>
      <c r="F881" s="17"/>
    </row>
    <row r="882" spans="1:6" x14ac:dyDescent="0.25">
      <c r="A882" s="15" t="s">
        <v>8219</v>
      </c>
      <c r="B882" s="14">
        <v>114</v>
      </c>
      <c r="D882" s="34" t="s">
        <v>8221</v>
      </c>
      <c r="E882" s="14">
        <v>57</v>
      </c>
      <c r="F882" s="17"/>
    </row>
    <row r="883" spans="1:6" x14ac:dyDescent="0.25">
      <c r="A883" s="15" t="s">
        <v>8219</v>
      </c>
      <c r="B883" s="14">
        <v>96</v>
      </c>
      <c r="D883" s="34" t="s">
        <v>8221</v>
      </c>
      <c r="E883" s="14">
        <v>311</v>
      </c>
      <c r="F883" s="17"/>
    </row>
    <row r="884" spans="1:6" x14ac:dyDescent="0.25">
      <c r="A884" s="15" t="s">
        <v>8219</v>
      </c>
      <c r="B884" s="14">
        <v>31</v>
      </c>
      <c r="D884" s="34" t="s">
        <v>8221</v>
      </c>
      <c r="E884" s="14">
        <v>2</v>
      </c>
      <c r="F884" s="17"/>
    </row>
    <row r="885" spans="1:6" x14ac:dyDescent="0.25">
      <c r="A885" s="15" t="s">
        <v>8219</v>
      </c>
      <c r="B885" s="14">
        <v>4883</v>
      </c>
      <c r="D885" s="34" t="s">
        <v>8221</v>
      </c>
      <c r="E885" s="14">
        <v>16</v>
      </c>
      <c r="F885" s="17"/>
    </row>
    <row r="886" spans="1:6" x14ac:dyDescent="0.25">
      <c r="A886" s="15" t="s">
        <v>8219</v>
      </c>
      <c r="B886" s="14">
        <v>95</v>
      </c>
      <c r="D886" s="34" t="s">
        <v>8221</v>
      </c>
      <c r="E886" s="14">
        <v>9</v>
      </c>
      <c r="F886" s="17"/>
    </row>
    <row r="887" spans="1:6" x14ac:dyDescent="0.25">
      <c r="A887" s="15" t="s">
        <v>8219</v>
      </c>
      <c r="B887" s="14">
        <v>2478</v>
      </c>
      <c r="D887" s="34" t="s">
        <v>8221</v>
      </c>
      <c r="E887" s="14">
        <v>1</v>
      </c>
      <c r="F887" s="17"/>
    </row>
    <row r="888" spans="1:6" x14ac:dyDescent="0.25">
      <c r="A888" s="15" t="s">
        <v>8219</v>
      </c>
      <c r="B888" s="14">
        <v>1789</v>
      </c>
      <c r="D888" s="34" t="s">
        <v>8221</v>
      </c>
      <c r="E888" s="14">
        <v>12</v>
      </c>
      <c r="F888" s="17"/>
    </row>
    <row r="889" spans="1:6" x14ac:dyDescent="0.25">
      <c r="A889" s="15" t="s">
        <v>8219</v>
      </c>
      <c r="B889" s="14">
        <v>680</v>
      </c>
      <c r="D889" s="34" t="s">
        <v>8221</v>
      </c>
      <c r="E889" s="14">
        <v>0</v>
      </c>
      <c r="F889" s="17"/>
    </row>
    <row r="890" spans="1:6" x14ac:dyDescent="0.25">
      <c r="A890" s="15" t="s">
        <v>8219</v>
      </c>
      <c r="B890" s="14">
        <v>70</v>
      </c>
      <c r="D890" s="34" t="s">
        <v>8221</v>
      </c>
      <c r="E890" s="14">
        <v>20</v>
      </c>
      <c r="F890" s="17"/>
    </row>
    <row r="891" spans="1:6" x14ac:dyDescent="0.25">
      <c r="A891" s="15" t="s">
        <v>8219</v>
      </c>
      <c r="B891" s="14">
        <v>23</v>
      </c>
      <c r="D891" s="34" t="s">
        <v>8221</v>
      </c>
      <c r="E891" s="14">
        <v>16</v>
      </c>
      <c r="F891" s="17"/>
    </row>
    <row r="892" spans="1:6" x14ac:dyDescent="0.25">
      <c r="A892" s="15" t="s">
        <v>8219</v>
      </c>
      <c r="B892" s="14">
        <v>4245</v>
      </c>
      <c r="D892" s="34" t="s">
        <v>8221</v>
      </c>
      <c r="E892" s="14">
        <v>33</v>
      </c>
      <c r="F892" s="17"/>
    </row>
    <row r="893" spans="1:6" x14ac:dyDescent="0.25">
      <c r="A893" s="15" t="s">
        <v>8219</v>
      </c>
      <c r="B893" s="14">
        <v>943</v>
      </c>
      <c r="D893" s="34" t="s">
        <v>8221</v>
      </c>
      <c r="E893" s="14">
        <v>2</v>
      </c>
      <c r="F893" s="17"/>
    </row>
    <row r="894" spans="1:6" x14ac:dyDescent="0.25">
      <c r="A894" s="15" t="s">
        <v>8219</v>
      </c>
      <c r="B894" s="14">
        <v>1876</v>
      </c>
      <c r="D894" s="34" t="s">
        <v>8221</v>
      </c>
      <c r="E894" s="14">
        <v>6</v>
      </c>
      <c r="F894" s="17"/>
    </row>
    <row r="895" spans="1:6" x14ac:dyDescent="0.25">
      <c r="A895" s="15" t="s">
        <v>8219</v>
      </c>
      <c r="B895" s="14">
        <v>834</v>
      </c>
      <c r="D895" s="34" t="s">
        <v>8221</v>
      </c>
      <c r="E895" s="14">
        <v>0</v>
      </c>
      <c r="F895" s="17"/>
    </row>
    <row r="896" spans="1:6" x14ac:dyDescent="0.25">
      <c r="A896" s="15" t="s">
        <v>8219</v>
      </c>
      <c r="B896" s="14">
        <v>682</v>
      </c>
      <c r="D896" s="34" t="s">
        <v>8221</v>
      </c>
      <c r="E896" s="14">
        <v>3</v>
      </c>
      <c r="F896" s="17"/>
    </row>
    <row r="897" spans="1:6" x14ac:dyDescent="0.25">
      <c r="A897" s="15" t="s">
        <v>8219</v>
      </c>
      <c r="B897" s="14">
        <v>147</v>
      </c>
      <c r="D897" s="34" t="s">
        <v>8221</v>
      </c>
      <c r="E897" s="14">
        <v>0</v>
      </c>
      <c r="F897" s="17"/>
    </row>
    <row r="898" spans="1:6" x14ac:dyDescent="0.25">
      <c r="A898" s="15" t="s">
        <v>8219</v>
      </c>
      <c r="B898" s="14">
        <v>415</v>
      </c>
      <c r="D898" s="34" t="s">
        <v>8221</v>
      </c>
      <c r="E898" s="14">
        <v>3</v>
      </c>
      <c r="F898" s="17"/>
    </row>
    <row r="899" spans="1:6" x14ac:dyDescent="0.25">
      <c r="A899" s="15" t="s">
        <v>8219</v>
      </c>
      <c r="B899" s="14">
        <v>290</v>
      </c>
      <c r="D899" s="34" t="s">
        <v>8221</v>
      </c>
      <c r="E899" s="14">
        <v>13</v>
      </c>
      <c r="F899" s="17"/>
    </row>
    <row r="900" spans="1:6" x14ac:dyDescent="0.25">
      <c r="A900" s="15" t="s">
        <v>8219</v>
      </c>
      <c r="B900" s="14">
        <v>365</v>
      </c>
      <c r="D900" s="34" t="s">
        <v>8221</v>
      </c>
      <c r="E900" s="14">
        <v>6</v>
      </c>
      <c r="F900" s="17"/>
    </row>
    <row r="901" spans="1:6" x14ac:dyDescent="0.25">
      <c r="A901" s="15" t="s">
        <v>8219</v>
      </c>
      <c r="B901" s="14">
        <v>660</v>
      </c>
      <c r="D901" s="34" t="s">
        <v>8221</v>
      </c>
      <c r="E901" s="14">
        <v>1</v>
      </c>
      <c r="F901" s="17"/>
    </row>
    <row r="902" spans="1:6" x14ac:dyDescent="0.25">
      <c r="A902" s="15" t="s">
        <v>8219</v>
      </c>
      <c r="B902" s="14">
        <v>1356</v>
      </c>
      <c r="D902" s="34" t="s">
        <v>8221</v>
      </c>
      <c r="E902" s="14">
        <v>0</v>
      </c>
      <c r="F902" s="17"/>
    </row>
    <row r="903" spans="1:6" x14ac:dyDescent="0.25">
      <c r="A903" s="15" t="s">
        <v>8219</v>
      </c>
      <c r="B903" s="14">
        <v>424</v>
      </c>
      <c r="D903" s="34" t="s">
        <v>8221</v>
      </c>
      <c r="E903" s="14">
        <v>5</v>
      </c>
      <c r="F903" s="17"/>
    </row>
    <row r="904" spans="1:6" x14ac:dyDescent="0.25">
      <c r="A904" s="15" t="s">
        <v>8219</v>
      </c>
      <c r="B904" s="14">
        <v>33</v>
      </c>
      <c r="D904" s="34" t="s">
        <v>8221</v>
      </c>
      <c r="E904" s="14">
        <v>0</v>
      </c>
      <c r="F904" s="17"/>
    </row>
    <row r="905" spans="1:6" x14ac:dyDescent="0.25">
      <c r="A905" s="15" t="s">
        <v>8219</v>
      </c>
      <c r="B905" s="14">
        <v>1633</v>
      </c>
      <c r="D905" s="34" t="s">
        <v>8221</v>
      </c>
      <c r="E905" s="14">
        <v>36</v>
      </c>
      <c r="F905" s="17"/>
    </row>
    <row r="906" spans="1:6" x14ac:dyDescent="0.25">
      <c r="A906" s="15" t="s">
        <v>8219</v>
      </c>
      <c r="B906" s="14">
        <v>306</v>
      </c>
      <c r="D906" s="34" t="s">
        <v>8221</v>
      </c>
      <c r="E906" s="14">
        <v>1</v>
      </c>
      <c r="F906" s="17"/>
    </row>
    <row r="907" spans="1:6" x14ac:dyDescent="0.25">
      <c r="A907" s="15" t="s">
        <v>8219</v>
      </c>
      <c r="B907" s="14">
        <v>205</v>
      </c>
      <c r="D907" s="34" t="s">
        <v>8221</v>
      </c>
      <c r="E907" s="14">
        <v>1</v>
      </c>
      <c r="F907" s="17"/>
    </row>
    <row r="908" spans="1:6" x14ac:dyDescent="0.25">
      <c r="A908" s="15" t="s">
        <v>8219</v>
      </c>
      <c r="B908" s="14">
        <v>1281</v>
      </c>
      <c r="D908" s="34" t="s">
        <v>8221</v>
      </c>
      <c r="E908" s="14">
        <v>1</v>
      </c>
      <c r="F908" s="17"/>
    </row>
    <row r="909" spans="1:6" x14ac:dyDescent="0.25">
      <c r="A909" s="15" t="s">
        <v>8219</v>
      </c>
      <c r="B909" s="14">
        <v>103</v>
      </c>
      <c r="D909" s="34" t="s">
        <v>8221</v>
      </c>
      <c r="E909" s="14">
        <v>9</v>
      </c>
      <c r="F909" s="17"/>
    </row>
    <row r="910" spans="1:6" x14ac:dyDescent="0.25">
      <c r="A910" s="15" t="s">
        <v>8219</v>
      </c>
      <c r="B910" s="14">
        <v>1513</v>
      </c>
      <c r="D910" s="34" t="s">
        <v>8221</v>
      </c>
      <c r="E910" s="14">
        <v>1</v>
      </c>
      <c r="F910" s="17"/>
    </row>
    <row r="911" spans="1:6" x14ac:dyDescent="0.25">
      <c r="A911" s="15" t="s">
        <v>8219</v>
      </c>
      <c r="B911" s="14">
        <v>405</v>
      </c>
      <c r="D911" s="34" t="s">
        <v>8221</v>
      </c>
      <c r="E911" s="14">
        <v>0</v>
      </c>
      <c r="F911" s="17"/>
    </row>
    <row r="912" spans="1:6" x14ac:dyDescent="0.25">
      <c r="A912" s="15" t="s">
        <v>8219</v>
      </c>
      <c r="B912" s="14">
        <v>510</v>
      </c>
      <c r="D912" s="34" t="s">
        <v>8221</v>
      </c>
      <c r="E912" s="14">
        <v>1</v>
      </c>
      <c r="F912" s="17"/>
    </row>
    <row r="913" spans="1:6" x14ac:dyDescent="0.25">
      <c r="A913" s="15" t="s">
        <v>8219</v>
      </c>
      <c r="B913" s="14">
        <v>1887</v>
      </c>
      <c r="D913" s="34" t="s">
        <v>8221</v>
      </c>
      <c r="E913" s="14">
        <v>1</v>
      </c>
      <c r="F913" s="17"/>
    </row>
    <row r="914" spans="1:6" x14ac:dyDescent="0.25">
      <c r="A914" s="15" t="s">
        <v>8219</v>
      </c>
      <c r="B914" s="14">
        <v>701</v>
      </c>
      <c r="D914" s="34" t="s">
        <v>8221</v>
      </c>
      <c r="E914" s="14">
        <v>4</v>
      </c>
      <c r="F914" s="17"/>
    </row>
    <row r="915" spans="1:6" x14ac:dyDescent="0.25">
      <c r="A915" s="15" t="s">
        <v>8219</v>
      </c>
      <c r="B915" s="14">
        <v>3863</v>
      </c>
      <c r="D915" s="34" t="s">
        <v>8221</v>
      </c>
      <c r="E915" s="14">
        <v>2</v>
      </c>
      <c r="F915" s="17"/>
    </row>
    <row r="916" spans="1:6" x14ac:dyDescent="0.25">
      <c r="A916" s="15" t="s">
        <v>8219</v>
      </c>
      <c r="B916" s="14">
        <v>238</v>
      </c>
      <c r="D916" s="34" t="s">
        <v>8221</v>
      </c>
      <c r="E916" s="14">
        <v>2</v>
      </c>
      <c r="F916" s="17"/>
    </row>
    <row r="917" spans="1:6" x14ac:dyDescent="0.25">
      <c r="A917" s="15" t="s">
        <v>8219</v>
      </c>
      <c r="B917" s="14">
        <v>2051</v>
      </c>
      <c r="D917" s="34" t="s">
        <v>8221</v>
      </c>
      <c r="E917" s="14">
        <v>2</v>
      </c>
      <c r="F917" s="17"/>
    </row>
    <row r="918" spans="1:6" x14ac:dyDescent="0.25">
      <c r="A918" s="15" t="s">
        <v>8219</v>
      </c>
      <c r="B918" s="14">
        <v>402</v>
      </c>
      <c r="D918" s="34" t="s">
        <v>8221</v>
      </c>
      <c r="E918" s="14">
        <v>0</v>
      </c>
      <c r="F918" s="17"/>
    </row>
    <row r="919" spans="1:6" x14ac:dyDescent="0.25">
      <c r="A919" s="15" t="s">
        <v>8219</v>
      </c>
      <c r="B919" s="14">
        <v>253</v>
      </c>
      <c r="D919" s="34" t="s">
        <v>8221</v>
      </c>
      <c r="E919" s="14">
        <v>2</v>
      </c>
      <c r="F919" s="17"/>
    </row>
    <row r="920" spans="1:6" x14ac:dyDescent="0.25">
      <c r="A920" s="15" t="s">
        <v>8219</v>
      </c>
      <c r="B920" s="14">
        <v>473</v>
      </c>
      <c r="D920" s="34" t="s">
        <v>8221</v>
      </c>
      <c r="E920" s="14">
        <v>4</v>
      </c>
      <c r="F920" s="17"/>
    </row>
    <row r="921" spans="1:6" x14ac:dyDescent="0.25">
      <c r="A921" s="15" t="s">
        <v>8219</v>
      </c>
      <c r="B921" s="14">
        <v>821</v>
      </c>
      <c r="D921" s="34" t="s">
        <v>8221</v>
      </c>
      <c r="E921" s="14">
        <v>2</v>
      </c>
      <c r="F921" s="17"/>
    </row>
    <row r="922" spans="1:6" x14ac:dyDescent="0.25">
      <c r="A922" s="15" t="s">
        <v>8219</v>
      </c>
      <c r="B922" s="14">
        <v>388</v>
      </c>
      <c r="D922" s="34" t="s">
        <v>8221</v>
      </c>
      <c r="E922" s="14">
        <v>0</v>
      </c>
      <c r="F922" s="17"/>
    </row>
    <row r="923" spans="1:6" x14ac:dyDescent="0.25">
      <c r="A923" s="15" t="s">
        <v>8219</v>
      </c>
      <c r="B923" s="14">
        <v>813</v>
      </c>
      <c r="D923" s="34" t="s">
        <v>8221</v>
      </c>
      <c r="E923" s="14">
        <v>1</v>
      </c>
      <c r="F923" s="17"/>
    </row>
    <row r="924" spans="1:6" x14ac:dyDescent="0.25">
      <c r="A924" s="15" t="s">
        <v>8219</v>
      </c>
      <c r="B924" s="14">
        <v>1945</v>
      </c>
      <c r="D924" s="34" t="s">
        <v>8221</v>
      </c>
      <c r="E924" s="14">
        <v>0</v>
      </c>
      <c r="F924" s="17"/>
    </row>
    <row r="925" spans="1:6" x14ac:dyDescent="0.25">
      <c r="A925" s="15" t="s">
        <v>8219</v>
      </c>
      <c r="B925" s="14">
        <v>1637</v>
      </c>
      <c r="D925" s="34" t="s">
        <v>8221</v>
      </c>
      <c r="E925" s="14">
        <v>2</v>
      </c>
      <c r="F925" s="17"/>
    </row>
    <row r="926" spans="1:6" x14ac:dyDescent="0.25">
      <c r="A926" s="15" t="s">
        <v>8219</v>
      </c>
      <c r="B926" s="14">
        <v>1375</v>
      </c>
      <c r="D926" s="34" t="s">
        <v>8221</v>
      </c>
      <c r="E926" s="14">
        <v>7</v>
      </c>
      <c r="F926" s="17"/>
    </row>
    <row r="927" spans="1:6" x14ac:dyDescent="0.25">
      <c r="A927" s="15" t="s">
        <v>8219</v>
      </c>
      <c r="B927" s="14">
        <v>17</v>
      </c>
      <c r="D927" s="34" t="s">
        <v>8221</v>
      </c>
      <c r="E927" s="14">
        <v>5</v>
      </c>
      <c r="F927" s="17"/>
    </row>
    <row r="928" spans="1:6" x14ac:dyDescent="0.25">
      <c r="A928" s="15" t="s">
        <v>8219</v>
      </c>
      <c r="B928" s="14">
        <v>354</v>
      </c>
      <c r="D928" s="34" t="s">
        <v>8221</v>
      </c>
      <c r="E928" s="14">
        <v>0</v>
      </c>
      <c r="F928" s="17"/>
    </row>
    <row r="929" spans="1:6" x14ac:dyDescent="0.25">
      <c r="A929" s="15" t="s">
        <v>8219</v>
      </c>
      <c r="B929" s="14">
        <v>191</v>
      </c>
      <c r="D929" s="34" t="s">
        <v>8221</v>
      </c>
      <c r="E929" s="14">
        <v>0</v>
      </c>
      <c r="F929" s="17"/>
    </row>
    <row r="930" spans="1:6" x14ac:dyDescent="0.25">
      <c r="A930" s="15" t="s">
        <v>8219</v>
      </c>
      <c r="B930" s="14">
        <v>303</v>
      </c>
      <c r="D930" s="34" t="s">
        <v>8221</v>
      </c>
      <c r="E930" s="14">
        <v>0</v>
      </c>
      <c r="F930" s="17"/>
    </row>
    <row r="931" spans="1:6" x14ac:dyDescent="0.25">
      <c r="A931" s="15" t="s">
        <v>8219</v>
      </c>
      <c r="B931" s="14">
        <v>137</v>
      </c>
      <c r="D931" s="34" t="s">
        <v>8221</v>
      </c>
      <c r="E931" s="14">
        <v>2</v>
      </c>
      <c r="F931" s="17"/>
    </row>
    <row r="932" spans="1:6" x14ac:dyDescent="0.25">
      <c r="A932" s="15" t="s">
        <v>8219</v>
      </c>
      <c r="B932" s="14">
        <v>41</v>
      </c>
      <c r="D932" s="34" t="s">
        <v>8221</v>
      </c>
      <c r="E932" s="14">
        <v>0</v>
      </c>
      <c r="F932" s="17"/>
    </row>
    <row r="933" spans="1:6" x14ac:dyDescent="0.25">
      <c r="A933" s="15" t="s">
        <v>8219</v>
      </c>
      <c r="B933" s="14">
        <v>398</v>
      </c>
      <c r="D933" s="34" t="s">
        <v>8221</v>
      </c>
      <c r="E933" s="14">
        <v>0</v>
      </c>
      <c r="F933" s="17"/>
    </row>
    <row r="934" spans="1:6" x14ac:dyDescent="0.25">
      <c r="A934" s="15" t="s">
        <v>8219</v>
      </c>
      <c r="B934" s="14">
        <v>1737</v>
      </c>
      <c r="D934" s="34" t="s">
        <v>8221</v>
      </c>
      <c r="E934" s="14">
        <v>28</v>
      </c>
      <c r="F934" s="17"/>
    </row>
    <row r="935" spans="1:6" x14ac:dyDescent="0.25">
      <c r="A935" s="15" t="s">
        <v>8219</v>
      </c>
      <c r="B935" s="14">
        <v>971</v>
      </c>
      <c r="D935" s="34" t="s">
        <v>8221</v>
      </c>
      <c r="E935" s="14">
        <v>2</v>
      </c>
      <c r="F935" s="17"/>
    </row>
    <row r="936" spans="1:6" x14ac:dyDescent="0.25">
      <c r="A936" s="15" t="s">
        <v>8219</v>
      </c>
      <c r="B936" s="14">
        <v>183</v>
      </c>
      <c r="D936" s="34" t="s">
        <v>8221</v>
      </c>
      <c r="E936" s="14">
        <v>0</v>
      </c>
      <c r="F936" s="17"/>
    </row>
    <row r="937" spans="1:6" x14ac:dyDescent="0.25">
      <c r="A937" s="15" t="s">
        <v>8219</v>
      </c>
      <c r="B937" s="14">
        <v>4562</v>
      </c>
      <c r="D937" s="34" t="s">
        <v>8221</v>
      </c>
      <c r="E937" s="14">
        <v>0</v>
      </c>
      <c r="F937" s="17"/>
    </row>
    <row r="938" spans="1:6" x14ac:dyDescent="0.25">
      <c r="A938" s="15" t="s">
        <v>8219</v>
      </c>
      <c r="B938" s="14">
        <v>26457</v>
      </c>
      <c r="D938" s="34" t="s">
        <v>8221</v>
      </c>
      <c r="E938" s="14">
        <v>0</v>
      </c>
      <c r="F938" s="17"/>
    </row>
    <row r="939" spans="1:6" x14ac:dyDescent="0.25">
      <c r="A939" s="15" t="s">
        <v>8219</v>
      </c>
      <c r="B939" s="14">
        <v>162</v>
      </c>
      <c r="D939" s="34" t="s">
        <v>8221</v>
      </c>
      <c r="E939" s="14">
        <v>4</v>
      </c>
      <c r="F939" s="17"/>
    </row>
    <row r="940" spans="1:6" x14ac:dyDescent="0.25">
      <c r="A940" s="15" t="s">
        <v>8219</v>
      </c>
      <c r="B940" s="14">
        <v>479</v>
      </c>
      <c r="D940" s="34" t="s">
        <v>8221</v>
      </c>
      <c r="E940" s="14">
        <v>12</v>
      </c>
      <c r="F940" s="17"/>
    </row>
    <row r="941" spans="1:6" x14ac:dyDescent="0.25">
      <c r="A941" s="15" t="s">
        <v>8219</v>
      </c>
      <c r="B941" s="14">
        <v>426</v>
      </c>
      <c r="D941" s="34" t="s">
        <v>8221</v>
      </c>
      <c r="E941" s="14">
        <v>0</v>
      </c>
      <c r="F941" s="17"/>
    </row>
    <row r="942" spans="1:6" x14ac:dyDescent="0.25">
      <c r="A942" s="15" t="s">
        <v>8219</v>
      </c>
      <c r="B942" s="14">
        <v>450</v>
      </c>
      <c r="D942" s="34" t="s">
        <v>8221</v>
      </c>
      <c r="E942" s="14">
        <v>33</v>
      </c>
      <c r="F942" s="17"/>
    </row>
    <row r="943" spans="1:6" x14ac:dyDescent="0.25">
      <c r="A943" s="15" t="s">
        <v>8219</v>
      </c>
      <c r="B943" s="14">
        <v>1780</v>
      </c>
      <c r="D943" s="34" t="s">
        <v>8221</v>
      </c>
      <c r="E943" s="14">
        <v>0</v>
      </c>
      <c r="F943" s="17"/>
    </row>
    <row r="944" spans="1:6" x14ac:dyDescent="0.25">
      <c r="A944" s="15" t="s">
        <v>8219</v>
      </c>
      <c r="B944" s="14">
        <v>122</v>
      </c>
      <c r="D944" s="34" t="s">
        <v>8221</v>
      </c>
      <c r="E944" s="14">
        <v>4</v>
      </c>
      <c r="F944" s="17"/>
    </row>
    <row r="945" spans="1:6" x14ac:dyDescent="0.25">
      <c r="A945" s="15" t="s">
        <v>8219</v>
      </c>
      <c r="B945" s="14">
        <v>95</v>
      </c>
      <c r="D945" s="34" t="s">
        <v>8221</v>
      </c>
      <c r="E945" s="14">
        <v>0</v>
      </c>
      <c r="F945" s="17"/>
    </row>
    <row r="946" spans="1:6" x14ac:dyDescent="0.25">
      <c r="A946" s="15" t="s">
        <v>8219</v>
      </c>
      <c r="B946" s="14">
        <v>325</v>
      </c>
      <c r="D946" s="34" t="s">
        <v>8221</v>
      </c>
      <c r="E946" s="14">
        <v>11</v>
      </c>
      <c r="F946" s="17"/>
    </row>
    <row r="947" spans="1:6" x14ac:dyDescent="0.25">
      <c r="A947" s="15" t="s">
        <v>8219</v>
      </c>
      <c r="B947" s="14">
        <v>353</v>
      </c>
      <c r="D947" s="34" t="s">
        <v>8221</v>
      </c>
      <c r="E947" s="14">
        <v>1</v>
      </c>
      <c r="F947" s="17"/>
    </row>
    <row r="948" spans="1:6" x14ac:dyDescent="0.25">
      <c r="A948" s="15" t="s">
        <v>8219</v>
      </c>
      <c r="B948" s="14">
        <v>105</v>
      </c>
      <c r="D948" s="34" t="s">
        <v>8221</v>
      </c>
      <c r="E948" s="14">
        <v>5</v>
      </c>
      <c r="F948" s="17"/>
    </row>
    <row r="949" spans="1:6" x14ac:dyDescent="0.25">
      <c r="A949" s="15" t="s">
        <v>8219</v>
      </c>
      <c r="B949" s="14">
        <v>729</v>
      </c>
      <c r="D949" s="34" t="s">
        <v>8221</v>
      </c>
      <c r="E949" s="14">
        <v>0</v>
      </c>
      <c r="F949" s="17"/>
    </row>
    <row r="950" spans="1:6" x14ac:dyDescent="0.25">
      <c r="A950" s="15" t="s">
        <v>8219</v>
      </c>
      <c r="B950" s="14">
        <v>454</v>
      </c>
      <c r="D950" s="34" t="s">
        <v>8221</v>
      </c>
      <c r="E950" s="14">
        <v>1</v>
      </c>
      <c r="F950" s="17"/>
    </row>
    <row r="951" spans="1:6" x14ac:dyDescent="0.25">
      <c r="A951" s="15" t="s">
        <v>8219</v>
      </c>
      <c r="B951" s="14">
        <v>539</v>
      </c>
      <c r="D951" s="34" t="s">
        <v>8221</v>
      </c>
      <c r="E951" s="14">
        <v>1</v>
      </c>
      <c r="F951" s="17"/>
    </row>
    <row r="952" spans="1:6" x14ac:dyDescent="0.25">
      <c r="A952" s="15" t="s">
        <v>8219</v>
      </c>
      <c r="B952" s="14">
        <v>79</v>
      </c>
      <c r="D952" s="34" t="s">
        <v>8221</v>
      </c>
      <c r="E952" s="14">
        <v>6</v>
      </c>
      <c r="F952" s="17"/>
    </row>
    <row r="953" spans="1:6" x14ac:dyDescent="0.25">
      <c r="A953" s="15" t="s">
        <v>8219</v>
      </c>
      <c r="B953" s="14">
        <v>94</v>
      </c>
      <c r="D953" s="34" t="s">
        <v>8221</v>
      </c>
      <c r="E953" s="14">
        <v>8</v>
      </c>
      <c r="F953" s="17"/>
    </row>
    <row r="954" spans="1:6" x14ac:dyDescent="0.25">
      <c r="A954" s="15" t="s">
        <v>8219</v>
      </c>
      <c r="B954" s="14">
        <v>625</v>
      </c>
      <c r="D954" s="34" t="s">
        <v>8221</v>
      </c>
      <c r="E954" s="14">
        <v>1</v>
      </c>
      <c r="F954" s="17"/>
    </row>
    <row r="955" spans="1:6" x14ac:dyDescent="0.25">
      <c r="A955" s="15" t="s">
        <v>8219</v>
      </c>
      <c r="B955" s="14">
        <v>508</v>
      </c>
      <c r="D955" s="34" t="s">
        <v>8221</v>
      </c>
      <c r="E955" s="14">
        <v>0</v>
      </c>
      <c r="F955" s="17"/>
    </row>
    <row r="956" spans="1:6" x14ac:dyDescent="0.25">
      <c r="A956" s="15" t="s">
        <v>8219</v>
      </c>
      <c r="B956" s="14">
        <v>531</v>
      </c>
      <c r="D956" s="34" t="s">
        <v>8221</v>
      </c>
      <c r="E956" s="14">
        <v>2</v>
      </c>
      <c r="F956" s="17"/>
    </row>
    <row r="957" spans="1:6" x14ac:dyDescent="0.25">
      <c r="A957" s="15" t="s">
        <v>8219</v>
      </c>
      <c r="B957" s="14">
        <v>158</v>
      </c>
      <c r="D957" s="34" t="s">
        <v>8221</v>
      </c>
      <c r="E957" s="14">
        <v>1</v>
      </c>
      <c r="F957" s="17"/>
    </row>
    <row r="958" spans="1:6" x14ac:dyDescent="0.25">
      <c r="A958" s="15" t="s">
        <v>8219</v>
      </c>
      <c r="B958" s="14">
        <v>508</v>
      </c>
      <c r="D958" s="34" t="s">
        <v>8221</v>
      </c>
      <c r="E958" s="14">
        <v>0</v>
      </c>
      <c r="F958" s="17"/>
    </row>
    <row r="959" spans="1:6" x14ac:dyDescent="0.25">
      <c r="A959" s="15" t="s">
        <v>8219</v>
      </c>
      <c r="B959" s="14">
        <v>644</v>
      </c>
      <c r="D959" s="34" t="s">
        <v>8221</v>
      </c>
      <c r="E959" s="14">
        <v>1</v>
      </c>
      <c r="F959" s="17"/>
    </row>
    <row r="960" spans="1:6" x14ac:dyDescent="0.25">
      <c r="A960" s="15" t="s">
        <v>8219</v>
      </c>
      <c r="B960" s="14">
        <v>848</v>
      </c>
      <c r="D960" s="34" t="s">
        <v>8221</v>
      </c>
      <c r="E960" s="14">
        <v>19</v>
      </c>
      <c r="F960" s="17"/>
    </row>
    <row r="961" spans="1:6" x14ac:dyDescent="0.25">
      <c r="A961" s="15" t="s">
        <v>8219</v>
      </c>
      <c r="B961" s="14">
        <v>429</v>
      </c>
      <c r="D961" s="34" t="s">
        <v>8221</v>
      </c>
      <c r="E961" s="14">
        <v>27</v>
      </c>
      <c r="F961" s="17"/>
    </row>
    <row r="962" spans="1:6" x14ac:dyDescent="0.25">
      <c r="A962" s="15" t="s">
        <v>8219</v>
      </c>
      <c r="B962" s="14">
        <v>204</v>
      </c>
      <c r="D962" s="34" t="s">
        <v>8221</v>
      </c>
      <c r="E962" s="14">
        <v>7</v>
      </c>
      <c r="F962" s="17"/>
    </row>
    <row r="963" spans="1:6" x14ac:dyDescent="0.25">
      <c r="A963" s="15" t="s">
        <v>8219</v>
      </c>
      <c r="B963" s="14">
        <v>379</v>
      </c>
      <c r="D963" s="34" t="s">
        <v>8221</v>
      </c>
      <c r="E963" s="14">
        <v>14</v>
      </c>
      <c r="F963" s="17"/>
    </row>
    <row r="964" spans="1:6" x14ac:dyDescent="0.25">
      <c r="A964" s="15" t="s">
        <v>8219</v>
      </c>
      <c r="B964" s="14">
        <v>271</v>
      </c>
      <c r="D964" s="34" t="s">
        <v>8221</v>
      </c>
      <c r="E964" s="14">
        <v>5</v>
      </c>
      <c r="F964" s="17"/>
    </row>
    <row r="965" spans="1:6" x14ac:dyDescent="0.25">
      <c r="A965" s="15" t="s">
        <v>8219</v>
      </c>
      <c r="B965" s="14">
        <v>120</v>
      </c>
      <c r="D965" s="34" t="s">
        <v>8221</v>
      </c>
      <c r="E965" s="14">
        <v>30</v>
      </c>
      <c r="F965" s="17"/>
    </row>
    <row r="966" spans="1:6" x14ac:dyDescent="0.25">
      <c r="A966" s="15" t="s">
        <v>8219</v>
      </c>
      <c r="B966" s="14">
        <v>140</v>
      </c>
      <c r="D966" s="34" t="s">
        <v>8221</v>
      </c>
      <c r="E966" s="14">
        <v>1</v>
      </c>
      <c r="F966" s="17"/>
    </row>
    <row r="967" spans="1:6" x14ac:dyDescent="0.25">
      <c r="A967" s="15" t="s">
        <v>8219</v>
      </c>
      <c r="B967" s="14">
        <v>193</v>
      </c>
      <c r="D967" s="34" t="s">
        <v>8221</v>
      </c>
      <c r="E967" s="14">
        <v>0</v>
      </c>
      <c r="F967" s="17"/>
    </row>
    <row r="968" spans="1:6" x14ac:dyDescent="0.25">
      <c r="A968" s="15" t="s">
        <v>8219</v>
      </c>
      <c r="B968" s="14">
        <v>180</v>
      </c>
      <c r="D968" s="34" t="s">
        <v>8221</v>
      </c>
      <c r="E968" s="14">
        <v>60</v>
      </c>
      <c r="F968" s="17"/>
    </row>
    <row r="969" spans="1:6" x14ac:dyDescent="0.25">
      <c r="A969" s="15" t="s">
        <v>8219</v>
      </c>
      <c r="B969" s="14">
        <v>263</v>
      </c>
      <c r="D969" s="34" t="s">
        <v>8221</v>
      </c>
      <c r="E969" s="14">
        <v>84</v>
      </c>
      <c r="F969" s="17"/>
    </row>
    <row r="970" spans="1:6" x14ac:dyDescent="0.25">
      <c r="A970" s="15" t="s">
        <v>8219</v>
      </c>
      <c r="B970" s="14">
        <v>217</v>
      </c>
      <c r="D970" s="34" t="s">
        <v>8221</v>
      </c>
      <c r="E970" s="14">
        <v>47</v>
      </c>
      <c r="F970" s="17"/>
    </row>
    <row r="971" spans="1:6" x14ac:dyDescent="0.25">
      <c r="A971" s="15" t="s">
        <v>8219</v>
      </c>
      <c r="B971" s="14">
        <v>443</v>
      </c>
      <c r="D971" s="34" t="s">
        <v>8221</v>
      </c>
      <c r="E971" s="14">
        <v>66</v>
      </c>
      <c r="F971" s="17"/>
    </row>
    <row r="972" spans="1:6" x14ac:dyDescent="0.25">
      <c r="A972" s="15" t="s">
        <v>8219</v>
      </c>
      <c r="B972" s="14">
        <v>1373</v>
      </c>
      <c r="D972" s="34" t="s">
        <v>8221</v>
      </c>
      <c r="E972" s="14">
        <v>171</v>
      </c>
      <c r="F972" s="17"/>
    </row>
    <row r="973" spans="1:6" x14ac:dyDescent="0.25">
      <c r="A973" s="15" t="s">
        <v>8219</v>
      </c>
      <c r="B973" s="14">
        <v>742</v>
      </c>
      <c r="D973" s="34" t="s">
        <v>8221</v>
      </c>
      <c r="E973" s="14">
        <v>29</v>
      </c>
      <c r="F973" s="17"/>
    </row>
    <row r="974" spans="1:6" x14ac:dyDescent="0.25">
      <c r="A974" s="15" t="s">
        <v>8219</v>
      </c>
      <c r="B974" s="14">
        <v>170</v>
      </c>
      <c r="D974" s="34" t="s">
        <v>8221</v>
      </c>
      <c r="E974" s="14">
        <v>9</v>
      </c>
      <c r="F974" s="17"/>
    </row>
    <row r="975" spans="1:6" x14ac:dyDescent="0.25">
      <c r="A975" s="15" t="s">
        <v>8219</v>
      </c>
      <c r="B975" s="14">
        <v>242</v>
      </c>
      <c r="D975" s="34" t="s">
        <v>8221</v>
      </c>
      <c r="E975" s="14">
        <v>27</v>
      </c>
      <c r="F975" s="17"/>
    </row>
    <row r="976" spans="1:6" x14ac:dyDescent="0.25">
      <c r="A976" s="15" t="s">
        <v>8219</v>
      </c>
      <c r="B976" s="14">
        <v>541</v>
      </c>
      <c r="D976" s="34" t="s">
        <v>8221</v>
      </c>
      <c r="E976" s="14">
        <v>2</v>
      </c>
      <c r="F976" s="17"/>
    </row>
    <row r="977" spans="1:6" x14ac:dyDescent="0.25">
      <c r="A977" s="15" t="s">
        <v>8219</v>
      </c>
      <c r="B977" s="14">
        <v>121</v>
      </c>
      <c r="D977" s="34" t="s">
        <v>8221</v>
      </c>
      <c r="E977" s="14">
        <v>3</v>
      </c>
      <c r="F977" s="17"/>
    </row>
    <row r="978" spans="1:6" x14ac:dyDescent="0.25">
      <c r="A978" s="15" t="s">
        <v>8219</v>
      </c>
      <c r="B978" s="14">
        <v>621</v>
      </c>
      <c r="D978" s="34" t="s">
        <v>8221</v>
      </c>
      <c r="E978" s="14">
        <v>4</v>
      </c>
      <c r="F978" s="17"/>
    </row>
    <row r="979" spans="1:6" x14ac:dyDescent="0.25">
      <c r="A979" s="15" t="s">
        <v>8219</v>
      </c>
      <c r="B979" s="14">
        <v>101</v>
      </c>
      <c r="D979" s="34" t="s">
        <v>8221</v>
      </c>
      <c r="E979" s="14">
        <v>2</v>
      </c>
      <c r="F979" s="17"/>
    </row>
    <row r="980" spans="1:6" x14ac:dyDescent="0.25">
      <c r="A980" s="15" t="s">
        <v>8219</v>
      </c>
      <c r="B980" s="14">
        <v>554</v>
      </c>
      <c r="D980" s="34" t="s">
        <v>8221</v>
      </c>
      <c r="E980" s="14">
        <v>20</v>
      </c>
      <c r="F980" s="17"/>
    </row>
    <row r="981" spans="1:6" x14ac:dyDescent="0.25">
      <c r="A981" s="15" t="s">
        <v>8219</v>
      </c>
      <c r="B981" s="14">
        <v>666</v>
      </c>
      <c r="D981" s="34" t="s">
        <v>8221</v>
      </c>
      <c r="E981" s="14">
        <v>3</v>
      </c>
      <c r="F981" s="17"/>
    </row>
    <row r="982" spans="1:6" x14ac:dyDescent="0.25">
      <c r="A982" s="15" t="s">
        <v>8219</v>
      </c>
      <c r="B982" s="14">
        <v>410</v>
      </c>
      <c r="D982" s="34" t="s">
        <v>8221</v>
      </c>
      <c r="E982" s="14">
        <v>4</v>
      </c>
      <c r="F982" s="17"/>
    </row>
    <row r="983" spans="1:6" x14ac:dyDescent="0.25">
      <c r="A983" s="15" t="s">
        <v>8219</v>
      </c>
      <c r="B983" s="14">
        <v>375</v>
      </c>
      <c r="D983" s="34" t="s">
        <v>8221</v>
      </c>
      <c r="E983" s="14">
        <v>1</v>
      </c>
      <c r="F983" s="17"/>
    </row>
    <row r="984" spans="1:6" x14ac:dyDescent="0.25">
      <c r="A984" s="15" t="s">
        <v>8219</v>
      </c>
      <c r="B984" s="14">
        <v>1364</v>
      </c>
      <c r="D984" s="34" t="s">
        <v>8221</v>
      </c>
      <c r="E984" s="14">
        <v>0</v>
      </c>
      <c r="F984" s="17"/>
    </row>
    <row r="985" spans="1:6" x14ac:dyDescent="0.25">
      <c r="A985" s="15" t="s">
        <v>8219</v>
      </c>
      <c r="B985" s="14">
        <v>35</v>
      </c>
      <c r="D985" s="34" t="s">
        <v>8221</v>
      </c>
      <c r="E985" s="14">
        <v>0</v>
      </c>
      <c r="F985" s="17"/>
    </row>
    <row r="986" spans="1:6" x14ac:dyDescent="0.25">
      <c r="A986" s="15" t="s">
        <v>8219</v>
      </c>
      <c r="B986" s="14">
        <v>203</v>
      </c>
      <c r="D986" s="34" t="s">
        <v>8221</v>
      </c>
      <c r="E986" s="14">
        <v>14</v>
      </c>
      <c r="F986" s="17"/>
    </row>
    <row r="987" spans="1:6" x14ac:dyDescent="0.25">
      <c r="A987" s="15" t="s">
        <v>8219</v>
      </c>
      <c r="B987" s="14">
        <v>49</v>
      </c>
      <c r="D987" s="34" t="s">
        <v>8221</v>
      </c>
      <c r="E987" s="14">
        <v>1</v>
      </c>
      <c r="F987" s="17"/>
    </row>
    <row r="988" spans="1:6" x14ac:dyDescent="0.25">
      <c r="A988" s="15" t="s">
        <v>8219</v>
      </c>
      <c r="B988" s="14">
        <v>5812</v>
      </c>
      <c r="D988" s="34" t="s">
        <v>8221</v>
      </c>
      <c r="E988" s="14">
        <v>118</v>
      </c>
      <c r="F988" s="17"/>
    </row>
    <row r="989" spans="1:6" x14ac:dyDescent="0.25">
      <c r="A989" s="15" t="s">
        <v>8219</v>
      </c>
      <c r="B989" s="14">
        <v>1556</v>
      </c>
      <c r="D989" s="34" t="s">
        <v>8221</v>
      </c>
      <c r="E989" s="14">
        <v>2</v>
      </c>
      <c r="F989" s="17"/>
    </row>
    <row r="990" spans="1:6" x14ac:dyDescent="0.25">
      <c r="A990" s="15" t="s">
        <v>8219</v>
      </c>
      <c r="B990" s="14">
        <v>65</v>
      </c>
      <c r="D990" s="34" t="s">
        <v>8221</v>
      </c>
      <c r="E990" s="14">
        <v>1</v>
      </c>
      <c r="F990" s="17"/>
    </row>
    <row r="991" spans="1:6" x14ac:dyDescent="0.25">
      <c r="A991" s="15" t="s">
        <v>8219</v>
      </c>
      <c r="B991" s="14">
        <v>10</v>
      </c>
      <c r="D991" s="34" t="s">
        <v>8221</v>
      </c>
      <c r="E991" s="14">
        <v>3</v>
      </c>
      <c r="F991" s="17"/>
    </row>
    <row r="992" spans="1:6" x14ac:dyDescent="0.25">
      <c r="A992" s="15" t="s">
        <v>8219</v>
      </c>
      <c r="B992" s="14">
        <v>76</v>
      </c>
      <c r="D992" s="34" t="s">
        <v>8221</v>
      </c>
      <c r="E992" s="14">
        <v>1</v>
      </c>
      <c r="F992" s="17"/>
    </row>
    <row r="993" spans="1:6" x14ac:dyDescent="0.25">
      <c r="A993" s="15" t="s">
        <v>8219</v>
      </c>
      <c r="B993" s="14">
        <v>263</v>
      </c>
      <c r="D993" s="34" t="s">
        <v>8221</v>
      </c>
      <c r="E993" s="14">
        <v>3</v>
      </c>
      <c r="F993" s="17"/>
    </row>
    <row r="994" spans="1:6" x14ac:dyDescent="0.25">
      <c r="A994" s="15" t="s">
        <v>8219</v>
      </c>
      <c r="B994" s="14">
        <v>1530</v>
      </c>
      <c r="D994" s="34" t="s">
        <v>8221</v>
      </c>
      <c r="E994" s="14">
        <v>38</v>
      </c>
      <c r="F994" s="17"/>
    </row>
    <row r="995" spans="1:6" x14ac:dyDescent="0.25">
      <c r="A995" s="15" t="s">
        <v>8219</v>
      </c>
      <c r="B995" s="14">
        <v>278</v>
      </c>
      <c r="D995" s="34" t="s">
        <v>8221</v>
      </c>
      <c r="E995" s="14">
        <v>52</v>
      </c>
      <c r="F995" s="17"/>
    </row>
    <row r="996" spans="1:6" x14ac:dyDescent="0.25">
      <c r="A996" s="15" t="s">
        <v>8219</v>
      </c>
      <c r="B996" s="14">
        <v>350</v>
      </c>
      <c r="D996" s="34" t="s">
        <v>8221</v>
      </c>
      <c r="E996" s="14">
        <v>2</v>
      </c>
      <c r="F996" s="17"/>
    </row>
    <row r="997" spans="1:6" x14ac:dyDescent="0.25">
      <c r="A997" s="15" t="s">
        <v>8219</v>
      </c>
      <c r="B997" s="14">
        <v>470</v>
      </c>
      <c r="D997" s="34" t="s">
        <v>8221</v>
      </c>
      <c r="E997" s="14">
        <v>0</v>
      </c>
      <c r="F997" s="17"/>
    </row>
    <row r="998" spans="1:6" x14ac:dyDescent="0.25">
      <c r="A998" s="15" t="s">
        <v>8219</v>
      </c>
      <c r="B998" s="14">
        <v>3</v>
      </c>
      <c r="D998" s="34" t="s">
        <v>8221</v>
      </c>
      <c r="E998" s="14">
        <v>4</v>
      </c>
      <c r="F998" s="17"/>
    </row>
    <row r="999" spans="1:6" x14ac:dyDescent="0.25">
      <c r="A999" s="15" t="s">
        <v>8219</v>
      </c>
      <c r="B999" s="14">
        <v>8200</v>
      </c>
      <c r="D999" s="34" t="s">
        <v>8221</v>
      </c>
      <c r="E999" s="14">
        <v>4</v>
      </c>
      <c r="F999" s="17"/>
    </row>
    <row r="1000" spans="1:6" x14ac:dyDescent="0.25">
      <c r="A1000" s="15" t="s">
        <v>8219</v>
      </c>
      <c r="B1000" s="14">
        <v>8359</v>
      </c>
      <c r="D1000" s="34" t="s">
        <v>8221</v>
      </c>
      <c r="E1000" s="14">
        <v>18</v>
      </c>
      <c r="F1000" s="17"/>
    </row>
    <row r="1001" spans="1:6" x14ac:dyDescent="0.25">
      <c r="A1001" s="15" t="s">
        <v>8219</v>
      </c>
      <c r="B1001" s="14">
        <v>188</v>
      </c>
      <c r="D1001" s="34" t="s">
        <v>8221</v>
      </c>
      <c r="E1001" s="14">
        <v>0</v>
      </c>
      <c r="F1001" s="17"/>
    </row>
    <row r="1002" spans="1:6" x14ac:dyDescent="0.25">
      <c r="A1002" s="15" t="s">
        <v>8219</v>
      </c>
      <c r="B1002" s="14">
        <v>48</v>
      </c>
      <c r="D1002" s="34" t="s">
        <v>8221</v>
      </c>
      <c r="E1002" s="14">
        <v>22</v>
      </c>
      <c r="F1002" s="17"/>
    </row>
    <row r="1003" spans="1:6" x14ac:dyDescent="0.25">
      <c r="A1003" s="15" t="s">
        <v>8219</v>
      </c>
      <c r="B1003" s="14">
        <v>607</v>
      </c>
      <c r="D1003" s="34" t="s">
        <v>8221</v>
      </c>
      <c r="E1003" s="14">
        <v>49</v>
      </c>
      <c r="F1003" s="17"/>
    </row>
    <row r="1004" spans="1:6" x14ac:dyDescent="0.25">
      <c r="A1004" s="15" t="s">
        <v>8219</v>
      </c>
      <c r="B1004" s="14">
        <v>50</v>
      </c>
      <c r="D1004" s="34" t="s">
        <v>8221</v>
      </c>
      <c r="E1004" s="14">
        <v>19</v>
      </c>
      <c r="F1004" s="17"/>
    </row>
    <row r="1005" spans="1:6" x14ac:dyDescent="0.25">
      <c r="A1005" s="15" t="s">
        <v>8219</v>
      </c>
      <c r="B1005" s="14">
        <v>55</v>
      </c>
      <c r="D1005" s="34" t="s">
        <v>8221</v>
      </c>
      <c r="E1005" s="14">
        <v>4</v>
      </c>
      <c r="F1005" s="17"/>
    </row>
    <row r="1006" spans="1:6" x14ac:dyDescent="0.25">
      <c r="A1006" s="15" t="s">
        <v>8219</v>
      </c>
      <c r="B1006" s="14">
        <v>38</v>
      </c>
      <c r="D1006" s="34" t="s">
        <v>8221</v>
      </c>
      <c r="E1006" s="14">
        <v>4</v>
      </c>
      <c r="F1006" s="17"/>
    </row>
    <row r="1007" spans="1:6" x14ac:dyDescent="0.25">
      <c r="A1007" s="15" t="s">
        <v>8219</v>
      </c>
      <c r="B1007" s="14">
        <v>25</v>
      </c>
      <c r="D1007" s="34" t="s">
        <v>8221</v>
      </c>
      <c r="E1007" s="14">
        <v>2</v>
      </c>
      <c r="F1007" s="17"/>
    </row>
    <row r="1008" spans="1:6" x14ac:dyDescent="0.25">
      <c r="A1008" s="15" t="s">
        <v>8219</v>
      </c>
      <c r="B1008" s="14">
        <v>46</v>
      </c>
      <c r="D1008" s="34" t="s">
        <v>8221</v>
      </c>
      <c r="E1008" s="14">
        <v>0</v>
      </c>
      <c r="F1008" s="17"/>
    </row>
    <row r="1009" spans="1:6" x14ac:dyDescent="0.25">
      <c r="A1009" s="15" t="s">
        <v>8219</v>
      </c>
      <c r="B1009" s="14">
        <v>83</v>
      </c>
      <c r="D1009" s="34" t="s">
        <v>8221</v>
      </c>
      <c r="E1009" s="14">
        <v>0</v>
      </c>
      <c r="F1009" s="17"/>
    </row>
    <row r="1010" spans="1:6" x14ac:dyDescent="0.25">
      <c r="A1010" s="15" t="s">
        <v>8219</v>
      </c>
      <c r="B1010" s="14">
        <v>35</v>
      </c>
      <c r="D1010" s="34" t="s">
        <v>8221</v>
      </c>
      <c r="E1010" s="14">
        <v>14</v>
      </c>
      <c r="F1010" s="17"/>
    </row>
    <row r="1011" spans="1:6" x14ac:dyDescent="0.25">
      <c r="A1011" s="15" t="s">
        <v>8219</v>
      </c>
      <c r="B1011" s="14">
        <v>25</v>
      </c>
      <c r="D1011" s="34" t="s">
        <v>8221</v>
      </c>
      <c r="E1011" s="14">
        <v>8</v>
      </c>
      <c r="F1011" s="17"/>
    </row>
    <row r="1012" spans="1:6" x14ac:dyDescent="0.25">
      <c r="A1012" s="15" t="s">
        <v>8219</v>
      </c>
      <c r="B1012" s="14">
        <v>75</v>
      </c>
      <c r="D1012" s="34" t="s">
        <v>8221</v>
      </c>
      <c r="E1012" s="14">
        <v>0</v>
      </c>
      <c r="F1012" s="17"/>
    </row>
    <row r="1013" spans="1:6" x14ac:dyDescent="0.25">
      <c r="A1013" s="15" t="s">
        <v>8219</v>
      </c>
      <c r="B1013" s="14">
        <v>62</v>
      </c>
      <c r="D1013" s="34" t="s">
        <v>8221</v>
      </c>
      <c r="E1013" s="14">
        <v>15</v>
      </c>
      <c r="F1013" s="17"/>
    </row>
    <row r="1014" spans="1:6" x14ac:dyDescent="0.25">
      <c r="A1014" s="15" t="s">
        <v>8219</v>
      </c>
      <c r="B1014" s="14">
        <v>160</v>
      </c>
      <c r="D1014" s="34" t="s">
        <v>8221</v>
      </c>
      <c r="E1014" s="14">
        <v>33</v>
      </c>
      <c r="F1014" s="17"/>
    </row>
    <row r="1015" spans="1:6" x14ac:dyDescent="0.25">
      <c r="A1015" s="15" t="s">
        <v>8219</v>
      </c>
      <c r="B1015" s="14">
        <v>246</v>
      </c>
      <c r="D1015" s="34" t="s">
        <v>8221</v>
      </c>
      <c r="E1015" s="14">
        <v>2</v>
      </c>
      <c r="F1015" s="17"/>
    </row>
    <row r="1016" spans="1:6" x14ac:dyDescent="0.25">
      <c r="A1016" s="15" t="s">
        <v>8219</v>
      </c>
      <c r="B1016" s="14">
        <v>55</v>
      </c>
      <c r="D1016" s="34" t="s">
        <v>8221</v>
      </c>
      <c r="E1016" s="14">
        <v>6</v>
      </c>
      <c r="F1016" s="17"/>
    </row>
    <row r="1017" spans="1:6" x14ac:dyDescent="0.25">
      <c r="A1017" s="15" t="s">
        <v>8219</v>
      </c>
      <c r="B1017" s="14">
        <v>23</v>
      </c>
      <c r="D1017" s="34" t="s">
        <v>8221</v>
      </c>
      <c r="E1017" s="14">
        <v>2</v>
      </c>
      <c r="F1017" s="17"/>
    </row>
    <row r="1018" spans="1:6" x14ac:dyDescent="0.25">
      <c r="A1018" s="15" t="s">
        <v>8219</v>
      </c>
      <c r="B1018" s="14">
        <v>72</v>
      </c>
      <c r="D1018" s="34" t="s">
        <v>8221</v>
      </c>
      <c r="E1018" s="14">
        <v>0</v>
      </c>
      <c r="F1018" s="17"/>
    </row>
    <row r="1019" spans="1:6" x14ac:dyDescent="0.25">
      <c r="A1019" s="15" t="s">
        <v>8219</v>
      </c>
      <c r="B1019" s="14">
        <v>22</v>
      </c>
      <c r="D1019" s="34" t="s">
        <v>8221</v>
      </c>
      <c r="E1019" s="14">
        <v>4</v>
      </c>
      <c r="F1019" s="17"/>
    </row>
    <row r="1020" spans="1:6" x14ac:dyDescent="0.25">
      <c r="A1020" s="15" t="s">
        <v>8219</v>
      </c>
      <c r="B1020" s="14">
        <v>14</v>
      </c>
      <c r="D1020" s="34" t="s">
        <v>8221</v>
      </c>
      <c r="E1020" s="14">
        <v>1</v>
      </c>
      <c r="F1020" s="17"/>
    </row>
    <row r="1021" spans="1:6" x14ac:dyDescent="0.25">
      <c r="A1021" s="15" t="s">
        <v>8219</v>
      </c>
      <c r="B1021" s="14">
        <v>38</v>
      </c>
      <c r="D1021" s="34" t="s">
        <v>8221</v>
      </c>
      <c r="E1021" s="14">
        <v>3</v>
      </c>
      <c r="F1021" s="17"/>
    </row>
    <row r="1022" spans="1:6" x14ac:dyDescent="0.25">
      <c r="A1022" s="15" t="s">
        <v>8219</v>
      </c>
      <c r="B1022" s="14">
        <v>32</v>
      </c>
      <c r="D1022" s="34" t="s">
        <v>8221</v>
      </c>
      <c r="E1022" s="14">
        <v>4</v>
      </c>
      <c r="F1022" s="17"/>
    </row>
    <row r="1023" spans="1:6" x14ac:dyDescent="0.25">
      <c r="A1023" s="15" t="s">
        <v>8219</v>
      </c>
      <c r="B1023" s="14">
        <v>63</v>
      </c>
      <c r="D1023" s="34" t="s">
        <v>8221</v>
      </c>
      <c r="E1023" s="14">
        <v>0</v>
      </c>
      <c r="F1023" s="17"/>
    </row>
    <row r="1024" spans="1:6" x14ac:dyDescent="0.25">
      <c r="A1024" s="15" t="s">
        <v>8219</v>
      </c>
      <c r="B1024" s="14">
        <v>27</v>
      </c>
      <c r="D1024" s="34" t="s">
        <v>8221</v>
      </c>
      <c r="E1024" s="14">
        <v>4</v>
      </c>
      <c r="F1024" s="17"/>
    </row>
    <row r="1025" spans="1:6" x14ac:dyDescent="0.25">
      <c r="A1025" s="15" t="s">
        <v>8219</v>
      </c>
      <c r="B1025" s="14">
        <v>44</v>
      </c>
      <c r="D1025" s="34" t="s">
        <v>8221</v>
      </c>
      <c r="E1025" s="14">
        <v>3</v>
      </c>
      <c r="F1025" s="17"/>
    </row>
    <row r="1026" spans="1:6" x14ac:dyDescent="0.25">
      <c r="A1026" s="15" t="s">
        <v>8219</v>
      </c>
      <c r="B1026" s="14">
        <v>38</v>
      </c>
      <c r="D1026" s="34" t="s">
        <v>8221</v>
      </c>
      <c r="E1026" s="14">
        <v>34</v>
      </c>
      <c r="F1026" s="17"/>
    </row>
    <row r="1027" spans="1:6" x14ac:dyDescent="0.25">
      <c r="A1027" s="15" t="s">
        <v>8219</v>
      </c>
      <c r="B1027" s="14">
        <v>115</v>
      </c>
      <c r="D1027" s="34" t="s">
        <v>8221</v>
      </c>
      <c r="E1027" s="14">
        <v>2</v>
      </c>
      <c r="F1027" s="17"/>
    </row>
    <row r="1028" spans="1:6" x14ac:dyDescent="0.25">
      <c r="A1028" s="15" t="s">
        <v>8219</v>
      </c>
      <c r="B1028" s="14">
        <v>37</v>
      </c>
      <c r="D1028" s="34" t="s">
        <v>8221</v>
      </c>
      <c r="E1028" s="14">
        <v>33</v>
      </c>
      <c r="F1028" s="17"/>
    </row>
    <row r="1029" spans="1:6" x14ac:dyDescent="0.25">
      <c r="A1029" s="15" t="s">
        <v>8219</v>
      </c>
      <c r="B1029" s="14">
        <v>99</v>
      </c>
      <c r="D1029" s="34" t="s">
        <v>8221</v>
      </c>
      <c r="E1029" s="14">
        <v>0</v>
      </c>
      <c r="F1029" s="17"/>
    </row>
    <row r="1030" spans="1:6" x14ac:dyDescent="0.25">
      <c r="A1030" s="15" t="s">
        <v>8219</v>
      </c>
      <c r="B1030" s="14">
        <v>44</v>
      </c>
      <c r="D1030" s="34" t="s">
        <v>8221</v>
      </c>
      <c r="E1030" s="14">
        <v>0</v>
      </c>
      <c r="F1030" s="17"/>
    </row>
    <row r="1031" spans="1:6" x14ac:dyDescent="0.25">
      <c r="A1031" s="15" t="s">
        <v>8219</v>
      </c>
      <c r="B1031" s="14">
        <v>58</v>
      </c>
      <c r="D1031" s="34" t="s">
        <v>8221</v>
      </c>
      <c r="E1031" s="14">
        <v>1</v>
      </c>
      <c r="F1031" s="17"/>
    </row>
    <row r="1032" spans="1:6" x14ac:dyDescent="0.25">
      <c r="A1032" s="15" t="s">
        <v>8219</v>
      </c>
      <c r="B1032" s="14">
        <v>191</v>
      </c>
      <c r="D1032" s="34" t="s">
        <v>8221</v>
      </c>
      <c r="E1032" s="14">
        <v>13</v>
      </c>
      <c r="F1032" s="17"/>
    </row>
    <row r="1033" spans="1:6" x14ac:dyDescent="0.25">
      <c r="A1033" s="15" t="s">
        <v>8219</v>
      </c>
      <c r="B1033" s="14">
        <v>40</v>
      </c>
      <c r="D1033" s="34" t="s">
        <v>8221</v>
      </c>
      <c r="E1033" s="14">
        <v>2</v>
      </c>
      <c r="F1033" s="17"/>
    </row>
    <row r="1034" spans="1:6" x14ac:dyDescent="0.25">
      <c r="A1034" s="15" t="s">
        <v>8219</v>
      </c>
      <c r="B1034" s="14">
        <v>38</v>
      </c>
      <c r="D1034" s="34" t="s">
        <v>8221</v>
      </c>
      <c r="E1034" s="14">
        <v>36</v>
      </c>
      <c r="F1034" s="17"/>
    </row>
    <row r="1035" spans="1:6" x14ac:dyDescent="0.25">
      <c r="A1035" s="15" t="s">
        <v>8219</v>
      </c>
      <c r="B1035" s="14">
        <v>39</v>
      </c>
      <c r="D1035" s="34" t="s">
        <v>8221</v>
      </c>
      <c r="E1035" s="14">
        <v>1</v>
      </c>
      <c r="F1035" s="17"/>
    </row>
    <row r="1036" spans="1:6" x14ac:dyDescent="0.25">
      <c r="A1036" s="15" t="s">
        <v>8219</v>
      </c>
      <c r="B1036" s="14">
        <v>11</v>
      </c>
      <c r="D1036" s="34" t="s">
        <v>8221</v>
      </c>
      <c r="E1036" s="14">
        <v>15</v>
      </c>
      <c r="F1036" s="17"/>
    </row>
    <row r="1037" spans="1:6" x14ac:dyDescent="0.25">
      <c r="A1037" s="15" t="s">
        <v>8219</v>
      </c>
      <c r="B1037" s="14">
        <v>107</v>
      </c>
      <c r="D1037" s="34" t="s">
        <v>8221</v>
      </c>
      <c r="E1037" s="14">
        <v>1</v>
      </c>
      <c r="F1037" s="17"/>
    </row>
    <row r="1038" spans="1:6" x14ac:dyDescent="0.25">
      <c r="A1038" s="15" t="s">
        <v>8219</v>
      </c>
      <c r="B1038" s="14">
        <v>147</v>
      </c>
      <c r="D1038" s="34" t="s">
        <v>8221</v>
      </c>
      <c r="E1038" s="14">
        <v>0</v>
      </c>
      <c r="F1038" s="17"/>
    </row>
    <row r="1039" spans="1:6" x14ac:dyDescent="0.25">
      <c r="A1039" s="15" t="s">
        <v>8219</v>
      </c>
      <c r="B1039" s="14">
        <v>36</v>
      </c>
      <c r="D1039" s="34" t="s">
        <v>8221</v>
      </c>
      <c r="E1039" s="14">
        <v>1</v>
      </c>
      <c r="F1039" s="17"/>
    </row>
    <row r="1040" spans="1:6" x14ac:dyDescent="0.25">
      <c r="A1040" s="15" t="s">
        <v>8219</v>
      </c>
      <c r="B1040" s="14">
        <v>92</v>
      </c>
      <c r="D1040" s="34" t="s">
        <v>8221</v>
      </c>
      <c r="E1040" s="14">
        <v>0</v>
      </c>
      <c r="F1040" s="17"/>
    </row>
    <row r="1041" spans="1:6" x14ac:dyDescent="0.25">
      <c r="A1041" s="15" t="s">
        <v>8219</v>
      </c>
      <c r="B1041" s="14">
        <v>35</v>
      </c>
      <c r="D1041" s="34" t="s">
        <v>8221</v>
      </c>
      <c r="E1041" s="14">
        <v>0</v>
      </c>
      <c r="F1041" s="17"/>
    </row>
    <row r="1042" spans="1:6" x14ac:dyDescent="0.25">
      <c r="A1042" s="15" t="s">
        <v>8219</v>
      </c>
      <c r="B1042" s="14">
        <v>17</v>
      </c>
      <c r="D1042" s="34" t="s">
        <v>8221</v>
      </c>
      <c r="E1042" s="14">
        <v>1</v>
      </c>
      <c r="F1042" s="17"/>
    </row>
    <row r="1043" spans="1:6" x14ac:dyDescent="0.25">
      <c r="A1043" s="15" t="s">
        <v>8219</v>
      </c>
      <c r="B1043" s="14">
        <v>22</v>
      </c>
      <c r="D1043" s="34" t="s">
        <v>8221</v>
      </c>
      <c r="E1043" s="14">
        <v>39</v>
      </c>
      <c r="F1043" s="17"/>
    </row>
    <row r="1044" spans="1:6" x14ac:dyDescent="0.25">
      <c r="A1044" s="15" t="s">
        <v>8219</v>
      </c>
      <c r="B1044" s="14">
        <v>69</v>
      </c>
      <c r="D1044" s="34" t="s">
        <v>8221</v>
      </c>
      <c r="E1044" s="14">
        <v>0</v>
      </c>
      <c r="F1044" s="17"/>
    </row>
    <row r="1045" spans="1:6" x14ac:dyDescent="0.25">
      <c r="A1045" s="15" t="s">
        <v>8219</v>
      </c>
      <c r="B1045" s="14">
        <v>13</v>
      </c>
      <c r="D1045" s="34" t="s">
        <v>8221</v>
      </c>
      <c r="E1045" s="14">
        <v>0</v>
      </c>
      <c r="F1045" s="17"/>
    </row>
    <row r="1046" spans="1:6" x14ac:dyDescent="0.25">
      <c r="A1046" s="15" t="s">
        <v>8219</v>
      </c>
      <c r="B1046" s="14">
        <v>58</v>
      </c>
      <c r="D1046" s="34" t="s">
        <v>8221</v>
      </c>
      <c r="E1046" s="14">
        <v>3</v>
      </c>
      <c r="F1046" s="17"/>
    </row>
    <row r="1047" spans="1:6" x14ac:dyDescent="0.25">
      <c r="A1047" s="15" t="s">
        <v>8219</v>
      </c>
      <c r="B1047" s="14">
        <v>44</v>
      </c>
      <c r="D1047" s="34" t="s">
        <v>8221</v>
      </c>
      <c r="E1047" s="14">
        <v>1</v>
      </c>
      <c r="F1047" s="17"/>
    </row>
    <row r="1048" spans="1:6" x14ac:dyDescent="0.25">
      <c r="A1048" s="15" t="s">
        <v>8219</v>
      </c>
      <c r="B1048" s="14">
        <v>83</v>
      </c>
      <c r="D1048" s="34" t="s">
        <v>8221</v>
      </c>
      <c r="E1048" s="14">
        <v>13</v>
      </c>
      <c r="F1048" s="17"/>
    </row>
    <row r="1049" spans="1:6" x14ac:dyDescent="0.25">
      <c r="A1049" s="15" t="s">
        <v>8219</v>
      </c>
      <c r="B1049" s="14">
        <v>117</v>
      </c>
      <c r="D1049" s="34" t="s">
        <v>8221</v>
      </c>
      <c r="E1049" s="14">
        <v>0</v>
      </c>
      <c r="F1049" s="17"/>
    </row>
    <row r="1050" spans="1:6" x14ac:dyDescent="0.25">
      <c r="A1050" s="15" t="s">
        <v>8219</v>
      </c>
      <c r="B1050" s="14">
        <v>32</v>
      </c>
      <c r="D1050" s="34" t="s">
        <v>8221</v>
      </c>
      <c r="E1050" s="14">
        <v>6</v>
      </c>
      <c r="F1050" s="17"/>
    </row>
    <row r="1051" spans="1:6" x14ac:dyDescent="0.25">
      <c r="A1051" s="15" t="s">
        <v>8219</v>
      </c>
      <c r="B1051" s="14">
        <v>8</v>
      </c>
      <c r="D1051" s="34" t="s">
        <v>8221</v>
      </c>
      <c r="E1051" s="14">
        <v>0</v>
      </c>
      <c r="F1051" s="17"/>
    </row>
    <row r="1052" spans="1:6" x14ac:dyDescent="0.25">
      <c r="A1052" s="15" t="s">
        <v>8219</v>
      </c>
      <c r="B1052" s="14">
        <v>340</v>
      </c>
      <c r="D1052" s="34" t="s">
        <v>8221</v>
      </c>
      <c r="E1052" s="14">
        <v>14</v>
      </c>
      <c r="F1052" s="17"/>
    </row>
    <row r="1053" spans="1:6" x14ac:dyDescent="0.25">
      <c r="A1053" s="15" t="s">
        <v>8219</v>
      </c>
      <c r="B1053" s="14">
        <v>7</v>
      </c>
      <c r="D1053" s="34" t="s">
        <v>8221</v>
      </c>
      <c r="E1053" s="14">
        <v>5</v>
      </c>
      <c r="F1053" s="17"/>
    </row>
    <row r="1054" spans="1:6" x14ac:dyDescent="0.25">
      <c r="A1054" s="15" t="s">
        <v>8219</v>
      </c>
      <c r="B1054" s="14">
        <v>19</v>
      </c>
      <c r="D1054" s="34" t="s">
        <v>8221</v>
      </c>
      <c r="E1054" s="14">
        <v>6</v>
      </c>
      <c r="F1054" s="17"/>
    </row>
    <row r="1055" spans="1:6" x14ac:dyDescent="0.25">
      <c r="A1055" s="15" t="s">
        <v>8219</v>
      </c>
      <c r="B1055" s="14">
        <v>47</v>
      </c>
      <c r="D1055" s="34" t="s">
        <v>8221</v>
      </c>
      <c r="E1055" s="14">
        <v>15</v>
      </c>
      <c r="F1055" s="17"/>
    </row>
    <row r="1056" spans="1:6" x14ac:dyDescent="0.25">
      <c r="A1056" s="15" t="s">
        <v>8219</v>
      </c>
      <c r="B1056" s="14">
        <v>13</v>
      </c>
      <c r="D1056" s="34" t="s">
        <v>8221</v>
      </c>
      <c r="E1056" s="14">
        <v>0</v>
      </c>
      <c r="F1056" s="17"/>
    </row>
    <row r="1057" spans="1:6" x14ac:dyDescent="0.25">
      <c r="A1057" s="15" t="s">
        <v>8219</v>
      </c>
      <c r="B1057" s="14">
        <v>90</v>
      </c>
      <c r="D1057" s="34" t="s">
        <v>8221</v>
      </c>
      <c r="E1057" s="14">
        <v>1</v>
      </c>
      <c r="F1057" s="17"/>
    </row>
    <row r="1058" spans="1:6" x14ac:dyDescent="0.25">
      <c r="A1058" s="15" t="s">
        <v>8219</v>
      </c>
      <c r="B1058" s="14">
        <v>63</v>
      </c>
      <c r="D1058" s="34" t="s">
        <v>8221</v>
      </c>
      <c r="E1058" s="14">
        <v>9</v>
      </c>
      <c r="F1058" s="17"/>
    </row>
    <row r="1059" spans="1:6" x14ac:dyDescent="0.25">
      <c r="A1059" s="15" t="s">
        <v>8219</v>
      </c>
      <c r="B1059" s="14">
        <v>26</v>
      </c>
      <c r="D1059" s="34" t="s">
        <v>8221</v>
      </c>
      <c r="E1059" s="14">
        <v>3</v>
      </c>
      <c r="F1059" s="17"/>
    </row>
    <row r="1060" spans="1:6" x14ac:dyDescent="0.25">
      <c r="A1060" s="15" t="s">
        <v>8219</v>
      </c>
      <c r="B1060" s="14">
        <v>71</v>
      </c>
      <c r="D1060" s="34" t="s">
        <v>8221</v>
      </c>
      <c r="E1060" s="14">
        <v>3</v>
      </c>
      <c r="F1060" s="17"/>
    </row>
    <row r="1061" spans="1:6" x14ac:dyDescent="0.25">
      <c r="A1061" s="15" t="s">
        <v>8219</v>
      </c>
      <c r="B1061" s="14">
        <v>38</v>
      </c>
      <c r="D1061" s="34" t="s">
        <v>8221</v>
      </c>
      <c r="E1061" s="14">
        <v>1</v>
      </c>
      <c r="F1061" s="17"/>
    </row>
    <row r="1062" spans="1:6" x14ac:dyDescent="0.25">
      <c r="A1062" s="15" t="s">
        <v>8219</v>
      </c>
      <c r="B1062" s="14">
        <v>859</v>
      </c>
      <c r="D1062" s="34" t="s">
        <v>8221</v>
      </c>
      <c r="E1062" s="14">
        <v>3</v>
      </c>
      <c r="F1062" s="17"/>
    </row>
    <row r="1063" spans="1:6" x14ac:dyDescent="0.25">
      <c r="A1063" s="15" t="s">
        <v>8219</v>
      </c>
      <c r="B1063" s="14">
        <v>21</v>
      </c>
      <c r="D1063" s="34" t="s">
        <v>8221</v>
      </c>
      <c r="E1063" s="14">
        <v>0</v>
      </c>
      <c r="F1063" s="17"/>
    </row>
    <row r="1064" spans="1:6" x14ac:dyDescent="0.25">
      <c r="A1064" s="15" t="s">
        <v>8219</v>
      </c>
      <c r="B1064" s="14">
        <v>78</v>
      </c>
      <c r="D1064" s="34" t="s">
        <v>8221</v>
      </c>
      <c r="E1064" s="14">
        <v>2</v>
      </c>
      <c r="F1064" s="17"/>
    </row>
    <row r="1065" spans="1:6" x14ac:dyDescent="0.25">
      <c r="A1065" s="15" t="s">
        <v>8219</v>
      </c>
      <c r="B1065" s="14">
        <v>53</v>
      </c>
      <c r="D1065" s="34" t="s">
        <v>8221</v>
      </c>
      <c r="E1065" s="14">
        <v>10</v>
      </c>
      <c r="F1065" s="17"/>
    </row>
    <row r="1066" spans="1:6" x14ac:dyDescent="0.25">
      <c r="A1066" s="15" t="s">
        <v>8219</v>
      </c>
      <c r="B1066" s="14">
        <v>356</v>
      </c>
      <c r="D1066" s="34" t="s">
        <v>8221</v>
      </c>
      <c r="E1066" s="14">
        <v>60</v>
      </c>
      <c r="F1066" s="17"/>
    </row>
    <row r="1067" spans="1:6" x14ac:dyDescent="0.25">
      <c r="A1067" s="15" t="s">
        <v>8219</v>
      </c>
      <c r="B1067" s="14">
        <v>279</v>
      </c>
      <c r="D1067" s="34" t="s">
        <v>8221</v>
      </c>
      <c r="E1067" s="14">
        <v>5</v>
      </c>
      <c r="F1067" s="17"/>
    </row>
    <row r="1068" spans="1:6" x14ac:dyDescent="0.25">
      <c r="A1068" s="15" t="s">
        <v>8219</v>
      </c>
      <c r="B1068" s="14">
        <v>266</v>
      </c>
      <c r="D1068" s="34" t="s">
        <v>8221</v>
      </c>
      <c r="E1068" s="14">
        <v>9</v>
      </c>
      <c r="F1068" s="17"/>
    </row>
    <row r="1069" spans="1:6" x14ac:dyDescent="0.25">
      <c r="A1069" s="15" t="s">
        <v>8219</v>
      </c>
      <c r="B1069" s="14">
        <v>623</v>
      </c>
      <c r="D1069" s="34" t="s">
        <v>8221</v>
      </c>
      <c r="E1069" s="14">
        <v>13</v>
      </c>
      <c r="F1069" s="17"/>
    </row>
    <row r="1070" spans="1:6" x14ac:dyDescent="0.25">
      <c r="A1070" s="15" t="s">
        <v>8219</v>
      </c>
      <c r="B1070" s="14">
        <v>392</v>
      </c>
      <c r="D1070" s="34" t="s">
        <v>8221</v>
      </c>
      <c r="E1070" s="14">
        <v>0</v>
      </c>
      <c r="F1070" s="17"/>
    </row>
    <row r="1071" spans="1:6" x14ac:dyDescent="0.25">
      <c r="A1071" s="15" t="s">
        <v>8219</v>
      </c>
      <c r="B1071" s="14">
        <v>3562</v>
      </c>
      <c r="D1071" s="34" t="s">
        <v>8221</v>
      </c>
      <c r="E1071" s="14">
        <v>8</v>
      </c>
      <c r="F1071" s="17"/>
    </row>
    <row r="1072" spans="1:6" x14ac:dyDescent="0.25">
      <c r="A1072" s="15" t="s">
        <v>8219</v>
      </c>
      <c r="B1072" s="14">
        <v>514</v>
      </c>
      <c r="D1072" s="34" t="s">
        <v>8221</v>
      </c>
      <c r="E1072" s="14">
        <v>3</v>
      </c>
      <c r="F1072" s="17"/>
    </row>
    <row r="1073" spans="1:6" x14ac:dyDescent="0.25">
      <c r="A1073" s="15" t="s">
        <v>8219</v>
      </c>
      <c r="B1073" s="14">
        <v>88</v>
      </c>
      <c r="D1073" s="34" t="s">
        <v>8221</v>
      </c>
      <c r="E1073" s="14">
        <v>3</v>
      </c>
      <c r="F1073" s="17"/>
    </row>
    <row r="1074" spans="1:6" x14ac:dyDescent="0.25">
      <c r="A1074" s="15" t="s">
        <v>8219</v>
      </c>
      <c r="B1074" s="14">
        <v>537</v>
      </c>
      <c r="D1074" s="34" t="s">
        <v>8221</v>
      </c>
      <c r="E1074" s="14">
        <v>0</v>
      </c>
      <c r="F1074" s="17"/>
    </row>
    <row r="1075" spans="1:6" x14ac:dyDescent="0.25">
      <c r="A1075" s="15" t="s">
        <v>8219</v>
      </c>
      <c r="B1075" s="14">
        <v>25</v>
      </c>
      <c r="D1075" s="34" t="s">
        <v>8221</v>
      </c>
      <c r="E1075" s="14">
        <v>6</v>
      </c>
      <c r="F1075" s="17"/>
    </row>
    <row r="1076" spans="1:6" x14ac:dyDescent="0.25">
      <c r="A1076" s="15" t="s">
        <v>8219</v>
      </c>
      <c r="B1076" s="14">
        <v>3238</v>
      </c>
      <c r="D1076" s="34" t="s">
        <v>8221</v>
      </c>
      <c r="E1076" s="14">
        <v>4</v>
      </c>
      <c r="F1076" s="17"/>
    </row>
    <row r="1077" spans="1:6" x14ac:dyDescent="0.25">
      <c r="A1077" s="15" t="s">
        <v>8219</v>
      </c>
      <c r="B1077" s="14">
        <v>897</v>
      </c>
      <c r="D1077" s="34" t="s">
        <v>8221</v>
      </c>
      <c r="E1077" s="14">
        <v>1</v>
      </c>
      <c r="F1077" s="17"/>
    </row>
    <row r="1078" spans="1:6" x14ac:dyDescent="0.25">
      <c r="A1078" s="15" t="s">
        <v>8219</v>
      </c>
      <c r="B1078" s="14">
        <v>878</v>
      </c>
      <c r="D1078" s="34" t="s">
        <v>8221</v>
      </c>
      <c r="E1078" s="14">
        <v>29</v>
      </c>
      <c r="F1078" s="17"/>
    </row>
    <row r="1079" spans="1:6" x14ac:dyDescent="0.25">
      <c r="A1079" s="15" t="s">
        <v>8219</v>
      </c>
      <c r="B1079" s="14">
        <v>115</v>
      </c>
      <c r="D1079" s="34" t="s">
        <v>8221</v>
      </c>
      <c r="E1079" s="14">
        <v>0</v>
      </c>
      <c r="F1079" s="17"/>
    </row>
    <row r="1080" spans="1:6" x14ac:dyDescent="0.25">
      <c r="A1080" s="15" t="s">
        <v>8219</v>
      </c>
      <c r="B1080" s="14">
        <v>234</v>
      </c>
      <c r="D1080" s="34" t="s">
        <v>8221</v>
      </c>
      <c r="E1080" s="14">
        <v>4</v>
      </c>
      <c r="F1080" s="17"/>
    </row>
    <row r="1081" spans="1:6" x14ac:dyDescent="0.25">
      <c r="A1081" s="15" t="s">
        <v>8219</v>
      </c>
      <c r="B1081" s="14">
        <v>4330</v>
      </c>
      <c r="D1081" s="34" t="s">
        <v>8221</v>
      </c>
      <c r="E1081" s="14">
        <v>5</v>
      </c>
      <c r="F1081" s="17"/>
    </row>
    <row r="1082" spans="1:6" x14ac:dyDescent="0.25">
      <c r="A1082" s="15" t="s">
        <v>8219</v>
      </c>
      <c r="B1082" s="14">
        <v>651</v>
      </c>
      <c r="D1082" s="34" t="s">
        <v>8221</v>
      </c>
      <c r="E1082" s="14">
        <v>4</v>
      </c>
      <c r="F1082" s="17"/>
    </row>
    <row r="1083" spans="1:6" x14ac:dyDescent="0.25">
      <c r="A1083" s="15" t="s">
        <v>8219</v>
      </c>
      <c r="B1083" s="14">
        <v>251</v>
      </c>
      <c r="D1083" s="34" t="s">
        <v>8221</v>
      </c>
      <c r="E1083" s="14">
        <v>5</v>
      </c>
      <c r="F1083" s="17"/>
    </row>
    <row r="1084" spans="1:6" x14ac:dyDescent="0.25">
      <c r="A1084" s="15" t="s">
        <v>8219</v>
      </c>
      <c r="B1084" s="14">
        <v>263</v>
      </c>
      <c r="D1084" s="34" t="s">
        <v>8221</v>
      </c>
      <c r="E1084" s="14">
        <v>1</v>
      </c>
      <c r="F1084" s="17"/>
    </row>
    <row r="1085" spans="1:6" x14ac:dyDescent="0.25">
      <c r="A1085" s="15" t="s">
        <v>8219</v>
      </c>
      <c r="B1085" s="14">
        <v>28</v>
      </c>
      <c r="D1085" s="34" t="s">
        <v>8221</v>
      </c>
      <c r="E1085" s="14">
        <v>1</v>
      </c>
      <c r="F1085" s="17"/>
    </row>
    <row r="1086" spans="1:6" x14ac:dyDescent="0.25">
      <c r="A1086" s="15" t="s">
        <v>8219</v>
      </c>
      <c r="B1086" s="14">
        <v>721</v>
      </c>
      <c r="D1086" s="34" t="s">
        <v>8221</v>
      </c>
      <c r="E1086" s="14">
        <v>0</v>
      </c>
      <c r="F1086" s="17"/>
    </row>
    <row r="1087" spans="1:6" x14ac:dyDescent="0.25">
      <c r="A1087" s="15" t="s">
        <v>8219</v>
      </c>
      <c r="B1087" s="14">
        <v>50</v>
      </c>
      <c r="D1087" s="34" t="s">
        <v>8221</v>
      </c>
      <c r="E1087" s="14">
        <v>14</v>
      </c>
      <c r="F1087" s="17"/>
    </row>
    <row r="1088" spans="1:6" x14ac:dyDescent="0.25">
      <c r="A1088" s="15" t="s">
        <v>8219</v>
      </c>
      <c r="B1088" s="14">
        <v>73</v>
      </c>
      <c r="D1088" s="34" t="s">
        <v>8221</v>
      </c>
      <c r="E1088" s="14">
        <v>3</v>
      </c>
      <c r="F1088" s="17"/>
    </row>
    <row r="1089" spans="1:6" x14ac:dyDescent="0.25">
      <c r="A1089" s="15" t="s">
        <v>8219</v>
      </c>
      <c r="B1089" s="14">
        <v>27</v>
      </c>
      <c r="D1089" s="34" t="s">
        <v>8221</v>
      </c>
      <c r="E1089" s="14">
        <v>10</v>
      </c>
      <c r="F1089" s="17"/>
    </row>
    <row r="1090" spans="1:6" x14ac:dyDescent="0.25">
      <c r="A1090" s="15" t="s">
        <v>8219</v>
      </c>
      <c r="B1090" s="14">
        <v>34</v>
      </c>
      <c r="D1090" s="34" t="s">
        <v>8221</v>
      </c>
      <c r="E1090" s="14">
        <v>17</v>
      </c>
      <c r="F1090" s="17"/>
    </row>
    <row r="1091" spans="1:6" x14ac:dyDescent="0.25">
      <c r="A1091" s="15" t="s">
        <v>8219</v>
      </c>
      <c r="B1091" s="14">
        <v>7</v>
      </c>
      <c r="D1091" s="34" t="s">
        <v>8221</v>
      </c>
      <c r="E1091" s="14">
        <v>2</v>
      </c>
      <c r="F1091" s="17"/>
    </row>
    <row r="1092" spans="1:6" x14ac:dyDescent="0.25">
      <c r="A1092" s="15" t="s">
        <v>8219</v>
      </c>
      <c r="B1092" s="14">
        <v>24</v>
      </c>
      <c r="D1092" s="34" t="s">
        <v>8221</v>
      </c>
      <c r="E1092" s="14">
        <v>0</v>
      </c>
      <c r="F1092" s="17"/>
    </row>
    <row r="1093" spans="1:6" x14ac:dyDescent="0.25">
      <c r="A1093" s="15" t="s">
        <v>8219</v>
      </c>
      <c r="B1093" s="14">
        <v>15</v>
      </c>
      <c r="D1093" s="34" t="s">
        <v>8221</v>
      </c>
      <c r="E1093" s="14">
        <v>4</v>
      </c>
      <c r="F1093" s="17"/>
    </row>
    <row r="1094" spans="1:6" x14ac:dyDescent="0.25">
      <c r="A1094" s="15" t="s">
        <v>8219</v>
      </c>
      <c r="B1094" s="14">
        <v>72</v>
      </c>
      <c r="D1094" s="34" t="s">
        <v>8221</v>
      </c>
      <c r="E1094" s="14">
        <v>12</v>
      </c>
      <c r="F1094" s="17"/>
    </row>
    <row r="1095" spans="1:6" x14ac:dyDescent="0.25">
      <c r="A1095" s="15" t="s">
        <v>8219</v>
      </c>
      <c r="B1095" s="14">
        <v>120</v>
      </c>
      <c r="D1095" s="34" t="s">
        <v>8221</v>
      </c>
      <c r="E1095" s="14">
        <v>3</v>
      </c>
      <c r="F1095" s="17"/>
    </row>
    <row r="1096" spans="1:6" x14ac:dyDescent="0.25">
      <c r="A1096" s="15" t="s">
        <v>8219</v>
      </c>
      <c r="B1096" s="14">
        <v>123</v>
      </c>
      <c r="D1096" s="34" t="s">
        <v>8221</v>
      </c>
      <c r="E1096" s="14">
        <v>12</v>
      </c>
      <c r="F1096" s="17"/>
    </row>
    <row r="1097" spans="1:6" x14ac:dyDescent="0.25">
      <c r="A1097" s="15" t="s">
        <v>8219</v>
      </c>
      <c r="B1097" s="14">
        <v>1</v>
      </c>
      <c r="D1097" s="34" t="s">
        <v>8221</v>
      </c>
      <c r="E1097" s="14">
        <v>0</v>
      </c>
      <c r="F1097" s="17"/>
    </row>
    <row r="1098" spans="1:6" x14ac:dyDescent="0.25">
      <c r="A1098" s="15" t="s">
        <v>8219</v>
      </c>
      <c r="B1098" s="14">
        <v>24</v>
      </c>
      <c r="D1098" s="34" t="s">
        <v>8221</v>
      </c>
      <c r="E1098" s="14">
        <v>7</v>
      </c>
      <c r="F1098" s="17"/>
    </row>
    <row r="1099" spans="1:6" x14ac:dyDescent="0.25">
      <c r="A1099" s="15" t="s">
        <v>8219</v>
      </c>
      <c r="B1099" s="14">
        <v>33</v>
      </c>
      <c r="D1099" s="34" t="s">
        <v>8221</v>
      </c>
      <c r="E1099" s="14">
        <v>2</v>
      </c>
      <c r="F1099" s="17"/>
    </row>
    <row r="1100" spans="1:6" x14ac:dyDescent="0.25">
      <c r="A1100" s="15" t="s">
        <v>8219</v>
      </c>
      <c r="B1100" s="14">
        <v>14</v>
      </c>
      <c r="D1100" s="34" t="s">
        <v>8221</v>
      </c>
      <c r="E1100" s="14">
        <v>1</v>
      </c>
      <c r="F1100" s="17"/>
    </row>
    <row r="1101" spans="1:6" x14ac:dyDescent="0.25">
      <c r="A1101" s="15" t="s">
        <v>8219</v>
      </c>
      <c r="B1101" s="14">
        <v>9</v>
      </c>
      <c r="D1101" s="34" t="s">
        <v>8221</v>
      </c>
      <c r="E1101" s="14">
        <v>4</v>
      </c>
      <c r="F1101" s="17"/>
    </row>
    <row r="1102" spans="1:6" x14ac:dyDescent="0.25">
      <c r="A1102" s="15" t="s">
        <v>8219</v>
      </c>
      <c r="B1102" s="14">
        <v>76</v>
      </c>
      <c r="D1102" s="34" t="s">
        <v>8221</v>
      </c>
      <c r="E1102" s="14">
        <v>4</v>
      </c>
      <c r="F1102" s="17"/>
    </row>
    <row r="1103" spans="1:6" x14ac:dyDescent="0.25">
      <c r="A1103" s="15" t="s">
        <v>8219</v>
      </c>
      <c r="B1103" s="14">
        <v>19</v>
      </c>
      <c r="D1103" s="34" t="s">
        <v>8221</v>
      </c>
      <c r="E1103" s="14">
        <v>17</v>
      </c>
      <c r="F1103" s="17"/>
    </row>
    <row r="1104" spans="1:6" x14ac:dyDescent="0.25">
      <c r="A1104" s="15" t="s">
        <v>8219</v>
      </c>
      <c r="B1104" s="14">
        <v>69</v>
      </c>
      <c r="D1104" s="34" t="s">
        <v>8221</v>
      </c>
      <c r="E1104" s="14">
        <v>7</v>
      </c>
      <c r="F1104" s="17"/>
    </row>
    <row r="1105" spans="1:6" x14ac:dyDescent="0.25">
      <c r="A1105" s="15" t="s">
        <v>8219</v>
      </c>
      <c r="B1105" s="14">
        <v>218</v>
      </c>
      <c r="D1105" s="34" t="s">
        <v>8221</v>
      </c>
      <c r="E1105" s="14">
        <v>2</v>
      </c>
      <c r="F1105" s="17"/>
    </row>
    <row r="1106" spans="1:6" x14ac:dyDescent="0.25">
      <c r="A1106" s="15" t="s">
        <v>8219</v>
      </c>
      <c r="B1106" s="14">
        <v>30</v>
      </c>
      <c r="D1106" s="34" t="s">
        <v>8221</v>
      </c>
      <c r="E1106" s="14">
        <v>5</v>
      </c>
      <c r="F1106" s="17"/>
    </row>
    <row r="1107" spans="1:6" x14ac:dyDescent="0.25">
      <c r="A1107" s="15" t="s">
        <v>8219</v>
      </c>
      <c r="B1107" s="14">
        <v>100</v>
      </c>
      <c r="D1107" s="34" t="s">
        <v>8221</v>
      </c>
      <c r="E1107" s="14">
        <v>1</v>
      </c>
      <c r="F1107" s="17"/>
    </row>
    <row r="1108" spans="1:6" x14ac:dyDescent="0.25">
      <c r="A1108" s="15" t="s">
        <v>8219</v>
      </c>
      <c r="B1108" s="14">
        <v>296</v>
      </c>
      <c r="D1108" s="34" t="s">
        <v>8221</v>
      </c>
      <c r="E1108" s="14">
        <v>1</v>
      </c>
      <c r="F1108" s="17"/>
    </row>
    <row r="1109" spans="1:6" x14ac:dyDescent="0.25">
      <c r="A1109" s="15" t="s">
        <v>8219</v>
      </c>
      <c r="B1109" s="14">
        <v>1204</v>
      </c>
      <c r="D1109" s="34" t="s">
        <v>8221</v>
      </c>
      <c r="E1109" s="14">
        <v>14</v>
      </c>
      <c r="F1109" s="17"/>
    </row>
    <row r="1110" spans="1:6" x14ac:dyDescent="0.25">
      <c r="A1110" s="15" t="s">
        <v>8219</v>
      </c>
      <c r="B1110" s="14">
        <v>321</v>
      </c>
      <c r="D1110" s="34" t="s">
        <v>8221</v>
      </c>
      <c r="E1110" s="14">
        <v>26</v>
      </c>
      <c r="F1110" s="17"/>
    </row>
    <row r="1111" spans="1:6" x14ac:dyDescent="0.25">
      <c r="A1111" s="15" t="s">
        <v>8219</v>
      </c>
      <c r="B1111" s="14">
        <v>301</v>
      </c>
      <c r="D1111" s="34" t="s">
        <v>8221</v>
      </c>
      <c r="E1111" s="14">
        <v>2</v>
      </c>
      <c r="F1111" s="17"/>
    </row>
    <row r="1112" spans="1:6" x14ac:dyDescent="0.25">
      <c r="A1112" s="15" t="s">
        <v>8219</v>
      </c>
      <c r="B1112" s="14">
        <v>144</v>
      </c>
      <c r="D1112" s="34" t="s">
        <v>8221</v>
      </c>
      <c r="E1112" s="14">
        <v>1</v>
      </c>
      <c r="F1112" s="17"/>
    </row>
    <row r="1113" spans="1:6" x14ac:dyDescent="0.25">
      <c r="A1113" s="15" t="s">
        <v>8219</v>
      </c>
      <c r="B1113" s="14">
        <v>539</v>
      </c>
      <c r="D1113" s="34" t="s">
        <v>8221</v>
      </c>
      <c r="E1113" s="14">
        <v>3</v>
      </c>
      <c r="F1113" s="17"/>
    </row>
    <row r="1114" spans="1:6" x14ac:dyDescent="0.25">
      <c r="A1114" s="15" t="s">
        <v>8219</v>
      </c>
      <c r="B1114" s="14">
        <v>498</v>
      </c>
      <c r="D1114" s="34" t="s">
        <v>8221</v>
      </c>
      <c r="E1114" s="14">
        <v>7</v>
      </c>
      <c r="F1114" s="17"/>
    </row>
    <row r="1115" spans="1:6" x14ac:dyDescent="0.25">
      <c r="A1115" s="15" t="s">
        <v>8219</v>
      </c>
      <c r="B1115" s="14">
        <v>1113</v>
      </c>
      <c r="D1115" s="34" t="s">
        <v>8221</v>
      </c>
      <c r="E1115" s="14">
        <v>9</v>
      </c>
      <c r="F1115" s="17"/>
    </row>
    <row r="1116" spans="1:6" x14ac:dyDescent="0.25">
      <c r="A1116" s="15" t="s">
        <v>8219</v>
      </c>
      <c r="B1116" s="14">
        <v>988</v>
      </c>
      <c r="D1116" s="34" t="s">
        <v>8221</v>
      </c>
      <c r="E1116" s="14">
        <v>20</v>
      </c>
      <c r="F1116" s="17"/>
    </row>
    <row r="1117" spans="1:6" x14ac:dyDescent="0.25">
      <c r="A1117" s="15" t="s">
        <v>8219</v>
      </c>
      <c r="B1117" s="14">
        <v>391</v>
      </c>
      <c r="D1117" s="34" t="s">
        <v>8221</v>
      </c>
      <c r="E1117" s="14">
        <v>6</v>
      </c>
      <c r="F1117" s="17"/>
    </row>
    <row r="1118" spans="1:6" x14ac:dyDescent="0.25">
      <c r="A1118" s="15" t="s">
        <v>8219</v>
      </c>
      <c r="B1118" s="14">
        <v>28</v>
      </c>
      <c r="D1118" s="34" t="s">
        <v>8221</v>
      </c>
      <c r="E1118" s="14">
        <v>13</v>
      </c>
      <c r="F1118" s="17"/>
    </row>
    <row r="1119" spans="1:6" x14ac:dyDescent="0.25">
      <c r="A1119" s="15" t="s">
        <v>8219</v>
      </c>
      <c r="B1119" s="14">
        <v>147</v>
      </c>
      <c r="D1119" s="34" t="s">
        <v>8221</v>
      </c>
      <c r="E1119" s="14">
        <v>1</v>
      </c>
      <c r="F1119" s="17"/>
    </row>
    <row r="1120" spans="1:6" x14ac:dyDescent="0.25">
      <c r="A1120" s="15" t="s">
        <v>8219</v>
      </c>
      <c r="B1120" s="14">
        <v>680</v>
      </c>
      <c r="D1120" s="34" t="s">
        <v>8221</v>
      </c>
      <c r="E1120" s="14">
        <v>202</v>
      </c>
      <c r="F1120" s="17"/>
    </row>
    <row r="1121" spans="1:6" x14ac:dyDescent="0.25">
      <c r="A1121" s="15" t="s">
        <v>8219</v>
      </c>
      <c r="B1121" s="14">
        <v>983</v>
      </c>
      <c r="D1121" s="34" t="s">
        <v>8221</v>
      </c>
      <c r="E1121" s="14">
        <v>0</v>
      </c>
      <c r="F1121" s="17"/>
    </row>
    <row r="1122" spans="1:6" x14ac:dyDescent="0.25">
      <c r="A1122" s="15" t="s">
        <v>8219</v>
      </c>
      <c r="B1122" s="14">
        <v>79</v>
      </c>
      <c r="D1122" s="34" t="s">
        <v>8221</v>
      </c>
      <c r="E1122" s="14">
        <v>1</v>
      </c>
      <c r="F1122" s="17"/>
    </row>
    <row r="1123" spans="1:6" x14ac:dyDescent="0.25">
      <c r="A1123" s="15" t="s">
        <v>8219</v>
      </c>
      <c r="B1123" s="14">
        <v>426</v>
      </c>
      <c r="D1123" s="34" t="s">
        <v>8221</v>
      </c>
      <c r="E1123" s="14">
        <v>0</v>
      </c>
      <c r="F1123" s="17"/>
    </row>
    <row r="1124" spans="1:6" x14ac:dyDescent="0.25">
      <c r="A1124" s="15" t="s">
        <v>8219</v>
      </c>
      <c r="B1124" s="14">
        <v>96</v>
      </c>
      <c r="D1124" s="34" t="s">
        <v>8221</v>
      </c>
      <c r="E1124" s="14">
        <v>2</v>
      </c>
      <c r="F1124" s="17"/>
    </row>
    <row r="1125" spans="1:6" x14ac:dyDescent="0.25">
      <c r="A1125" s="15" t="s">
        <v>8219</v>
      </c>
      <c r="B1125" s="14">
        <v>163</v>
      </c>
      <c r="D1125" s="34" t="s">
        <v>8221</v>
      </c>
      <c r="E1125" s="14">
        <v>13</v>
      </c>
      <c r="F1125" s="17"/>
    </row>
    <row r="1126" spans="1:6" x14ac:dyDescent="0.25">
      <c r="A1126" s="15" t="s">
        <v>8219</v>
      </c>
      <c r="B1126" s="14">
        <v>2525</v>
      </c>
      <c r="D1126" s="34" t="s">
        <v>8221</v>
      </c>
      <c r="E1126" s="14">
        <v>9</v>
      </c>
      <c r="F1126" s="17"/>
    </row>
    <row r="1127" spans="1:6" x14ac:dyDescent="0.25">
      <c r="A1127" s="15" t="s">
        <v>8219</v>
      </c>
      <c r="B1127" s="14">
        <v>2035</v>
      </c>
      <c r="D1127" s="34" t="s">
        <v>8221</v>
      </c>
      <c r="E1127" s="14">
        <v>2</v>
      </c>
      <c r="F1127" s="17"/>
    </row>
    <row r="1128" spans="1:6" x14ac:dyDescent="0.25">
      <c r="A1128" s="15" t="s">
        <v>8219</v>
      </c>
      <c r="B1128" s="14">
        <v>290</v>
      </c>
      <c r="D1128" s="34" t="s">
        <v>8221</v>
      </c>
      <c r="E1128" s="14">
        <v>0</v>
      </c>
      <c r="F1128" s="17"/>
    </row>
    <row r="1129" spans="1:6" x14ac:dyDescent="0.25">
      <c r="A1129" s="15" t="s">
        <v>8219</v>
      </c>
      <c r="B1129" s="14">
        <v>1980</v>
      </c>
      <c r="D1129" s="34" t="s">
        <v>8221</v>
      </c>
      <c r="E1129" s="14">
        <v>35</v>
      </c>
      <c r="F1129" s="17"/>
    </row>
    <row r="1130" spans="1:6" x14ac:dyDescent="0.25">
      <c r="A1130" s="15" t="s">
        <v>8219</v>
      </c>
      <c r="B1130" s="14">
        <v>57</v>
      </c>
      <c r="D1130" s="34" t="s">
        <v>8221</v>
      </c>
      <c r="E1130" s="14">
        <v>2</v>
      </c>
      <c r="F1130" s="17"/>
    </row>
    <row r="1131" spans="1:6" x14ac:dyDescent="0.25">
      <c r="A1131" s="15" t="s">
        <v>8219</v>
      </c>
      <c r="B1131" s="14">
        <v>380</v>
      </c>
      <c r="D1131" s="34" t="s">
        <v>8221</v>
      </c>
      <c r="E1131" s="14">
        <v>3</v>
      </c>
      <c r="F1131" s="17"/>
    </row>
    <row r="1132" spans="1:6" x14ac:dyDescent="0.25">
      <c r="A1132" s="15" t="s">
        <v>8219</v>
      </c>
      <c r="B1132" s="14">
        <v>128</v>
      </c>
      <c r="D1132" s="34" t="s">
        <v>8221</v>
      </c>
      <c r="E1132" s="14">
        <v>0</v>
      </c>
      <c r="F1132" s="17"/>
    </row>
    <row r="1133" spans="1:6" x14ac:dyDescent="0.25">
      <c r="A1133" s="15" t="s">
        <v>8219</v>
      </c>
      <c r="B1133" s="14">
        <v>180</v>
      </c>
      <c r="D1133" s="34" t="s">
        <v>8221</v>
      </c>
      <c r="E1133" s="14">
        <v>1</v>
      </c>
      <c r="F1133" s="17"/>
    </row>
    <row r="1134" spans="1:6" x14ac:dyDescent="0.25">
      <c r="A1134" s="15" t="s">
        <v>8219</v>
      </c>
      <c r="B1134" s="14">
        <v>571</v>
      </c>
      <c r="D1134" s="34" t="s">
        <v>8221</v>
      </c>
      <c r="E1134" s="14">
        <v>0</v>
      </c>
      <c r="F1134" s="17"/>
    </row>
    <row r="1135" spans="1:6" x14ac:dyDescent="0.25">
      <c r="A1135" s="15" t="s">
        <v>8219</v>
      </c>
      <c r="B1135" s="14">
        <v>480</v>
      </c>
      <c r="D1135" s="34" t="s">
        <v>8221</v>
      </c>
      <c r="E1135" s="14">
        <v>0</v>
      </c>
      <c r="F1135" s="17"/>
    </row>
    <row r="1136" spans="1:6" x14ac:dyDescent="0.25">
      <c r="A1136" s="15" t="s">
        <v>8219</v>
      </c>
      <c r="B1136" s="14">
        <v>249</v>
      </c>
      <c r="D1136" s="34" t="s">
        <v>8221</v>
      </c>
      <c r="E1136" s="14">
        <v>3</v>
      </c>
      <c r="F1136" s="17"/>
    </row>
    <row r="1137" spans="1:6" x14ac:dyDescent="0.25">
      <c r="A1137" s="15" t="s">
        <v>8219</v>
      </c>
      <c r="B1137" s="14">
        <v>84</v>
      </c>
      <c r="D1137" s="34" t="s">
        <v>8221</v>
      </c>
      <c r="E1137" s="14">
        <v>11</v>
      </c>
      <c r="F1137" s="17"/>
    </row>
    <row r="1138" spans="1:6" x14ac:dyDescent="0.25">
      <c r="A1138" s="15" t="s">
        <v>8219</v>
      </c>
      <c r="B1138" s="14">
        <v>197</v>
      </c>
      <c r="D1138" s="34" t="s">
        <v>8221</v>
      </c>
      <c r="E1138" s="14">
        <v>6</v>
      </c>
      <c r="F1138" s="17"/>
    </row>
    <row r="1139" spans="1:6" x14ac:dyDescent="0.25">
      <c r="A1139" s="15" t="s">
        <v>8219</v>
      </c>
      <c r="B1139" s="14">
        <v>271</v>
      </c>
      <c r="D1139" s="34" t="s">
        <v>8221</v>
      </c>
      <c r="E1139" s="14">
        <v>0</v>
      </c>
      <c r="F1139" s="17"/>
    </row>
    <row r="1140" spans="1:6" x14ac:dyDescent="0.25">
      <c r="A1140" s="15" t="s">
        <v>8219</v>
      </c>
      <c r="B1140" s="14">
        <v>50</v>
      </c>
      <c r="D1140" s="34" t="s">
        <v>8221</v>
      </c>
      <c r="E1140" s="14">
        <v>67</v>
      </c>
      <c r="F1140" s="17"/>
    </row>
    <row r="1141" spans="1:6" x14ac:dyDescent="0.25">
      <c r="A1141" s="15" t="s">
        <v>8219</v>
      </c>
      <c r="B1141" s="14">
        <v>169</v>
      </c>
      <c r="D1141" s="34" t="s">
        <v>8221</v>
      </c>
      <c r="E1141" s="14">
        <v>23</v>
      </c>
      <c r="F1141" s="17"/>
    </row>
    <row r="1142" spans="1:6" x14ac:dyDescent="0.25">
      <c r="A1142" s="15" t="s">
        <v>8219</v>
      </c>
      <c r="B1142" s="14">
        <v>205</v>
      </c>
      <c r="D1142" s="34" t="s">
        <v>8221</v>
      </c>
      <c r="E1142" s="14">
        <v>72</v>
      </c>
      <c r="F1142" s="17"/>
    </row>
    <row r="1143" spans="1:6" x14ac:dyDescent="0.25">
      <c r="A1143" s="15" t="s">
        <v>8219</v>
      </c>
      <c r="B1143" s="14">
        <v>206</v>
      </c>
      <c r="D1143" s="34" t="s">
        <v>8221</v>
      </c>
      <c r="E1143" s="14">
        <v>2</v>
      </c>
      <c r="F1143" s="17"/>
    </row>
    <row r="1144" spans="1:6" x14ac:dyDescent="0.25">
      <c r="A1144" s="15" t="s">
        <v>8219</v>
      </c>
      <c r="B1144" s="14">
        <v>84</v>
      </c>
      <c r="D1144" s="34" t="s">
        <v>8221</v>
      </c>
      <c r="E1144" s="14">
        <v>15</v>
      </c>
      <c r="F1144" s="17"/>
    </row>
    <row r="1145" spans="1:6" x14ac:dyDescent="0.25">
      <c r="A1145" s="15" t="s">
        <v>8219</v>
      </c>
      <c r="B1145" s="14">
        <v>210</v>
      </c>
      <c r="D1145" s="34" t="s">
        <v>8221</v>
      </c>
      <c r="E1145" s="14">
        <v>1</v>
      </c>
      <c r="F1145" s="17"/>
    </row>
    <row r="1146" spans="1:6" x14ac:dyDescent="0.25">
      <c r="A1146" s="15" t="s">
        <v>8219</v>
      </c>
      <c r="B1146" s="14">
        <v>181</v>
      </c>
      <c r="D1146" s="34" t="s">
        <v>8221</v>
      </c>
      <c r="E1146" s="14">
        <v>2</v>
      </c>
      <c r="F1146" s="17"/>
    </row>
    <row r="1147" spans="1:6" x14ac:dyDescent="0.25">
      <c r="A1147" s="15" t="s">
        <v>8219</v>
      </c>
      <c r="B1147" s="14">
        <v>60</v>
      </c>
      <c r="D1147" s="34" t="s">
        <v>8221</v>
      </c>
      <c r="E1147" s="14">
        <v>7</v>
      </c>
      <c r="F1147" s="17"/>
    </row>
    <row r="1148" spans="1:6" x14ac:dyDescent="0.25">
      <c r="A1148" s="15" t="s">
        <v>8219</v>
      </c>
      <c r="B1148" s="14">
        <v>445</v>
      </c>
      <c r="D1148" s="34" t="s">
        <v>8221</v>
      </c>
      <c r="E1148" s="14">
        <v>16</v>
      </c>
      <c r="F1148" s="17"/>
    </row>
    <row r="1149" spans="1:6" x14ac:dyDescent="0.25">
      <c r="A1149" s="15" t="s">
        <v>8219</v>
      </c>
      <c r="B1149" s="14">
        <v>17</v>
      </c>
      <c r="D1149" s="34" t="s">
        <v>8221</v>
      </c>
      <c r="E1149" s="14">
        <v>117</v>
      </c>
      <c r="F1149" s="17"/>
    </row>
    <row r="1150" spans="1:6" x14ac:dyDescent="0.25">
      <c r="A1150" s="15" t="s">
        <v>8219</v>
      </c>
      <c r="B1150" s="14">
        <v>194</v>
      </c>
      <c r="D1150" s="34" t="s">
        <v>8221</v>
      </c>
      <c r="E1150" s="14">
        <v>2</v>
      </c>
      <c r="F1150" s="17"/>
    </row>
    <row r="1151" spans="1:6" x14ac:dyDescent="0.25">
      <c r="A1151" s="15" t="s">
        <v>8219</v>
      </c>
      <c r="B1151" s="14">
        <v>404</v>
      </c>
      <c r="D1151" s="34" t="s">
        <v>8221</v>
      </c>
      <c r="E1151" s="14">
        <v>7</v>
      </c>
      <c r="F1151" s="17"/>
    </row>
    <row r="1152" spans="1:6" x14ac:dyDescent="0.25">
      <c r="A1152" s="15" t="s">
        <v>8219</v>
      </c>
      <c r="B1152" s="14">
        <v>194</v>
      </c>
      <c r="D1152" s="34" t="s">
        <v>8221</v>
      </c>
      <c r="E1152" s="14">
        <v>3</v>
      </c>
      <c r="F1152" s="17"/>
    </row>
    <row r="1153" spans="1:6" x14ac:dyDescent="0.25">
      <c r="A1153" s="15" t="s">
        <v>8219</v>
      </c>
      <c r="B1153" s="14">
        <v>902</v>
      </c>
      <c r="D1153" s="34" t="s">
        <v>8221</v>
      </c>
      <c r="E1153" s="14">
        <v>20</v>
      </c>
      <c r="F1153" s="17"/>
    </row>
    <row r="1154" spans="1:6" x14ac:dyDescent="0.25">
      <c r="A1154" s="15" t="s">
        <v>8219</v>
      </c>
      <c r="B1154" s="14">
        <v>1670</v>
      </c>
      <c r="D1154" s="34" t="s">
        <v>8221</v>
      </c>
      <c r="E1154" s="14">
        <v>50</v>
      </c>
      <c r="F1154" s="17"/>
    </row>
    <row r="1155" spans="1:6" x14ac:dyDescent="0.25">
      <c r="A1155" s="15" t="s">
        <v>8219</v>
      </c>
      <c r="B1155" s="14">
        <v>1328</v>
      </c>
      <c r="D1155" s="34" t="s">
        <v>8221</v>
      </c>
      <c r="E1155" s="14">
        <v>2</v>
      </c>
      <c r="F1155" s="17"/>
    </row>
    <row r="1156" spans="1:6" x14ac:dyDescent="0.25">
      <c r="A1156" s="15" t="s">
        <v>8219</v>
      </c>
      <c r="B1156" s="14">
        <v>944</v>
      </c>
      <c r="D1156" s="34" t="s">
        <v>8221</v>
      </c>
      <c r="E1156" s="14">
        <v>3</v>
      </c>
      <c r="F1156" s="17"/>
    </row>
    <row r="1157" spans="1:6" x14ac:dyDescent="0.25">
      <c r="A1157" s="15" t="s">
        <v>8219</v>
      </c>
      <c r="B1157" s="14">
        <v>147</v>
      </c>
      <c r="D1157" s="34" t="s">
        <v>8221</v>
      </c>
      <c r="E1157" s="14">
        <v>27</v>
      </c>
      <c r="F1157" s="17"/>
    </row>
    <row r="1158" spans="1:6" x14ac:dyDescent="0.25">
      <c r="A1158" s="15" t="s">
        <v>8219</v>
      </c>
      <c r="B1158" s="14">
        <v>99</v>
      </c>
      <c r="D1158" s="34" t="s">
        <v>8221</v>
      </c>
      <c r="E1158" s="14">
        <v>7</v>
      </c>
      <c r="F1158" s="17"/>
    </row>
    <row r="1159" spans="1:6" x14ac:dyDescent="0.25">
      <c r="A1159" s="15" t="s">
        <v>8219</v>
      </c>
      <c r="B1159" s="14">
        <v>79</v>
      </c>
      <c r="D1159" s="34" t="s">
        <v>8221</v>
      </c>
      <c r="E1159" s="14">
        <v>5</v>
      </c>
      <c r="F1159" s="17"/>
    </row>
    <row r="1160" spans="1:6" x14ac:dyDescent="0.25">
      <c r="A1160" s="15" t="s">
        <v>8219</v>
      </c>
      <c r="B1160" s="14">
        <v>75</v>
      </c>
      <c r="D1160" s="34" t="s">
        <v>8221</v>
      </c>
      <c r="E1160" s="14">
        <v>0</v>
      </c>
      <c r="F1160" s="17"/>
    </row>
    <row r="1161" spans="1:6" x14ac:dyDescent="0.25">
      <c r="A1161" s="15" t="s">
        <v>8219</v>
      </c>
      <c r="B1161" s="14">
        <v>207</v>
      </c>
      <c r="D1161" s="34" t="s">
        <v>8221</v>
      </c>
      <c r="E1161" s="14">
        <v>3</v>
      </c>
      <c r="F1161" s="17"/>
    </row>
    <row r="1162" spans="1:6" x14ac:dyDescent="0.25">
      <c r="A1162" s="15" t="s">
        <v>8219</v>
      </c>
      <c r="B1162" s="14">
        <v>102</v>
      </c>
      <c r="D1162" s="34" t="s">
        <v>8221</v>
      </c>
      <c r="E1162" s="14">
        <v>6</v>
      </c>
      <c r="F1162" s="17"/>
    </row>
    <row r="1163" spans="1:6" x14ac:dyDescent="0.25">
      <c r="A1163" s="15" t="s">
        <v>8219</v>
      </c>
      <c r="B1163" s="14">
        <v>32</v>
      </c>
      <c r="D1163" s="34" t="s">
        <v>8221</v>
      </c>
      <c r="E1163" s="14">
        <v>9</v>
      </c>
      <c r="F1163" s="17"/>
    </row>
    <row r="1164" spans="1:6" x14ac:dyDescent="0.25">
      <c r="A1164" s="15" t="s">
        <v>8219</v>
      </c>
      <c r="B1164" s="14">
        <v>480</v>
      </c>
      <c r="D1164" s="34" t="s">
        <v>8221</v>
      </c>
      <c r="E1164" s="14">
        <v>3</v>
      </c>
      <c r="F1164" s="17"/>
    </row>
    <row r="1165" spans="1:6" x14ac:dyDescent="0.25">
      <c r="A1165" s="15" t="s">
        <v>8219</v>
      </c>
      <c r="B1165" s="14">
        <v>11</v>
      </c>
      <c r="D1165" s="34" t="s">
        <v>8221</v>
      </c>
      <c r="E1165" s="14">
        <v>2</v>
      </c>
      <c r="F1165" s="17"/>
    </row>
    <row r="1166" spans="1:6" x14ac:dyDescent="0.25">
      <c r="A1166" s="15" t="s">
        <v>8219</v>
      </c>
      <c r="B1166" s="14">
        <v>12</v>
      </c>
      <c r="D1166" s="34" t="s">
        <v>8221</v>
      </c>
      <c r="E1166" s="14">
        <v>3</v>
      </c>
      <c r="F1166" s="17"/>
    </row>
    <row r="1167" spans="1:6" x14ac:dyDescent="0.25">
      <c r="A1167" s="15" t="s">
        <v>8219</v>
      </c>
      <c r="B1167" s="14">
        <v>48</v>
      </c>
      <c r="D1167" s="34" t="s">
        <v>8221</v>
      </c>
      <c r="E1167" s="14">
        <v>45</v>
      </c>
      <c r="F1167" s="17"/>
    </row>
    <row r="1168" spans="1:6" x14ac:dyDescent="0.25">
      <c r="A1168" s="15" t="s">
        <v>8219</v>
      </c>
      <c r="B1168" s="14">
        <v>59</v>
      </c>
      <c r="D1168" s="34" t="s">
        <v>8221</v>
      </c>
      <c r="E1168" s="14">
        <v>9</v>
      </c>
      <c r="F1168" s="17"/>
    </row>
    <row r="1169" spans="1:6" x14ac:dyDescent="0.25">
      <c r="A1169" s="15" t="s">
        <v>8219</v>
      </c>
      <c r="B1169" s="14">
        <v>79</v>
      </c>
      <c r="D1169" s="34" t="s">
        <v>8221</v>
      </c>
      <c r="E1169" s="14">
        <v>9</v>
      </c>
      <c r="F1169" s="17"/>
    </row>
    <row r="1170" spans="1:6" x14ac:dyDescent="0.25">
      <c r="A1170" s="15" t="s">
        <v>8219</v>
      </c>
      <c r="B1170" s="14">
        <v>14</v>
      </c>
      <c r="D1170" s="34" t="s">
        <v>8221</v>
      </c>
      <c r="E1170" s="14">
        <v>21</v>
      </c>
      <c r="F1170" s="17"/>
    </row>
    <row r="1171" spans="1:6" x14ac:dyDescent="0.25">
      <c r="A1171" s="15" t="s">
        <v>8219</v>
      </c>
      <c r="B1171" s="14">
        <v>106</v>
      </c>
      <c r="D1171" s="34" t="s">
        <v>8221</v>
      </c>
      <c r="E1171" s="14">
        <v>17</v>
      </c>
      <c r="F1171" s="17"/>
    </row>
    <row r="1172" spans="1:6" x14ac:dyDescent="0.25">
      <c r="A1172" s="15" t="s">
        <v>8219</v>
      </c>
      <c r="B1172" s="14">
        <v>25</v>
      </c>
      <c r="D1172" s="34" t="s">
        <v>8221</v>
      </c>
      <c r="E1172" s="14">
        <v>1</v>
      </c>
      <c r="F1172" s="17"/>
    </row>
    <row r="1173" spans="1:6" x14ac:dyDescent="0.25">
      <c r="A1173" s="15" t="s">
        <v>8219</v>
      </c>
      <c r="B1173" s="14">
        <v>25</v>
      </c>
      <c r="D1173" s="34" t="s">
        <v>8221</v>
      </c>
      <c r="E1173" s="14">
        <v>1</v>
      </c>
      <c r="F1173" s="17"/>
    </row>
    <row r="1174" spans="1:6" x14ac:dyDescent="0.25">
      <c r="A1174" s="15" t="s">
        <v>8219</v>
      </c>
      <c r="B1174" s="14">
        <v>29</v>
      </c>
      <c r="D1174" s="34" t="s">
        <v>8221</v>
      </c>
      <c r="E1174" s="14">
        <v>14</v>
      </c>
      <c r="F1174" s="17"/>
    </row>
    <row r="1175" spans="1:6" x14ac:dyDescent="0.25">
      <c r="A1175" s="15" t="s">
        <v>8219</v>
      </c>
      <c r="B1175" s="14">
        <v>43</v>
      </c>
      <c r="D1175" s="34" t="s">
        <v>8221</v>
      </c>
      <c r="E1175" s="14">
        <v>42</v>
      </c>
      <c r="F1175" s="17"/>
    </row>
    <row r="1176" spans="1:6" x14ac:dyDescent="0.25">
      <c r="A1176" s="15" t="s">
        <v>8219</v>
      </c>
      <c r="B1176" s="14">
        <v>46</v>
      </c>
      <c r="D1176" s="34" t="s">
        <v>8221</v>
      </c>
      <c r="E1176" s="14">
        <v>27</v>
      </c>
      <c r="F1176" s="17"/>
    </row>
    <row r="1177" spans="1:6" x14ac:dyDescent="0.25">
      <c r="A1177" s="15" t="s">
        <v>8219</v>
      </c>
      <c r="B1177" s="14">
        <v>27</v>
      </c>
      <c r="D1177" s="34" t="s">
        <v>8221</v>
      </c>
      <c r="E1177" s="14">
        <v>5</v>
      </c>
      <c r="F1177" s="17"/>
    </row>
    <row r="1178" spans="1:6" x14ac:dyDescent="0.25">
      <c r="A1178" s="15" t="s">
        <v>8219</v>
      </c>
      <c r="B1178" s="14">
        <v>112</v>
      </c>
      <c r="D1178" s="34" t="s">
        <v>8221</v>
      </c>
      <c r="E1178" s="14">
        <v>13</v>
      </c>
      <c r="F1178" s="17"/>
    </row>
    <row r="1179" spans="1:6" x14ac:dyDescent="0.25">
      <c r="A1179" s="15" t="s">
        <v>8219</v>
      </c>
      <c r="B1179" s="14">
        <v>34</v>
      </c>
      <c r="D1179" s="34" t="s">
        <v>8221</v>
      </c>
      <c r="E1179" s="14">
        <v>12</v>
      </c>
      <c r="F1179" s="17"/>
    </row>
    <row r="1180" spans="1:6" x14ac:dyDescent="0.25">
      <c r="A1180" s="15" t="s">
        <v>8219</v>
      </c>
      <c r="B1180" s="14">
        <v>145</v>
      </c>
      <c r="D1180" s="34" t="s">
        <v>8221</v>
      </c>
      <c r="E1180" s="14">
        <v>90</v>
      </c>
      <c r="F1180" s="17"/>
    </row>
    <row r="1181" spans="1:6" x14ac:dyDescent="0.25">
      <c r="A1181" s="15" t="s">
        <v>8219</v>
      </c>
      <c r="B1181" s="14">
        <v>19</v>
      </c>
      <c r="D1181" s="34" t="s">
        <v>8221</v>
      </c>
      <c r="E1181" s="14">
        <v>2</v>
      </c>
      <c r="F1181" s="17"/>
    </row>
    <row r="1182" spans="1:6" x14ac:dyDescent="0.25">
      <c r="A1182" s="15" t="s">
        <v>8219</v>
      </c>
      <c r="B1182" s="14">
        <v>288</v>
      </c>
      <c r="D1182" s="34" t="s">
        <v>8221</v>
      </c>
      <c r="E1182" s="14">
        <v>5</v>
      </c>
      <c r="F1182" s="17"/>
    </row>
    <row r="1183" spans="1:6" x14ac:dyDescent="0.25">
      <c r="A1183" s="15" t="s">
        <v>8219</v>
      </c>
      <c r="B1183" s="14">
        <v>14</v>
      </c>
      <c r="D1183" s="34" t="s">
        <v>8221</v>
      </c>
      <c r="E1183" s="14">
        <v>31</v>
      </c>
      <c r="F1183" s="17"/>
    </row>
    <row r="1184" spans="1:6" x14ac:dyDescent="0.25">
      <c r="A1184" s="15" t="s">
        <v>8219</v>
      </c>
      <c r="B1184" s="14">
        <v>7</v>
      </c>
      <c r="D1184" s="34" t="s">
        <v>8221</v>
      </c>
      <c r="E1184" s="14">
        <v>4</v>
      </c>
      <c r="F1184" s="17"/>
    </row>
    <row r="1185" spans="1:6" x14ac:dyDescent="0.25">
      <c r="A1185" s="15" t="s">
        <v>8219</v>
      </c>
      <c r="B1185" s="14">
        <v>211</v>
      </c>
      <c r="D1185" s="34" t="s">
        <v>8221</v>
      </c>
      <c r="E1185" s="14">
        <v>29</v>
      </c>
      <c r="F1185" s="17"/>
    </row>
    <row r="1186" spans="1:6" x14ac:dyDescent="0.25">
      <c r="A1186" s="15" t="s">
        <v>8219</v>
      </c>
      <c r="B1186" s="14">
        <v>85</v>
      </c>
      <c r="D1186" s="34" t="s">
        <v>8221</v>
      </c>
      <c r="E1186" s="14">
        <v>2</v>
      </c>
      <c r="F1186" s="17"/>
    </row>
    <row r="1187" spans="1:6" x14ac:dyDescent="0.25">
      <c r="A1187" s="15" t="s">
        <v>8219</v>
      </c>
      <c r="B1187" s="14">
        <v>103</v>
      </c>
      <c r="D1187" s="34" t="s">
        <v>8221</v>
      </c>
      <c r="E1187" s="14">
        <v>114</v>
      </c>
      <c r="F1187" s="17"/>
    </row>
    <row r="1188" spans="1:6" x14ac:dyDescent="0.25">
      <c r="A1188" s="15" t="s">
        <v>8219</v>
      </c>
      <c r="B1188" s="14">
        <v>113</v>
      </c>
      <c r="D1188" s="34" t="s">
        <v>8221</v>
      </c>
      <c r="E1188" s="14">
        <v>1</v>
      </c>
      <c r="F1188" s="17"/>
    </row>
    <row r="1189" spans="1:6" x14ac:dyDescent="0.25">
      <c r="A1189" s="15" t="s">
        <v>8219</v>
      </c>
      <c r="B1189" s="14">
        <v>167</v>
      </c>
      <c r="D1189" s="34" t="s">
        <v>8221</v>
      </c>
      <c r="E1189" s="14">
        <v>76</v>
      </c>
      <c r="F1189" s="17"/>
    </row>
    <row r="1190" spans="1:6" x14ac:dyDescent="0.25">
      <c r="A1190" s="15" t="s">
        <v>8219</v>
      </c>
      <c r="B1190" s="14">
        <v>73</v>
      </c>
      <c r="D1190" s="34" t="s">
        <v>8221</v>
      </c>
      <c r="E1190" s="14">
        <v>9</v>
      </c>
      <c r="F1190" s="17"/>
    </row>
    <row r="1191" spans="1:6" x14ac:dyDescent="0.25">
      <c r="A1191" s="15" t="s">
        <v>8219</v>
      </c>
      <c r="B1191" s="14">
        <v>75</v>
      </c>
      <c r="D1191" s="34" t="s">
        <v>8221</v>
      </c>
      <c r="E1191" s="14">
        <v>37</v>
      </c>
      <c r="F1191" s="17"/>
    </row>
    <row r="1192" spans="1:6" x14ac:dyDescent="0.25">
      <c r="A1192" s="15" t="s">
        <v>8219</v>
      </c>
      <c r="B1192" s="14">
        <v>614</v>
      </c>
      <c r="D1192" s="34" t="s">
        <v>8221</v>
      </c>
      <c r="E1192" s="14">
        <v>0</v>
      </c>
      <c r="F1192" s="17"/>
    </row>
    <row r="1193" spans="1:6" x14ac:dyDescent="0.25">
      <c r="A1193" s="15" t="s">
        <v>8219</v>
      </c>
      <c r="B1193" s="14">
        <v>107</v>
      </c>
      <c r="D1193" s="34" t="s">
        <v>8221</v>
      </c>
      <c r="E1193" s="14">
        <v>1</v>
      </c>
      <c r="F1193" s="17"/>
    </row>
    <row r="1194" spans="1:6" x14ac:dyDescent="0.25">
      <c r="A1194" s="15" t="s">
        <v>8219</v>
      </c>
      <c r="B1194" s="14">
        <v>1224</v>
      </c>
      <c r="D1194" s="34" t="s">
        <v>8221</v>
      </c>
      <c r="E1194" s="14">
        <v>10</v>
      </c>
      <c r="F1194" s="17"/>
    </row>
    <row r="1195" spans="1:6" x14ac:dyDescent="0.25">
      <c r="A1195" s="15" t="s">
        <v>8219</v>
      </c>
      <c r="B1195" s="14">
        <v>104</v>
      </c>
      <c r="D1195" s="34" t="s">
        <v>8221</v>
      </c>
      <c r="E1195" s="14">
        <v>1</v>
      </c>
      <c r="F1195" s="17"/>
    </row>
    <row r="1196" spans="1:6" x14ac:dyDescent="0.25">
      <c r="A1196" s="15" t="s">
        <v>8219</v>
      </c>
      <c r="B1196" s="14">
        <v>79</v>
      </c>
      <c r="D1196" s="34" t="s">
        <v>8221</v>
      </c>
      <c r="E1196" s="14">
        <v>2</v>
      </c>
      <c r="F1196" s="17"/>
    </row>
    <row r="1197" spans="1:6" x14ac:dyDescent="0.25">
      <c r="A1197" s="15" t="s">
        <v>8219</v>
      </c>
      <c r="B1197" s="14">
        <v>157</v>
      </c>
      <c r="D1197" s="34" t="s">
        <v>8221</v>
      </c>
      <c r="E1197" s="14">
        <v>1</v>
      </c>
      <c r="F1197" s="17"/>
    </row>
    <row r="1198" spans="1:6" x14ac:dyDescent="0.25">
      <c r="A1198" s="15" t="s">
        <v>8219</v>
      </c>
      <c r="B1198" s="14">
        <v>50</v>
      </c>
      <c r="D1198" s="34" t="s">
        <v>8221</v>
      </c>
      <c r="E1198" s="14">
        <v>10</v>
      </c>
      <c r="F1198" s="17"/>
    </row>
    <row r="1199" spans="1:6" x14ac:dyDescent="0.25">
      <c r="A1199" s="15" t="s">
        <v>8219</v>
      </c>
      <c r="B1199" s="14">
        <v>64</v>
      </c>
      <c r="D1199" s="34" t="s">
        <v>8221</v>
      </c>
      <c r="E1199" s="14">
        <v>9</v>
      </c>
      <c r="F1199" s="17"/>
    </row>
    <row r="1200" spans="1:6" x14ac:dyDescent="0.25">
      <c r="A1200" s="15" t="s">
        <v>8219</v>
      </c>
      <c r="B1200" s="14">
        <v>200</v>
      </c>
      <c r="D1200" s="34" t="s">
        <v>8221</v>
      </c>
      <c r="E1200" s="14">
        <v>19</v>
      </c>
      <c r="F1200" s="17"/>
    </row>
    <row r="1201" spans="1:6" x14ac:dyDescent="0.25">
      <c r="A1201" s="15" t="s">
        <v>8219</v>
      </c>
      <c r="B1201" s="14">
        <v>22</v>
      </c>
      <c r="D1201" s="34" t="s">
        <v>8221</v>
      </c>
      <c r="E1201" s="14">
        <v>0</v>
      </c>
      <c r="F1201" s="17"/>
    </row>
    <row r="1202" spans="1:6" x14ac:dyDescent="0.25">
      <c r="A1202" s="15" t="s">
        <v>8219</v>
      </c>
      <c r="B1202" s="14">
        <v>163</v>
      </c>
      <c r="D1202" s="34" t="s">
        <v>8221</v>
      </c>
      <c r="E1202" s="14">
        <v>4</v>
      </c>
      <c r="F1202" s="17"/>
    </row>
    <row r="1203" spans="1:6" x14ac:dyDescent="0.25">
      <c r="A1203" s="15" t="s">
        <v>8219</v>
      </c>
      <c r="B1203" s="14">
        <v>77</v>
      </c>
      <c r="D1203" s="34" t="s">
        <v>8221</v>
      </c>
      <c r="E1203" s="14">
        <v>8</v>
      </c>
      <c r="F1203" s="17"/>
    </row>
    <row r="1204" spans="1:6" x14ac:dyDescent="0.25">
      <c r="A1204" s="15" t="s">
        <v>8219</v>
      </c>
      <c r="B1204" s="14">
        <v>89</v>
      </c>
      <c r="D1204" s="34" t="s">
        <v>8221</v>
      </c>
      <c r="E1204" s="14">
        <v>24</v>
      </c>
      <c r="F1204" s="17"/>
    </row>
    <row r="1205" spans="1:6" x14ac:dyDescent="0.25">
      <c r="A1205" s="15" t="s">
        <v>8219</v>
      </c>
      <c r="B1205" s="14">
        <v>3355</v>
      </c>
      <c r="D1205" s="34" t="s">
        <v>8221</v>
      </c>
      <c r="E1205" s="14">
        <v>0</v>
      </c>
      <c r="F1205" s="17"/>
    </row>
    <row r="1206" spans="1:6" x14ac:dyDescent="0.25">
      <c r="A1206" s="15" t="s">
        <v>8219</v>
      </c>
      <c r="B1206" s="14">
        <v>537</v>
      </c>
      <c r="D1206" s="34" t="s">
        <v>8221</v>
      </c>
      <c r="E1206" s="14">
        <v>39</v>
      </c>
      <c r="F1206" s="17"/>
    </row>
    <row r="1207" spans="1:6" x14ac:dyDescent="0.25">
      <c r="A1207" s="15" t="s">
        <v>8219</v>
      </c>
      <c r="B1207" s="14">
        <v>125</v>
      </c>
      <c r="D1207" s="34" t="s">
        <v>8221</v>
      </c>
      <c r="E1207" s="14">
        <v>6</v>
      </c>
      <c r="F1207" s="17"/>
    </row>
    <row r="1208" spans="1:6" x14ac:dyDescent="0.25">
      <c r="A1208" s="15" t="s">
        <v>8219</v>
      </c>
      <c r="B1208" s="14">
        <v>163</v>
      </c>
      <c r="D1208" s="34" t="s">
        <v>8221</v>
      </c>
      <c r="E1208" s="14">
        <v>4</v>
      </c>
      <c r="F1208" s="17"/>
    </row>
    <row r="1209" spans="1:6" x14ac:dyDescent="0.25">
      <c r="A1209" s="15" t="s">
        <v>8219</v>
      </c>
      <c r="B1209" s="14">
        <v>283</v>
      </c>
      <c r="D1209" s="34" t="s">
        <v>8221</v>
      </c>
      <c r="E1209" s="14">
        <v>3</v>
      </c>
      <c r="F1209" s="17"/>
    </row>
    <row r="1210" spans="1:6" x14ac:dyDescent="0.25">
      <c r="A1210" s="15" t="s">
        <v>8219</v>
      </c>
      <c r="B1210" s="14">
        <v>352</v>
      </c>
      <c r="D1210" s="34" t="s">
        <v>8221</v>
      </c>
      <c r="E1210" s="14">
        <v>53</v>
      </c>
      <c r="F1210" s="17"/>
    </row>
    <row r="1211" spans="1:6" x14ac:dyDescent="0.25">
      <c r="A1211" s="15" t="s">
        <v>8219</v>
      </c>
      <c r="B1211" s="14">
        <v>94</v>
      </c>
      <c r="D1211" s="34" t="s">
        <v>8221</v>
      </c>
      <c r="E1211" s="14">
        <v>1</v>
      </c>
      <c r="F1211" s="17"/>
    </row>
    <row r="1212" spans="1:6" x14ac:dyDescent="0.25">
      <c r="A1212" s="15" t="s">
        <v>8219</v>
      </c>
      <c r="B1212" s="14">
        <v>67</v>
      </c>
      <c r="D1212" s="34" t="s">
        <v>8221</v>
      </c>
      <c r="E1212" s="14">
        <v>2</v>
      </c>
      <c r="F1212" s="17"/>
    </row>
    <row r="1213" spans="1:6" x14ac:dyDescent="0.25">
      <c r="A1213" s="15" t="s">
        <v>8219</v>
      </c>
      <c r="B1213" s="14">
        <v>221</v>
      </c>
      <c r="D1213" s="34" t="s">
        <v>8221</v>
      </c>
      <c r="E1213" s="14">
        <v>25</v>
      </c>
      <c r="F1213" s="17"/>
    </row>
    <row r="1214" spans="1:6" x14ac:dyDescent="0.25">
      <c r="A1214" s="15" t="s">
        <v>8219</v>
      </c>
      <c r="B1214" s="14">
        <v>2165</v>
      </c>
      <c r="D1214" s="34" t="s">
        <v>8221</v>
      </c>
      <c r="E1214" s="14">
        <v>6</v>
      </c>
      <c r="F1214" s="17"/>
    </row>
    <row r="1215" spans="1:6" x14ac:dyDescent="0.25">
      <c r="A1215" s="15" t="s">
        <v>8219</v>
      </c>
      <c r="B1215" s="14">
        <v>179</v>
      </c>
      <c r="D1215" s="34" t="s">
        <v>8221</v>
      </c>
      <c r="E1215" s="14">
        <v>0</v>
      </c>
      <c r="F1215" s="17"/>
    </row>
    <row r="1216" spans="1:6" x14ac:dyDescent="0.25">
      <c r="A1216" s="15" t="s">
        <v>8219</v>
      </c>
      <c r="B1216" s="14">
        <v>123</v>
      </c>
      <c r="D1216" s="34" t="s">
        <v>8221</v>
      </c>
      <c r="E1216" s="14">
        <v>12</v>
      </c>
      <c r="F1216" s="17"/>
    </row>
    <row r="1217" spans="1:6" x14ac:dyDescent="0.25">
      <c r="A1217" s="15" t="s">
        <v>8219</v>
      </c>
      <c r="B1217" s="14">
        <v>1104</v>
      </c>
      <c r="D1217" s="34" t="s">
        <v>8221</v>
      </c>
      <c r="E1217" s="14">
        <v>0</v>
      </c>
      <c r="F1217" s="17"/>
    </row>
    <row r="1218" spans="1:6" x14ac:dyDescent="0.25">
      <c r="A1218" s="15" t="s">
        <v>8219</v>
      </c>
      <c r="B1218" s="14">
        <v>403</v>
      </c>
      <c r="D1218" s="34" t="s">
        <v>8221</v>
      </c>
      <c r="E1218" s="14">
        <v>36</v>
      </c>
      <c r="F1218" s="17"/>
    </row>
    <row r="1219" spans="1:6" x14ac:dyDescent="0.25">
      <c r="A1219" s="15" t="s">
        <v>8219</v>
      </c>
      <c r="B1219" s="14">
        <v>109</v>
      </c>
      <c r="D1219" s="34" t="s">
        <v>8221</v>
      </c>
      <c r="E1219" s="14">
        <v>0</v>
      </c>
      <c r="F1219" s="17"/>
    </row>
    <row r="1220" spans="1:6" x14ac:dyDescent="0.25">
      <c r="A1220" s="15" t="s">
        <v>8219</v>
      </c>
      <c r="B1220" s="14">
        <v>372</v>
      </c>
      <c r="D1220" s="34" t="s">
        <v>8221</v>
      </c>
      <c r="E1220" s="14">
        <v>2</v>
      </c>
      <c r="F1220" s="17"/>
    </row>
    <row r="1221" spans="1:6" x14ac:dyDescent="0.25">
      <c r="A1221" s="15" t="s">
        <v>8219</v>
      </c>
      <c r="B1221" s="14">
        <v>311</v>
      </c>
      <c r="D1221" s="34" t="s">
        <v>8221</v>
      </c>
      <c r="E1221" s="14">
        <v>1</v>
      </c>
      <c r="F1221" s="17"/>
    </row>
    <row r="1222" spans="1:6" x14ac:dyDescent="0.25">
      <c r="A1222" s="15" t="s">
        <v>8219</v>
      </c>
      <c r="B1222" s="14">
        <v>61</v>
      </c>
      <c r="D1222" s="34" t="s">
        <v>8221</v>
      </c>
      <c r="E1222" s="14">
        <v>59</v>
      </c>
      <c r="F1222" s="17"/>
    </row>
    <row r="1223" spans="1:6" x14ac:dyDescent="0.25">
      <c r="A1223" s="15" t="s">
        <v>8219</v>
      </c>
      <c r="B1223" s="14">
        <v>115</v>
      </c>
      <c r="D1223" s="34" t="s">
        <v>8221</v>
      </c>
      <c r="E1223" s="14">
        <v>1</v>
      </c>
      <c r="F1223" s="17"/>
    </row>
    <row r="1224" spans="1:6" x14ac:dyDescent="0.25">
      <c r="A1224" s="15" t="s">
        <v>8219</v>
      </c>
      <c r="B1224" s="14">
        <v>111</v>
      </c>
      <c r="D1224" s="34" t="s">
        <v>8221</v>
      </c>
      <c r="E1224" s="14">
        <v>31</v>
      </c>
      <c r="F1224" s="17"/>
    </row>
    <row r="1225" spans="1:6" x14ac:dyDescent="0.25">
      <c r="A1225" s="15" t="s">
        <v>8219</v>
      </c>
      <c r="B1225" s="14">
        <v>337</v>
      </c>
      <c r="D1225" s="34" t="s">
        <v>8221</v>
      </c>
      <c r="E1225" s="14">
        <v>18</v>
      </c>
      <c r="F1225" s="17"/>
    </row>
    <row r="1226" spans="1:6" x14ac:dyDescent="0.25">
      <c r="A1226" s="15" t="s">
        <v>8219</v>
      </c>
      <c r="B1226" s="14">
        <v>9</v>
      </c>
      <c r="D1226" s="34" t="s">
        <v>8221</v>
      </c>
      <c r="E1226" s="14">
        <v>10</v>
      </c>
      <c r="F1226" s="17"/>
    </row>
    <row r="1227" spans="1:6" x14ac:dyDescent="0.25">
      <c r="A1227" s="15" t="s">
        <v>8219</v>
      </c>
      <c r="B1227" s="14">
        <v>120</v>
      </c>
      <c r="D1227" s="34" t="s">
        <v>8221</v>
      </c>
      <c r="E1227" s="14">
        <v>0</v>
      </c>
      <c r="F1227" s="17"/>
    </row>
    <row r="1228" spans="1:6" x14ac:dyDescent="0.25">
      <c r="A1228" s="15" t="s">
        <v>8219</v>
      </c>
      <c r="B1228" s="14">
        <v>102</v>
      </c>
      <c r="D1228" s="34" t="s">
        <v>8221</v>
      </c>
      <c r="E1228" s="14">
        <v>14</v>
      </c>
      <c r="F1228" s="17"/>
    </row>
    <row r="1229" spans="1:6" x14ac:dyDescent="0.25">
      <c r="A1229" s="15" t="s">
        <v>8219</v>
      </c>
      <c r="B1229" s="14">
        <v>186</v>
      </c>
      <c r="D1229" s="34" t="s">
        <v>8221</v>
      </c>
      <c r="E1229" s="14">
        <v>2</v>
      </c>
      <c r="F1229" s="17"/>
    </row>
    <row r="1230" spans="1:6" x14ac:dyDescent="0.25">
      <c r="A1230" s="15" t="s">
        <v>8219</v>
      </c>
      <c r="B1230" s="14">
        <v>15</v>
      </c>
      <c r="D1230" s="34" t="s">
        <v>8221</v>
      </c>
      <c r="E1230" s="14">
        <v>1</v>
      </c>
      <c r="F1230" s="17"/>
    </row>
    <row r="1231" spans="1:6" x14ac:dyDescent="0.25">
      <c r="A1231" s="15" t="s">
        <v>8219</v>
      </c>
      <c r="B1231" s="14">
        <v>67</v>
      </c>
      <c r="D1231" s="34" t="s">
        <v>8221</v>
      </c>
      <c r="E1231" s="14">
        <v>3</v>
      </c>
      <c r="F1231" s="17"/>
    </row>
    <row r="1232" spans="1:6" x14ac:dyDescent="0.25">
      <c r="A1232" s="15" t="s">
        <v>8219</v>
      </c>
      <c r="B1232" s="14">
        <v>130</v>
      </c>
      <c r="D1232" s="34" t="s">
        <v>8221</v>
      </c>
      <c r="E1232" s="14">
        <v>0</v>
      </c>
      <c r="F1232" s="17"/>
    </row>
    <row r="1233" spans="1:6" x14ac:dyDescent="0.25">
      <c r="A1233" s="15" t="s">
        <v>8219</v>
      </c>
      <c r="B1233" s="14">
        <v>16</v>
      </c>
      <c r="D1233" s="34" t="s">
        <v>8221</v>
      </c>
      <c r="E1233" s="14">
        <v>2</v>
      </c>
      <c r="F1233" s="17"/>
    </row>
    <row r="1234" spans="1:6" x14ac:dyDescent="0.25">
      <c r="A1234" s="15" t="s">
        <v>8219</v>
      </c>
      <c r="B1234" s="14">
        <v>67</v>
      </c>
      <c r="D1234" s="34" t="s">
        <v>8221</v>
      </c>
      <c r="E1234" s="14">
        <v>0</v>
      </c>
      <c r="F1234" s="17"/>
    </row>
    <row r="1235" spans="1:6" x14ac:dyDescent="0.25">
      <c r="A1235" s="15" t="s">
        <v>8219</v>
      </c>
      <c r="B1235" s="14">
        <v>124</v>
      </c>
      <c r="D1235" s="34" t="s">
        <v>8221</v>
      </c>
      <c r="E1235" s="14">
        <v>12</v>
      </c>
      <c r="F1235" s="17"/>
    </row>
    <row r="1236" spans="1:6" x14ac:dyDescent="0.25">
      <c r="A1236" s="15" t="s">
        <v>8219</v>
      </c>
      <c r="B1236" s="14">
        <v>80</v>
      </c>
      <c r="D1236" s="34" t="s">
        <v>8221</v>
      </c>
      <c r="E1236" s="14">
        <v>1</v>
      </c>
      <c r="F1236" s="17"/>
    </row>
    <row r="1237" spans="1:6" x14ac:dyDescent="0.25">
      <c r="A1237" s="15" t="s">
        <v>8219</v>
      </c>
      <c r="B1237" s="14">
        <v>282</v>
      </c>
      <c r="D1237" s="34" t="s">
        <v>8221</v>
      </c>
      <c r="E1237" s="14">
        <v>8</v>
      </c>
      <c r="F1237" s="17"/>
    </row>
    <row r="1238" spans="1:6" x14ac:dyDescent="0.25">
      <c r="A1238" s="15" t="s">
        <v>8219</v>
      </c>
      <c r="B1238" s="14">
        <v>68</v>
      </c>
      <c r="D1238" s="34" t="s">
        <v>8221</v>
      </c>
      <c r="E1238" s="14">
        <v>2</v>
      </c>
      <c r="F1238" s="17"/>
    </row>
    <row r="1239" spans="1:6" x14ac:dyDescent="0.25">
      <c r="A1239" s="15" t="s">
        <v>8219</v>
      </c>
      <c r="B1239" s="14">
        <v>86</v>
      </c>
      <c r="D1239" s="34" t="s">
        <v>8221</v>
      </c>
      <c r="E1239" s="14">
        <v>31</v>
      </c>
      <c r="F1239" s="17"/>
    </row>
    <row r="1240" spans="1:6" x14ac:dyDescent="0.25">
      <c r="A1240" s="15" t="s">
        <v>8219</v>
      </c>
      <c r="B1240" s="14">
        <v>115</v>
      </c>
      <c r="D1240" s="34" t="s">
        <v>8221</v>
      </c>
      <c r="E1240" s="14">
        <v>5</v>
      </c>
      <c r="F1240" s="17"/>
    </row>
    <row r="1241" spans="1:6" x14ac:dyDescent="0.25">
      <c r="A1241" s="15" t="s">
        <v>8219</v>
      </c>
      <c r="B1241" s="14">
        <v>75</v>
      </c>
      <c r="D1241" s="34" t="s">
        <v>8221</v>
      </c>
      <c r="E1241" s="14">
        <v>1</v>
      </c>
      <c r="F1241" s="17"/>
    </row>
    <row r="1242" spans="1:6" x14ac:dyDescent="0.25">
      <c r="A1242" s="15" t="s">
        <v>8219</v>
      </c>
      <c r="B1242" s="14">
        <v>43</v>
      </c>
      <c r="D1242" s="34" t="s">
        <v>8221</v>
      </c>
      <c r="E1242" s="14">
        <v>12</v>
      </c>
      <c r="F1242" s="17"/>
    </row>
    <row r="1243" spans="1:6" x14ac:dyDescent="0.25">
      <c r="A1243" s="15" t="s">
        <v>8219</v>
      </c>
      <c r="B1243" s="14">
        <v>48</v>
      </c>
      <c r="D1243" s="34" t="s">
        <v>8221</v>
      </c>
      <c r="E1243" s="14">
        <v>4</v>
      </c>
      <c r="F1243" s="17"/>
    </row>
    <row r="1244" spans="1:6" x14ac:dyDescent="0.25">
      <c r="A1244" s="15" t="s">
        <v>8219</v>
      </c>
      <c r="B1244" s="14">
        <v>52</v>
      </c>
      <c r="D1244" s="34" t="s">
        <v>8221</v>
      </c>
      <c r="E1244" s="14">
        <v>0</v>
      </c>
      <c r="F1244" s="17"/>
    </row>
    <row r="1245" spans="1:6" x14ac:dyDescent="0.25">
      <c r="A1245" s="15" t="s">
        <v>8219</v>
      </c>
      <c r="B1245" s="14">
        <v>43</v>
      </c>
      <c r="D1245" s="34" t="s">
        <v>8221</v>
      </c>
      <c r="E1245" s="14">
        <v>7</v>
      </c>
      <c r="F1245" s="17"/>
    </row>
    <row r="1246" spans="1:6" x14ac:dyDescent="0.25">
      <c r="A1246" s="15" t="s">
        <v>8219</v>
      </c>
      <c r="B1246" s="14">
        <v>58</v>
      </c>
      <c r="D1246" s="34" t="s">
        <v>8221</v>
      </c>
      <c r="E1246" s="14">
        <v>2</v>
      </c>
      <c r="F1246" s="17"/>
    </row>
    <row r="1247" spans="1:6" x14ac:dyDescent="0.25">
      <c r="A1247" s="15" t="s">
        <v>8219</v>
      </c>
      <c r="B1247" s="14">
        <v>47</v>
      </c>
      <c r="D1247" s="34" t="s">
        <v>8221</v>
      </c>
      <c r="E1247" s="14">
        <v>1</v>
      </c>
      <c r="F1247" s="17"/>
    </row>
    <row r="1248" spans="1:6" x14ac:dyDescent="0.25">
      <c r="A1248" s="15" t="s">
        <v>8219</v>
      </c>
      <c r="B1248" s="14">
        <v>36</v>
      </c>
      <c r="D1248" s="34" t="s">
        <v>8221</v>
      </c>
      <c r="E1248" s="14">
        <v>4</v>
      </c>
      <c r="F1248" s="17"/>
    </row>
    <row r="1249" spans="1:6" x14ac:dyDescent="0.25">
      <c r="A1249" s="15" t="s">
        <v>8219</v>
      </c>
      <c r="B1249" s="14">
        <v>17</v>
      </c>
      <c r="D1249" s="34" t="s">
        <v>8221</v>
      </c>
      <c r="E1249" s="14">
        <v>6</v>
      </c>
      <c r="F1249" s="17"/>
    </row>
    <row r="1250" spans="1:6" x14ac:dyDescent="0.25">
      <c r="A1250" s="15" t="s">
        <v>8219</v>
      </c>
      <c r="B1250" s="14">
        <v>104</v>
      </c>
      <c r="D1250" s="34" t="s">
        <v>8221</v>
      </c>
      <c r="E1250" s="14">
        <v>8</v>
      </c>
      <c r="F1250" s="17"/>
    </row>
    <row r="1251" spans="1:6" x14ac:dyDescent="0.25">
      <c r="A1251" s="15" t="s">
        <v>8219</v>
      </c>
      <c r="B1251" s="14">
        <v>47</v>
      </c>
      <c r="D1251" s="34" t="s">
        <v>8221</v>
      </c>
      <c r="E1251" s="14">
        <v>14</v>
      </c>
      <c r="F1251" s="17"/>
    </row>
    <row r="1252" spans="1:6" x14ac:dyDescent="0.25">
      <c r="A1252" s="15" t="s">
        <v>8219</v>
      </c>
      <c r="B1252" s="14">
        <v>38</v>
      </c>
      <c r="D1252" s="34" t="s">
        <v>8221</v>
      </c>
      <c r="E1252" s="14">
        <v>0</v>
      </c>
      <c r="F1252" s="17"/>
    </row>
    <row r="1253" spans="1:6" x14ac:dyDescent="0.25">
      <c r="A1253" s="15" t="s">
        <v>8219</v>
      </c>
      <c r="B1253" s="14">
        <v>81</v>
      </c>
      <c r="D1253" s="34" t="s">
        <v>8221</v>
      </c>
      <c r="E1253" s="14">
        <v>4</v>
      </c>
      <c r="F1253" s="17"/>
    </row>
    <row r="1254" spans="1:6" x14ac:dyDescent="0.25">
      <c r="A1254" s="15" t="s">
        <v>8219</v>
      </c>
      <c r="B1254" s="14">
        <v>55</v>
      </c>
      <c r="D1254" s="34" t="s">
        <v>8221</v>
      </c>
      <c r="E1254" s="14">
        <v>0</v>
      </c>
      <c r="F1254" s="17"/>
    </row>
    <row r="1255" spans="1:6" x14ac:dyDescent="0.25">
      <c r="A1255" s="15" t="s">
        <v>8219</v>
      </c>
      <c r="B1255" s="14">
        <v>41</v>
      </c>
      <c r="D1255" s="34" t="s">
        <v>8221</v>
      </c>
      <c r="E1255" s="14">
        <v>0</v>
      </c>
      <c r="F1255" s="17"/>
    </row>
    <row r="1256" spans="1:6" x14ac:dyDescent="0.25">
      <c r="A1256" s="15" t="s">
        <v>8219</v>
      </c>
      <c r="B1256" s="14">
        <v>79</v>
      </c>
      <c r="D1256" s="34" t="s">
        <v>8221</v>
      </c>
      <c r="E1256" s="14">
        <v>1</v>
      </c>
      <c r="F1256" s="17"/>
    </row>
    <row r="1257" spans="1:6" x14ac:dyDescent="0.25">
      <c r="A1257" s="15" t="s">
        <v>8219</v>
      </c>
      <c r="B1257" s="14">
        <v>16</v>
      </c>
      <c r="D1257" s="34" t="s">
        <v>8221</v>
      </c>
      <c r="E1257" s="14">
        <v>1</v>
      </c>
      <c r="F1257" s="17"/>
    </row>
    <row r="1258" spans="1:6" x14ac:dyDescent="0.25">
      <c r="A1258" s="15" t="s">
        <v>8219</v>
      </c>
      <c r="B1258" s="14">
        <v>8</v>
      </c>
      <c r="D1258" s="34" t="s">
        <v>8221</v>
      </c>
      <c r="E1258" s="14">
        <v>1</v>
      </c>
      <c r="F1258" s="17"/>
    </row>
    <row r="1259" spans="1:6" x14ac:dyDescent="0.25">
      <c r="A1259" s="15" t="s">
        <v>8219</v>
      </c>
      <c r="B1259" s="14">
        <v>95</v>
      </c>
      <c r="D1259" s="34" t="s">
        <v>8221</v>
      </c>
      <c r="E1259" s="14">
        <v>1</v>
      </c>
      <c r="F1259" s="17"/>
    </row>
    <row r="1260" spans="1:6" x14ac:dyDescent="0.25">
      <c r="A1260" s="15" t="s">
        <v>8219</v>
      </c>
      <c r="B1260" s="14">
        <v>25</v>
      </c>
      <c r="D1260" s="34" t="s">
        <v>8221</v>
      </c>
      <c r="E1260" s="14">
        <v>4</v>
      </c>
      <c r="F1260" s="17"/>
    </row>
    <row r="1261" spans="1:6" x14ac:dyDescent="0.25">
      <c r="A1261" s="15" t="s">
        <v>8219</v>
      </c>
      <c r="B1261" s="14">
        <v>19</v>
      </c>
      <c r="D1261" s="34" t="s">
        <v>8221</v>
      </c>
      <c r="E1261" s="14">
        <v>0</v>
      </c>
      <c r="F1261" s="17"/>
    </row>
    <row r="1262" spans="1:6" x14ac:dyDescent="0.25">
      <c r="A1262" s="15" t="s">
        <v>8219</v>
      </c>
      <c r="B1262" s="14">
        <v>90</v>
      </c>
      <c r="D1262" s="34" t="s">
        <v>8221</v>
      </c>
      <c r="E1262" s="14">
        <v>0</v>
      </c>
      <c r="F1262" s="17"/>
    </row>
    <row r="1263" spans="1:6" x14ac:dyDescent="0.25">
      <c r="A1263" s="15" t="s">
        <v>8219</v>
      </c>
      <c r="B1263" s="14">
        <v>41</v>
      </c>
      <c r="D1263" s="34" t="s">
        <v>8221</v>
      </c>
      <c r="E1263" s="14">
        <v>2</v>
      </c>
      <c r="F1263" s="17"/>
    </row>
    <row r="1264" spans="1:6" x14ac:dyDescent="0.25">
      <c r="A1264" s="15" t="s">
        <v>8219</v>
      </c>
      <c r="B1264" s="14">
        <v>30</v>
      </c>
      <c r="D1264" s="34" t="s">
        <v>8221</v>
      </c>
      <c r="E1264" s="14">
        <v>24</v>
      </c>
      <c r="F1264" s="17"/>
    </row>
    <row r="1265" spans="1:6" x14ac:dyDescent="0.25">
      <c r="A1265" s="15" t="s">
        <v>8219</v>
      </c>
      <c r="B1265" s="14">
        <v>38</v>
      </c>
      <c r="D1265" s="34" t="s">
        <v>8221</v>
      </c>
      <c r="E1265" s="14">
        <v>1</v>
      </c>
      <c r="F1265" s="17"/>
    </row>
    <row r="1266" spans="1:6" x14ac:dyDescent="0.25">
      <c r="A1266" s="15" t="s">
        <v>8219</v>
      </c>
      <c r="B1266" s="14">
        <v>65</v>
      </c>
      <c r="D1266" s="34" t="s">
        <v>8221</v>
      </c>
      <c r="E1266" s="14">
        <v>2</v>
      </c>
      <c r="F1266" s="17"/>
    </row>
    <row r="1267" spans="1:6" x14ac:dyDescent="0.25">
      <c r="A1267" s="15" t="s">
        <v>8219</v>
      </c>
      <c r="B1267" s="14">
        <v>75</v>
      </c>
      <c r="D1267" s="34" t="s">
        <v>8221</v>
      </c>
      <c r="E1267" s="14">
        <v>1</v>
      </c>
      <c r="F1267" s="17"/>
    </row>
    <row r="1268" spans="1:6" x14ac:dyDescent="0.25">
      <c r="A1268" s="15" t="s">
        <v>8219</v>
      </c>
      <c r="B1268" s="14">
        <v>16</v>
      </c>
      <c r="D1268" s="34" t="s">
        <v>8221</v>
      </c>
      <c r="E1268" s="14">
        <v>37</v>
      </c>
      <c r="F1268" s="17"/>
    </row>
    <row r="1269" spans="1:6" x14ac:dyDescent="0.25">
      <c r="A1269" s="15" t="s">
        <v>8219</v>
      </c>
      <c r="B1269" s="14">
        <v>10</v>
      </c>
      <c r="D1269" s="34" t="s">
        <v>8221</v>
      </c>
      <c r="E1269" s="14">
        <v>5</v>
      </c>
      <c r="F1269" s="17"/>
    </row>
    <row r="1270" spans="1:6" x14ac:dyDescent="0.25">
      <c r="A1270" s="15" t="s">
        <v>8219</v>
      </c>
      <c r="B1270" s="14">
        <v>27</v>
      </c>
      <c r="D1270" s="34" t="s">
        <v>8221</v>
      </c>
      <c r="E1270" s="14">
        <v>4</v>
      </c>
      <c r="F1270" s="17"/>
    </row>
    <row r="1271" spans="1:6" x14ac:dyDescent="0.25">
      <c r="A1271" s="15" t="s">
        <v>8219</v>
      </c>
      <c r="B1271" s="14">
        <v>259</v>
      </c>
      <c r="D1271" s="34" t="s">
        <v>8221</v>
      </c>
      <c r="E1271" s="14">
        <v>16</v>
      </c>
      <c r="F1271" s="17"/>
    </row>
    <row r="1272" spans="1:6" x14ac:dyDescent="0.25">
      <c r="A1272" s="15" t="s">
        <v>8219</v>
      </c>
      <c r="B1272" s="14">
        <v>39</v>
      </c>
      <c r="D1272" s="34" t="s">
        <v>8221</v>
      </c>
      <c r="E1272" s="14">
        <v>9</v>
      </c>
      <c r="F1272" s="17"/>
    </row>
    <row r="1273" spans="1:6" x14ac:dyDescent="0.25">
      <c r="A1273" s="15" t="s">
        <v>8219</v>
      </c>
      <c r="B1273" s="14">
        <v>42</v>
      </c>
      <c r="D1273" s="34" t="s">
        <v>8221</v>
      </c>
      <c r="E1273" s="14">
        <v>0</v>
      </c>
      <c r="F1273" s="17"/>
    </row>
    <row r="1274" spans="1:6" x14ac:dyDescent="0.25">
      <c r="A1274" s="15" t="s">
        <v>8219</v>
      </c>
      <c r="B1274" s="14">
        <v>10</v>
      </c>
      <c r="D1274" s="34" t="s">
        <v>8221</v>
      </c>
      <c r="E1274" s="14">
        <v>40</v>
      </c>
      <c r="F1274" s="17"/>
    </row>
    <row r="1275" spans="1:6" x14ac:dyDescent="0.25">
      <c r="A1275" s="15" t="s">
        <v>8219</v>
      </c>
      <c r="B1275" s="14">
        <v>56</v>
      </c>
      <c r="D1275" s="34" t="s">
        <v>8221</v>
      </c>
      <c r="E1275" s="14">
        <v>0</v>
      </c>
      <c r="F1275" s="17"/>
    </row>
    <row r="1276" spans="1:6" x14ac:dyDescent="0.25">
      <c r="A1276" s="15" t="s">
        <v>8219</v>
      </c>
      <c r="B1276" s="14">
        <v>20</v>
      </c>
      <c r="D1276" s="34" t="s">
        <v>8221</v>
      </c>
      <c r="E1276" s="14">
        <v>2</v>
      </c>
      <c r="F1276" s="17"/>
    </row>
    <row r="1277" spans="1:6" x14ac:dyDescent="0.25">
      <c r="A1277" s="15" t="s">
        <v>8219</v>
      </c>
      <c r="B1277" s="14">
        <v>170</v>
      </c>
      <c r="D1277" s="34" t="s">
        <v>8221</v>
      </c>
      <c r="E1277" s="14">
        <v>1</v>
      </c>
      <c r="F1277" s="17"/>
    </row>
    <row r="1278" spans="1:6" x14ac:dyDescent="0.25">
      <c r="A1278" s="15" t="s">
        <v>8219</v>
      </c>
      <c r="B1278" s="14">
        <v>29</v>
      </c>
      <c r="D1278" s="34" t="s">
        <v>8221</v>
      </c>
      <c r="E1278" s="14">
        <v>9</v>
      </c>
      <c r="F1278" s="17"/>
    </row>
    <row r="1279" spans="1:6" x14ac:dyDescent="0.25">
      <c r="A1279" s="15" t="s">
        <v>8219</v>
      </c>
      <c r="B1279" s="14">
        <v>132</v>
      </c>
      <c r="D1279" s="34" t="s">
        <v>8221</v>
      </c>
      <c r="E1279" s="14">
        <v>34</v>
      </c>
      <c r="F1279" s="17"/>
    </row>
    <row r="1280" spans="1:6" x14ac:dyDescent="0.25">
      <c r="A1280" s="15" t="s">
        <v>8219</v>
      </c>
      <c r="B1280" s="14">
        <v>27</v>
      </c>
      <c r="D1280" s="34" t="s">
        <v>8221</v>
      </c>
      <c r="E1280" s="14">
        <v>23</v>
      </c>
      <c r="F1280" s="17"/>
    </row>
    <row r="1281" spans="1:6" x14ac:dyDescent="0.25">
      <c r="A1281" s="15" t="s">
        <v>8219</v>
      </c>
      <c r="B1281" s="14">
        <v>26</v>
      </c>
      <c r="D1281" s="34" t="s">
        <v>8221</v>
      </c>
      <c r="E1281" s="14">
        <v>19</v>
      </c>
      <c r="F1281" s="17"/>
    </row>
    <row r="1282" spans="1:6" x14ac:dyDescent="0.25">
      <c r="A1282" s="15" t="s">
        <v>8219</v>
      </c>
      <c r="B1282" s="14">
        <v>43</v>
      </c>
      <c r="D1282" s="34" t="s">
        <v>8221</v>
      </c>
      <c r="E1282" s="14">
        <v>50</v>
      </c>
      <c r="F1282" s="17"/>
    </row>
    <row r="1283" spans="1:6" x14ac:dyDescent="0.25">
      <c r="A1283" s="15" t="s">
        <v>8219</v>
      </c>
      <c r="B1283" s="14">
        <v>80</v>
      </c>
      <c r="D1283" s="34" t="s">
        <v>8221</v>
      </c>
      <c r="E1283" s="14">
        <v>12</v>
      </c>
      <c r="F1283" s="17"/>
    </row>
    <row r="1284" spans="1:6" x14ac:dyDescent="0.25">
      <c r="A1284" s="15" t="s">
        <v>8219</v>
      </c>
      <c r="B1284" s="14">
        <v>33</v>
      </c>
      <c r="D1284" s="34" t="s">
        <v>8221</v>
      </c>
      <c r="E1284" s="14">
        <v>8</v>
      </c>
      <c r="F1284" s="17"/>
    </row>
    <row r="1285" spans="1:6" x14ac:dyDescent="0.25">
      <c r="A1285" s="15" t="s">
        <v>8219</v>
      </c>
      <c r="B1285" s="14">
        <v>71</v>
      </c>
      <c r="D1285" s="34" t="s">
        <v>8221</v>
      </c>
      <c r="E1285" s="14">
        <v>9</v>
      </c>
      <c r="F1285" s="17"/>
    </row>
    <row r="1286" spans="1:6" x14ac:dyDescent="0.25">
      <c r="A1286" s="15" t="s">
        <v>8219</v>
      </c>
      <c r="B1286" s="14">
        <v>81</v>
      </c>
      <c r="D1286" s="34" t="s">
        <v>8221</v>
      </c>
      <c r="E1286" s="14">
        <v>43</v>
      </c>
      <c r="F1286" s="17"/>
    </row>
    <row r="1287" spans="1:6" x14ac:dyDescent="0.25">
      <c r="A1287" s="15" t="s">
        <v>8219</v>
      </c>
      <c r="B1287" s="14">
        <v>76</v>
      </c>
      <c r="D1287" s="34" t="s">
        <v>8221</v>
      </c>
      <c r="E1287" s="14">
        <v>28</v>
      </c>
      <c r="F1287" s="17"/>
    </row>
    <row r="1288" spans="1:6" x14ac:dyDescent="0.25">
      <c r="A1288" s="15" t="s">
        <v>8219</v>
      </c>
      <c r="B1288" s="14">
        <v>48</v>
      </c>
      <c r="D1288" s="34" t="s">
        <v>8221</v>
      </c>
      <c r="E1288" s="14">
        <v>4</v>
      </c>
      <c r="F1288" s="17"/>
    </row>
    <row r="1289" spans="1:6" x14ac:dyDescent="0.25">
      <c r="A1289" s="15" t="s">
        <v>8219</v>
      </c>
      <c r="B1289" s="14">
        <v>61</v>
      </c>
      <c r="D1289" s="34" t="s">
        <v>8221</v>
      </c>
      <c r="E1289" s="14">
        <v>24</v>
      </c>
      <c r="F1289" s="17"/>
    </row>
    <row r="1290" spans="1:6" x14ac:dyDescent="0.25">
      <c r="A1290" s="15" t="s">
        <v>8219</v>
      </c>
      <c r="B1290" s="14">
        <v>60</v>
      </c>
      <c r="D1290" s="34" t="s">
        <v>8221</v>
      </c>
      <c r="E1290" s="14">
        <v>2</v>
      </c>
      <c r="F1290" s="17"/>
    </row>
    <row r="1291" spans="1:6" x14ac:dyDescent="0.25">
      <c r="A1291" s="15" t="s">
        <v>8219</v>
      </c>
      <c r="B1291" s="14">
        <v>136</v>
      </c>
      <c r="D1291" s="34" t="s">
        <v>8221</v>
      </c>
      <c r="E1291" s="14">
        <v>2</v>
      </c>
      <c r="F1291" s="17"/>
    </row>
    <row r="1292" spans="1:6" x14ac:dyDescent="0.25">
      <c r="A1292" s="15" t="s">
        <v>8219</v>
      </c>
      <c r="B1292" s="14">
        <v>14</v>
      </c>
      <c r="D1292" s="34" t="s">
        <v>8221</v>
      </c>
      <c r="E1292" s="14">
        <v>20</v>
      </c>
      <c r="F1292" s="17"/>
    </row>
    <row r="1293" spans="1:6" x14ac:dyDescent="0.25">
      <c r="A1293" s="15" t="s">
        <v>8219</v>
      </c>
      <c r="B1293" s="14">
        <v>78</v>
      </c>
      <c r="D1293" s="34" t="s">
        <v>8221</v>
      </c>
      <c r="E1293" s="14">
        <v>1</v>
      </c>
      <c r="F1293" s="17"/>
    </row>
    <row r="1294" spans="1:6" x14ac:dyDescent="0.25">
      <c r="A1294" s="15" t="s">
        <v>8219</v>
      </c>
      <c r="B1294" s="14">
        <v>4</v>
      </c>
      <c r="D1294" s="34" t="s">
        <v>8221</v>
      </c>
      <c r="E1294" s="14">
        <v>1</v>
      </c>
      <c r="F1294" s="17"/>
    </row>
    <row r="1295" spans="1:6" x14ac:dyDescent="0.25">
      <c r="A1295" s="15" t="s">
        <v>8219</v>
      </c>
      <c r="B1295" s="14">
        <v>11</v>
      </c>
      <c r="D1295" s="34" t="s">
        <v>8221</v>
      </c>
      <c r="E1295" s="14">
        <v>4</v>
      </c>
      <c r="F1295" s="17"/>
    </row>
    <row r="1296" spans="1:6" x14ac:dyDescent="0.25">
      <c r="A1296" s="15" t="s">
        <v>8219</v>
      </c>
      <c r="B1296" s="14">
        <v>185</v>
      </c>
      <c r="D1296" s="34" t="s">
        <v>8221</v>
      </c>
      <c r="E1296" s="14">
        <v>1</v>
      </c>
      <c r="F1296" s="17"/>
    </row>
    <row r="1297" spans="1:6" x14ac:dyDescent="0.25">
      <c r="A1297" s="15" t="s">
        <v>8219</v>
      </c>
      <c r="B1297" s="14">
        <v>59</v>
      </c>
      <c r="D1297" s="34" t="s">
        <v>8221</v>
      </c>
      <c r="E1297" s="14">
        <v>1</v>
      </c>
      <c r="F1297" s="17"/>
    </row>
    <row r="1298" spans="1:6" x14ac:dyDescent="0.25">
      <c r="A1298" s="15" t="s">
        <v>8219</v>
      </c>
      <c r="B1298" s="14">
        <v>27</v>
      </c>
      <c r="D1298" s="34" t="s">
        <v>8221</v>
      </c>
      <c r="E1298" s="14">
        <v>13</v>
      </c>
      <c r="F1298" s="17"/>
    </row>
    <row r="1299" spans="1:6" x14ac:dyDescent="0.25">
      <c r="A1299" s="15" t="s">
        <v>8219</v>
      </c>
      <c r="B1299" s="14">
        <v>63</v>
      </c>
      <c r="D1299" s="34" t="s">
        <v>8221</v>
      </c>
      <c r="E1299" s="14">
        <v>1</v>
      </c>
      <c r="F1299" s="17"/>
    </row>
    <row r="1300" spans="1:6" x14ac:dyDescent="0.25">
      <c r="A1300" s="15" t="s">
        <v>8219</v>
      </c>
      <c r="B1300" s="14">
        <v>13</v>
      </c>
      <c r="D1300" s="34" t="s">
        <v>8221</v>
      </c>
      <c r="E1300" s="14">
        <v>1</v>
      </c>
      <c r="F1300" s="17"/>
    </row>
    <row r="1301" spans="1:6" x14ac:dyDescent="0.25">
      <c r="A1301" s="15" t="s">
        <v>8219</v>
      </c>
      <c r="B1301" s="14">
        <v>13</v>
      </c>
      <c r="D1301" s="34" t="s">
        <v>8221</v>
      </c>
      <c r="E1301" s="14">
        <v>0</v>
      </c>
      <c r="F1301" s="17"/>
    </row>
    <row r="1302" spans="1:6" x14ac:dyDescent="0.25">
      <c r="A1302" s="15" t="s">
        <v>8219</v>
      </c>
      <c r="B1302" s="14">
        <v>57</v>
      </c>
      <c r="D1302" s="34" t="s">
        <v>8221</v>
      </c>
      <c r="E1302" s="14">
        <v>3</v>
      </c>
      <c r="F1302" s="17"/>
    </row>
    <row r="1303" spans="1:6" x14ac:dyDescent="0.25">
      <c r="A1303" s="15" t="s">
        <v>8219</v>
      </c>
      <c r="B1303" s="14">
        <v>61</v>
      </c>
      <c r="D1303" s="34" t="s">
        <v>8221</v>
      </c>
      <c r="E1303" s="14">
        <v>14</v>
      </c>
      <c r="F1303" s="17"/>
    </row>
    <row r="1304" spans="1:6" x14ac:dyDescent="0.25">
      <c r="A1304" s="15" t="s">
        <v>8219</v>
      </c>
      <c r="B1304" s="14">
        <v>65</v>
      </c>
      <c r="D1304" s="34" t="s">
        <v>8221</v>
      </c>
      <c r="E1304" s="14">
        <v>2</v>
      </c>
      <c r="F1304" s="17"/>
    </row>
    <row r="1305" spans="1:6" x14ac:dyDescent="0.25">
      <c r="A1305" s="15" t="s">
        <v>8219</v>
      </c>
      <c r="B1305" s="14">
        <v>134</v>
      </c>
      <c r="D1305" s="34" t="s">
        <v>8221</v>
      </c>
      <c r="E1305" s="14">
        <v>5</v>
      </c>
      <c r="F1305" s="17"/>
    </row>
    <row r="1306" spans="1:6" x14ac:dyDescent="0.25">
      <c r="A1306" s="15" t="s">
        <v>8219</v>
      </c>
      <c r="B1306" s="14">
        <v>37</v>
      </c>
      <c r="D1306" s="34" t="s">
        <v>8221</v>
      </c>
      <c r="E1306" s="14">
        <v>14</v>
      </c>
      <c r="F1306" s="17"/>
    </row>
    <row r="1307" spans="1:6" x14ac:dyDescent="0.25">
      <c r="A1307" s="15" t="s">
        <v>8219</v>
      </c>
      <c r="B1307" s="14">
        <v>37</v>
      </c>
      <c r="D1307" s="34" t="s">
        <v>8221</v>
      </c>
      <c r="E1307" s="14">
        <v>9</v>
      </c>
      <c r="F1307" s="17"/>
    </row>
    <row r="1308" spans="1:6" x14ac:dyDescent="0.25">
      <c r="A1308" s="15" t="s">
        <v>8219</v>
      </c>
      <c r="B1308" s="14">
        <v>150</v>
      </c>
      <c r="D1308" s="34" t="s">
        <v>8221</v>
      </c>
      <c r="E1308" s="14">
        <v>8</v>
      </c>
      <c r="F1308" s="17"/>
    </row>
    <row r="1309" spans="1:6" x14ac:dyDescent="0.25">
      <c r="A1309" s="15" t="s">
        <v>8219</v>
      </c>
      <c r="B1309" s="14">
        <v>56</v>
      </c>
      <c r="D1309" s="34" t="s">
        <v>8221</v>
      </c>
      <c r="E1309" s="14">
        <v>7</v>
      </c>
      <c r="F1309" s="17"/>
    </row>
    <row r="1310" spans="1:6" x14ac:dyDescent="0.25">
      <c r="A1310" s="15" t="s">
        <v>8219</v>
      </c>
      <c r="B1310" s="14">
        <v>18</v>
      </c>
      <c r="D1310" s="34" t="s">
        <v>8221</v>
      </c>
      <c r="E1310" s="14">
        <v>0</v>
      </c>
      <c r="F1310" s="17"/>
    </row>
    <row r="1311" spans="1:6" x14ac:dyDescent="0.25">
      <c r="A1311" s="15" t="s">
        <v>8219</v>
      </c>
      <c r="B1311" s="14">
        <v>60</v>
      </c>
      <c r="D1311" s="34" t="s">
        <v>8221</v>
      </c>
      <c r="E1311" s="14">
        <v>84</v>
      </c>
      <c r="F1311" s="17"/>
    </row>
    <row r="1312" spans="1:6" x14ac:dyDescent="0.25">
      <c r="A1312" s="15" t="s">
        <v>8219</v>
      </c>
      <c r="B1312" s="14">
        <v>67</v>
      </c>
      <c r="D1312" s="34" t="s">
        <v>8221</v>
      </c>
      <c r="E1312" s="14">
        <v>11</v>
      </c>
      <c r="F1312" s="17"/>
    </row>
    <row r="1313" spans="1:6" x14ac:dyDescent="0.25">
      <c r="A1313" s="15" t="s">
        <v>8219</v>
      </c>
      <c r="B1313" s="14">
        <v>35</v>
      </c>
      <c r="D1313" s="34" t="s">
        <v>8221</v>
      </c>
      <c r="E1313" s="14">
        <v>1</v>
      </c>
      <c r="F1313" s="17"/>
    </row>
    <row r="1314" spans="1:6" x14ac:dyDescent="0.25">
      <c r="A1314" s="15" t="s">
        <v>8219</v>
      </c>
      <c r="B1314" s="14">
        <v>34</v>
      </c>
      <c r="D1314" s="34" t="s">
        <v>8221</v>
      </c>
      <c r="E1314" s="14">
        <v>4</v>
      </c>
      <c r="F1314" s="17"/>
    </row>
    <row r="1315" spans="1:6" x14ac:dyDescent="0.25">
      <c r="A1315" s="15" t="s">
        <v>8219</v>
      </c>
      <c r="B1315" s="14">
        <v>36</v>
      </c>
      <c r="D1315" s="34" t="s">
        <v>8221</v>
      </c>
      <c r="E1315" s="14">
        <v>10</v>
      </c>
      <c r="F1315" s="17"/>
    </row>
    <row r="1316" spans="1:6" x14ac:dyDescent="0.25">
      <c r="A1316" s="15" t="s">
        <v>8219</v>
      </c>
      <c r="B1316" s="14">
        <v>18</v>
      </c>
      <c r="D1316" s="34" t="s">
        <v>8221</v>
      </c>
      <c r="E1316" s="14">
        <v>16</v>
      </c>
      <c r="F1316" s="17"/>
    </row>
    <row r="1317" spans="1:6" x14ac:dyDescent="0.25">
      <c r="A1317" s="15" t="s">
        <v>8219</v>
      </c>
      <c r="B1317" s="14">
        <v>25</v>
      </c>
      <c r="D1317" s="34" t="s">
        <v>8221</v>
      </c>
      <c r="E1317" s="14">
        <v>2</v>
      </c>
      <c r="F1317" s="17"/>
    </row>
    <row r="1318" spans="1:6" x14ac:dyDescent="0.25">
      <c r="A1318" s="15" t="s">
        <v>8219</v>
      </c>
      <c r="B1318" s="14">
        <v>21</v>
      </c>
      <c r="D1318" s="34" t="s">
        <v>8221</v>
      </c>
      <c r="E1318" s="14">
        <v>5</v>
      </c>
      <c r="F1318" s="17"/>
    </row>
    <row r="1319" spans="1:6" x14ac:dyDescent="0.25">
      <c r="A1319" s="15" t="s">
        <v>8219</v>
      </c>
      <c r="B1319" s="14">
        <v>151</v>
      </c>
      <c r="D1319" s="34" t="s">
        <v>8221</v>
      </c>
      <c r="E1319" s="14">
        <v>1</v>
      </c>
      <c r="F1319" s="17"/>
    </row>
    <row r="1320" spans="1:6" x14ac:dyDescent="0.25">
      <c r="A1320" s="15" t="s">
        <v>8219</v>
      </c>
      <c r="B1320" s="14">
        <v>489</v>
      </c>
      <c r="D1320" s="34" t="s">
        <v>8221</v>
      </c>
      <c r="E1320" s="14">
        <v>31</v>
      </c>
      <c r="F1320" s="17"/>
    </row>
    <row r="1321" spans="1:6" x14ac:dyDescent="0.25">
      <c r="A1321" s="15" t="s">
        <v>8219</v>
      </c>
      <c r="B1321" s="14">
        <v>50</v>
      </c>
      <c r="D1321" s="34" t="s">
        <v>8221</v>
      </c>
      <c r="E1321" s="14">
        <v>0</v>
      </c>
      <c r="F1321" s="17"/>
    </row>
    <row r="1322" spans="1:6" x14ac:dyDescent="0.25">
      <c r="A1322" s="15" t="s">
        <v>8219</v>
      </c>
      <c r="B1322" s="14">
        <v>321</v>
      </c>
      <c r="D1322" s="34" t="s">
        <v>8221</v>
      </c>
      <c r="E1322" s="14">
        <v>2</v>
      </c>
      <c r="F1322" s="17"/>
    </row>
    <row r="1323" spans="1:6" x14ac:dyDescent="0.25">
      <c r="A1323" s="15" t="s">
        <v>8219</v>
      </c>
      <c r="B1323" s="14">
        <v>1762</v>
      </c>
      <c r="D1323" s="34" t="s">
        <v>8221</v>
      </c>
      <c r="E1323" s="14">
        <v>7</v>
      </c>
      <c r="F1323" s="17"/>
    </row>
    <row r="1324" spans="1:6" x14ac:dyDescent="0.25">
      <c r="A1324" s="15" t="s">
        <v>8219</v>
      </c>
      <c r="B1324" s="14">
        <v>385</v>
      </c>
      <c r="D1324" s="34" t="s">
        <v>8221</v>
      </c>
      <c r="E1324" s="14">
        <v>16</v>
      </c>
      <c r="F1324" s="17"/>
    </row>
    <row r="1325" spans="1:6" x14ac:dyDescent="0.25">
      <c r="A1325" s="15" t="s">
        <v>8219</v>
      </c>
      <c r="B1325" s="14">
        <v>398</v>
      </c>
      <c r="D1325" s="34" t="s">
        <v>8221</v>
      </c>
      <c r="E1325" s="14">
        <v>4</v>
      </c>
      <c r="F1325" s="17"/>
    </row>
    <row r="1326" spans="1:6" x14ac:dyDescent="0.25">
      <c r="A1326" s="15" t="s">
        <v>8219</v>
      </c>
      <c r="B1326" s="14">
        <v>304</v>
      </c>
      <c r="D1326" s="34" t="s">
        <v>8221</v>
      </c>
      <c r="E1326" s="14">
        <v>4</v>
      </c>
      <c r="F1326" s="17"/>
    </row>
    <row r="1327" spans="1:6" x14ac:dyDescent="0.25">
      <c r="A1327" s="15" t="s">
        <v>8219</v>
      </c>
      <c r="B1327" s="14">
        <v>676</v>
      </c>
      <c r="D1327" s="34" t="s">
        <v>8221</v>
      </c>
      <c r="E1327" s="14">
        <v>4</v>
      </c>
      <c r="F1327" s="17"/>
    </row>
    <row r="1328" spans="1:6" x14ac:dyDescent="0.25">
      <c r="A1328" s="15" t="s">
        <v>8219</v>
      </c>
      <c r="B1328" s="14">
        <v>577</v>
      </c>
      <c r="D1328" s="34" t="s">
        <v>8221</v>
      </c>
      <c r="E1328" s="14">
        <v>3</v>
      </c>
      <c r="F1328" s="17"/>
    </row>
    <row r="1329" spans="1:6" x14ac:dyDescent="0.25">
      <c r="A1329" s="15" t="s">
        <v>8219</v>
      </c>
      <c r="B1329" s="14">
        <v>3663</v>
      </c>
      <c r="D1329" s="34" t="s">
        <v>8221</v>
      </c>
      <c r="E1329" s="14">
        <v>36</v>
      </c>
      <c r="F1329" s="17"/>
    </row>
    <row r="1330" spans="1:6" x14ac:dyDescent="0.25">
      <c r="A1330" s="15" t="s">
        <v>8219</v>
      </c>
      <c r="B1330" s="14">
        <v>294</v>
      </c>
      <c r="D1330" s="34" t="s">
        <v>8221</v>
      </c>
      <c r="E1330" s="14">
        <v>1</v>
      </c>
      <c r="F1330" s="17"/>
    </row>
    <row r="1331" spans="1:6" x14ac:dyDescent="0.25">
      <c r="A1331" s="15" t="s">
        <v>8219</v>
      </c>
      <c r="B1331" s="14">
        <v>28</v>
      </c>
      <c r="D1331" s="34" t="s">
        <v>8221</v>
      </c>
      <c r="E1331" s="14">
        <v>7</v>
      </c>
      <c r="F1331" s="17"/>
    </row>
    <row r="1332" spans="1:6" x14ac:dyDescent="0.25">
      <c r="A1332" s="15" t="s">
        <v>8219</v>
      </c>
      <c r="B1332" s="14">
        <v>100</v>
      </c>
      <c r="D1332" s="34" t="s">
        <v>8221</v>
      </c>
      <c r="E1332" s="14">
        <v>27</v>
      </c>
      <c r="F1332" s="17"/>
    </row>
    <row r="1333" spans="1:6" x14ac:dyDescent="0.25">
      <c r="A1333" s="15" t="s">
        <v>8219</v>
      </c>
      <c r="B1333" s="14">
        <v>72</v>
      </c>
      <c r="D1333" s="34" t="s">
        <v>8221</v>
      </c>
      <c r="E1333" s="14">
        <v>1</v>
      </c>
      <c r="F1333" s="17"/>
    </row>
    <row r="1334" spans="1:6" x14ac:dyDescent="0.25">
      <c r="A1334" s="15" t="s">
        <v>8219</v>
      </c>
      <c r="B1334" s="14">
        <v>238</v>
      </c>
      <c r="D1334" s="34" t="s">
        <v>8221</v>
      </c>
      <c r="E1334" s="14">
        <v>0</v>
      </c>
      <c r="F1334" s="17"/>
    </row>
    <row r="1335" spans="1:6" x14ac:dyDescent="0.25">
      <c r="A1335" s="15" t="s">
        <v>8219</v>
      </c>
      <c r="B1335" s="14">
        <v>159</v>
      </c>
      <c r="D1335" s="34" t="s">
        <v>8221</v>
      </c>
      <c r="E1335" s="14">
        <v>1</v>
      </c>
      <c r="F1335" s="17"/>
    </row>
    <row r="1336" spans="1:6" x14ac:dyDescent="0.25">
      <c r="A1336" s="15" t="s">
        <v>8219</v>
      </c>
      <c r="B1336" s="14">
        <v>77</v>
      </c>
      <c r="D1336" s="34" t="s">
        <v>8221</v>
      </c>
      <c r="E1336" s="14">
        <v>3</v>
      </c>
      <c r="F1336" s="17"/>
    </row>
    <row r="1337" spans="1:6" x14ac:dyDescent="0.25">
      <c r="A1337" s="15" t="s">
        <v>8219</v>
      </c>
      <c r="B1337" s="14">
        <v>53</v>
      </c>
      <c r="D1337" s="34" t="s">
        <v>8221</v>
      </c>
      <c r="E1337" s="14">
        <v>3</v>
      </c>
      <c r="F1337" s="17"/>
    </row>
    <row r="1338" spans="1:6" x14ac:dyDescent="0.25">
      <c r="A1338" s="15" t="s">
        <v>8219</v>
      </c>
      <c r="B1338" s="14">
        <v>1251</v>
      </c>
      <c r="D1338" s="34" t="s">
        <v>8221</v>
      </c>
      <c r="E1338" s="14">
        <v>3</v>
      </c>
      <c r="F1338" s="17"/>
    </row>
    <row r="1339" spans="1:6" x14ac:dyDescent="0.25">
      <c r="A1339" s="15" t="s">
        <v>8219</v>
      </c>
      <c r="B1339" s="14">
        <v>465</v>
      </c>
      <c r="D1339" s="34" t="s">
        <v>8221</v>
      </c>
      <c r="E1339" s="14">
        <v>0</v>
      </c>
      <c r="F1339" s="17"/>
    </row>
    <row r="1340" spans="1:6" x14ac:dyDescent="0.25">
      <c r="A1340" s="15" t="s">
        <v>8219</v>
      </c>
      <c r="B1340" s="14">
        <v>74</v>
      </c>
      <c r="D1340" s="34" t="s">
        <v>8221</v>
      </c>
      <c r="E1340" s="14">
        <v>6</v>
      </c>
      <c r="F1340" s="17"/>
    </row>
    <row r="1341" spans="1:6" x14ac:dyDescent="0.25">
      <c r="A1341" s="15" t="s">
        <v>8219</v>
      </c>
      <c r="B1341" s="14">
        <v>62</v>
      </c>
      <c r="D1341" s="34" t="s">
        <v>8221</v>
      </c>
      <c r="E1341" s="14">
        <v>17</v>
      </c>
      <c r="F1341" s="17"/>
    </row>
    <row r="1342" spans="1:6" x14ac:dyDescent="0.25">
      <c r="A1342" s="15" t="s">
        <v>8219</v>
      </c>
      <c r="B1342" s="14">
        <v>3468</v>
      </c>
      <c r="D1342" s="34" t="s">
        <v>8221</v>
      </c>
      <c r="E1342" s="14">
        <v>40</v>
      </c>
      <c r="F1342" s="17"/>
    </row>
    <row r="1343" spans="1:6" x14ac:dyDescent="0.25">
      <c r="A1343" s="15" t="s">
        <v>8219</v>
      </c>
      <c r="B1343" s="14">
        <v>52</v>
      </c>
      <c r="D1343" s="34" t="s">
        <v>8221</v>
      </c>
      <c r="E1343" s="14">
        <v>3</v>
      </c>
      <c r="F1343" s="17"/>
    </row>
    <row r="1344" spans="1:6" x14ac:dyDescent="0.25">
      <c r="A1344" s="15" t="s">
        <v>8219</v>
      </c>
      <c r="B1344" s="14">
        <v>50</v>
      </c>
      <c r="D1344" s="34" t="s">
        <v>8221</v>
      </c>
      <c r="E1344" s="14">
        <v>1</v>
      </c>
      <c r="F1344" s="17"/>
    </row>
    <row r="1345" spans="1:6" x14ac:dyDescent="0.25">
      <c r="A1345" s="15" t="s">
        <v>8219</v>
      </c>
      <c r="B1345" s="14">
        <v>45</v>
      </c>
      <c r="D1345" s="34" t="s">
        <v>8221</v>
      </c>
      <c r="E1345" s="14">
        <v>2</v>
      </c>
      <c r="F1345" s="17"/>
    </row>
    <row r="1346" spans="1:6" x14ac:dyDescent="0.25">
      <c r="A1346" s="15" t="s">
        <v>8219</v>
      </c>
      <c r="B1346" s="14">
        <v>21</v>
      </c>
      <c r="D1346" s="34" t="s">
        <v>8221</v>
      </c>
      <c r="E1346" s="14">
        <v>7</v>
      </c>
      <c r="F1346" s="17"/>
    </row>
    <row r="1347" spans="1:6" x14ac:dyDescent="0.25">
      <c r="A1347" s="15" t="s">
        <v>8219</v>
      </c>
      <c r="B1347" s="14">
        <v>100</v>
      </c>
      <c r="D1347" s="34" t="s">
        <v>8221</v>
      </c>
      <c r="E1347" s="14">
        <v>14</v>
      </c>
      <c r="F1347" s="17"/>
    </row>
    <row r="1348" spans="1:6" x14ac:dyDescent="0.25">
      <c r="A1348" s="15" t="s">
        <v>8219</v>
      </c>
      <c r="B1348" s="14">
        <v>81</v>
      </c>
      <c r="D1348" s="34" t="s">
        <v>8221</v>
      </c>
      <c r="E1348" s="14">
        <v>0</v>
      </c>
      <c r="F1348" s="17"/>
    </row>
    <row r="1349" spans="1:6" x14ac:dyDescent="0.25">
      <c r="A1349" s="15" t="s">
        <v>8219</v>
      </c>
      <c r="B1349" s="14">
        <v>286</v>
      </c>
      <c r="D1349" s="34" t="s">
        <v>8221</v>
      </c>
      <c r="E1349" s="14">
        <v>0</v>
      </c>
      <c r="F1349" s="17"/>
    </row>
    <row r="1350" spans="1:6" x14ac:dyDescent="0.25">
      <c r="A1350" s="15" t="s">
        <v>8219</v>
      </c>
      <c r="B1350" s="14">
        <v>42</v>
      </c>
      <c r="D1350" s="34" t="s">
        <v>8221</v>
      </c>
      <c r="E1350" s="14">
        <v>1</v>
      </c>
      <c r="F1350" s="17"/>
    </row>
    <row r="1351" spans="1:6" x14ac:dyDescent="0.25">
      <c r="A1351" s="15" t="s">
        <v>8219</v>
      </c>
      <c r="B1351" s="14">
        <v>199</v>
      </c>
      <c r="D1351" s="34" t="s">
        <v>8221</v>
      </c>
      <c r="E1351" s="14">
        <v>12</v>
      </c>
      <c r="F1351" s="17"/>
    </row>
    <row r="1352" spans="1:6" x14ac:dyDescent="0.25">
      <c r="A1352" s="15" t="s">
        <v>8219</v>
      </c>
      <c r="B1352" s="14">
        <v>25</v>
      </c>
      <c r="D1352" s="34" t="s">
        <v>8221</v>
      </c>
      <c r="E1352" s="14">
        <v>12</v>
      </c>
      <c r="F1352" s="17"/>
    </row>
    <row r="1353" spans="1:6" x14ac:dyDescent="0.25">
      <c r="A1353" s="15" t="s">
        <v>8219</v>
      </c>
      <c r="B1353" s="14">
        <v>84</v>
      </c>
      <c r="D1353" s="34" t="s">
        <v>8221</v>
      </c>
      <c r="E1353" s="14">
        <v>23</v>
      </c>
      <c r="F1353" s="17"/>
    </row>
    <row r="1354" spans="1:6" x14ac:dyDescent="0.25">
      <c r="A1354" s="15" t="s">
        <v>8219</v>
      </c>
      <c r="B1354" s="14">
        <v>50</v>
      </c>
      <c r="D1354" s="34" t="s">
        <v>8221</v>
      </c>
      <c r="E1354" s="14">
        <v>0</v>
      </c>
      <c r="F1354" s="17"/>
    </row>
    <row r="1355" spans="1:6" x14ac:dyDescent="0.25">
      <c r="A1355" s="15" t="s">
        <v>8219</v>
      </c>
      <c r="B1355" s="14">
        <v>26</v>
      </c>
      <c r="D1355" s="34" t="s">
        <v>8221</v>
      </c>
      <c r="E1355" s="14">
        <v>10</v>
      </c>
      <c r="F1355" s="17"/>
    </row>
    <row r="1356" spans="1:6" x14ac:dyDescent="0.25">
      <c r="A1356" s="15" t="s">
        <v>8219</v>
      </c>
      <c r="B1356" s="14">
        <v>14</v>
      </c>
      <c r="D1356" s="34" t="s">
        <v>8221</v>
      </c>
      <c r="E1356" s="14">
        <v>5</v>
      </c>
      <c r="F1356" s="17"/>
    </row>
    <row r="1357" spans="1:6" x14ac:dyDescent="0.25">
      <c r="A1357" s="15" t="s">
        <v>8219</v>
      </c>
      <c r="B1357" s="14">
        <v>49</v>
      </c>
      <c r="D1357" s="34" t="s">
        <v>8221</v>
      </c>
      <c r="E1357" s="14">
        <v>1</v>
      </c>
      <c r="F1357" s="17"/>
    </row>
    <row r="1358" spans="1:6" x14ac:dyDescent="0.25">
      <c r="A1358" s="15" t="s">
        <v>8219</v>
      </c>
      <c r="B1358" s="14">
        <v>69</v>
      </c>
      <c r="D1358" s="34" t="s">
        <v>8221</v>
      </c>
      <c r="E1358" s="14">
        <v>2</v>
      </c>
      <c r="F1358" s="17"/>
    </row>
    <row r="1359" spans="1:6" x14ac:dyDescent="0.25">
      <c r="A1359" s="15" t="s">
        <v>8219</v>
      </c>
      <c r="B1359" s="14">
        <v>60</v>
      </c>
      <c r="D1359" s="34" t="s">
        <v>8221</v>
      </c>
      <c r="E1359" s="14">
        <v>2</v>
      </c>
      <c r="F1359" s="17"/>
    </row>
    <row r="1360" spans="1:6" x14ac:dyDescent="0.25">
      <c r="A1360" s="15" t="s">
        <v>8219</v>
      </c>
      <c r="B1360" s="14">
        <v>80</v>
      </c>
      <c r="D1360" s="34" t="s">
        <v>8221</v>
      </c>
      <c r="E1360" s="14">
        <v>0</v>
      </c>
      <c r="F1360" s="17"/>
    </row>
    <row r="1361" spans="1:6" x14ac:dyDescent="0.25">
      <c r="A1361" s="15" t="s">
        <v>8219</v>
      </c>
      <c r="B1361" s="14">
        <v>56</v>
      </c>
      <c r="D1361" s="34" t="s">
        <v>8221</v>
      </c>
      <c r="E1361" s="14">
        <v>13</v>
      </c>
      <c r="F1361" s="17"/>
    </row>
    <row r="1362" spans="1:6" x14ac:dyDescent="0.25">
      <c r="A1362" s="15" t="s">
        <v>8219</v>
      </c>
      <c r="B1362" s="14">
        <v>104</v>
      </c>
      <c r="D1362" s="34" t="s">
        <v>8221</v>
      </c>
      <c r="E1362" s="14">
        <v>0</v>
      </c>
      <c r="F1362" s="17"/>
    </row>
    <row r="1363" spans="1:6" x14ac:dyDescent="0.25">
      <c r="A1363" s="15" t="s">
        <v>8219</v>
      </c>
      <c r="B1363" s="14">
        <v>46</v>
      </c>
      <c r="D1363" s="34" t="s">
        <v>8221</v>
      </c>
      <c r="E1363" s="14">
        <v>1</v>
      </c>
      <c r="F1363" s="17"/>
    </row>
    <row r="1364" spans="1:6" x14ac:dyDescent="0.25">
      <c r="A1364" s="15" t="s">
        <v>8219</v>
      </c>
      <c r="B1364" s="14">
        <v>206</v>
      </c>
      <c r="D1364" s="34" t="s">
        <v>8221</v>
      </c>
      <c r="E1364" s="14">
        <v>5</v>
      </c>
      <c r="F1364" s="17"/>
    </row>
    <row r="1365" spans="1:6" x14ac:dyDescent="0.25">
      <c r="A1365" s="15" t="s">
        <v>8219</v>
      </c>
      <c r="B1365" s="14">
        <v>18</v>
      </c>
      <c r="D1365" s="34" t="s">
        <v>8221</v>
      </c>
      <c r="E1365" s="14">
        <v>2</v>
      </c>
      <c r="F1365" s="17"/>
    </row>
    <row r="1366" spans="1:6" x14ac:dyDescent="0.25">
      <c r="A1366" s="15" t="s">
        <v>8219</v>
      </c>
      <c r="B1366" s="14">
        <v>28</v>
      </c>
      <c r="D1366" s="34" t="s">
        <v>8221</v>
      </c>
      <c r="E1366" s="14">
        <v>0</v>
      </c>
      <c r="F1366" s="17"/>
    </row>
    <row r="1367" spans="1:6" x14ac:dyDescent="0.25">
      <c r="A1367" s="15" t="s">
        <v>8219</v>
      </c>
      <c r="B1367" s="14">
        <v>11</v>
      </c>
      <c r="D1367" s="34" t="s">
        <v>8221</v>
      </c>
      <c r="E1367" s="14">
        <v>32</v>
      </c>
      <c r="F1367" s="17"/>
    </row>
    <row r="1368" spans="1:6" x14ac:dyDescent="0.25">
      <c r="A1368" s="15" t="s">
        <v>8219</v>
      </c>
      <c r="B1368" s="14">
        <v>263</v>
      </c>
      <c r="D1368" s="34" t="s">
        <v>8221</v>
      </c>
      <c r="E1368" s="14">
        <v>1</v>
      </c>
      <c r="F1368" s="17"/>
    </row>
    <row r="1369" spans="1:6" x14ac:dyDescent="0.25">
      <c r="A1369" s="15" t="s">
        <v>8219</v>
      </c>
      <c r="B1369" s="14">
        <v>394</v>
      </c>
      <c r="D1369" s="34" t="s">
        <v>8221</v>
      </c>
      <c r="E1369" s="14">
        <v>1</v>
      </c>
      <c r="F1369" s="17"/>
    </row>
    <row r="1370" spans="1:6" x14ac:dyDescent="0.25">
      <c r="A1370" s="15" t="s">
        <v>8219</v>
      </c>
      <c r="B1370" s="14">
        <v>1049</v>
      </c>
      <c r="D1370" s="34" t="s">
        <v>8221</v>
      </c>
      <c r="E1370" s="14">
        <v>1</v>
      </c>
      <c r="F1370" s="17"/>
    </row>
    <row r="1371" spans="1:6" x14ac:dyDescent="0.25">
      <c r="A1371" s="15" t="s">
        <v>8219</v>
      </c>
      <c r="B1371" s="14">
        <v>308</v>
      </c>
      <c r="D1371" s="34" t="s">
        <v>8221</v>
      </c>
      <c r="E1371" s="14">
        <v>0</v>
      </c>
      <c r="F1371" s="17"/>
    </row>
    <row r="1372" spans="1:6" x14ac:dyDescent="0.25">
      <c r="A1372" s="15" t="s">
        <v>8219</v>
      </c>
      <c r="B1372" s="14">
        <v>1088</v>
      </c>
      <c r="D1372" s="34" t="s">
        <v>8221</v>
      </c>
      <c r="E1372" s="14">
        <v>0</v>
      </c>
      <c r="F1372" s="17"/>
    </row>
    <row r="1373" spans="1:6" x14ac:dyDescent="0.25">
      <c r="A1373" s="15" t="s">
        <v>8219</v>
      </c>
      <c r="B1373" s="14">
        <v>73</v>
      </c>
      <c r="D1373" s="34" t="s">
        <v>8221</v>
      </c>
      <c r="E1373" s="14">
        <v>8</v>
      </c>
      <c r="F1373" s="17"/>
    </row>
    <row r="1374" spans="1:6" x14ac:dyDescent="0.25">
      <c r="A1374" s="15" t="s">
        <v>8219</v>
      </c>
      <c r="B1374" s="14">
        <v>143</v>
      </c>
      <c r="D1374" s="34" t="s">
        <v>8221</v>
      </c>
      <c r="E1374" s="14">
        <v>0</v>
      </c>
      <c r="F1374" s="17"/>
    </row>
    <row r="1375" spans="1:6" x14ac:dyDescent="0.25">
      <c r="A1375" s="15" t="s">
        <v>8219</v>
      </c>
      <c r="B1375" s="14">
        <v>1420</v>
      </c>
      <c r="D1375" s="34" t="s">
        <v>8221</v>
      </c>
      <c r="E1375" s="14">
        <v>1</v>
      </c>
      <c r="F1375" s="17"/>
    </row>
    <row r="1376" spans="1:6" x14ac:dyDescent="0.25">
      <c r="A1376" s="15" t="s">
        <v>8219</v>
      </c>
      <c r="B1376" s="14">
        <v>305</v>
      </c>
      <c r="D1376" s="34" t="s">
        <v>8221</v>
      </c>
      <c r="E1376" s="14">
        <v>16</v>
      </c>
      <c r="F1376" s="17"/>
    </row>
    <row r="1377" spans="1:6" x14ac:dyDescent="0.25">
      <c r="A1377" s="15" t="s">
        <v>8219</v>
      </c>
      <c r="B1377" s="14">
        <v>551</v>
      </c>
      <c r="D1377" s="34" t="s">
        <v>8221</v>
      </c>
      <c r="E1377" s="14">
        <v>12</v>
      </c>
      <c r="F1377" s="17"/>
    </row>
    <row r="1378" spans="1:6" x14ac:dyDescent="0.25">
      <c r="A1378" s="15" t="s">
        <v>8219</v>
      </c>
      <c r="B1378" s="14">
        <v>187</v>
      </c>
      <c r="D1378" s="34" t="s">
        <v>8221</v>
      </c>
      <c r="E1378" s="14">
        <v>4</v>
      </c>
      <c r="F1378" s="17"/>
    </row>
    <row r="1379" spans="1:6" x14ac:dyDescent="0.25">
      <c r="A1379" s="15" t="s">
        <v>8219</v>
      </c>
      <c r="B1379" s="14">
        <v>325</v>
      </c>
      <c r="D1379" s="34" t="s">
        <v>8221</v>
      </c>
      <c r="E1379" s="14">
        <v>2</v>
      </c>
      <c r="F1379" s="17"/>
    </row>
    <row r="1380" spans="1:6" x14ac:dyDescent="0.25">
      <c r="A1380" s="15" t="s">
        <v>8219</v>
      </c>
      <c r="B1380" s="14">
        <v>148</v>
      </c>
      <c r="D1380" s="34" t="s">
        <v>8221</v>
      </c>
      <c r="E1380" s="14">
        <v>3</v>
      </c>
      <c r="F1380" s="17"/>
    </row>
    <row r="1381" spans="1:6" x14ac:dyDescent="0.25">
      <c r="A1381" s="15" t="s">
        <v>8219</v>
      </c>
      <c r="B1381" s="14">
        <v>69</v>
      </c>
      <c r="D1381" s="34" t="s">
        <v>8221</v>
      </c>
      <c r="E1381" s="14">
        <v>0</v>
      </c>
      <c r="F1381" s="17"/>
    </row>
    <row r="1382" spans="1:6" x14ac:dyDescent="0.25">
      <c r="A1382" s="15" t="s">
        <v>8219</v>
      </c>
      <c r="B1382" s="14">
        <v>173</v>
      </c>
      <c r="D1382" s="34" t="s">
        <v>8221</v>
      </c>
      <c r="E1382" s="14">
        <v>3</v>
      </c>
      <c r="F1382" s="17"/>
    </row>
    <row r="1383" spans="1:6" x14ac:dyDescent="0.25">
      <c r="A1383" s="15" t="s">
        <v>8219</v>
      </c>
      <c r="B1383" s="14">
        <v>269</v>
      </c>
      <c r="D1383" s="34" t="s">
        <v>8221</v>
      </c>
      <c r="E1383" s="14">
        <v>4</v>
      </c>
      <c r="F1383" s="17"/>
    </row>
    <row r="1384" spans="1:6" x14ac:dyDescent="0.25">
      <c r="A1384" s="15" t="s">
        <v>8219</v>
      </c>
      <c r="B1384" s="14">
        <v>185</v>
      </c>
      <c r="D1384" s="34" t="s">
        <v>8221</v>
      </c>
      <c r="E1384" s="14">
        <v>2</v>
      </c>
      <c r="F1384" s="17"/>
    </row>
    <row r="1385" spans="1:6" x14ac:dyDescent="0.25">
      <c r="A1385" s="15" t="s">
        <v>8219</v>
      </c>
      <c r="B1385" s="14">
        <v>176</v>
      </c>
      <c r="D1385" s="34" t="s">
        <v>8221</v>
      </c>
      <c r="E1385" s="14">
        <v>10</v>
      </c>
      <c r="F1385" s="17"/>
    </row>
    <row r="1386" spans="1:6" x14ac:dyDescent="0.25">
      <c r="A1386" s="15" t="s">
        <v>8219</v>
      </c>
      <c r="B1386" s="14">
        <v>1019</v>
      </c>
      <c r="D1386" s="34" t="s">
        <v>8221</v>
      </c>
      <c r="E1386" s="14">
        <v>11</v>
      </c>
      <c r="F1386" s="17"/>
    </row>
    <row r="1387" spans="1:6" x14ac:dyDescent="0.25">
      <c r="A1387" s="15" t="s">
        <v>8219</v>
      </c>
      <c r="B1387" s="14">
        <v>113</v>
      </c>
      <c r="D1387" s="34" t="s">
        <v>8221</v>
      </c>
      <c r="E1387" s="14">
        <v>6</v>
      </c>
      <c r="F1387" s="17"/>
    </row>
    <row r="1388" spans="1:6" x14ac:dyDescent="0.25">
      <c r="A1388" s="15" t="s">
        <v>8219</v>
      </c>
      <c r="B1388" s="14">
        <v>404</v>
      </c>
      <c r="D1388" s="34" t="s">
        <v>8221</v>
      </c>
      <c r="E1388" s="14">
        <v>2</v>
      </c>
      <c r="F1388" s="17"/>
    </row>
    <row r="1389" spans="1:6" x14ac:dyDescent="0.25">
      <c r="A1389" s="15" t="s">
        <v>8219</v>
      </c>
      <c r="B1389" s="14">
        <v>707</v>
      </c>
      <c r="D1389" s="34" t="s">
        <v>8221</v>
      </c>
      <c r="E1389" s="14">
        <v>6</v>
      </c>
      <c r="F1389" s="17"/>
    </row>
    <row r="1390" spans="1:6" x14ac:dyDescent="0.25">
      <c r="A1390" s="15" t="s">
        <v>8219</v>
      </c>
      <c r="B1390" s="14">
        <v>392</v>
      </c>
      <c r="D1390" s="34" t="s">
        <v>8221</v>
      </c>
      <c r="E1390" s="14">
        <v>8</v>
      </c>
      <c r="F1390" s="17"/>
    </row>
    <row r="1391" spans="1:6" x14ac:dyDescent="0.25">
      <c r="A1391" s="15" t="s">
        <v>8219</v>
      </c>
      <c r="B1391" s="14">
        <v>23</v>
      </c>
      <c r="D1391" s="34" t="s">
        <v>8221</v>
      </c>
      <c r="E1391" s="14">
        <v>37</v>
      </c>
      <c r="F1391" s="17"/>
    </row>
    <row r="1392" spans="1:6" x14ac:dyDescent="0.25">
      <c r="A1392" s="15" t="s">
        <v>8219</v>
      </c>
      <c r="B1392" s="14">
        <v>682</v>
      </c>
      <c r="D1392" s="34" t="s">
        <v>8221</v>
      </c>
      <c r="E1392" s="14">
        <v>11</v>
      </c>
      <c r="F1392" s="17"/>
    </row>
    <row r="1393" spans="1:6" x14ac:dyDescent="0.25">
      <c r="A1393" s="15" t="s">
        <v>8219</v>
      </c>
      <c r="B1393" s="14">
        <v>37</v>
      </c>
      <c r="D1393" s="34" t="s">
        <v>8221</v>
      </c>
      <c r="E1393" s="14">
        <v>0</v>
      </c>
      <c r="F1393" s="17"/>
    </row>
    <row r="1394" spans="1:6" x14ac:dyDescent="0.25">
      <c r="A1394" s="15" t="s">
        <v>8219</v>
      </c>
      <c r="B1394" s="14">
        <v>146</v>
      </c>
      <c r="D1394" s="34" t="s">
        <v>8221</v>
      </c>
      <c r="E1394" s="14">
        <v>10</v>
      </c>
      <c r="F1394" s="17"/>
    </row>
    <row r="1395" spans="1:6" x14ac:dyDescent="0.25">
      <c r="A1395" s="15" t="s">
        <v>8219</v>
      </c>
      <c r="B1395" s="14">
        <v>119</v>
      </c>
      <c r="D1395" s="34" t="s">
        <v>8221</v>
      </c>
      <c r="E1395" s="14">
        <v>6</v>
      </c>
      <c r="F1395" s="17"/>
    </row>
    <row r="1396" spans="1:6" x14ac:dyDescent="0.25">
      <c r="A1396" s="15" t="s">
        <v>8219</v>
      </c>
      <c r="B1396" s="14">
        <v>163</v>
      </c>
      <c r="D1396" s="34" t="s">
        <v>8221</v>
      </c>
      <c r="E1396" s="14">
        <v>8</v>
      </c>
      <c r="F1396" s="17"/>
    </row>
    <row r="1397" spans="1:6" x14ac:dyDescent="0.25">
      <c r="A1397" s="15" t="s">
        <v>8219</v>
      </c>
      <c r="B1397" s="14">
        <v>339</v>
      </c>
      <c r="D1397" s="34" t="s">
        <v>8221</v>
      </c>
      <c r="E1397" s="14">
        <v>6</v>
      </c>
      <c r="F1397" s="17"/>
    </row>
    <row r="1398" spans="1:6" x14ac:dyDescent="0.25">
      <c r="A1398" s="15" t="s">
        <v>8219</v>
      </c>
      <c r="B1398" s="14">
        <v>58</v>
      </c>
      <c r="D1398" s="34" t="s">
        <v>8221</v>
      </c>
      <c r="E1398" s="14">
        <v>7</v>
      </c>
      <c r="F1398" s="17"/>
    </row>
    <row r="1399" spans="1:6" x14ac:dyDescent="0.25">
      <c r="A1399" s="15" t="s">
        <v>8219</v>
      </c>
      <c r="B1399" s="14">
        <v>456</v>
      </c>
      <c r="D1399" s="34" t="s">
        <v>8221</v>
      </c>
      <c r="E1399" s="14">
        <v>7</v>
      </c>
      <c r="F1399" s="17"/>
    </row>
    <row r="1400" spans="1:6" x14ac:dyDescent="0.25">
      <c r="A1400" s="15" t="s">
        <v>8219</v>
      </c>
      <c r="B1400" s="14">
        <v>15</v>
      </c>
      <c r="D1400" s="34" t="s">
        <v>8221</v>
      </c>
      <c r="E1400" s="14">
        <v>5</v>
      </c>
      <c r="F1400" s="17"/>
    </row>
    <row r="1401" spans="1:6" x14ac:dyDescent="0.25">
      <c r="A1401" s="15" t="s">
        <v>8219</v>
      </c>
      <c r="B1401" s="14">
        <v>191</v>
      </c>
      <c r="D1401" s="34" t="s">
        <v>8221</v>
      </c>
      <c r="E1401" s="14">
        <v>46</v>
      </c>
      <c r="F1401" s="17"/>
    </row>
    <row r="1402" spans="1:6" x14ac:dyDescent="0.25">
      <c r="A1402" s="15" t="s">
        <v>8219</v>
      </c>
      <c r="B1402" s="14">
        <v>17</v>
      </c>
      <c r="D1402" s="34" t="s">
        <v>8221</v>
      </c>
      <c r="E1402" s="14">
        <v>10</v>
      </c>
      <c r="F1402" s="17"/>
    </row>
    <row r="1403" spans="1:6" x14ac:dyDescent="0.25">
      <c r="A1403" s="15" t="s">
        <v>8219</v>
      </c>
      <c r="B1403" s="14">
        <v>28</v>
      </c>
      <c r="D1403" s="34" t="s">
        <v>8221</v>
      </c>
      <c r="E1403" s="14">
        <v>19</v>
      </c>
      <c r="F1403" s="17"/>
    </row>
    <row r="1404" spans="1:6" x14ac:dyDescent="0.25">
      <c r="A1404" s="15" t="s">
        <v>8219</v>
      </c>
      <c r="B1404" s="14">
        <v>18</v>
      </c>
      <c r="D1404" s="34" t="s">
        <v>8221</v>
      </c>
      <c r="E1404" s="14">
        <v>13</v>
      </c>
      <c r="F1404" s="17"/>
    </row>
    <row r="1405" spans="1:6" x14ac:dyDescent="0.25">
      <c r="A1405" s="15" t="s">
        <v>8219</v>
      </c>
      <c r="B1405" s="14">
        <v>61</v>
      </c>
      <c r="D1405" s="34" t="s">
        <v>8221</v>
      </c>
      <c r="E1405" s="14">
        <v>13</v>
      </c>
      <c r="F1405" s="17"/>
    </row>
    <row r="1406" spans="1:6" x14ac:dyDescent="0.25">
      <c r="A1406" s="15" t="s">
        <v>8219</v>
      </c>
      <c r="B1406" s="14">
        <v>108</v>
      </c>
      <c r="D1406" s="34" t="s">
        <v>8221</v>
      </c>
      <c r="E1406" s="14">
        <v>4</v>
      </c>
      <c r="F1406" s="17"/>
    </row>
    <row r="1407" spans="1:6" x14ac:dyDescent="0.25">
      <c r="A1407" s="15" t="s">
        <v>8219</v>
      </c>
      <c r="B1407" s="14">
        <v>142</v>
      </c>
      <c r="D1407" s="34" t="s">
        <v>8221</v>
      </c>
      <c r="E1407" s="14">
        <v>0</v>
      </c>
      <c r="F1407" s="17"/>
    </row>
    <row r="1408" spans="1:6" x14ac:dyDescent="0.25">
      <c r="A1408" s="15" t="s">
        <v>8219</v>
      </c>
      <c r="B1408" s="14">
        <v>74</v>
      </c>
      <c r="D1408" s="34" t="s">
        <v>8221</v>
      </c>
      <c r="E1408" s="14">
        <v>3</v>
      </c>
      <c r="F1408" s="17"/>
    </row>
    <row r="1409" spans="1:6" x14ac:dyDescent="0.25">
      <c r="A1409" s="15" t="s">
        <v>8219</v>
      </c>
      <c r="B1409" s="14">
        <v>38</v>
      </c>
      <c r="D1409" s="34" t="s">
        <v>8221</v>
      </c>
      <c r="E1409" s="14">
        <v>1</v>
      </c>
      <c r="F1409" s="17"/>
    </row>
    <row r="1410" spans="1:6" x14ac:dyDescent="0.25">
      <c r="A1410" s="15" t="s">
        <v>8219</v>
      </c>
      <c r="B1410" s="14">
        <v>20</v>
      </c>
      <c r="D1410" s="34" t="s">
        <v>8221</v>
      </c>
      <c r="E1410" s="14">
        <v>9</v>
      </c>
      <c r="F1410" s="17"/>
    </row>
    <row r="1411" spans="1:6" x14ac:dyDescent="0.25">
      <c r="A1411" s="15" t="s">
        <v>8219</v>
      </c>
      <c r="B1411" s="14">
        <v>24</v>
      </c>
      <c r="D1411" s="34" t="s">
        <v>8221</v>
      </c>
      <c r="E1411" s="14">
        <v>1</v>
      </c>
      <c r="F1411" s="17"/>
    </row>
    <row r="1412" spans="1:6" x14ac:dyDescent="0.25">
      <c r="A1412" s="15" t="s">
        <v>8219</v>
      </c>
      <c r="B1412" s="14">
        <v>66</v>
      </c>
      <c r="D1412" s="34" t="s">
        <v>8221</v>
      </c>
      <c r="E1412" s="14">
        <v>1</v>
      </c>
      <c r="F1412" s="17"/>
    </row>
    <row r="1413" spans="1:6" x14ac:dyDescent="0.25">
      <c r="A1413" s="15" t="s">
        <v>8219</v>
      </c>
      <c r="B1413" s="14">
        <v>28</v>
      </c>
      <c r="D1413" s="34" t="s">
        <v>8221</v>
      </c>
      <c r="E1413" s="14">
        <v>4</v>
      </c>
      <c r="F1413" s="17"/>
    </row>
    <row r="1414" spans="1:6" x14ac:dyDescent="0.25">
      <c r="A1414" s="15" t="s">
        <v>8219</v>
      </c>
      <c r="B1414" s="14">
        <v>24</v>
      </c>
      <c r="D1414" s="34" t="s">
        <v>8221</v>
      </c>
      <c r="E1414" s="14">
        <v>17</v>
      </c>
      <c r="F1414" s="17"/>
    </row>
    <row r="1415" spans="1:6" x14ac:dyDescent="0.25">
      <c r="A1415" s="15" t="s">
        <v>8219</v>
      </c>
      <c r="B1415" s="14">
        <v>73</v>
      </c>
      <c r="D1415" s="34" t="s">
        <v>8221</v>
      </c>
      <c r="E1415" s="14">
        <v>0</v>
      </c>
      <c r="F1415" s="17"/>
    </row>
    <row r="1416" spans="1:6" x14ac:dyDescent="0.25">
      <c r="A1416" s="15" t="s">
        <v>8219</v>
      </c>
      <c r="B1416" s="14">
        <v>3</v>
      </c>
      <c r="D1416" s="34" t="s">
        <v>8221</v>
      </c>
      <c r="E1416" s="14">
        <v>12</v>
      </c>
      <c r="F1416" s="17"/>
    </row>
    <row r="1417" spans="1:6" x14ac:dyDescent="0.25">
      <c r="A1417" s="15" t="s">
        <v>8219</v>
      </c>
      <c r="B1417" s="14">
        <v>20</v>
      </c>
      <c r="D1417" s="34" t="s">
        <v>8221</v>
      </c>
      <c r="E1417" s="14">
        <v>14</v>
      </c>
      <c r="F1417" s="17"/>
    </row>
    <row r="1418" spans="1:6" x14ac:dyDescent="0.25">
      <c r="A1418" s="15" t="s">
        <v>8219</v>
      </c>
      <c r="B1418" s="14">
        <v>21</v>
      </c>
      <c r="D1418" s="34" t="s">
        <v>8221</v>
      </c>
      <c r="E1418" s="14">
        <v>1</v>
      </c>
      <c r="F1418" s="17"/>
    </row>
    <row r="1419" spans="1:6" x14ac:dyDescent="0.25">
      <c r="A1419" s="15" t="s">
        <v>8219</v>
      </c>
      <c r="B1419" s="14">
        <v>94</v>
      </c>
      <c r="D1419" s="34" t="s">
        <v>8221</v>
      </c>
      <c r="E1419" s="14">
        <v>14</v>
      </c>
      <c r="F1419" s="17"/>
    </row>
    <row r="1420" spans="1:6" x14ac:dyDescent="0.25">
      <c r="A1420" s="15" t="s">
        <v>8219</v>
      </c>
      <c r="B1420" s="14">
        <v>139</v>
      </c>
      <c r="D1420" s="34" t="s">
        <v>8221</v>
      </c>
      <c r="E1420" s="14">
        <v>4</v>
      </c>
      <c r="F1420" s="17"/>
    </row>
    <row r="1421" spans="1:6" x14ac:dyDescent="0.25">
      <c r="A1421" s="15" t="s">
        <v>8219</v>
      </c>
      <c r="B1421" s="14">
        <v>130</v>
      </c>
      <c r="D1421" s="34" t="s">
        <v>8221</v>
      </c>
      <c r="E1421" s="14">
        <v>2</v>
      </c>
      <c r="F1421" s="17"/>
    </row>
    <row r="1422" spans="1:6" x14ac:dyDescent="0.25">
      <c r="A1422" s="15" t="s">
        <v>8219</v>
      </c>
      <c r="B1422" s="14">
        <v>31</v>
      </c>
      <c r="D1422" s="34" t="s">
        <v>8221</v>
      </c>
      <c r="E1422" s="14">
        <v>1</v>
      </c>
      <c r="F1422" s="17"/>
    </row>
    <row r="1423" spans="1:6" x14ac:dyDescent="0.25">
      <c r="A1423" s="15" t="s">
        <v>8219</v>
      </c>
      <c r="B1423" s="14">
        <v>13</v>
      </c>
      <c r="D1423" s="34" t="s">
        <v>8221</v>
      </c>
      <c r="E1423" s="14">
        <v>2</v>
      </c>
      <c r="F1423" s="17"/>
    </row>
    <row r="1424" spans="1:6" x14ac:dyDescent="0.25">
      <c r="A1424" s="15" t="s">
        <v>8219</v>
      </c>
      <c r="B1424" s="14">
        <v>90</v>
      </c>
      <c r="D1424" s="34" t="s">
        <v>8221</v>
      </c>
      <c r="E1424" s="14">
        <v>1</v>
      </c>
      <c r="F1424" s="17"/>
    </row>
    <row r="1425" spans="1:6" x14ac:dyDescent="0.25">
      <c r="A1425" s="15" t="s">
        <v>8219</v>
      </c>
      <c r="B1425" s="14">
        <v>141</v>
      </c>
      <c r="D1425" s="34" t="s">
        <v>8221</v>
      </c>
      <c r="E1425" s="14">
        <v>1</v>
      </c>
      <c r="F1425" s="17"/>
    </row>
    <row r="1426" spans="1:6" x14ac:dyDescent="0.25">
      <c r="A1426" s="15" t="s">
        <v>8219</v>
      </c>
      <c r="B1426" s="14">
        <v>23</v>
      </c>
      <c r="D1426" s="34" t="s">
        <v>8221</v>
      </c>
      <c r="E1426" s="14">
        <v>4</v>
      </c>
      <c r="F1426" s="17"/>
    </row>
    <row r="1427" spans="1:6" x14ac:dyDescent="0.25">
      <c r="A1427" s="15" t="s">
        <v>8219</v>
      </c>
      <c r="B1427" s="14">
        <v>18</v>
      </c>
      <c r="D1427" s="34" t="s">
        <v>8221</v>
      </c>
      <c r="E1427" s="14">
        <v>3</v>
      </c>
      <c r="F1427" s="17"/>
    </row>
    <row r="1428" spans="1:6" x14ac:dyDescent="0.25">
      <c r="A1428" s="15" t="s">
        <v>8219</v>
      </c>
      <c r="B1428" s="14">
        <v>76</v>
      </c>
      <c r="D1428" s="34" t="s">
        <v>8221</v>
      </c>
      <c r="E1428" s="14">
        <v>38</v>
      </c>
      <c r="F1428" s="17"/>
    </row>
    <row r="1429" spans="1:6" x14ac:dyDescent="0.25">
      <c r="A1429" s="15" t="s">
        <v>8219</v>
      </c>
      <c r="B1429" s="14">
        <v>93</v>
      </c>
      <c r="D1429" s="34" t="s">
        <v>8221</v>
      </c>
      <c r="E1429" s="14">
        <v>4</v>
      </c>
      <c r="F1429" s="17"/>
    </row>
    <row r="1430" spans="1:6" x14ac:dyDescent="0.25">
      <c r="A1430" s="15" t="s">
        <v>8219</v>
      </c>
      <c r="B1430" s="14">
        <v>69</v>
      </c>
      <c r="D1430" s="34" t="s">
        <v>8221</v>
      </c>
      <c r="E1430" s="14">
        <v>0</v>
      </c>
      <c r="F1430" s="17"/>
    </row>
    <row r="1431" spans="1:6" x14ac:dyDescent="0.25">
      <c r="A1431" s="15" t="s">
        <v>8219</v>
      </c>
      <c r="B1431" s="14">
        <v>21</v>
      </c>
      <c r="D1431" s="34" t="s">
        <v>8221</v>
      </c>
      <c r="E1431" s="14">
        <v>2</v>
      </c>
      <c r="F1431" s="17"/>
    </row>
    <row r="1432" spans="1:6" x14ac:dyDescent="0.25">
      <c r="A1432" s="15" t="s">
        <v>8219</v>
      </c>
      <c r="B1432" s="14">
        <v>57</v>
      </c>
      <c r="D1432" s="34" t="s">
        <v>8221</v>
      </c>
      <c r="E1432" s="14">
        <v>0</v>
      </c>
      <c r="F1432" s="17"/>
    </row>
    <row r="1433" spans="1:6" x14ac:dyDescent="0.25">
      <c r="A1433" s="15" t="s">
        <v>8219</v>
      </c>
      <c r="B1433" s="14">
        <v>108</v>
      </c>
      <c r="D1433" s="34" t="s">
        <v>8221</v>
      </c>
      <c r="E1433" s="14">
        <v>1</v>
      </c>
      <c r="F1433" s="17"/>
    </row>
    <row r="1434" spans="1:6" x14ac:dyDescent="0.25">
      <c r="A1434" s="15" t="s">
        <v>8219</v>
      </c>
      <c r="B1434" s="14">
        <v>83</v>
      </c>
      <c r="D1434" s="34" t="s">
        <v>8221</v>
      </c>
      <c r="E1434" s="14">
        <v>7</v>
      </c>
      <c r="F1434" s="17"/>
    </row>
    <row r="1435" spans="1:6" x14ac:dyDescent="0.25">
      <c r="A1435" s="15" t="s">
        <v>8219</v>
      </c>
      <c r="B1435" s="14">
        <v>96</v>
      </c>
      <c r="D1435" s="34" t="s">
        <v>8221</v>
      </c>
      <c r="E1435" s="14">
        <v>2</v>
      </c>
      <c r="F1435" s="17"/>
    </row>
    <row r="1436" spans="1:6" x14ac:dyDescent="0.25">
      <c r="A1436" s="15" t="s">
        <v>8219</v>
      </c>
      <c r="B1436" s="14">
        <v>64</v>
      </c>
      <c r="D1436" s="34" t="s">
        <v>8221</v>
      </c>
      <c r="E1436" s="14">
        <v>4</v>
      </c>
      <c r="F1436" s="17"/>
    </row>
    <row r="1437" spans="1:6" x14ac:dyDescent="0.25">
      <c r="A1437" s="15" t="s">
        <v>8219</v>
      </c>
      <c r="B1437" s="14">
        <v>14</v>
      </c>
      <c r="D1437" s="34" t="s">
        <v>8221</v>
      </c>
      <c r="E1437" s="14">
        <v>4</v>
      </c>
      <c r="F1437" s="17"/>
    </row>
    <row r="1438" spans="1:6" x14ac:dyDescent="0.25">
      <c r="A1438" s="15" t="s">
        <v>8219</v>
      </c>
      <c r="B1438" s="14">
        <v>169</v>
      </c>
      <c r="D1438" s="34" t="s">
        <v>8221</v>
      </c>
      <c r="E1438" s="14">
        <v>3</v>
      </c>
      <c r="F1438" s="17"/>
    </row>
    <row r="1439" spans="1:6" x14ac:dyDescent="0.25">
      <c r="A1439" s="15" t="s">
        <v>8219</v>
      </c>
      <c r="B1439" s="14">
        <v>33</v>
      </c>
      <c r="D1439" s="34" t="s">
        <v>8221</v>
      </c>
      <c r="E1439" s="14">
        <v>2</v>
      </c>
      <c r="F1439" s="17"/>
    </row>
    <row r="1440" spans="1:6" x14ac:dyDescent="0.25">
      <c r="A1440" s="15" t="s">
        <v>8219</v>
      </c>
      <c r="B1440" s="14">
        <v>102</v>
      </c>
      <c r="D1440" s="34" t="s">
        <v>8221</v>
      </c>
      <c r="E1440" s="14">
        <v>197</v>
      </c>
      <c r="F1440" s="17"/>
    </row>
    <row r="1441" spans="1:6" x14ac:dyDescent="0.25">
      <c r="A1441" s="15" t="s">
        <v>8219</v>
      </c>
      <c r="B1441" s="14">
        <v>104</v>
      </c>
      <c r="D1441" s="34" t="s">
        <v>8221</v>
      </c>
      <c r="E1441" s="14">
        <v>0</v>
      </c>
      <c r="F1441" s="17"/>
    </row>
    <row r="1442" spans="1:6" x14ac:dyDescent="0.25">
      <c r="A1442" s="15" t="s">
        <v>8219</v>
      </c>
      <c r="B1442" s="14">
        <v>20</v>
      </c>
      <c r="D1442" s="34" t="s">
        <v>8221</v>
      </c>
      <c r="E1442" s="14">
        <v>1</v>
      </c>
      <c r="F1442" s="17"/>
    </row>
    <row r="1443" spans="1:6" x14ac:dyDescent="0.25">
      <c r="A1443" s="15" t="s">
        <v>8219</v>
      </c>
      <c r="B1443" s="14">
        <v>35</v>
      </c>
      <c r="D1443" s="34" t="s">
        <v>8221</v>
      </c>
      <c r="E1443" s="14">
        <v>4</v>
      </c>
      <c r="F1443" s="17"/>
    </row>
    <row r="1444" spans="1:6" x14ac:dyDescent="0.25">
      <c r="A1444" s="15" t="s">
        <v>8219</v>
      </c>
      <c r="B1444" s="14">
        <v>94</v>
      </c>
      <c r="D1444" s="34" t="s">
        <v>8221</v>
      </c>
      <c r="E1444" s="14">
        <v>0</v>
      </c>
      <c r="F1444" s="17"/>
    </row>
    <row r="1445" spans="1:6" x14ac:dyDescent="0.25">
      <c r="A1445" s="15" t="s">
        <v>8219</v>
      </c>
      <c r="B1445" s="14">
        <v>14</v>
      </c>
      <c r="D1445" s="34" t="s">
        <v>8221</v>
      </c>
      <c r="E1445" s="14">
        <v>7</v>
      </c>
      <c r="F1445" s="17"/>
    </row>
    <row r="1446" spans="1:6" x14ac:dyDescent="0.25">
      <c r="A1446" s="15" t="s">
        <v>8219</v>
      </c>
      <c r="B1446" s="14">
        <v>15</v>
      </c>
      <c r="D1446" s="34" t="s">
        <v>8221</v>
      </c>
      <c r="E1446" s="14">
        <v>11</v>
      </c>
      <c r="F1446" s="17"/>
    </row>
    <row r="1447" spans="1:6" x14ac:dyDescent="0.25">
      <c r="A1447" s="15" t="s">
        <v>8219</v>
      </c>
      <c r="B1447" s="14">
        <v>51</v>
      </c>
      <c r="D1447" s="34" t="s">
        <v>8221</v>
      </c>
      <c r="E1447" s="14">
        <v>0</v>
      </c>
      <c r="F1447" s="17"/>
    </row>
    <row r="1448" spans="1:6" x14ac:dyDescent="0.25">
      <c r="A1448" s="15" t="s">
        <v>8219</v>
      </c>
      <c r="B1448" s="14">
        <v>19</v>
      </c>
      <c r="D1448" s="34" t="s">
        <v>8221</v>
      </c>
      <c r="E1448" s="14">
        <v>6</v>
      </c>
      <c r="F1448" s="17"/>
    </row>
    <row r="1449" spans="1:6" x14ac:dyDescent="0.25">
      <c r="A1449" s="15" t="s">
        <v>8219</v>
      </c>
      <c r="B1449" s="14">
        <v>23</v>
      </c>
      <c r="D1449" s="34" t="s">
        <v>8221</v>
      </c>
      <c r="E1449" s="14">
        <v>0</v>
      </c>
      <c r="F1449" s="17"/>
    </row>
    <row r="1450" spans="1:6" x14ac:dyDescent="0.25">
      <c r="A1450" s="15" t="s">
        <v>8219</v>
      </c>
      <c r="B1450" s="14">
        <v>97</v>
      </c>
      <c r="D1450" s="34" t="s">
        <v>8221</v>
      </c>
      <c r="E1450" s="14">
        <v>7</v>
      </c>
      <c r="F1450" s="17"/>
    </row>
    <row r="1451" spans="1:6" x14ac:dyDescent="0.25">
      <c r="A1451" s="15" t="s">
        <v>8219</v>
      </c>
      <c r="B1451" s="14">
        <v>76</v>
      </c>
      <c r="D1451" s="34" t="s">
        <v>8221</v>
      </c>
      <c r="E1451" s="14">
        <v>94</v>
      </c>
      <c r="F1451" s="17"/>
    </row>
    <row r="1452" spans="1:6" x14ac:dyDescent="0.25">
      <c r="A1452" s="15" t="s">
        <v>8219</v>
      </c>
      <c r="B1452" s="14">
        <v>11</v>
      </c>
      <c r="D1452" s="34" t="s">
        <v>8221</v>
      </c>
      <c r="E1452" s="14">
        <v>2</v>
      </c>
      <c r="F1452" s="17"/>
    </row>
    <row r="1453" spans="1:6" x14ac:dyDescent="0.25">
      <c r="A1453" s="15" t="s">
        <v>8219</v>
      </c>
      <c r="B1453" s="14">
        <v>52</v>
      </c>
      <c r="D1453" s="34" t="s">
        <v>8221</v>
      </c>
      <c r="E1453" s="14">
        <v>25</v>
      </c>
      <c r="F1453" s="17"/>
    </row>
    <row r="1454" spans="1:6" x14ac:dyDescent="0.25">
      <c r="A1454" s="15" t="s">
        <v>8219</v>
      </c>
      <c r="B1454" s="14">
        <v>95</v>
      </c>
      <c r="D1454" s="34" t="s">
        <v>8221</v>
      </c>
      <c r="E1454" s="14">
        <v>17</v>
      </c>
      <c r="F1454" s="17"/>
    </row>
    <row r="1455" spans="1:6" x14ac:dyDescent="0.25">
      <c r="A1455" s="15" t="s">
        <v>8219</v>
      </c>
      <c r="B1455" s="14">
        <v>35</v>
      </c>
      <c r="D1455" s="34" t="s">
        <v>8221</v>
      </c>
      <c r="E1455" s="14">
        <v>2</v>
      </c>
      <c r="F1455" s="17"/>
    </row>
    <row r="1456" spans="1:6" x14ac:dyDescent="0.25">
      <c r="A1456" s="15" t="s">
        <v>8219</v>
      </c>
      <c r="B1456" s="14">
        <v>21</v>
      </c>
      <c r="D1456" s="34" t="s">
        <v>8221</v>
      </c>
      <c r="E1456" s="14">
        <v>4</v>
      </c>
      <c r="F1456" s="17"/>
    </row>
    <row r="1457" spans="1:6" x14ac:dyDescent="0.25">
      <c r="A1457" s="15" t="s">
        <v>8219</v>
      </c>
      <c r="B1457" s="14">
        <v>93</v>
      </c>
      <c r="D1457" s="34" t="s">
        <v>8221</v>
      </c>
      <c r="E1457" s="14">
        <v>5</v>
      </c>
      <c r="F1457" s="17"/>
    </row>
    <row r="1458" spans="1:6" x14ac:dyDescent="0.25">
      <c r="A1458" s="15" t="s">
        <v>8219</v>
      </c>
      <c r="B1458" s="14">
        <v>11</v>
      </c>
      <c r="D1458" s="34" t="s">
        <v>8221</v>
      </c>
      <c r="E1458" s="14">
        <v>2</v>
      </c>
      <c r="F1458" s="17"/>
    </row>
    <row r="1459" spans="1:6" x14ac:dyDescent="0.25">
      <c r="A1459" s="15" t="s">
        <v>8219</v>
      </c>
      <c r="B1459" s="14">
        <v>21</v>
      </c>
      <c r="D1459" s="34" t="s">
        <v>8221</v>
      </c>
      <c r="E1459" s="14">
        <v>2</v>
      </c>
      <c r="F1459" s="17"/>
    </row>
    <row r="1460" spans="1:6" x14ac:dyDescent="0.25">
      <c r="A1460" s="15" t="s">
        <v>8219</v>
      </c>
      <c r="B1460" s="14">
        <v>54</v>
      </c>
      <c r="D1460" s="34" t="s">
        <v>8221</v>
      </c>
      <c r="E1460" s="14">
        <v>3</v>
      </c>
      <c r="F1460" s="17"/>
    </row>
    <row r="1461" spans="1:6" x14ac:dyDescent="0.25">
      <c r="A1461" s="15" t="s">
        <v>8219</v>
      </c>
      <c r="B1461" s="14">
        <v>31</v>
      </c>
      <c r="D1461" s="34" t="s">
        <v>8221</v>
      </c>
      <c r="E1461" s="14">
        <v>0</v>
      </c>
      <c r="F1461" s="17"/>
    </row>
    <row r="1462" spans="1:6" x14ac:dyDescent="0.25">
      <c r="A1462" s="15" t="s">
        <v>8219</v>
      </c>
      <c r="B1462" s="14">
        <v>132</v>
      </c>
      <c r="D1462" s="34" t="s">
        <v>8221</v>
      </c>
      <c r="E1462" s="14">
        <v>4</v>
      </c>
      <c r="F1462" s="17"/>
    </row>
    <row r="1463" spans="1:6" x14ac:dyDescent="0.25">
      <c r="A1463" s="15" t="s">
        <v>8219</v>
      </c>
      <c r="B1463" s="14">
        <v>3</v>
      </c>
      <c r="D1463" s="34" t="s">
        <v>8221</v>
      </c>
      <c r="E1463" s="14">
        <v>1</v>
      </c>
      <c r="F1463" s="17"/>
    </row>
    <row r="1464" spans="1:6" x14ac:dyDescent="0.25">
      <c r="A1464" s="15" t="s">
        <v>8219</v>
      </c>
      <c r="B1464" s="14">
        <v>6</v>
      </c>
      <c r="D1464" s="34" t="s">
        <v>8221</v>
      </c>
      <c r="E1464" s="14">
        <v>12</v>
      </c>
      <c r="F1464" s="17"/>
    </row>
    <row r="1465" spans="1:6" x14ac:dyDescent="0.25">
      <c r="A1465" s="15" t="s">
        <v>8219</v>
      </c>
      <c r="B1465" s="14">
        <v>10</v>
      </c>
      <c r="D1465" s="34" t="s">
        <v>8221</v>
      </c>
      <c r="E1465" s="14">
        <v>4</v>
      </c>
      <c r="F1465" s="17"/>
    </row>
    <row r="1466" spans="1:6" x14ac:dyDescent="0.25">
      <c r="A1466" s="15" t="s">
        <v>8219</v>
      </c>
      <c r="B1466" s="14">
        <v>147</v>
      </c>
      <c r="D1466" s="34" t="s">
        <v>8221</v>
      </c>
      <c r="E1466" s="14">
        <v>91</v>
      </c>
      <c r="F1466" s="17"/>
    </row>
    <row r="1467" spans="1:6" x14ac:dyDescent="0.25">
      <c r="A1467" s="15" t="s">
        <v>8219</v>
      </c>
      <c r="B1467" s="14">
        <v>199</v>
      </c>
      <c r="D1467" s="34" t="s">
        <v>8221</v>
      </c>
      <c r="E1467" s="14">
        <v>1</v>
      </c>
      <c r="F1467" s="17"/>
    </row>
    <row r="1468" spans="1:6" x14ac:dyDescent="0.25">
      <c r="A1468" s="15" t="s">
        <v>8219</v>
      </c>
      <c r="B1468" s="14">
        <v>50</v>
      </c>
      <c r="D1468" s="34" t="s">
        <v>8221</v>
      </c>
      <c r="E1468" s="14">
        <v>1</v>
      </c>
      <c r="F1468" s="17"/>
    </row>
    <row r="1469" spans="1:6" x14ac:dyDescent="0.25">
      <c r="A1469" s="15" t="s">
        <v>8219</v>
      </c>
      <c r="B1469" s="14">
        <v>21</v>
      </c>
      <c r="D1469" s="34" t="s">
        <v>8221</v>
      </c>
      <c r="E1469" s="14">
        <v>0</v>
      </c>
      <c r="F1469" s="17"/>
    </row>
    <row r="1470" spans="1:6" x14ac:dyDescent="0.25">
      <c r="A1470" s="15" t="s">
        <v>8219</v>
      </c>
      <c r="B1470" s="14">
        <v>24</v>
      </c>
      <c r="D1470" s="34" t="s">
        <v>8221</v>
      </c>
      <c r="E1470" s="14">
        <v>13</v>
      </c>
      <c r="F1470" s="17"/>
    </row>
    <row r="1471" spans="1:6" x14ac:dyDescent="0.25">
      <c r="A1471" s="15" t="s">
        <v>8219</v>
      </c>
      <c r="B1471" s="14">
        <v>32</v>
      </c>
      <c r="D1471" s="34" t="s">
        <v>8221</v>
      </c>
      <c r="E1471" s="14">
        <v>2</v>
      </c>
      <c r="F1471" s="17"/>
    </row>
    <row r="1472" spans="1:6" x14ac:dyDescent="0.25">
      <c r="A1472" s="15" t="s">
        <v>8219</v>
      </c>
      <c r="B1472" s="14">
        <v>62</v>
      </c>
      <c r="D1472" s="34" t="s">
        <v>8221</v>
      </c>
      <c r="E1472" s="14">
        <v>0</v>
      </c>
      <c r="F1472" s="17"/>
    </row>
    <row r="1473" spans="1:6" x14ac:dyDescent="0.25">
      <c r="A1473" s="15" t="s">
        <v>8219</v>
      </c>
      <c r="B1473" s="14">
        <v>9</v>
      </c>
      <c r="D1473" s="34" t="s">
        <v>8221</v>
      </c>
      <c r="E1473" s="14">
        <v>21</v>
      </c>
      <c r="F1473" s="17"/>
    </row>
    <row r="1474" spans="1:6" x14ac:dyDescent="0.25">
      <c r="A1474" s="15" t="s">
        <v>8219</v>
      </c>
      <c r="B1474" s="14">
        <v>38</v>
      </c>
      <c r="D1474" s="34" t="s">
        <v>8221</v>
      </c>
      <c r="E1474" s="14">
        <v>9</v>
      </c>
      <c r="F1474" s="17"/>
    </row>
    <row r="1475" spans="1:6" x14ac:dyDescent="0.25">
      <c r="A1475" s="15" t="s">
        <v>8219</v>
      </c>
      <c r="B1475" s="14">
        <v>54</v>
      </c>
      <c r="D1475" s="34" t="s">
        <v>8221</v>
      </c>
      <c r="E1475" s="14">
        <v>6</v>
      </c>
      <c r="F1475" s="17"/>
    </row>
    <row r="1476" spans="1:6" x14ac:dyDescent="0.25">
      <c r="A1476" s="15" t="s">
        <v>8219</v>
      </c>
      <c r="B1476" s="14">
        <v>37</v>
      </c>
      <c r="D1476" s="34" t="s">
        <v>8221</v>
      </c>
      <c r="E1476" s="14">
        <v>4</v>
      </c>
      <c r="F1476" s="17"/>
    </row>
    <row r="1477" spans="1:6" x14ac:dyDescent="0.25">
      <c r="A1477" s="15" t="s">
        <v>8219</v>
      </c>
      <c r="B1477" s="14">
        <v>39</v>
      </c>
      <c r="D1477" s="34" t="s">
        <v>8221</v>
      </c>
      <c r="E1477" s="14">
        <v>7</v>
      </c>
      <c r="F1477" s="17"/>
    </row>
    <row r="1478" spans="1:6" x14ac:dyDescent="0.25">
      <c r="A1478" s="15" t="s">
        <v>8219</v>
      </c>
      <c r="B1478" s="14">
        <v>34</v>
      </c>
      <c r="D1478" s="34" t="s">
        <v>8221</v>
      </c>
      <c r="E1478" s="14">
        <v>5</v>
      </c>
      <c r="F1478" s="17"/>
    </row>
    <row r="1479" spans="1:6" x14ac:dyDescent="0.25">
      <c r="A1479" s="15" t="s">
        <v>8219</v>
      </c>
      <c r="B1479" s="14">
        <v>55</v>
      </c>
      <c r="D1479" s="34" t="s">
        <v>8221</v>
      </c>
      <c r="E1479" s="14">
        <v>0</v>
      </c>
      <c r="F1479" s="17"/>
    </row>
    <row r="1480" spans="1:6" x14ac:dyDescent="0.25">
      <c r="A1480" s="15" t="s">
        <v>8219</v>
      </c>
      <c r="B1480" s="14">
        <v>32</v>
      </c>
      <c r="D1480" s="34" t="s">
        <v>8221</v>
      </c>
      <c r="E1480" s="14">
        <v>3</v>
      </c>
      <c r="F1480" s="17"/>
    </row>
    <row r="1481" spans="1:6" x14ac:dyDescent="0.25">
      <c r="A1481" s="15" t="s">
        <v>8219</v>
      </c>
      <c r="B1481" s="14">
        <v>25</v>
      </c>
      <c r="D1481" s="34" t="s">
        <v>8221</v>
      </c>
      <c r="E1481" s="14">
        <v>9</v>
      </c>
      <c r="F1481" s="17"/>
    </row>
    <row r="1482" spans="1:6" x14ac:dyDescent="0.25">
      <c r="A1482" s="15" t="s">
        <v>8219</v>
      </c>
      <c r="B1482" s="14">
        <v>33</v>
      </c>
      <c r="D1482" s="34" t="s">
        <v>8221</v>
      </c>
      <c r="E1482" s="14">
        <v>6</v>
      </c>
      <c r="F1482" s="17"/>
    </row>
    <row r="1483" spans="1:6" x14ac:dyDescent="0.25">
      <c r="A1483" s="15" t="s">
        <v>8219</v>
      </c>
      <c r="B1483" s="14">
        <v>108</v>
      </c>
      <c r="D1483" s="34" t="s">
        <v>8221</v>
      </c>
      <c r="E1483" s="14">
        <v>4</v>
      </c>
      <c r="F1483" s="17"/>
    </row>
    <row r="1484" spans="1:6" x14ac:dyDescent="0.25">
      <c r="A1484" s="15" t="s">
        <v>8219</v>
      </c>
      <c r="B1484" s="14">
        <v>20</v>
      </c>
      <c r="D1484" s="34" t="s">
        <v>8221</v>
      </c>
      <c r="E1484" s="14">
        <v>1</v>
      </c>
      <c r="F1484" s="17"/>
    </row>
    <row r="1485" spans="1:6" x14ac:dyDescent="0.25">
      <c r="A1485" s="15" t="s">
        <v>8219</v>
      </c>
      <c r="B1485" s="14">
        <v>98</v>
      </c>
      <c r="D1485" s="34" t="s">
        <v>8221</v>
      </c>
      <c r="E1485" s="14">
        <v>17</v>
      </c>
      <c r="F1485" s="17"/>
    </row>
    <row r="1486" spans="1:6" x14ac:dyDescent="0.25">
      <c r="A1486" s="15" t="s">
        <v>8219</v>
      </c>
      <c r="B1486" s="14">
        <v>196</v>
      </c>
      <c r="D1486" s="34" t="s">
        <v>8221</v>
      </c>
      <c r="E1486" s="14">
        <v>1</v>
      </c>
      <c r="F1486" s="17"/>
    </row>
    <row r="1487" spans="1:6" x14ac:dyDescent="0.25">
      <c r="A1487" s="15" t="s">
        <v>8219</v>
      </c>
      <c r="B1487" s="14">
        <v>39</v>
      </c>
      <c r="D1487" s="34" t="s">
        <v>8221</v>
      </c>
      <c r="E1487" s="14">
        <v>13</v>
      </c>
      <c r="F1487" s="17"/>
    </row>
    <row r="1488" spans="1:6" x14ac:dyDescent="0.25">
      <c r="A1488" s="15" t="s">
        <v>8219</v>
      </c>
      <c r="B1488" s="14">
        <v>128</v>
      </c>
      <c r="D1488" s="34" t="s">
        <v>8221</v>
      </c>
      <c r="E1488" s="14">
        <v>6</v>
      </c>
      <c r="F1488" s="17"/>
    </row>
    <row r="1489" spans="1:6" x14ac:dyDescent="0.25">
      <c r="A1489" s="15" t="s">
        <v>8219</v>
      </c>
      <c r="B1489" s="14">
        <v>71</v>
      </c>
      <c r="D1489" s="34" t="s">
        <v>8221</v>
      </c>
      <c r="E1489" s="14">
        <v>0</v>
      </c>
      <c r="F1489" s="17"/>
    </row>
    <row r="1490" spans="1:6" x14ac:dyDescent="0.25">
      <c r="A1490" s="15" t="s">
        <v>8219</v>
      </c>
      <c r="B1490" s="14">
        <v>47</v>
      </c>
      <c r="D1490" s="34" t="s">
        <v>8221</v>
      </c>
      <c r="E1490" s="14">
        <v>2</v>
      </c>
      <c r="F1490" s="17"/>
    </row>
    <row r="1491" spans="1:6" x14ac:dyDescent="0.25">
      <c r="A1491" s="15" t="s">
        <v>8219</v>
      </c>
      <c r="B1491" s="14">
        <v>17</v>
      </c>
      <c r="D1491" s="34" t="s">
        <v>8221</v>
      </c>
      <c r="E1491" s="14">
        <v>2</v>
      </c>
      <c r="F1491" s="17"/>
    </row>
    <row r="1492" spans="1:6" x14ac:dyDescent="0.25">
      <c r="A1492" s="15" t="s">
        <v>8219</v>
      </c>
      <c r="B1492" s="14">
        <v>91</v>
      </c>
      <c r="D1492" s="34" t="s">
        <v>8221</v>
      </c>
      <c r="E1492" s="14">
        <v>21</v>
      </c>
      <c r="F1492" s="17"/>
    </row>
    <row r="1493" spans="1:6" x14ac:dyDescent="0.25">
      <c r="A1493" s="15" t="s">
        <v>8219</v>
      </c>
      <c r="B1493" s="14">
        <v>43</v>
      </c>
      <c r="D1493" s="34" t="s">
        <v>8221</v>
      </c>
      <c r="E1493" s="14">
        <v>13</v>
      </c>
      <c r="F1493" s="17"/>
    </row>
    <row r="1494" spans="1:6" x14ac:dyDescent="0.25">
      <c r="A1494" s="15" t="s">
        <v>8219</v>
      </c>
      <c r="B1494" s="14">
        <v>17</v>
      </c>
      <c r="D1494" s="34" t="s">
        <v>8221</v>
      </c>
      <c r="E1494" s="14">
        <v>0</v>
      </c>
      <c r="F1494" s="17"/>
    </row>
    <row r="1495" spans="1:6" x14ac:dyDescent="0.25">
      <c r="A1495" s="15" t="s">
        <v>8219</v>
      </c>
      <c r="B1495" s="14">
        <v>33</v>
      </c>
      <c r="D1495" s="34" t="s">
        <v>8221</v>
      </c>
      <c r="E1495" s="14">
        <v>6</v>
      </c>
      <c r="F1495" s="17"/>
    </row>
    <row r="1496" spans="1:6" x14ac:dyDescent="0.25">
      <c r="A1496" s="15" t="s">
        <v>8219</v>
      </c>
      <c r="B1496" s="14">
        <v>87</v>
      </c>
      <c r="D1496" s="34" t="s">
        <v>8221</v>
      </c>
      <c r="E1496" s="14">
        <v>0</v>
      </c>
      <c r="F1496" s="17"/>
    </row>
    <row r="1497" spans="1:6" x14ac:dyDescent="0.25">
      <c r="A1497" s="15" t="s">
        <v>8219</v>
      </c>
      <c r="B1497" s="14">
        <v>113</v>
      </c>
      <c r="D1497" s="34" t="s">
        <v>8221</v>
      </c>
      <c r="E1497" s="14">
        <v>1</v>
      </c>
      <c r="F1497" s="17"/>
    </row>
    <row r="1498" spans="1:6" x14ac:dyDescent="0.25">
      <c r="A1498" s="15" t="s">
        <v>8219</v>
      </c>
      <c r="B1498" s="14">
        <v>14</v>
      </c>
      <c r="D1498" s="34" t="s">
        <v>8221</v>
      </c>
      <c r="E1498" s="14">
        <v>0</v>
      </c>
      <c r="F1498" s="17"/>
    </row>
    <row r="1499" spans="1:6" x14ac:dyDescent="0.25">
      <c r="A1499" s="15" t="s">
        <v>8219</v>
      </c>
      <c r="B1499" s="14">
        <v>30</v>
      </c>
      <c r="D1499" s="34" t="s">
        <v>8221</v>
      </c>
      <c r="E1499" s="14">
        <v>12</v>
      </c>
      <c r="F1499" s="17"/>
    </row>
    <row r="1500" spans="1:6" x14ac:dyDescent="0.25">
      <c r="A1500" s="15" t="s">
        <v>8219</v>
      </c>
      <c r="B1500" s="14">
        <v>16</v>
      </c>
      <c r="D1500" s="34" t="s">
        <v>8221</v>
      </c>
      <c r="E1500" s="14">
        <v>2</v>
      </c>
      <c r="F1500" s="17"/>
    </row>
    <row r="1501" spans="1:6" x14ac:dyDescent="0.25">
      <c r="A1501" s="15" t="s">
        <v>8219</v>
      </c>
      <c r="B1501" s="14">
        <v>46</v>
      </c>
      <c r="D1501" s="34" t="s">
        <v>8221</v>
      </c>
      <c r="E1501" s="14">
        <v>6</v>
      </c>
      <c r="F1501" s="17"/>
    </row>
    <row r="1502" spans="1:6" x14ac:dyDescent="0.25">
      <c r="A1502" s="15" t="s">
        <v>8219</v>
      </c>
      <c r="B1502" s="14">
        <v>24</v>
      </c>
      <c r="D1502" s="34" t="s">
        <v>8221</v>
      </c>
      <c r="E1502" s="14">
        <v>1</v>
      </c>
      <c r="F1502" s="17"/>
    </row>
    <row r="1503" spans="1:6" x14ac:dyDescent="0.25">
      <c r="A1503" s="15" t="s">
        <v>8219</v>
      </c>
      <c r="B1503" s="14">
        <v>97</v>
      </c>
      <c r="D1503" s="34" t="s">
        <v>8221</v>
      </c>
      <c r="E1503" s="14">
        <v>1</v>
      </c>
      <c r="F1503" s="17"/>
    </row>
    <row r="1504" spans="1:6" x14ac:dyDescent="0.25">
      <c r="A1504" s="15" t="s">
        <v>8219</v>
      </c>
      <c r="B1504" s="14">
        <v>59</v>
      </c>
      <c r="D1504" s="34" t="s">
        <v>8221</v>
      </c>
      <c r="E1504" s="14">
        <v>5</v>
      </c>
      <c r="F1504" s="17"/>
    </row>
    <row r="1505" spans="1:6" x14ac:dyDescent="0.25">
      <c r="A1505" s="15" t="s">
        <v>8219</v>
      </c>
      <c r="B1505" s="14">
        <v>1095</v>
      </c>
      <c r="D1505" s="34" t="s">
        <v>8221</v>
      </c>
      <c r="E1505" s="14">
        <v>0</v>
      </c>
      <c r="F1505" s="17"/>
    </row>
    <row r="1506" spans="1:6" x14ac:dyDescent="0.25">
      <c r="A1506" s="15" t="s">
        <v>8219</v>
      </c>
      <c r="B1506" s="14">
        <v>218</v>
      </c>
      <c r="D1506" s="34" t="s">
        <v>8221</v>
      </c>
      <c r="E1506" s="14">
        <v>3</v>
      </c>
      <c r="F1506" s="17"/>
    </row>
    <row r="1507" spans="1:6" x14ac:dyDescent="0.25">
      <c r="A1507" s="15" t="s">
        <v>8219</v>
      </c>
      <c r="B1507" s="14">
        <v>111</v>
      </c>
      <c r="D1507" s="34" t="s">
        <v>8221</v>
      </c>
      <c r="E1507" s="14">
        <v>8</v>
      </c>
      <c r="F1507" s="17"/>
    </row>
    <row r="1508" spans="1:6" x14ac:dyDescent="0.25">
      <c r="A1508" s="15" t="s">
        <v>8219</v>
      </c>
      <c r="B1508" s="14">
        <v>56</v>
      </c>
      <c r="D1508" s="34" t="s">
        <v>8221</v>
      </c>
      <c r="E1508" s="14">
        <v>3</v>
      </c>
      <c r="F1508" s="17"/>
    </row>
    <row r="1509" spans="1:6" x14ac:dyDescent="0.25">
      <c r="A1509" s="15" t="s">
        <v>8219</v>
      </c>
      <c r="B1509" s="14">
        <v>265</v>
      </c>
      <c r="D1509" s="34" t="s">
        <v>8221</v>
      </c>
      <c r="E1509" s="14">
        <v>8</v>
      </c>
      <c r="F1509" s="17"/>
    </row>
    <row r="1510" spans="1:6" x14ac:dyDescent="0.25">
      <c r="A1510" s="15" t="s">
        <v>8219</v>
      </c>
      <c r="B1510" s="14">
        <v>28</v>
      </c>
      <c r="D1510" s="34" t="s">
        <v>8221</v>
      </c>
      <c r="E1510" s="14">
        <v>1</v>
      </c>
      <c r="F1510" s="17"/>
    </row>
    <row r="1511" spans="1:6" x14ac:dyDescent="0.25">
      <c r="A1511" s="15" t="s">
        <v>8219</v>
      </c>
      <c r="B1511" s="14">
        <v>364</v>
      </c>
      <c r="D1511" s="34" t="s">
        <v>8221</v>
      </c>
      <c r="E1511" s="14">
        <v>4</v>
      </c>
      <c r="F1511" s="17"/>
    </row>
    <row r="1512" spans="1:6" x14ac:dyDescent="0.25">
      <c r="A1512" s="15" t="s">
        <v>8219</v>
      </c>
      <c r="B1512" s="14">
        <v>27</v>
      </c>
      <c r="D1512" s="34" t="s">
        <v>8221</v>
      </c>
      <c r="E1512" s="14">
        <v>8</v>
      </c>
      <c r="F1512" s="17"/>
    </row>
    <row r="1513" spans="1:6" x14ac:dyDescent="0.25">
      <c r="A1513" s="15" t="s">
        <v>8219</v>
      </c>
      <c r="B1513" s="14">
        <v>93</v>
      </c>
      <c r="D1513" s="34" t="s">
        <v>8221</v>
      </c>
      <c r="E1513" s="14">
        <v>1</v>
      </c>
      <c r="F1513" s="17"/>
    </row>
    <row r="1514" spans="1:6" x14ac:dyDescent="0.25">
      <c r="A1514" s="15" t="s">
        <v>8219</v>
      </c>
      <c r="B1514" s="14">
        <v>64</v>
      </c>
      <c r="D1514" s="34" t="s">
        <v>8221</v>
      </c>
      <c r="E1514" s="14">
        <v>5</v>
      </c>
      <c r="F1514" s="17"/>
    </row>
    <row r="1515" spans="1:6" x14ac:dyDescent="0.25">
      <c r="A1515" s="15" t="s">
        <v>8219</v>
      </c>
      <c r="B1515" s="14">
        <v>22</v>
      </c>
      <c r="D1515" s="34" t="s">
        <v>8221</v>
      </c>
      <c r="E1515" s="14">
        <v>0</v>
      </c>
      <c r="F1515" s="17"/>
    </row>
    <row r="1516" spans="1:6" x14ac:dyDescent="0.25">
      <c r="A1516" s="15" t="s">
        <v>8219</v>
      </c>
      <c r="B1516" s="14">
        <v>59</v>
      </c>
      <c r="D1516" s="34" t="s">
        <v>8221</v>
      </c>
      <c r="E1516" s="14">
        <v>0</v>
      </c>
      <c r="F1516" s="17"/>
    </row>
    <row r="1517" spans="1:6" x14ac:dyDescent="0.25">
      <c r="A1517" s="15" t="s">
        <v>8219</v>
      </c>
      <c r="B1517" s="14">
        <v>249</v>
      </c>
      <c r="D1517" s="34" t="s">
        <v>8221</v>
      </c>
      <c r="E1517" s="14">
        <v>1</v>
      </c>
      <c r="F1517" s="17"/>
    </row>
    <row r="1518" spans="1:6" x14ac:dyDescent="0.25">
      <c r="A1518" s="15" t="s">
        <v>8219</v>
      </c>
      <c r="B1518" s="14">
        <v>392</v>
      </c>
      <c r="D1518" s="34" t="s">
        <v>8221</v>
      </c>
      <c r="E1518" s="14">
        <v>0</v>
      </c>
      <c r="F1518" s="17"/>
    </row>
    <row r="1519" spans="1:6" x14ac:dyDescent="0.25">
      <c r="A1519" s="15" t="s">
        <v>8219</v>
      </c>
      <c r="B1519" s="14">
        <v>115</v>
      </c>
      <c r="D1519" s="34" t="s">
        <v>8221</v>
      </c>
      <c r="E1519" s="14">
        <v>0</v>
      </c>
      <c r="F1519" s="17"/>
    </row>
    <row r="1520" spans="1:6" x14ac:dyDescent="0.25">
      <c r="A1520" s="15" t="s">
        <v>8219</v>
      </c>
      <c r="B1520" s="14">
        <v>433</v>
      </c>
      <c r="D1520" s="34" t="s">
        <v>8221</v>
      </c>
      <c r="E1520" s="14">
        <v>6</v>
      </c>
      <c r="F1520" s="17"/>
    </row>
    <row r="1521" spans="1:6" x14ac:dyDescent="0.25">
      <c r="A1521" s="15" t="s">
        <v>8219</v>
      </c>
      <c r="B1521" s="14">
        <v>20</v>
      </c>
      <c r="D1521" s="34" t="s">
        <v>8221</v>
      </c>
      <c r="E1521" s="14">
        <v>6</v>
      </c>
      <c r="F1521" s="17"/>
    </row>
    <row r="1522" spans="1:6" x14ac:dyDescent="0.25">
      <c r="A1522" s="15" t="s">
        <v>8219</v>
      </c>
      <c r="B1522" s="14">
        <v>8</v>
      </c>
      <c r="D1522" s="34" t="s">
        <v>8221</v>
      </c>
      <c r="E1522" s="14">
        <v>14</v>
      </c>
      <c r="F1522" s="17"/>
    </row>
    <row r="1523" spans="1:6" x14ac:dyDescent="0.25">
      <c r="A1523" s="15" t="s">
        <v>8219</v>
      </c>
      <c r="B1523" s="14">
        <v>175</v>
      </c>
      <c r="D1523" s="34" t="s">
        <v>8221</v>
      </c>
      <c r="E1523" s="14">
        <v>6</v>
      </c>
      <c r="F1523" s="17"/>
    </row>
    <row r="1524" spans="1:6" x14ac:dyDescent="0.25">
      <c r="A1524" s="15" t="s">
        <v>8219</v>
      </c>
      <c r="B1524" s="14">
        <v>104</v>
      </c>
      <c r="D1524" s="34" t="s">
        <v>8221</v>
      </c>
      <c r="E1524" s="14">
        <v>33</v>
      </c>
      <c r="F1524" s="17"/>
    </row>
    <row r="1525" spans="1:6" x14ac:dyDescent="0.25">
      <c r="A1525" s="15" t="s">
        <v>8219</v>
      </c>
      <c r="B1525" s="14">
        <v>17</v>
      </c>
      <c r="D1525" s="34" t="s">
        <v>8221</v>
      </c>
      <c r="E1525" s="14">
        <v>4</v>
      </c>
      <c r="F1525" s="17"/>
    </row>
    <row r="1526" spans="1:6" x14ac:dyDescent="0.25">
      <c r="A1526" s="15" t="s">
        <v>8219</v>
      </c>
      <c r="B1526" s="14">
        <v>277</v>
      </c>
      <c r="D1526" s="34" t="s">
        <v>8221</v>
      </c>
      <c r="E1526" s="14">
        <v>1</v>
      </c>
      <c r="F1526" s="17"/>
    </row>
    <row r="1527" spans="1:6" x14ac:dyDescent="0.25">
      <c r="A1527" s="15" t="s">
        <v>8219</v>
      </c>
      <c r="B1527" s="14">
        <v>118</v>
      </c>
      <c r="D1527" s="34" t="s">
        <v>8221</v>
      </c>
      <c r="E1527" s="14">
        <v>0</v>
      </c>
      <c r="F1527" s="17"/>
    </row>
    <row r="1528" spans="1:6" x14ac:dyDescent="0.25">
      <c r="A1528" s="15" t="s">
        <v>8219</v>
      </c>
      <c r="B1528" s="14">
        <v>97</v>
      </c>
      <c r="D1528" s="34" t="s">
        <v>8221</v>
      </c>
      <c r="E1528" s="14">
        <v>6</v>
      </c>
      <c r="F1528" s="17"/>
    </row>
    <row r="1529" spans="1:6" x14ac:dyDescent="0.25">
      <c r="A1529" s="15" t="s">
        <v>8219</v>
      </c>
      <c r="B1529" s="14">
        <v>20</v>
      </c>
      <c r="D1529" s="34" t="s">
        <v>8221</v>
      </c>
      <c r="E1529" s="14">
        <v>6</v>
      </c>
      <c r="F1529" s="17"/>
    </row>
    <row r="1530" spans="1:6" x14ac:dyDescent="0.25">
      <c r="A1530" s="15" t="s">
        <v>8219</v>
      </c>
      <c r="B1530" s="14">
        <v>26</v>
      </c>
      <c r="D1530" s="34" t="s">
        <v>8221</v>
      </c>
      <c r="E1530" s="14">
        <v>1</v>
      </c>
      <c r="F1530" s="17"/>
    </row>
    <row r="1531" spans="1:6" x14ac:dyDescent="0.25">
      <c r="A1531" s="15" t="s">
        <v>8219</v>
      </c>
      <c r="B1531" s="14">
        <v>128</v>
      </c>
      <c r="D1531" s="34" t="s">
        <v>8221</v>
      </c>
      <c r="E1531" s="14">
        <v>3</v>
      </c>
      <c r="F1531" s="17"/>
    </row>
    <row r="1532" spans="1:6" x14ac:dyDescent="0.25">
      <c r="A1532" s="15" t="s">
        <v>8219</v>
      </c>
      <c r="B1532" s="14">
        <v>15</v>
      </c>
    </row>
    <row r="1533" spans="1:6" x14ac:dyDescent="0.25">
      <c r="A1533" s="15" t="s">
        <v>8219</v>
      </c>
      <c r="B1533" s="14">
        <v>25</v>
      </c>
    </row>
    <row r="1534" spans="1:6" x14ac:dyDescent="0.25">
      <c r="A1534" s="15" t="s">
        <v>8219</v>
      </c>
      <c r="B1534" s="14">
        <v>55</v>
      </c>
    </row>
    <row r="1535" spans="1:6" x14ac:dyDescent="0.25">
      <c r="A1535" s="15" t="s">
        <v>8219</v>
      </c>
      <c r="B1535" s="14">
        <v>107</v>
      </c>
    </row>
    <row r="1536" spans="1:6" x14ac:dyDescent="0.25">
      <c r="A1536" s="15" t="s">
        <v>8219</v>
      </c>
      <c r="B1536" s="14">
        <v>557</v>
      </c>
    </row>
    <row r="1537" spans="1:2" x14ac:dyDescent="0.25">
      <c r="A1537" s="15" t="s">
        <v>8219</v>
      </c>
      <c r="B1537" s="14">
        <v>40</v>
      </c>
    </row>
    <row r="1538" spans="1:2" x14ac:dyDescent="0.25">
      <c r="A1538" s="15" t="s">
        <v>8219</v>
      </c>
      <c r="B1538" s="14">
        <v>36</v>
      </c>
    </row>
    <row r="1539" spans="1:2" x14ac:dyDescent="0.25">
      <c r="A1539" s="15" t="s">
        <v>8219</v>
      </c>
      <c r="B1539" s="14">
        <v>159</v>
      </c>
    </row>
    <row r="1540" spans="1:2" x14ac:dyDescent="0.25">
      <c r="A1540" s="15" t="s">
        <v>8219</v>
      </c>
      <c r="B1540" s="14">
        <v>41</v>
      </c>
    </row>
    <row r="1541" spans="1:2" x14ac:dyDescent="0.25">
      <c r="A1541" s="15" t="s">
        <v>8219</v>
      </c>
      <c r="B1541" s="14">
        <v>226</v>
      </c>
    </row>
    <row r="1542" spans="1:2" x14ac:dyDescent="0.25">
      <c r="A1542" s="15" t="s">
        <v>8219</v>
      </c>
      <c r="B1542" s="14">
        <v>30</v>
      </c>
    </row>
    <row r="1543" spans="1:2" x14ac:dyDescent="0.25">
      <c r="A1543" s="15" t="s">
        <v>8219</v>
      </c>
      <c r="B1543" s="14">
        <v>103</v>
      </c>
    </row>
    <row r="1544" spans="1:2" x14ac:dyDescent="0.25">
      <c r="A1544" s="15" t="s">
        <v>8219</v>
      </c>
      <c r="B1544" s="14">
        <v>62</v>
      </c>
    </row>
    <row r="1545" spans="1:2" x14ac:dyDescent="0.25">
      <c r="A1545" s="15" t="s">
        <v>8219</v>
      </c>
      <c r="B1545" s="14">
        <v>6</v>
      </c>
    </row>
    <row r="1546" spans="1:2" x14ac:dyDescent="0.25">
      <c r="A1546" s="15" t="s">
        <v>8219</v>
      </c>
      <c r="B1546" s="14">
        <v>182</v>
      </c>
    </row>
    <row r="1547" spans="1:2" x14ac:dyDescent="0.25">
      <c r="A1547" s="15" t="s">
        <v>8219</v>
      </c>
      <c r="B1547" s="14">
        <v>145</v>
      </c>
    </row>
    <row r="1548" spans="1:2" x14ac:dyDescent="0.25">
      <c r="A1548" s="15" t="s">
        <v>8219</v>
      </c>
      <c r="B1548" s="14">
        <v>25</v>
      </c>
    </row>
    <row r="1549" spans="1:2" x14ac:dyDescent="0.25">
      <c r="A1549" s="15" t="s">
        <v>8219</v>
      </c>
      <c r="B1549" s="14">
        <v>320</v>
      </c>
    </row>
    <row r="1550" spans="1:2" x14ac:dyDescent="0.25">
      <c r="A1550" s="15" t="s">
        <v>8219</v>
      </c>
      <c r="B1550" s="14">
        <v>99</v>
      </c>
    </row>
    <row r="1551" spans="1:2" x14ac:dyDescent="0.25">
      <c r="A1551" s="15" t="s">
        <v>8219</v>
      </c>
      <c r="B1551" s="14">
        <v>348</v>
      </c>
    </row>
    <row r="1552" spans="1:2" x14ac:dyDescent="0.25">
      <c r="A1552" s="15" t="s">
        <v>8219</v>
      </c>
      <c r="B1552" s="14">
        <v>41</v>
      </c>
    </row>
    <row r="1553" spans="1:2" x14ac:dyDescent="0.25">
      <c r="A1553" s="15" t="s">
        <v>8219</v>
      </c>
      <c r="B1553" s="14">
        <v>29</v>
      </c>
    </row>
    <row r="1554" spans="1:2" x14ac:dyDescent="0.25">
      <c r="A1554" s="15" t="s">
        <v>8219</v>
      </c>
      <c r="B1554" s="14">
        <v>25</v>
      </c>
    </row>
    <row r="1555" spans="1:2" x14ac:dyDescent="0.25">
      <c r="A1555" s="15" t="s">
        <v>8219</v>
      </c>
      <c r="B1555" s="14">
        <v>23</v>
      </c>
    </row>
    <row r="1556" spans="1:2" x14ac:dyDescent="0.25">
      <c r="A1556" s="15" t="s">
        <v>8219</v>
      </c>
      <c r="B1556" s="14">
        <v>1260</v>
      </c>
    </row>
    <row r="1557" spans="1:2" x14ac:dyDescent="0.25">
      <c r="A1557" s="15" t="s">
        <v>8219</v>
      </c>
      <c r="B1557" s="14">
        <v>307</v>
      </c>
    </row>
    <row r="1558" spans="1:2" x14ac:dyDescent="0.25">
      <c r="A1558" s="15" t="s">
        <v>8219</v>
      </c>
      <c r="B1558" s="14">
        <v>329</v>
      </c>
    </row>
    <row r="1559" spans="1:2" x14ac:dyDescent="0.25">
      <c r="A1559" s="15" t="s">
        <v>8219</v>
      </c>
      <c r="B1559" s="14">
        <v>32</v>
      </c>
    </row>
    <row r="1560" spans="1:2" x14ac:dyDescent="0.25">
      <c r="A1560" s="15" t="s">
        <v>8219</v>
      </c>
      <c r="B1560" s="14">
        <v>27</v>
      </c>
    </row>
    <row r="1561" spans="1:2" x14ac:dyDescent="0.25">
      <c r="A1561" s="15" t="s">
        <v>8219</v>
      </c>
      <c r="B1561" s="14">
        <v>236</v>
      </c>
    </row>
    <row r="1562" spans="1:2" x14ac:dyDescent="0.25">
      <c r="A1562" s="15" t="s">
        <v>8219</v>
      </c>
      <c r="B1562" s="14">
        <v>42</v>
      </c>
    </row>
    <row r="1563" spans="1:2" x14ac:dyDescent="0.25">
      <c r="A1563" s="15" t="s">
        <v>8219</v>
      </c>
      <c r="B1563" s="14">
        <v>95</v>
      </c>
    </row>
    <row r="1564" spans="1:2" x14ac:dyDescent="0.25">
      <c r="A1564" s="15" t="s">
        <v>8219</v>
      </c>
      <c r="B1564" s="14">
        <v>37</v>
      </c>
    </row>
    <row r="1565" spans="1:2" x14ac:dyDescent="0.25">
      <c r="A1565" s="15" t="s">
        <v>8219</v>
      </c>
      <c r="B1565" s="14">
        <v>128</v>
      </c>
    </row>
    <row r="1566" spans="1:2" x14ac:dyDescent="0.25">
      <c r="A1566" s="15" t="s">
        <v>8219</v>
      </c>
      <c r="B1566" s="14">
        <v>156</v>
      </c>
    </row>
    <row r="1567" spans="1:2" x14ac:dyDescent="0.25">
      <c r="A1567" s="15" t="s">
        <v>8219</v>
      </c>
      <c r="B1567" s="14">
        <v>64</v>
      </c>
    </row>
    <row r="1568" spans="1:2" x14ac:dyDescent="0.25">
      <c r="A1568" s="15" t="s">
        <v>8219</v>
      </c>
      <c r="B1568" s="14">
        <v>58</v>
      </c>
    </row>
    <row r="1569" spans="1:2" x14ac:dyDescent="0.25">
      <c r="A1569" s="15" t="s">
        <v>8219</v>
      </c>
      <c r="B1569" s="14">
        <v>20</v>
      </c>
    </row>
    <row r="1570" spans="1:2" x14ac:dyDescent="0.25">
      <c r="A1570" s="15" t="s">
        <v>8219</v>
      </c>
      <c r="B1570" s="14">
        <v>47</v>
      </c>
    </row>
    <row r="1571" spans="1:2" x14ac:dyDescent="0.25">
      <c r="A1571" s="15" t="s">
        <v>8219</v>
      </c>
      <c r="B1571" s="14">
        <v>54</v>
      </c>
    </row>
    <row r="1572" spans="1:2" x14ac:dyDescent="0.25">
      <c r="A1572" s="15" t="s">
        <v>8219</v>
      </c>
      <c r="B1572" s="14">
        <v>9</v>
      </c>
    </row>
    <row r="1573" spans="1:2" x14ac:dyDescent="0.25">
      <c r="A1573" s="15" t="s">
        <v>8219</v>
      </c>
      <c r="B1573" s="14">
        <v>213</v>
      </c>
    </row>
    <row r="1574" spans="1:2" x14ac:dyDescent="0.25">
      <c r="A1574" s="15" t="s">
        <v>8219</v>
      </c>
      <c r="B1574" s="14">
        <v>57</v>
      </c>
    </row>
    <row r="1575" spans="1:2" x14ac:dyDescent="0.25">
      <c r="A1575" s="15" t="s">
        <v>8219</v>
      </c>
      <c r="B1575" s="14">
        <v>25</v>
      </c>
    </row>
    <row r="1576" spans="1:2" x14ac:dyDescent="0.25">
      <c r="A1576" s="15" t="s">
        <v>8219</v>
      </c>
      <c r="B1576" s="14">
        <v>104</v>
      </c>
    </row>
    <row r="1577" spans="1:2" x14ac:dyDescent="0.25">
      <c r="A1577" s="15" t="s">
        <v>8219</v>
      </c>
      <c r="B1577" s="14">
        <v>34</v>
      </c>
    </row>
    <row r="1578" spans="1:2" x14ac:dyDescent="0.25">
      <c r="A1578" s="15" t="s">
        <v>8219</v>
      </c>
      <c r="B1578" s="14">
        <v>67</v>
      </c>
    </row>
    <row r="1579" spans="1:2" x14ac:dyDescent="0.25">
      <c r="A1579" s="15" t="s">
        <v>8219</v>
      </c>
      <c r="B1579" s="14">
        <v>241</v>
      </c>
    </row>
    <row r="1580" spans="1:2" x14ac:dyDescent="0.25">
      <c r="A1580" s="15" t="s">
        <v>8219</v>
      </c>
      <c r="B1580" s="14">
        <v>123</v>
      </c>
    </row>
    <row r="1581" spans="1:2" x14ac:dyDescent="0.25">
      <c r="A1581" s="15" t="s">
        <v>8219</v>
      </c>
      <c r="B1581" s="14">
        <v>302</v>
      </c>
    </row>
    <row r="1582" spans="1:2" x14ac:dyDescent="0.25">
      <c r="A1582" s="15" t="s">
        <v>8219</v>
      </c>
      <c r="B1582" s="14">
        <v>89</v>
      </c>
    </row>
    <row r="1583" spans="1:2" x14ac:dyDescent="0.25">
      <c r="A1583" s="15" t="s">
        <v>8219</v>
      </c>
      <c r="B1583" s="14">
        <v>41</v>
      </c>
    </row>
    <row r="1584" spans="1:2" x14ac:dyDescent="0.25">
      <c r="A1584" s="15" t="s">
        <v>8219</v>
      </c>
      <c r="B1584" s="14">
        <v>69</v>
      </c>
    </row>
    <row r="1585" spans="1:2" x14ac:dyDescent="0.25">
      <c r="A1585" s="15" t="s">
        <v>8219</v>
      </c>
      <c r="B1585" s="14">
        <v>52</v>
      </c>
    </row>
    <row r="1586" spans="1:2" x14ac:dyDescent="0.25">
      <c r="A1586" s="15" t="s">
        <v>8219</v>
      </c>
      <c r="B1586" s="14">
        <v>57</v>
      </c>
    </row>
    <row r="1587" spans="1:2" x14ac:dyDescent="0.25">
      <c r="A1587" s="15" t="s">
        <v>8219</v>
      </c>
      <c r="B1587" s="14">
        <v>74</v>
      </c>
    </row>
    <row r="1588" spans="1:2" x14ac:dyDescent="0.25">
      <c r="A1588" s="15" t="s">
        <v>8219</v>
      </c>
      <c r="B1588" s="14">
        <v>63</v>
      </c>
    </row>
    <row r="1589" spans="1:2" x14ac:dyDescent="0.25">
      <c r="A1589" s="15" t="s">
        <v>8219</v>
      </c>
      <c r="B1589" s="14">
        <v>72</v>
      </c>
    </row>
    <row r="1590" spans="1:2" x14ac:dyDescent="0.25">
      <c r="A1590" s="15" t="s">
        <v>8219</v>
      </c>
      <c r="B1590" s="14">
        <v>71</v>
      </c>
    </row>
    <row r="1591" spans="1:2" x14ac:dyDescent="0.25">
      <c r="A1591" s="15" t="s">
        <v>8219</v>
      </c>
      <c r="B1591" s="14">
        <v>21</v>
      </c>
    </row>
    <row r="1592" spans="1:2" x14ac:dyDescent="0.25">
      <c r="A1592" s="15" t="s">
        <v>8219</v>
      </c>
      <c r="B1592" s="14">
        <v>930</v>
      </c>
    </row>
    <row r="1593" spans="1:2" x14ac:dyDescent="0.25">
      <c r="A1593" s="15" t="s">
        <v>8219</v>
      </c>
      <c r="B1593" s="14">
        <v>55</v>
      </c>
    </row>
    <row r="1594" spans="1:2" x14ac:dyDescent="0.25">
      <c r="A1594" s="15" t="s">
        <v>8219</v>
      </c>
      <c r="B1594" s="14">
        <v>61</v>
      </c>
    </row>
    <row r="1595" spans="1:2" x14ac:dyDescent="0.25">
      <c r="A1595" s="15" t="s">
        <v>8219</v>
      </c>
      <c r="B1595" s="14">
        <v>82</v>
      </c>
    </row>
    <row r="1596" spans="1:2" x14ac:dyDescent="0.25">
      <c r="A1596" s="15" t="s">
        <v>8219</v>
      </c>
      <c r="B1596" s="14">
        <v>71</v>
      </c>
    </row>
    <row r="1597" spans="1:2" x14ac:dyDescent="0.25">
      <c r="A1597" s="15" t="s">
        <v>8219</v>
      </c>
      <c r="B1597" s="14">
        <v>117</v>
      </c>
    </row>
    <row r="1598" spans="1:2" x14ac:dyDescent="0.25">
      <c r="A1598" s="15" t="s">
        <v>8219</v>
      </c>
      <c r="B1598" s="14">
        <v>29</v>
      </c>
    </row>
    <row r="1599" spans="1:2" x14ac:dyDescent="0.25">
      <c r="A1599" s="15" t="s">
        <v>8219</v>
      </c>
      <c r="B1599" s="14">
        <v>74</v>
      </c>
    </row>
    <row r="1600" spans="1:2" x14ac:dyDescent="0.25">
      <c r="A1600" s="15" t="s">
        <v>8219</v>
      </c>
      <c r="B1600" s="14">
        <v>23</v>
      </c>
    </row>
    <row r="1601" spans="1:2" x14ac:dyDescent="0.25">
      <c r="A1601" s="15" t="s">
        <v>8219</v>
      </c>
      <c r="B1601" s="14">
        <v>60</v>
      </c>
    </row>
    <row r="1602" spans="1:2" x14ac:dyDescent="0.25">
      <c r="A1602" s="15" t="s">
        <v>8219</v>
      </c>
      <c r="B1602" s="14">
        <v>55</v>
      </c>
    </row>
    <row r="1603" spans="1:2" x14ac:dyDescent="0.25">
      <c r="A1603" s="15" t="s">
        <v>8219</v>
      </c>
      <c r="B1603" s="14">
        <v>51</v>
      </c>
    </row>
    <row r="1604" spans="1:2" x14ac:dyDescent="0.25">
      <c r="A1604" s="15" t="s">
        <v>8219</v>
      </c>
      <c r="B1604" s="14">
        <v>78</v>
      </c>
    </row>
    <row r="1605" spans="1:2" x14ac:dyDescent="0.25">
      <c r="A1605" s="15" t="s">
        <v>8219</v>
      </c>
      <c r="B1605" s="14">
        <v>62</v>
      </c>
    </row>
    <row r="1606" spans="1:2" x14ac:dyDescent="0.25">
      <c r="A1606" s="15" t="s">
        <v>8219</v>
      </c>
      <c r="B1606" s="14">
        <v>45</v>
      </c>
    </row>
    <row r="1607" spans="1:2" x14ac:dyDescent="0.25">
      <c r="A1607" s="15" t="s">
        <v>8219</v>
      </c>
      <c r="B1607" s="14">
        <v>15</v>
      </c>
    </row>
    <row r="1608" spans="1:2" x14ac:dyDescent="0.25">
      <c r="A1608" s="15" t="s">
        <v>8219</v>
      </c>
      <c r="B1608" s="14">
        <v>151</v>
      </c>
    </row>
    <row r="1609" spans="1:2" x14ac:dyDescent="0.25">
      <c r="A1609" s="15" t="s">
        <v>8219</v>
      </c>
      <c r="B1609" s="14">
        <v>68</v>
      </c>
    </row>
    <row r="1610" spans="1:2" x14ac:dyDescent="0.25">
      <c r="A1610" s="15" t="s">
        <v>8219</v>
      </c>
      <c r="B1610" s="14">
        <v>46</v>
      </c>
    </row>
    <row r="1611" spans="1:2" x14ac:dyDescent="0.25">
      <c r="A1611" s="15" t="s">
        <v>8219</v>
      </c>
      <c r="B1611" s="14">
        <v>24</v>
      </c>
    </row>
    <row r="1612" spans="1:2" x14ac:dyDescent="0.25">
      <c r="A1612" s="15" t="s">
        <v>8219</v>
      </c>
      <c r="B1612" s="14">
        <v>70</v>
      </c>
    </row>
    <row r="1613" spans="1:2" x14ac:dyDescent="0.25">
      <c r="A1613" s="15" t="s">
        <v>8219</v>
      </c>
      <c r="B1613" s="14">
        <v>244</v>
      </c>
    </row>
    <row r="1614" spans="1:2" x14ac:dyDescent="0.25">
      <c r="A1614" s="15" t="s">
        <v>8219</v>
      </c>
      <c r="B1614" s="14">
        <v>82</v>
      </c>
    </row>
    <row r="1615" spans="1:2" x14ac:dyDescent="0.25">
      <c r="A1615" s="15" t="s">
        <v>8219</v>
      </c>
      <c r="B1615" s="14">
        <v>226</v>
      </c>
    </row>
    <row r="1616" spans="1:2" x14ac:dyDescent="0.25">
      <c r="A1616" s="15" t="s">
        <v>8219</v>
      </c>
      <c r="B1616" s="14">
        <v>60</v>
      </c>
    </row>
    <row r="1617" spans="1:2" x14ac:dyDescent="0.25">
      <c r="A1617" s="15" t="s">
        <v>8219</v>
      </c>
      <c r="B1617" s="14">
        <v>322</v>
      </c>
    </row>
    <row r="1618" spans="1:2" x14ac:dyDescent="0.25">
      <c r="A1618" s="15" t="s">
        <v>8219</v>
      </c>
      <c r="B1618" s="14">
        <v>94</v>
      </c>
    </row>
    <row r="1619" spans="1:2" x14ac:dyDescent="0.25">
      <c r="A1619" s="15" t="s">
        <v>8219</v>
      </c>
      <c r="B1619" s="14">
        <v>47</v>
      </c>
    </row>
    <row r="1620" spans="1:2" x14ac:dyDescent="0.25">
      <c r="A1620" s="15" t="s">
        <v>8219</v>
      </c>
      <c r="B1620" s="14">
        <v>115</v>
      </c>
    </row>
    <row r="1621" spans="1:2" x14ac:dyDescent="0.25">
      <c r="A1621" s="15" t="s">
        <v>8219</v>
      </c>
      <c r="B1621" s="14">
        <v>134</v>
      </c>
    </row>
    <row r="1622" spans="1:2" x14ac:dyDescent="0.25">
      <c r="A1622" s="15" t="s">
        <v>8219</v>
      </c>
      <c r="B1622" s="14">
        <v>35</v>
      </c>
    </row>
    <row r="1623" spans="1:2" x14ac:dyDescent="0.25">
      <c r="A1623" s="15" t="s">
        <v>8219</v>
      </c>
      <c r="B1623" s="14">
        <v>104</v>
      </c>
    </row>
    <row r="1624" spans="1:2" x14ac:dyDescent="0.25">
      <c r="A1624" s="15" t="s">
        <v>8219</v>
      </c>
      <c r="B1624" s="14">
        <v>184</v>
      </c>
    </row>
    <row r="1625" spans="1:2" x14ac:dyDescent="0.25">
      <c r="A1625" s="15" t="s">
        <v>8219</v>
      </c>
      <c r="B1625" s="14">
        <v>119</v>
      </c>
    </row>
    <row r="1626" spans="1:2" x14ac:dyDescent="0.25">
      <c r="A1626" s="15" t="s">
        <v>8219</v>
      </c>
      <c r="B1626" s="14">
        <v>59</v>
      </c>
    </row>
    <row r="1627" spans="1:2" x14ac:dyDescent="0.25">
      <c r="A1627" s="15" t="s">
        <v>8219</v>
      </c>
      <c r="B1627" s="14">
        <v>113</v>
      </c>
    </row>
    <row r="1628" spans="1:2" x14ac:dyDescent="0.25">
      <c r="A1628" s="15" t="s">
        <v>8219</v>
      </c>
      <c r="B1628" s="14">
        <v>84</v>
      </c>
    </row>
    <row r="1629" spans="1:2" x14ac:dyDescent="0.25">
      <c r="A1629" s="15" t="s">
        <v>8219</v>
      </c>
      <c r="B1629" s="14">
        <v>74</v>
      </c>
    </row>
    <row r="1630" spans="1:2" x14ac:dyDescent="0.25">
      <c r="A1630" s="15" t="s">
        <v>8219</v>
      </c>
      <c r="B1630" s="14">
        <v>216</v>
      </c>
    </row>
    <row r="1631" spans="1:2" x14ac:dyDescent="0.25">
      <c r="A1631" s="15" t="s">
        <v>8219</v>
      </c>
      <c r="B1631" s="14">
        <v>39</v>
      </c>
    </row>
    <row r="1632" spans="1:2" x14ac:dyDescent="0.25">
      <c r="A1632" s="15" t="s">
        <v>8219</v>
      </c>
      <c r="B1632" s="14">
        <v>21</v>
      </c>
    </row>
    <row r="1633" spans="1:2" x14ac:dyDescent="0.25">
      <c r="A1633" s="15" t="s">
        <v>8219</v>
      </c>
      <c r="B1633" s="14">
        <v>30</v>
      </c>
    </row>
    <row r="1634" spans="1:2" x14ac:dyDescent="0.25">
      <c r="A1634" s="15" t="s">
        <v>8219</v>
      </c>
      <c r="B1634" s="14">
        <v>37</v>
      </c>
    </row>
    <row r="1635" spans="1:2" x14ac:dyDescent="0.25">
      <c r="A1635" s="15" t="s">
        <v>8219</v>
      </c>
      <c r="B1635" s="14">
        <v>202</v>
      </c>
    </row>
    <row r="1636" spans="1:2" x14ac:dyDescent="0.25">
      <c r="A1636" s="15" t="s">
        <v>8219</v>
      </c>
      <c r="B1636" s="14">
        <v>37</v>
      </c>
    </row>
    <row r="1637" spans="1:2" x14ac:dyDescent="0.25">
      <c r="A1637" s="15" t="s">
        <v>8219</v>
      </c>
      <c r="B1637" s="14">
        <v>28</v>
      </c>
    </row>
    <row r="1638" spans="1:2" x14ac:dyDescent="0.25">
      <c r="A1638" s="15" t="s">
        <v>8219</v>
      </c>
      <c r="B1638" s="14">
        <v>26</v>
      </c>
    </row>
    <row r="1639" spans="1:2" x14ac:dyDescent="0.25">
      <c r="A1639" s="15" t="s">
        <v>8219</v>
      </c>
      <c r="B1639" s="14">
        <v>61</v>
      </c>
    </row>
    <row r="1640" spans="1:2" x14ac:dyDescent="0.25">
      <c r="A1640" s="15" t="s">
        <v>8219</v>
      </c>
      <c r="B1640" s="14">
        <v>115</v>
      </c>
    </row>
    <row r="1641" spans="1:2" x14ac:dyDescent="0.25">
      <c r="A1641" s="15" t="s">
        <v>8219</v>
      </c>
      <c r="B1641" s="14">
        <v>181</v>
      </c>
    </row>
    <row r="1642" spans="1:2" x14ac:dyDescent="0.25">
      <c r="A1642" s="15" t="s">
        <v>8219</v>
      </c>
      <c r="B1642" s="14">
        <v>110</v>
      </c>
    </row>
    <row r="1643" spans="1:2" x14ac:dyDescent="0.25">
      <c r="A1643" s="15" t="s">
        <v>8219</v>
      </c>
      <c r="B1643" s="14">
        <v>269</v>
      </c>
    </row>
    <row r="1644" spans="1:2" x14ac:dyDescent="0.25">
      <c r="A1644" s="15" t="s">
        <v>8219</v>
      </c>
      <c r="B1644" s="14">
        <v>79</v>
      </c>
    </row>
    <row r="1645" spans="1:2" x14ac:dyDescent="0.25">
      <c r="A1645" s="15" t="s">
        <v>8219</v>
      </c>
      <c r="B1645" s="14">
        <v>104</v>
      </c>
    </row>
    <row r="1646" spans="1:2" x14ac:dyDescent="0.25">
      <c r="A1646" s="15" t="s">
        <v>8219</v>
      </c>
      <c r="B1646" s="14">
        <v>34</v>
      </c>
    </row>
    <row r="1647" spans="1:2" x14ac:dyDescent="0.25">
      <c r="A1647" s="15" t="s">
        <v>8219</v>
      </c>
      <c r="B1647" s="14">
        <v>167</v>
      </c>
    </row>
    <row r="1648" spans="1:2" x14ac:dyDescent="0.25">
      <c r="A1648" s="15" t="s">
        <v>8219</v>
      </c>
      <c r="B1648" s="14">
        <v>183</v>
      </c>
    </row>
    <row r="1649" spans="1:2" x14ac:dyDescent="0.25">
      <c r="A1649" s="15" t="s">
        <v>8219</v>
      </c>
      <c r="B1649" s="14">
        <v>71</v>
      </c>
    </row>
    <row r="1650" spans="1:2" x14ac:dyDescent="0.25">
      <c r="A1650" s="15" t="s">
        <v>8219</v>
      </c>
      <c r="B1650" s="14">
        <v>69</v>
      </c>
    </row>
    <row r="1651" spans="1:2" x14ac:dyDescent="0.25">
      <c r="A1651" s="15" t="s">
        <v>8219</v>
      </c>
      <c r="B1651" s="14">
        <v>270</v>
      </c>
    </row>
    <row r="1652" spans="1:2" x14ac:dyDescent="0.25">
      <c r="A1652" s="15" t="s">
        <v>8219</v>
      </c>
      <c r="B1652" s="14">
        <v>193</v>
      </c>
    </row>
    <row r="1653" spans="1:2" x14ac:dyDescent="0.25">
      <c r="A1653" s="15" t="s">
        <v>8219</v>
      </c>
      <c r="B1653" s="14">
        <v>57</v>
      </c>
    </row>
    <row r="1654" spans="1:2" x14ac:dyDescent="0.25">
      <c r="A1654" s="15" t="s">
        <v>8219</v>
      </c>
      <c r="B1654" s="14">
        <v>200</v>
      </c>
    </row>
    <row r="1655" spans="1:2" x14ac:dyDescent="0.25">
      <c r="A1655" s="15" t="s">
        <v>8219</v>
      </c>
      <c r="B1655" s="14">
        <v>88</v>
      </c>
    </row>
    <row r="1656" spans="1:2" x14ac:dyDescent="0.25">
      <c r="A1656" s="15" t="s">
        <v>8219</v>
      </c>
      <c r="B1656" s="14">
        <v>213</v>
      </c>
    </row>
    <row r="1657" spans="1:2" x14ac:dyDescent="0.25">
      <c r="A1657" s="15" t="s">
        <v>8219</v>
      </c>
      <c r="B1657" s="14">
        <v>20</v>
      </c>
    </row>
    <row r="1658" spans="1:2" x14ac:dyDescent="0.25">
      <c r="A1658" s="15" t="s">
        <v>8219</v>
      </c>
      <c r="B1658" s="14">
        <v>50</v>
      </c>
    </row>
    <row r="1659" spans="1:2" x14ac:dyDescent="0.25">
      <c r="A1659" s="15" t="s">
        <v>8219</v>
      </c>
      <c r="B1659" s="14">
        <v>115</v>
      </c>
    </row>
    <row r="1660" spans="1:2" x14ac:dyDescent="0.25">
      <c r="A1660" s="15" t="s">
        <v>8219</v>
      </c>
      <c r="B1660" s="14">
        <v>186</v>
      </c>
    </row>
    <row r="1661" spans="1:2" x14ac:dyDescent="0.25">
      <c r="A1661" s="15" t="s">
        <v>8219</v>
      </c>
      <c r="B1661" s="14">
        <v>18</v>
      </c>
    </row>
    <row r="1662" spans="1:2" x14ac:dyDescent="0.25">
      <c r="A1662" s="15" t="s">
        <v>8219</v>
      </c>
      <c r="B1662" s="14">
        <v>176</v>
      </c>
    </row>
    <row r="1663" spans="1:2" x14ac:dyDescent="0.25">
      <c r="A1663" s="15" t="s">
        <v>8219</v>
      </c>
      <c r="B1663" s="14">
        <v>41</v>
      </c>
    </row>
    <row r="1664" spans="1:2" x14ac:dyDescent="0.25">
      <c r="A1664" s="15" t="s">
        <v>8219</v>
      </c>
      <c r="B1664" s="14">
        <v>75</v>
      </c>
    </row>
    <row r="1665" spans="1:2" x14ac:dyDescent="0.25">
      <c r="A1665" s="15" t="s">
        <v>8219</v>
      </c>
      <c r="B1665" s="14">
        <v>97</v>
      </c>
    </row>
    <row r="1666" spans="1:2" x14ac:dyDescent="0.25">
      <c r="A1666" s="15" t="s">
        <v>8219</v>
      </c>
      <c r="B1666" s="14">
        <v>73</v>
      </c>
    </row>
    <row r="1667" spans="1:2" x14ac:dyDescent="0.25">
      <c r="A1667" s="15" t="s">
        <v>8219</v>
      </c>
      <c r="B1667" s="14">
        <v>49</v>
      </c>
    </row>
    <row r="1668" spans="1:2" x14ac:dyDescent="0.25">
      <c r="A1668" s="15" t="s">
        <v>8219</v>
      </c>
      <c r="B1668" s="14">
        <v>134</v>
      </c>
    </row>
    <row r="1669" spans="1:2" x14ac:dyDescent="0.25">
      <c r="A1669" s="15" t="s">
        <v>8219</v>
      </c>
      <c r="B1669" s="14">
        <v>68</v>
      </c>
    </row>
    <row r="1670" spans="1:2" x14ac:dyDescent="0.25">
      <c r="A1670" s="15" t="s">
        <v>8219</v>
      </c>
      <c r="B1670" s="14">
        <v>49</v>
      </c>
    </row>
    <row r="1671" spans="1:2" x14ac:dyDescent="0.25">
      <c r="A1671" s="15" t="s">
        <v>8219</v>
      </c>
      <c r="B1671" s="14">
        <v>63</v>
      </c>
    </row>
    <row r="1672" spans="1:2" x14ac:dyDescent="0.25">
      <c r="A1672" s="15" t="s">
        <v>8219</v>
      </c>
      <c r="B1672" s="14">
        <v>163</v>
      </c>
    </row>
    <row r="1673" spans="1:2" x14ac:dyDescent="0.25">
      <c r="A1673" s="15" t="s">
        <v>8219</v>
      </c>
      <c r="B1673" s="14">
        <v>288</v>
      </c>
    </row>
    <row r="1674" spans="1:2" x14ac:dyDescent="0.25">
      <c r="A1674" s="15" t="s">
        <v>8219</v>
      </c>
      <c r="B1674" s="14">
        <v>42</v>
      </c>
    </row>
    <row r="1675" spans="1:2" x14ac:dyDescent="0.25">
      <c r="A1675" s="15" t="s">
        <v>8219</v>
      </c>
      <c r="B1675" s="14">
        <v>70</v>
      </c>
    </row>
    <row r="1676" spans="1:2" x14ac:dyDescent="0.25">
      <c r="A1676" s="15" t="s">
        <v>8219</v>
      </c>
      <c r="B1676" s="14">
        <v>30</v>
      </c>
    </row>
    <row r="1677" spans="1:2" x14ac:dyDescent="0.25">
      <c r="A1677" s="15" t="s">
        <v>8219</v>
      </c>
      <c r="B1677" s="14">
        <v>51</v>
      </c>
    </row>
    <row r="1678" spans="1:2" x14ac:dyDescent="0.25">
      <c r="A1678" s="15" t="s">
        <v>8219</v>
      </c>
      <c r="B1678" s="14">
        <v>145</v>
      </c>
    </row>
    <row r="1679" spans="1:2" x14ac:dyDescent="0.25">
      <c r="A1679" s="15" t="s">
        <v>8219</v>
      </c>
      <c r="B1679" s="14">
        <v>21</v>
      </c>
    </row>
    <row r="1680" spans="1:2" x14ac:dyDescent="0.25">
      <c r="A1680" s="15" t="s">
        <v>8219</v>
      </c>
      <c r="B1680" s="14">
        <v>286</v>
      </c>
    </row>
    <row r="1681" spans="1:2" x14ac:dyDescent="0.25">
      <c r="A1681" s="15" t="s">
        <v>8219</v>
      </c>
      <c r="B1681" s="14">
        <v>12</v>
      </c>
    </row>
    <row r="1682" spans="1:2" x14ac:dyDescent="0.25">
      <c r="A1682" s="15" t="s">
        <v>8219</v>
      </c>
      <c r="B1682" s="14">
        <v>100</v>
      </c>
    </row>
    <row r="1683" spans="1:2" x14ac:dyDescent="0.25">
      <c r="A1683" s="15" t="s">
        <v>8219</v>
      </c>
      <c r="B1683" s="14">
        <v>100</v>
      </c>
    </row>
    <row r="1684" spans="1:2" x14ac:dyDescent="0.25">
      <c r="A1684" s="15" t="s">
        <v>8219</v>
      </c>
      <c r="B1684" s="14">
        <v>34</v>
      </c>
    </row>
    <row r="1685" spans="1:2" x14ac:dyDescent="0.25">
      <c r="A1685" s="15" t="s">
        <v>8219</v>
      </c>
      <c r="B1685" s="14">
        <v>63</v>
      </c>
    </row>
    <row r="1686" spans="1:2" x14ac:dyDescent="0.25">
      <c r="A1686" s="15" t="s">
        <v>8219</v>
      </c>
      <c r="B1686" s="14">
        <v>30</v>
      </c>
    </row>
    <row r="1687" spans="1:2" x14ac:dyDescent="0.25">
      <c r="A1687" s="15" t="s">
        <v>8219</v>
      </c>
      <c r="B1687" s="14">
        <v>47</v>
      </c>
    </row>
    <row r="1688" spans="1:2" x14ac:dyDescent="0.25">
      <c r="A1688" s="15" t="s">
        <v>8219</v>
      </c>
      <c r="B1688" s="14">
        <v>237</v>
      </c>
    </row>
    <row r="1689" spans="1:2" x14ac:dyDescent="0.25">
      <c r="A1689" s="15" t="s">
        <v>8219</v>
      </c>
      <c r="B1689" s="14">
        <v>47</v>
      </c>
    </row>
    <row r="1690" spans="1:2" x14ac:dyDescent="0.25">
      <c r="A1690" s="15" t="s">
        <v>8219</v>
      </c>
      <c r="B1690" s="14">
        <v>15</v>
      </c>
    </row>
    <row r="1691" spans="1:2" x14ac:dyDescent="0.25">
      <c r="A1691" s="15" t="s">
        <v>8219</v>
      </c>
      <c r="B1691" s="14">
        <v>81</v>
      </c>
    </row>
    <row r="1692" spans="1:2" x14ac:dyDescent="0.25">
      <c r="A1692" s="15" t="s">
        <v>8219</v>
      </c>
      <c r="B1692" s="14">
        <v>122</v>
      </c>
    </row>
    <row r="1693" spans="1:2" x14ac:dyDescent="0.25">
      <c r="A1693" s="15" t="s">
        <v>8219</v>
      </c>
      <c r="B1693" s="14">
        <v>34</v>
      </c>
    </row>
    <row r="1694" spans="1:2" x14ac:dyDescent="0.25">
      <c r="A1694" s="15" t="s">
        <v>8219</v>
      </c>
      <c r="B1694" s="14">
        <v>207</v>
      </c>
    </row>
    <row r="1695" spans="1:2" x14ac:dyDescent="0.25">
      <c r="A1695" s="15" t="s">
        <v>8219</v>
      </c>
      <c r="B1695" s="14">
        <v>25</v>
      </c>
    </row>
    <row r="1696" spans="1:2" x14ac:dyDescent="0.25">
      <c r="A1696" s="15" t="s">
        <v>8219</v>
      </c>
      <c r="B1696" s="14">
        <v>72</v>
      </c>
    </row>
    <row r="1697" spans="1:2" x14ac:dyDescent="0.25">
      <c r="A1697" s="15" t="s">
        <v>8219</v>
      </c>
      <c r="B1697" s="14">
        <v>14</v>
      </c>
    </row>
    <row r="1698" spans="1:2" x14ac:dyDescent="0.25">
      <c r="A1698" s="15" t="s">
        <v>8219</v>
      </c>
      <c r="B1698" s="14">
        <v>15</v>
      </c>
    </row>
    <row r="1699" spans="1:2" x14ac:dyDescent="0.25">
      <c r="A1699" s="15" t="s">
        <v>8219</v>
      </c>
      <c r="B1699" s="14">
        <v>91</v>
      </c>
    </row>
    <row r="1700" spans="1:2" x14ac:dyDescent="0.25">
      <c r="A1700" s="15" t="s">
        <v>8219</v>
      </c>
      <c r="B1700" s="14">
        <v>24</v>
      </c>
    </row>
    <row r="1701" spans="1:2" x14ac:dyDescent="0.25">
      <c r="A1701" s="15" t="s">
        <v>8219</v>
      </c>
      <c r="B1701" s="14">
        <v>27</v>
      </c>
    </row>
    <row r="1702" spans="1:2" x14ac:dyDescent="0.25">
      <c r="A1702" s="15" t="s">
        <v>8219</v>
      </c>
      <c r="B1702" s="14">
        <v>47</v>
      </c>
    </row>
    <row r="1703" spans="1:2" x14ac:dyDescent="0.25">
      <c r="A1703" s="15" t="s">
        <v>8219</v>
      </c>
      <c r="B1703" s="14">
        <v>44</v>
      </c>
    </row>
    <row r="1704" spans="1:2" x14ac:dyDescent="0.25">
      <c r="A1704" s="15" t="s">
        <v>8219</v>
      </c>
      <c r="B1704" s="14">
        <v>72</v>
      </c>
    </row>
    <row r="1705" spans="1:2" x14ac:dyDescent="0.25">
      <c r="A1705" s="15" t="s">
        <v>8219</v>
      </c>
      <c r="B1705" s="14">
        <v>63</v>
      </c>
    </row>
    <row r="1706" spans="1:2" x14ac:dyDescent="0.25">
      <c r="A1706" s="15" t="s">
        <v>8219</v>
      </c>
      <c r="B1706" s="14">
        <v>88</v>
      </c>
    </row>
    <row r="1707" spans="1:2" x14ac:dyDescent="0.25">
      <c r="A1707" s="15" t="s">
        <v>8219</v>
      </c>
      <c r="B1707" s="14">
        <v>70</v>
      </c>
    </row>
    <row r="1708" spans="1:2" x14ac:dyDescent="0.25">
      <c r="A1708" s="15" t="s">
        <v>8219</v>
      </c>
      <c r="B1708" s="14">
        <v>50</v>
      </c>
    </row>
    <row r="1709" spans="1:2" x14ac:dyDescent="0.25">
      <c r="A1709" s="15" t="s">
        <v>8219</v>
      </c>
      <c r="B1709" s="14">
        <v>35</v>
      </c>
    </row>
    <row r="1710" spans="1:2" x14ac:dyDescent="0.25">
      <c r="A1710" s="15" t="s">
        <v>8219</v>
      </c>
      <c r="B1710" s="14">
        <v>175</v>
      </c>
    </row>
    <row r="1711" spans="1:2" x14ac:dyDescent="0.25">
      <c r="A1711" s="15" t="s">
        <v>8219</v>
      </c>
      <c r="B1711" s="14">
        <v>20</v>
      </c>
    </row>
    <row r="1712" spans="1:2" x14ac:dyDescent="0.25">
      <c r="A1712" s="15" t="s">
        <v>8219</v>
      </c>
      <c r="B1712" s="14">
        <v>54</v>
      </c>
    </row>
    <row r="1713" spans="1:2" x14ac:dyDescent="0.25">
      <c r="A1713" s="15" t="s">
        <v>8219</v>
      </c>
      <c r="B1713" s="14">
        <v>20</v>
      </c>
    </row>
    <row r="1714" spans="1:2" x14ac:dyDescent="0.25">
      <c r="A1714" s="15" t="s">
        <v>8219</v>
      </c>
      <c r="B1714" s="14">
        <v>57</v>
      </c>
    </row>
    <row r="1715" spans="1:2" x14ac:dyDescent="0.25">
      <c r="A1715" s="15" t="s">
        <v>8219</v>
      </c>
      <c r="B1715" s="14">
        <v>31</v>
      </c>
    </row>
    <row r="1716" spans="1:2" x14ac:dyDescent="0.25">
      <c r="A1716" s="15" t="s">
        <v>8219</v>
      </c>
      <c r="B1716" s="14">
        <v>31</v>
      </c>
    </row>
    <row r="1717" spans="1:2" x14ac:dyDescent="0.25">
      <c r="A1717" s="15" t="s">
        <v>8219</v>
      </c>
      <c r="B1717" s="14">
        <v>45</v>
      </c>
    </row>
    <row r="1718" spans="1:2" x14ac:dyDescent="0.25">
      <c r="A1718" s="15" t="s">
        <v>8219</v>
      </c>
      <c r="B1718" s="14">
        <v>41</v>
      </c>
    </row>
    <row r="1719" spans="1:2" x14ac:dyDescent="0.25">
      <c r="A1719" s="15" t="s">
        <v>8219</v>
      </c>
      <c r="B1719" s="14">
        <v>29</v>
      </c>
    </row>
    <row r="1720" spans="1:2" x14ac:dyDescent="0.25">
      <c r="A1720" s="15" t="s">
        <v>8219</v>
      </c>
      <c r="B1720" s="14">
        <v>58</v>
      </c>
    </row>
    <row r="1721" spans="1:2" x14ac:dyDescent="0.25">
      <c r="A1721" s="15" t="s">
        <v>8219</v>
      </c>
      <c r="B1721" s="14">
        <v>89</v>
      </c>
    </row>
    <row r="1722" spans="1:2" x14ac:dyDescent="0.25">
      <c r="A1722" s="15" t="s">
        <v>8219</v>
      </c>
      <c r="B1722" s="14">
        <v>125</v>
      </c>
    </row>
    <row r="1723" spans="1:2" x14ac:dyDescent="0.25">
      <c r="A1723" s="15" t="s">
        <v>8219</v>
      </c>
      <c r="B1723" s="14">
        <v>18</v>
      </c>
    </row>
    <row r="1724" spans="1:2" x14ac:dyDescent="0.25">
      <c r="A1724" s="15" t="s">
        <v>8219</v>
      </c>
      <c r="B1724" s="14">
        <v>32</v>
      </c>
    </row>
    <row r="1725" spans="1:2" x14ac:dyDescent="0.25">
      <c r="A1725" s="15" t="s">
        <v>8219</v>
      </c>
      <c r="B1725" s="14">
        <v>16</v>
      </c>
    </row>
    <row r="1726" spans="1:2" x14ac:dyDescent="0.25">
      <c r="A1726" s="15" t="s">
        <v>8219</v>
      </c>
      <c r="B1726" s="14">
        <v>38</v>
      </c>
    </row>
    <row r="1727" spans="1:2" x14ac:dyDescent="0.25">
      <c r="A1727" s="15" t="s">
        <v>8219</v>
      </c>
      <c r="B1727" s="14">
        <v>15</v>
      </c>
    </row>
    <row r="1728" spans="1:2" x14ac:dyDescent="0.25">
      <c r="A1728" s="15" t="s">
        <v>8219</v>
      </c>
      <c r="B1728" s="14">
        <v>23</v>
      </c>
    </row>
    <row r="1729" spans="1:2" x14ac:dyDescent="0.25">
      <c r="A1729" s="15" t="s">
        <v>8219</v>
      </c>
      <c r="B1729" s="14">
        <v>49</v>
      </c>
    </row>
    <row r="1730" spans="1:2" x14ac:dyDescent="0.25">
      <c r="A1730" s="15" t="s">
        <v>8219</v>
      </c>
      <c r="B1730" s="14">
        <v>10</v>
      </c>
    </row>
    <row r="1731" spans="1:2" x14ac:dyDescent="0.25">
      <c r="A1731" s="15" t="s">
        <v>8219</v>
      </c>
      <c r="B1731" s="14">
        <v>15</v>
      </c>
    </row>
    <row r="1732" spans="1:2" x14ac:dyDescent="0.25">
      <c r="A1732" s="15" t="s">
        <v>8219</v>
      </c>
      <c r="B1732" s="14">
        <v>57</v>
      </c>
    </row>
    <row r="1733" spans="1:2" x14ac:dyDescent="0.25">
      <c r="A1733" s="15" t="s">
        <v>8219</v>
      </c>
      <c r="B1733" s="14">
        <v>33</v>
      </c>
    </row>
    <row r="1734" spans="1:2" x14ac:dyDescent="0.25">
      <c r="A1734" s="15" t="s">
        <v>8219</v>
      </c>
      <c r="B1734" s="14">
        <v>9</v>
      </c>
    </row>
    <row r="1735" spans="1:2" x14ac:dyDescent="0.25">
      <c r="A1735" s="15" t="s">
        <v>8219</v>
      </c>
      <c r="B1735" s="14">
        <v>26</v>
      </c>
    </row>
    <row r="1736" spans="1:2" x14ac:dyDescent="0.25">
      <c r="A1736" s="15" t="s">
        <v>8219</v>
      </c>
      <c r="B1736" s="14">
        <v>69</v>
      </c>
    </row>
    <row r="1737" spans="1:2" x14ac:dyDescent="0.25">
      <c r="A1737" s="15" t="s">
        <v>8219</v>
      </c>
      <c r="B1737" s="14">
        <v>65</v>
      </c>
    </row>
    <row r="1738" spans="1:2" x14ac:dyDescent="0.25">
      <c r="A1738" s="15" t="s">
        <v>8219</v>
      </c>
      <c r="B1738" s="14">
        <v>83</v>
      </c>
    </row>
    <row r="1739" spans="1:2" x14ac:dyDescent="0.25">
      <c r="A1739" s="15" t="s">
        <v>8219</v>
      </c>
      <c r="B1739" s="14">
        <v>111</v>
      </c>
    </row>
    <row r="1740" spans="1:2" x14ac:dyDescent="0.25">
      <c r="A1740" s="15" t="s">
        <v>8219</v>
      </c>
      <c r="B1740" s="14">
        <v>46</v>
      </c>
    </row>
    <row r="1741" spans="1:2" x14ac:dyDescent="0.25">
      <c r="A1741" s="15" t="s">
        <v>8219</v>
      </c>
      <c r="B1741" s="14">
        <v>63</v>
      </c>
    </row>
    <row r="1742" spans="1:2" x14ac:dyDescent="0.25">
      <c r="A1742" s="15" t="s">
        <v>8219</v>
      </c>
      <c r="B1742" s="14">
        <v>9</v>
      </c>
    </row>
    <row r="1743" spans="1:2" x14ac:dyDescent="0.25">
      <c r="A1743" s="15" t="s">
        <v>8219</v>
      </c>
      <c r="B1743" s="14">
        <v>34</v>
      </c>
    </row>
    <row r="1744" spans="1:2" x14ac:dyDescent="0.25">
      <c r="A1744" s="15" t="s">
        <v>8219</v>
      </c>
      <c r="B1744" s="14">
        <v>112</v>
      </c>
    </row>
    <row r="1745" spans="1:2" x14ac:dyDescent="0.25">
      <c r="A1745" s="15" t="s">
        <v>8219</v>
      </c>
      <c r="B1745" s="14">
        <v>47</v>
      </c>
    </row>
    <row r="1746" spans="1:2" x14ac:dyDescent="0.25">
      <c r="A1746" s="15" t="s">
        <v>8219</v>
      </c>
      <c r="B1746" s="14">
        <v>38</v>
      </c>
    </row>
    <row r="1747" spans="1:2" x14ac:dyDescent="0.25">
      <c r="A1747" s="15" t="s">
        <v>8219</v>
      </c>
      <c r="B1747" s="14">
        <v>28</v>
      </c>
    </row>
    <row r="1748" spans="1:2" x14ac:dyDescent="0.25">
      <c r="A1748" s="15" t="s">
        <v>8219</v>
      </c>
      <c r="B1748" s="14">
        <v>78</v>
      </c>
    </row>
    <row r="1749" spans="1:2" x14ac:dyDescent="0.25">
      <c r="A1749" s="15" t="s">
        <v>8219</v>
      </c>
      <c r="B1749" s="14">
        <v>23</v>
      </c>
    </row>
    <row r="1750" spans="1:2" x14ac:dyDescent="0.25">
      <c r="A1750" s="15" t="s">
        <v>8219</v>
      </c>
      <c r="B1750" s="14">
        <v>40</v>
      </c>
    </row>
    <row r="1751" spans="1:2" x14ac:dyDescent="0.25">
      <c r="A1751" s="15" t="s">
        <v>8219</v>
      </c>
      <c r="B1751" s="14">
        <v>13</v>
      </c>
    </row>
    <row r="1752" spans="1:2" x14ac:dyDescent="0.25">
      <c r="A1752" s="15" t="s">
        <v>8219</v>
      </c>
      <c r="B1752" s="14">
        <v>18</v>
      </c>
    </row>
    <row r="1753" spans="1:2" x14ac:dyDescent="0.25">
      <c r="A1753" s="15" t="s">
        <v>8219</v>
      </c>
      <c r="B1753" s="14">
        <v>22</v>
      </c>
    </row>
    <row r="1754" spans="1:2" x14ac:dyDescent="0.25">
      <c r="A1754" s="15" t="s">
        <v>8219</v>
      </c>
      <c r="B1754" s="14">
        <v>79</v>
      </c>
    </row>
    <row r="1755" spans="1:2" x14ac:dyDescent="0.25">
      <c r="A1755" s="15" t="s">
        <v>8219</v>
      </c>
      <c r="B1755" s="14">
        <v>14</v>
      </c>
    </row>
    <row r="1756" spans="1:2" x14ac:dyDescent="0.25">
      <c r="A1756" s="15" t="s">
        <v>8219</v>
      </c>
      <c r="B1756" s="14">
        <v>51</v>
      </c>
    </row>
    <row r="1757" spans="1:2" x14ac:dyDescent="0.25">
      <c r="A1757" s="15" t="s">
        <v>8219</v>
      </c>
      <c r="B1757" s="14">
        <v>54</v>
      </c>
    </row>
    <row r="1758" spans="1:2" x14ac:dyDescent="0.25">
      <c r="A1758" s="15" t="s">
        <v>8219</v>
      </c>
      <c r="B1758" s="14">
        <v>70</v>
      </c>
    </row>
    <row r="1759" spans="1:2" x14ac:dyDescent="0.25">
      <c r="A1759" s="15" t="s">
        <v>8219</v>
      </c>
      <c r="B1759" s="14">
        <v>44</v>
      </c>
    </row>
    <row r="1760" spans="1:2" x14ac:dyDescent="0.25">
      <c r="A1760" s="15" t="s">
        <v>8219</v>
      </c>
      <c r="B1760" s="14">
        <v>55</v>
      </c>
    </row>
    <row r="1761" spans="1:2" x14ac:dyDescent="0.25">
      <c r="A1761" s="15" t="s">
        <v>8219</v>
      </c>
      <c r="B1761" s="14">
        <v>15</v>
      </c>
    </row>
    <row r="1762" spans="1:2" x14ac:dyDescent="0.25">
      <c r="A1762" s="15" t="s">
        <v>8219</v>
      </c>
      <c r="B1762" s="14">
        <v>27</v>
      </c>
    </row>
    <row r="1763" spans="1:2" x14ac:dyDescent="0.25">
      <c r="A1763" s="15" t="s">
        <v>8219</v>
      </c>
      <c r="B1763" s="14">
        <v>21</v>
      </c>
    </row>
    <row r="1764" spans="1:2" x14ac:dyDescent="0.25">
      <c r="A1764" s="15" t="s">
        <v>8219</v>
      </c>
      <c r="B1764" s="14">
        <v>162</v>
      </c>
    </row>
    <row r="1765" spans="1:2" x14ac:dyDescent="0.25">
      <c r="A1765" s="15" t="s">
        <v>8219</v>
      </c>
      <c r="B1765" s="14">
        <v>23</v>
      </c>
    </row>
    <row r="1766" spans="1:2" x14ac:dyDescent="0.25">
      <c r="A1766" s="15" t="s">
        <v>8219</v>
      </c>
      <c r="B1766" s="14">
        <v>72</v>
      </c>
    </row>
    <row r="1767" spans="1:2" x14ac:dyDescent="0.25">
      <c r="A1767" s="15" t="s">
        <v>8219</v>
      </c>
      <c r="B1767" s="14">
        <v>68</v>
      </c>
    </row>
    <row r="1768" spans="1:2" x14ac:dyDescent="0.25">
      <c r="A1768" s="15" t="s">
        <v>8219</v>
      </c>
      <c r="B1768" s="14">
        <v>20</v>
      </c>
    </row>
    <row r="1769" spans="1:2" x14ac:dyDescent="0.25">
      <c r="A1769" s="15" t="s">
        <v>8219</v>
      </c>
      <c r="B1769" s="14">
        <v>26</v>
      </c>
    </row>
    <row r="1770" spans="1:2" x14ac:dyDescent="0.25">
      <c r="A1770" s="15" t="s">
        <v>8219</v>
      </c>
      <c r="B1770" s="14">
        <v>72</v>
      </c>
    </row>
    <row r="1771" spans="1:2" x14ac:dyDescent="0.25">
      <c r="A1771" s="15" t="s">
        <v>8219</v>
      </c>
      <c r="B1771" s="14">
        <v>3</v>
      </c>
    </row>
    <row r="1772" spans="1:2" x14ac:dyDescent="0.25">
      <c r="A1772" s="15" t="s">
        <v>8219</v>
      </c>
      <c r="B1772" s="14">
        <v>18</v>
      </c>
    </row>
    <row r="1773" spans="1:2" x14ac:dyDescent="0.25">
      <c r="A1773" s="15" t="s">
        <v>8219</v>
      </c>
      <c r="B1773" s="14">
        <v>30</v>
      </c>
    </row>
    <row r="1774" spans="1:2" x14ac:dyDescent="0.25">
      <c r="A1774" s="15" t="s">
        <v>8219</v>
      </c>
      <c r="B1774" s="14">
        <v>23</v>
      </c>
    </row>
    <row r="1775" spans="1:2" x14ac:dyDescent="0.25">
      <c r="A1775" s="15" t="s">
        <v>8219</v>
      </c>
      <c r="B1775" s="14">
        <v>54</v>
      </c>
    </row>
    <row r="1776" spans="1:2" x14ac:dyDescent="0.25">
      <c r="A1776" s="15" t="s">
        <v>8219</v>
      </c>
      <c r="B1776" s="14">
        <v>26</v>
      </c>
    </row>
    <row r="1777" spans="1:2" x14ac:dyDescent="0.25">
      <c r="A1777" s="15" t="s">
        <v>8219</v>
      </c>
      <c r="B1777" s="14">
        <v>9</v>
      </c>
    </row>
    <row r="1778" spans="1:2" x14ac:dyDescent="0.25">
      <c r="A1778" s="15" t="s">
        <v>8219</v>
      </c>
      <c r="B1778" s="14">
        <v>27</v>
      </c>
    </row>
    <row r="1779" spans="1:2" x14ac:dyDescent="0.25">
      <c r="A1779" s="15" t="s">
        <v>8219</v>
      </c>
      <c r="B1779" s="14">
        <v>30</v>
      </c>
    </row>
    <row r="1780" spans="1:2" x14ac:dyDescent="0.25">
      <c r="A1780" s="15" t="s">
        <v>8219</v>
      </c>
      <c r="B1780" s="14">
        <v>52</v>
      </c>
    </row>
    <row r="1781" spans="1:2" x14ac:dyDescent="0.25">
      <c r="A1781" s="15" t="s">
        <v>8219</v>
      </c>
      <c r="B1781" s="14">
        <v>17</v>
      </c>
    </row>
    <row r="1782" spans="1:2" x14ac:dyDescent="0.25">
      <c r="A1782" s="15" t="s">
        <v>8219</v>
      </c>
      <c r="B1782" s="14">
        <v>19</v>
      </c>
    </row>
    <row r="1783" spans="1:2" x14ac:dyDescent="0.25">
      <c r="A1783" s="15" t="s">
        <v>8219</v>
      </c>
      <c r="B1783" s="14">
        <v>77</v>
      </c>
    </row>
    <row r="1784" spans="1:2" x14ac:dyDescent="0.25">
      <c r="A1784" s="15" t="s">
        <v>8219</v>
      </c>
      <c r="B1784" s="14">
        <v>21</v>
      </c>
    </row>
    <row r="1785" spans="1:2" x14ac:dyDescent="0.25">
      <c r="A1785" s="15" t="s">
        <v>8219</v>
      </c>
      <c r="B1785" s="14">
        <v>38</v>
      </c>
    </row>
    <row r="1786" spans="1:2" x14ac:dyDescent="0.25">
      <c r="A1786" s="15" t="s">
        <v>8219</v>
      </c>
      <c r="B1786" s="14">
        <v>28</v>
      </c>
    </row>
    <row r="1787" spans="1:2" x14ac:dyDescent="0.25">
      <c r="A1787" s="15" t="s">
        <v>8219</v>
      </c>
      <c r="B1787" s="14">
        <v>48</v>
      </c>
    </row>
    <row r="1788" spans="1:2" x14ac:dyDescent="0.25">
      <c r="A1788" s="15" t="s">
        <v>8219</v>
      </c>
      <c r="B1788" s="14">
        <v>46</v>
      </c>
    </row>
    <row r="1789" spans="1:2" x14ac:dyDescent="0.25">
      <c r="A1789" s="15" t="s">
        <v>8219</v>
      </c>
      <c r="B1789" s="14">
        <v>30</v>
      </c>
    </row>
    <row r="1790" spans="1:2" x14ac:dyDescent="0.25">
      <c r="A1790" s="15" t="s">
        <v>8219</v>
      </c>
      <c r="B1790" s="14">
        <v>64</v>
      </c>
    </row>
    <row r="1791" spans="1:2" x14ac:dyDescent="0.25">
      <c r="A1791" s="15" t="s">
        <v>8219</v>
      </c>
      <c r="B1791" s="14">
        <v>15</v>
      </c>
    </row>
    <row r="1792" spans="1:2" x14ac:dyDescent="0.25">
      <c r="A1792" s="15" t="s">
        <v>8219</v>
      </c>
      <c r="B1792" s="14">
        <v>41</v>
      </c>
    </row>
    <row r="1793" spans="1:2" x14ac:dyDescent="0.25">
      <c r="A1793" s="15" t="s">
        <v>8219</v>
      </c>
      <c r="B1793" s="14">
        <v>35</v>
      </c>
    </row>
    <row r="1794" spans="1:2" x14ac:dyDescent="0.25">
      <c r="A1794" s="15" t="s">
        <v>8219</v>
      </c>
      <c r="B1794" s="14">
        <v>45</v>
      </c>
    </row>
    <row r="1795" spans="1:2" x14ac:dyDescent="0.25">
      <c r="A1795" s="15" t="s">
        <v>8219</v>
      </c>
      <c r="B1795" s="14">
        <v>62</v>
      </c>
    </row>
    <row r="1796" spans="1:2" x14ac:dyDescent="0.25">
      <c r="A1796" s="15" t="s">
        <v>8219</v>
      </c>
      <c r="B1796" s="14">
        <v>22</v>
      </c>
    </row>
    <row r="1797" spans="1:2" x14ac:dyDescent="0.25">
      <c r="A1797" s="15" t="s">
        <v>8219</v>
      </c>
      <c r="B1797" s="14">
        <v>18</v>
      </c>
    </row>
    <row r="1798" spans="1:2" x14ac:dyDescent="0.25">
      <c r="A1798" s="15" t="s">
        <v>8219</v>
      </c>
      <c r="B1798" s="14">
        <v>12</v>
      </c>
    </row>
    <row r="1799" spans="1:2" x14ac:dyDescent="0.25">
      <c r="A1799" s="15" t="s">
        <v>8219</v>
      </c>
      <c r="B1799" s="14">
        <v>44</v>
      </c>
    </row>
    <row r="1800" spans="1:2" x14ac:dyDescent="0.25">
      <c r="A1800" s="15" t="s">
        <v>8219</v>
      </c>
      <c r="B1800" s="14">
        <v>27</v>
      </c>
    </row>
    <row r="1801" spans="1:2" x14ac:dyDescent="0.25">
      <c r="A1801" s="15" t="s">
        <v>8219</v>
      </c>
      <c r="B1801" s="14">
        <v>38</v>
      </c>
    </row>
    <row r="1802" spans="1:2" x14ac:dyDescent="0.25">
      <c r="A1802" s="15" t="s">
        <v>8219</v>
      </c>
      <c r="B1802" s="14">
        <v>28</v>
      </c>
    </row>
    <row r="1803" spans="1:2" x14ac:dyDescent="0.25">
      <c r="A1803" s="15" t="s">
        <v>8219</v>
      </c>
      <c r="B1803" s="14">
        <v>24</v>
      </c>
    </row>
    <row r="1804" spans="1:2" x14ac:dyDescent="0.25">
      <c r="A1804" s="15" t="s">
        <v>8219</v>
      </c>
      <c r="B1804" s="14">
        <v>65</v>
      </c>
    </row>
    <row r="1805" spans="1:2" x14ac:dyDescent="0.25">
      <c r="A1805" s="15" t="s">
        <v>8219</v>
      </c>
      <c r="B1805" s="14">
        <v>46</v>
      </c>
    </row>
    <row r="1806" spans="1:2" x14ac:dyDescent="0.25">
      <c r="A1806" s="15" t="s">
        <v>8219</v>
      </c>
      <c r="B1806" s="14">
        <v>85</v>
      </c>
    </row>
    <row r="1807" spans="1:2" x14ac:dyDescent="0.25">
      <c r="A1807" s="15" t="s">
        <v>8219</v>
      </c>
      <c r="B1807" s="14">
        <v>66</v>
      </c>
    </row>
    <row r="1808" spans="1:2" x14ac:dyDescent="0.25">
      <c r="A1808" s="15" t="s">
        <v>8219</v>
      </c>
      <c r="B1808" s="14">
        <v>165</v>
      </c>
    </row>
    <row r="1809" spans="1:2" x14ac:dyDescent="0.25">
      <c r="A1809" s="15" t="s">
        <v>8219</v>
      </c>
      <c r="B1809" s="14">
        <v>17</v>
      </c>
    </row>
    <row r="1810" spans="1:2" x14ac:dyDescent="0.25">
      <c r="A1810" s="15" t="s">
        <v>8219</v>
      </c>
      <c r="B1810" s="14">
        <v>3</v>
      </c>
    </row>
    <row r="1811" spans="1:2" x14ac:dyDescent="0.25">
      <c r="A1811" s="15" t="s">
        <v>8219</v>
      </c>
      <c r="B1811" s="14">
        <v>17</v>
      </c>
    </row>
    <row r="1812" spans="1:2" x14ac:dyDescent="0.25">
      <c r="A1812" s="15" t="s">
        <v>8219</v>
      </c>
      <c r="B1812" s="14">
        <v>91</v>
      </c>
    </row>
    <row r="1813" spans="1:2" x14ac:dyDescent="0.25">
      <c r="A1813" s="15" t="s">
        <v>8219</v>
      </c>
      <c r="B1813" s="14">
        <v>67</v>
      </c>
    </row>
    <row r="1814" spans="1:2" x14ac:dyDescent="0.25">
      <c r="A1814" s="15" t="s">
        <v>8219</v>
      </c>
      <c r="B1814" s="14">
        <v>18</v>
      </c>
    </row>
    <row r="1815" spans="1:2" x14ac:dyDescent="0.25">
      <c r="A1815" s="15" t="s">
        <v>8219</v>
      </c>
      <c r="B1815" s="14">
        <v>21</v>
      </c>
    </row>
    <row r="1816" spans="1:2" x14ac:dyDescent="0.25">
      <c r="A1816" s="15" t="s">
        <v>8219</v>
      </c>
      <c r="B1816" s="14">
        <v>40</v>
      </c>
    </row>
    <row r="1817" spans="1:2" x14ac:dyDescent="0.25">
      <c r="A1817" s="15" t="s">
        <v>8219</v>
      </c>
      <c r="B1817" s="14">
        <v>78</v>
      </c>
    </row>
    <row r="1818" spans="1:2" x14ac:dyDescent="0.25">
      <c r="A1818" s="15" t="s">
        <v>8219</v>
      </c>
      <c r="B1818" s="14">
        <v>26</v>
      </c>
    </row>
    <row r="1819" spans="1:2" x14ac:dyDescent="0.25">
      <c r="A1819" s="15" t="s">
        <v>8219</v>
      </c>
      <c r="B1819" s="14">
        <v>14</v>
      </c>
    </row>
    <row r="1820" spans="1:2" x14ac:dyDescent="0.25">
      <c r="A1820" s="15" t="s">
        <v>8219</v>
      </c>
      <c r="B1820" s="14">
        <v>44</v>
      </c>
    </row>
    <row r="1821" spans="1:2" x14ac:dyDescent="0.25">
      <c r="A1821" s="15" t="s">
        <v>8219</v>
      </c>
      <c r="B1821" s="14">
        <v>9</v>
      </c>
    </row>
    <row r="1822" spans="1:2" x14ac:dyDescent="0.25">
      <c r="A1822" s="15" t="s">
        <v>8219</v>
      </c>
      <c r="B1822" s="14">
        <v>30</v>
      </c>
    </row>
    <row r="1823" spans="1:2" x14ac:dyDescent="0.25">
      <c r="A1823" s="15" t="s">
        <v>8219</v>
      </c>
      <c r="B1823" s="14">
        <v>45</v>
      </c>
    </row>
    <row r="1824" spans="1:2" x14ac:dyDescent="0.25">
      <c r="A1824" s="15" t="s">
        <v>8219</v>
      </c>
      <c r="B1824" s="14">
        <v>56</v>
      </c>
    </row>
    <row r="1825" spans="1:2" x14ac:dyDescent="0.25">
      <c r="A1825" s="15" t="s">
        <v>8219</v>
      </c>
      <c r="B1825" s="14">
        <v>46</v>
      </c>
    </row>
    <row r="1826" spans="1:2" x14ac:dyDescent="0.25">
      <c r="A1826" s="15" t="s">
        <v>8219</v>
      </c>
      <c r="B1826" s="14">
        <v>34</v>
      </c>
    </row>
    <row r="1827" spans="1:2" x14ac:dyDescent="0.25">
      <c r="A1827" s="15" t="s">
        <v>8219</v>
      </c>
      <c r="B1827" s="14">
        <v>98</v>
      </c>
    </row>
    <row r="1828" spans="1:2" x14ac:dyDescent="0.25">
      <c r="A1828" s="15" t="s">
        <v>8219</v>
      </c>
      <c r="B1828" s="14">
        <v>46</v>
      </c>
    </row>
    <row r="1829" spans="1:2" x14ac:dyDescent="0.25">
      <c r="A1829" s="15" t="s">
        <v>8219</v>
      </c>
      <c r="B1829" s="14">
        <v>10</v>
      </c>
    </row>
    <row r="1830" spans="1:2" x14ac:dyDescent="0.25">
      <c r="A1830" s="15" t="s">
        <v>8219</v>
      </c>
      <c r="B1830" s="14">
        <v>76</v>
      </c>
    </row>
    <row r="1831" spans="1:2" x14ac:dyDescent="0.25">
      <c r="A1831" s="15" t="s">
        <v>8219</v>
      </c>
      <c r="B1831" s="14">
        <v>104</v>
      </c>
    </row>
    <row r="1832" spans="1:2" x14ac:dyDescent="0.25">
      <c r="A1832" s="15" t="s">
        <v>8219</v>
      </c>
      <c r="B1832" s="14">
        <v>87</v>
      </c>
    </row>
    <row r="1833" spans="1:2" x14ac:dyDescent="0.25">
      <c r="A1833" s="15" t="s">
        <v>8219</v>
      </c>
      <c r="B1833" s="14">
        <v>29</v>
      </c>
    </row>
    <row r="1834" spans="1:2" x14ac:dyDescent="0.25">
      <c r="A1834" s="15" t="s">
        <v>8219</v>
      </c>
      <c r="B1834" s="14">
        <v>51</v>
      </c>
    </row>
    <row r="1835" spans="1:2" x14ac:dyDescent="0.25">
      <c r="A1835" s="15" t="s">
        <v>8219</v>
      </c>
      <c r="B1835" s="14">
        <v>12</v>
      </c>
    </row>
    <row r="1836" spans="1:2" x14ac:dyDescent="0.25">
      <c r="A1836" s="15" t="s">
        <v>8219</v>
      </c>
      <c r="B1836" s="14">
        <v>72</v>
      </c>
    </row>
    <row r="1837" spans="1:2" x14ac:dyDescent="0.25">
      <c r="A1837" s="15" t="s">
        <v>8219</v>
      </c>
      <c r="B1837" s="14">
        <v>21</v>
      </c>
    </row>
    <row r="1838" spans="1:2" x14ac:dyDescent="0.25">
      <c r="A1838" s="15" t="s">
        <v>8219</v>
      </c>
      <c r="B1838" s="14">
        <v>42</v>
      </c>
    </row>
    <row r="1839" spans="1:2" x14ac:dyDescent="0.25">
      <c r="A1839" s="15" t="s">
        <v>8219</v>
      </c>
      <c r="B1839" s="14">
        <v>71</v>
      </c>
    </row>
    <row r="1840" spans="1:2" x14ac:dyDescent="0.25">
      <c r="A1840" s="15" t="s">
        <v>8219</v>
      </c>
      <c r="B1840" s="14">
        <v>168</v>
      </c>
    </row>
    <row r="1841" spans="1:2" x14ac:dyDescent="0.25">
      <c r="A1841" s="15" t="s">
        <v>8219</v>
      </c>
      <c r="B1841" s="14">
        <v>19</v>
      </c>
    </row>
    <row r="1842" spans="1:2" x14ac:dyDescent="0.25">
      <c r="A1842" s="15" t="s">
        <v>8219</v>
      </c>
      <c r="B1842" s="14">
        <v>37</v>
      </c>
    </row>
    <row r="1843" spans="1:2" x14ac:dyDescent="0.25">
      <c r="A1843" s="15" t="s">
        <v>8219</v>
      </c>
      <c r="B1843" s="14">
        <v>36</v>
      </c>
    </row>
    <row r="1844" spans="1:2" x14ac:dyDescent="0.25">
      <c r="A1844" s="15" t="s">
        <v>8219</v>
      </c>
      <c r="B1844" s="14">
        <v>14</v>
      </c>
    </row>
    <row r="1845" spans="1:2" x14ac:dyDescent="0.25">
      <c r="A1845" s="15" t="s">
        <v>8219</v>
      </c>
      <c r="B1845" s="14">
        <v>18</v>
      </c>
    </row>
    <row r="1846" spans="1:2" x14ac:dyDescent="0.25">
      <c r="A1846" s="15" t="s">
        <v>8219</v>
      </c>
      <c r="B1846" s="14">
        <v>82</v>
      </c>
    </row>
    <row r="1847" spans="1:2" x14ac:dyDescent="0.25">
      <c r="A1847" s="15" t="s">
        <v>8219</v>
      </c>
      <c r="B1847" s="14">
        <v>43</v>
      </c>
    </row>
    <row r="1848" spans="1:2" x14ac:dyDescent="0.25">
      <c r="A1848" s="15" t="s">
        <v>8219</v>
      </c>
      <c r="B1848" s="14">
        <v>8</v>
      </c>
    </row>
    <row r="1849" spans="1:2" x14ac:dyDescent="0.25">
      <c r="A1849" s="15" t="s">
        <v>8219</v>
      </c>
      <c r="B1849" s="14">
        <v>45</v>
      </c>
    </row>
    <row r="1850" spans="1:2" x14ac:dyDescent="0.25">
      <c r="A1850" s="15" t="s">
        <v>8219</v>
      </c>
      <c r="B1850" s="14">
        <v>20</v>
      </c>
    </row>
    <row r="1851" spans="1:2" x14ac:dyDescent="0.25">
      <c r="A1851" s="15" t="s">
        <v>8219</v>
      </c>
      <c r="B1851" s="14">
        <v>31</v>
      </c>
    </row>
    <row r="1852" spans="1:2" x14ac:dyDescent="0.25">
      <c r="A1852" s="15" t="s">
        <v>8219</v>
      </c>
      <c r="B1852" s="14">
        <v>25</v>
      </c>
    </row>
    <row r="1853" spans="1:2" x14ac:dyDescent="0.25">
      <c r="A1853" s="15" t="s">
        <v>8219</v>
      </c>
      <c r="B1853" s="14">
        <v>14</v>
      </c>
    </row>
    <row r="1854" spans="1:2" x14ac:dyDescent="0.25">
      <c r="A1854" s="15" t="s">
        <v>8219</v>
      </c>
      <c r="B1854" s="14">
        <v>45</v>
      </c>
    </row>
    <row r="1855" spans="1:2" x14ac:dyDescent="0.25">
      <c r="A1855" s="15" t="s">
        <v>8219</v>
      </c>
      <c r="B1855" s="14">
        <v>20</v>
      </c>
    </row>
    <row r="1856" spans="1:2" x14ac:dyDescent="0.25">
      <c r="A1856" s="15" t="s">
        <v>8219</v>
      </c>
      <c r="B1856" s="14">
        <v>39</v>
      </c>
    </row>
    <row r="1857" spans="1:2" x14ac:dyDescent="0.25">
      <c r="A1857" s="15" t="s">
        <v>8219</v>
      </c>
      <c r="B1857" s="14">
        <v>16</v>
      </c>
    </row>
    <row r="1858" spans="1:2" x14ac:dyDescent="0.25">
      <c r="A1858" s="15" t="s">
        <v>8219</v>
      </c>
      <c r="B1858" s="14">
        <v>37</v>
      </c>
    </row>
    <row r="1859" spans="1:2" x14ac:dyDescent="0.25">
      <c r="A1859" s="15" t="s">
        <v>8219</v>
      </c>
      <c r="B1859" s="14">
        <v>14</v>
      </c>
    </row>
    <row r="1860" spans="1:2" x14ac:dyDescent="0.25">
      <c r="A1860" s="15" t="s">
        <v>8219</v>
      </c>
      <c r="B1860" s="14">
        <v>21</v>
      </c>
    </row>
    <row r="1861" spans="1:2" x14ac:dyDescent="0.25">
      <c r="A1861" s="15" t="s">
        <v>8219</v>
      </c>
      <c r="B1861" s="14">
        <v>69</v>
      </c>
    </row>
    <row r="1862" spans="1:2" x14ac:dyDescent="0.25">
      <c r="A1862" s="15" t="s">
        <v>8219</v>
      </c>
      <c r="B1862" s="14">
        <v>16</v>
      </c>
    </row>
    <row r="1863" spans="1:2" x14ac:dyDescent="0.25">
      <c r="A1863" s="15" t="s">
        <v>8219</v>
      </c>
      <c r="B1863" s="14">
        <v>55</v>
      </c>
    </row>
    <row r="1864" spans="1:2" x14ac:dyDescent="0.25">
      <c r="A1864" s="15" t="s">
        <v>8219</v>
      </c>
      <c r="B1864" s="14">
        <v>27</v>
      </c>
    </row>
    <row r="1865" spans="1:2" x14ac:dyDescent="0.25">
      <c r="A1865" s="15" t="s">
        <v>8219</v>
      </c>
      <c r="B1865" s="14">
        <v>36</v>
      </c>
    </row>
    <row r="1866" spans="1:2" x14ac:dyDescent="0.25">
      <c r="A1866" s="15" t="s">
        <v>8219</v>
      </c>
      <c r="B1866" s="14">
        <v>19</v>
      </c>
    </row>
    <row r="1867" spans="1:2" x14ac:dyDescent="0.25">
      <c r="A1867" s="15" t="s">
        <v>8219</v>
      </c>
      <c r="B1867" s="14">
        <v>12</v>
      </c>
    </row>
    <row r="1868" spans="1:2" x14ac:dyDescent="0.25">
      <c r="A1868" s="15" t="s">
        <v>8219</v>
      </c>
      <c r="B1868" s="14">
        <v>17</v>
      </c>
    </row>
    <row r="1869" spans="1:2" x14ac:dyDescent="0.25">
      <c r="A1869" s="15" t="s">
        <v>8219</v>
      </c>
      <c r="B1869" s="14">
        <v>114</v>
      </c>
    </row>
    <row r="1870" spans="1:2" x14ac:dyDescent="0.25">
      <c r="A1870" s="15" t="s">
        <v>8219</v>
      </c>
      <c r="B1870" s="14">
        <v>93</v>
      </c>
    </row>
    <row r="1871" spans="1:2" x14ac:dyDescent="0.25">
      <c r="A1871" s="15" t="s">
        <v>8219</v>
      </c>
      <c r="B1871" s="14">
        <v>36</v>
      </c>
    </row>
    <row r="1872" spans="1:2" x14ac:dyDescent="0.25">
      <c r="A1872" s="15" t="s">
        <v>8219</v>
      </c>
      <c r="B1872" s="14">
        <v>61</v>
      </c>
    </row>
    <row r="1873" spans="1:2" x14ac:dyDescent="0.25">
      <c r="A1873" s="15" t="s">
        <v>8219</v>
      </c>
      <c r="B1873" s="14">
        <v>47</v>
      </c>
    </row>
    <row r="1874" spans="1:2" x14ac:dyDescent="0.25">
      <c r="A1874" s="15" t="s">
        <v>8219</v>
      </c>
      <c r="B1874" s="14">
        <v>17</v>
      </c>
    </row>
    <row r="1875" spans="1:2" x14ac:dyDescent="0.25">
      <c r="A1875" s="15" t="s">
        <v>8219</v>
      </c>
      <c r="B1875" s="14">
        <v>63</v>
      </c>
    </row>
    <row r="1876" spans="1:2" x14ac:dyDescent="0.25">
      <c r="A1876" s="15" t="s">
        <v>8219</v>
      </c>
      <c r="B1876" s="14">
        <v>9</v>
      </c>
    </row>
    <row r="1877" spans="1:2" x14ac:dyDescent="0.25">
      <c r="A1877" s="15" t="s">
        <v>8219</v>
      </c>
      <c r="B1877" s="14">
        <v>30</v>
      </c>
    </row>
    <row r="1878" spans="1:2" x14ac:dyDescent="0.25">
      <c r="A1878" s="15" t="s">
        <v>8219</v>
      </c>
      <c r="B1878" s="14">
        <v>23</v>
      </c>
    </row>
    <row r="1879" spans="1:2" x14ac:dyDescent="0.25">
      <c r="A1879" s="15" t="s">
        <v>8219</v>
      </c>
      <c r="B1879" s="14">
        <v>33</v>
      </c>
    </row>
    <row r="1880" spans="1:2" x14ac:dyDescent="0.25">
      <c r="A1880" s="15" t="s">
        <v>8219</v>
      </c>
      <c r="B1880" s="14">
        <v>39</v>
      </c>
    </row>
    <row r="1881" spans="1:2" x14ac:dyDescent="0.25">
      <c r="A1881" s="15" t="s">
        <v>8219</v>
      </c>
      <c r="B1881" s="14">
        <v>17</v>
      </c>
    </row>
    <row r="1882" spans="1:2" x14ac:dyDescent="0.25">
      <c r="A1882" s="15" t="s">
        <v>8219</v>
      </c>
      <c r="B1882" s="14">
        <v>6</v>
      </c>
    </row>
    <row r="1883" spans="1:2" x14ac:dyDescent="0.25">
      <c r="A1883" s="15" t="s">
        <v>8219</v>
      </c>
      <c r="B1883" s="14">
        <v>39</v>
      </c>
    </row>
    <row r="1884" spans="1:2" x14ac:dyDescent="0.25">
      <c r="A1884" s="15" t="s">
        <v>8219</v>
      </c>
      <c r="B1884" s="14">
        <v>57</v>
      </c>
    </row>
    <row r="1885" spans="1:2" x14ac:dyDescent="0.25">
      <c r="A1885" s="15" t="s">
        <v>8219</v>
      </c>
      <c r="B1885" s="14">
        <v>56</v>
      </c>
    </row>
    <row r="1886" spans="1:2" x14ac:dyDescent="0.25">
      <c r="A1886" s="15" t="s">
        <v>8219</v>
      </c>
      <c r="B1886" s="14">
        <v>13</v>
      </c>
    </row>
    <row r="1887" spans="1:2" x14ac:dyDescent="0.25">
      <c r="A1887" s="15" t="s">
        <v>8219</v>
      </c>
      <c r="B1887" s="14">
        <v>95</v>
      </c>
    </row>
    <row r="1888" spans="1:2" x14ac:dyDescent="0.25">
      <c r="A1888" s="15" t="s">
        <v>8219</v>
      </c>
      <c r="B1888" s="14">
        <v>80</v>
      </c>
    </row>
    <row r="1889" spans="1:2" x14ac:dyDescent="0.25">
      <c r="A1889" s="15" t="s">
        <v>8219</v>
      </c>
      <c r="B1889" s="14">
        <v>133</v>
      </c>
    </row>
    <row r="1890" spans="1:2" x14ac:dyDescent="0.25">
      <c r="A1890" s="15" t="s">
        <v>8219</v>
      </c>
      <c r="B1890" s="14">
        <v>44</v>
      </c>
    </row>
    <row r="1891" spans="1:2" x14ac:dyDescent="0.25">
      <c r="A1891" s="15" t="s">
        <v>8219</v>
      </c>
      <c r="B1891" s="14">
        <v>30</v>
      </c>
    </row>
    <row r="1892" spans="1:2" x14ac:dyDescent="0.25">
      <c r="A1892" s="15" t="s">
        <v>8219</v>
      </c>
      <c r="B1892" s="14">
        <v>56</v>
      </c>
    </row>
    <row r="1893" spans="1:2" x14ac:dyDescent="0.25">
      <c r="A1893" s="15" t="s">
        <v>8219</v>
      </c>
      <c r="B1893" s="14">
        <v>66</v>
      </c>
    </row>
    <row r="1894" spans="1:2" x14ac:dyDescent="0.25">
      <c r="A1894" s="15" t="s">
        <v>8219</v>
      </c>
      <c r="B1894" s="14">
        <v>29</v>
      </c>
    </row>
    <row r="1895" spans="1:2" x14ac:dyDescent="0.25">
      <c r="A1895" s="15" t="s">
        <v>8219</v>
      </c>
      <c r="B1895" s="14">
        <v>72</v>
      </c>
    </row>
    <row r="1896" spans="1:2" x14ac:dyDescent="0.25">
      <c r="A1896" s="15" t="s">
        <v>8219</v>
      </c>
      <c r="B1896" s="14">
        <v>27</v>
      </c>
    </row>
    <row r="1897" spans="1:2" x14ac:dyDescent="0.25">
      <c r="A1897" s="15" t="s">
        <v>8219</v>
      </c>
      <c r="B1897" s="14">
        <v>10</v>
      </c>
    </row>
    <row r="1898" spans="1:2" x14ac:dyDescent="0.25">
      <c r="A1898" s="15" t="s">
        <v>8219</v>
      </c>
      <c r="B1898" s="14">
        <v>35</v>
      </c>
    </row>
    <row r="1899" spans="1:2" x14ac:dyDescent="0.25">
      <c r="A1899" s="15" t="s">
        <v>8219</v>
      </c>
      <c r="B1899" s="14">
        <v>29</v>
      </c>
    </row>
    <row r="1900" spans="1:2" x14ac:dyDescent="0.25">
      <c r="A1900" s="15" t="s">
        <v>8219</v>
      </c>
      <c r="B1900" s="14">
        <v>13</v>
      </c>
    </row>
    <row r="1901" spans="1:2" x14ac:dyDescent="0.25">
      <c r="A1901" s="15" t="s">
        <v>8219</v>
      </c>
      <c r="B1901" s="14">
        <v>72</v>
      </c>
    </row>
    <row r="1902" spans="1:2" x14ac:dyDescent="0.25">
      <c r="A1902" s="15" t="s">
        <v>8219</v>
      </c>
      <c r="B1902" s="14">
        <v>78</v>
      </c>
    </row>
    <row r="1903" spans="1:2" x14ac:dyDescent="0.25">
      <c r="A1903" s="15" t="s">
        <v>8219</v>
      </c>
      <c r="B1903" s="14">
        <v>49</v>
      </c>
    </row>
    <row r="1904" spans="1:2" x14ac:dyDescent="0.25">
      <c r="A1904" s="15" t="s">
        <v>8219</v>
      </c>
      <c r="B1904" s="14">
        <v>42</v>
      </c>
    </row>
    <row r="1905" spans="1:2" x14ac:dyDescent="0.25">
      <c r="A1905" s="15" t="s">
        <v>8219</v>
      </c>
      <c r="B1905" s="14">
        <v>35</v>
      </c>
    </row>
    <row r="1906" spans="1:2" x14ac:dyDescent="0.25">
      <c r="A1906" s="15" t="s">
        <v>8219</v>
      </c>
      <c r="B1906" s="14">
        <v>42</v>
      </c>
    </row>
    <row r="1907" spans="1:2" x14ac:dyDescent="0.25">
      <c r="A1907" s="15" t="s">
        <v>8219</v>
      </c>
      <c r="B1907" s="14">
        <v>42</v>
      </c>
    </row>
    <row r="1908" spans="1:2" x14ac:dyDescent="0.25">
      <c r="A1908" s="15" t="s">
        <v>8219</v>
      </c>
      <c r="B1908" s="14">
        <v>31</v>
      </c>
    </row>
    <row r="1909" spans="1:2" x14ac:dyDescent="0.25">
      <c r="A1909" s="15" t="s">
        <v>8219</v>
      </c>
      <c r="B1909" s="14">
        <v>38</v>
      </c>
    </row>
    <row r="1910" spans="1:2" x14ac:dyDescent="0.25">
      <c r="A1910" s="15" t="s">
        <v>8219</v>
      </c>
      <c r="B1910" s="14">
        <v>8</v>
      </c>
    </row>
    <row r="1911" spans="1:2" x14ac:dyDescent="0.25">
      <c r="A1911" s="15" t="s">
        <v>8219</v>
      </c>
      <c r="B1911" s="14">
        <v>39</v>
      </c>
    </row>
    <row r="1912" spans="1:2" x14ac:dyDescent="0.25">
      <c r="A1912" s="15" t="s">
        <v>8219</v>
      </c>
      <c r="B1912" s="14">
        <v>29</v>
      </c>
    </row>
    <row r="1913" spans="1:2" x14ac:dyDescent="0.25">
      <c r="A1913" s="15" t="s">
        <v>8219</v>
      </c>
      <c r="B1913" s="14">
        <v>72</v>
      </c>
    </row>
    <row r="1914" spans="1:2" x14ac:dyDescent="0.25">
      <c r="A1914" s="15" t="s">
        <v>8219</v>
      </c>
      <c r="B1914" s="14">
        <v>15</v>
      </c>
    </row>
    <row r="1915" spans="1:2" x14ac:dyDescent="0.25">
      <c r="A1915" s="15" t="s">
        <v>8219</v>
      </c>
      <c r="B1915" s="14">
        <v>33</v>
      </c>
    </row>
    <row r="1916" spans="1:2" x14ac:dyDescent="0.25">
      <c r="A1916" s="15" t="s">
        <v>8219</v>
      </c>
      <c r="B1916" s="14">
        <v>15</v>
      </c>
    </row>
    <row r="1917" spans="1:2" x14ac:dyDescent="0.25">
      <c r="A1917" s="15" t="s">
        <v>8219</v>
      </c>
      <c r="B1917" s="14">
        <v>19</v>
      </c>
    </row>
    <row r="1918" spans="1:2" x14ac:dyDescent="0.25">
      <c r="A1918" s="15" t="s">
        <v>8219</v>
      </c>
      <c r="B1918" s="14">
        <v>17</v>
      </c>
    </row>
    <row r="1919" spans="1:2" x14ac:dyDescent="0.25">
      <c r="A1919" s="15" t="s">
        <v>8219</v>
      </c>
      <c r="B1919" s="14">
        <v>44</v>
      </c>
    </row>
    <row r="1920" spans="1:2" x14ac:dyDescent="0.25">
      <c r="A1920" s="15" t="s">
        <v>8219</v>
      </c>
      <c r="B1920" s="14">
        <v>10</v>
      </c>
    </row>
    <row r="1921" spans="1:2" x14ac:dyDescent="0.25">
      <c r="A1921" s="15" t="s">
        <v>8219</v>
      </c>
      <c r="B1921" s="14">
        <v>46</v>
      </c>
    </row>
    <row r="1922" spans="1:2" x14ac:dyDescent="0.25">
      <c r="A1922" s="15" t="s">
        <v>8219</v>
      </c>
      <c r="B1922" s="14">
        <v>11</v>
      </c>
    </row>
    <row r="1923" spans="1:2" x14ac:dyDescent="0.25">
      <c r="A1923" s="15" t="s">
        <v>8219</v>
      </c>
      <c r="B1923" s="14">
        <v>13</v>
      </c>
    </row>
    <row r="1924" spans="1:2" x14ac:dyDescent="0.25">
      <c r="A1924" s="15" t="s">
        <v>8219</v>
      </c>
      <c r="B1924" s="14">
        <v>33</v>
      </c>
    </row>
    <row r="1925" spans="1:2" x14ac:dyDescent="0.25">
      <c r="A1925" s="15" t="s">
        <v>8219</v>
      </c>
      <c r="B1925" s="14">
        <v>28</v>
      </c>
    </row>
    <row r="1926" spans="1:2" x14ac:dyDescent="0.25">
      <c r="A1926" s="15" t="s">
        <v>8219</v>
      </c>
      <c r="B1926" s="14">
        <v>21</v>
      </c>
    </row>
    <row r="1927" spans="1:2" x14ac:dyDescent="0.25">
      <c r="A1927" s="15" t="s">
        <v>8219</v>
      </c>
      <c r="B1927" s="14">
        <v>13</v>
      </c>
    </row>
    <row r="1928" spans="1:2" x14ac:dyDescent="0.25">
      <c r="A1928" s="15" t="s">
        <v>8219</v>
      </c>
      <c r="B1928" s="14">
        <v>34</v>
      </c>
    </row>
    <row r="1929" spans="1:2" x14ac:dyDescent="0.25">
      <c r="A1929" s="15" t="s">
        <v>8219</v>
      </c>
      <c r="B1929" s="14">
        <v>80</v>
      </c>
    </row>
    <row r="1930" spans="1:2" x14ac:dyDescent="0.25">
      <c r="A1930" s="15" t="s">
        <v>8219</v>
      </c>
      <c r="B1930" s="14">
        <v>74</v>
      </c>
    </row>
    <row r="1931" spans="1:2" x14ac:dyDescent="0.25">
      <c r="A1931" s="15" t="s">
        <v>8219</v>
      </c>
      <c r="B1931" s="14">
        <v>7</v>
      </c>
    </row>
    <row r="1932" spans="1:2" x14ac:dyDescent="0.25">
      <c r="A1932" s="15" t="s">
        <v>8219</v>
      </c>
      <c r="B1932" s="14">
        <v>34</v>
      </c>
    </row>
    <row r="1933" spans="1:2" x14ac:dyDescent="0.25">
      <c r="A1933" s="15" t="s">
        <v>8219</v>
      </c>
      <c r="B1933" s="14">
        <v>86</v>
      </c>
    </row>
    <row r="1934" spans="1:2" x14ac:dyDescent="0.25">
      <c r="A1934" s="15" t="s">
        <v>8219</v>
      </c>
      <c r="B1934" s="14">
        <v>37</v>
      </c>
    </row>
    <row r="1935" spans="1:2" x14ac:dyDescent="0.25">
      <c r="A1935" s="15" t="s">
        <v>8219</v>
      </c>
      <c r="B1935" s="14">
        <v>18</v>
      </c>
    </row>
    <row r="1936" spans="1:2" x14ac:dyDescent="0.25">
      <c r="A1936" s="15" t="s">
        <v>8219</v>
      </c>
      <c r="B1936" s="14">
        <v>22</v>
      </c>
    </row>
    <row r="1937" spans="1:2" x14ac:dyDescent="0.25">
      <c r="A1937" s="15" t="s">
        <v>8219</v>
      </c>
      <c r="B1937" s="14">
        <v>26</v>
      </c>
    </row>
    <row r="1938" spans="1:2" x14ac:dyDescent="0.25">
      <c r="A1938" s="15" t="s">
        <v>8219</v>
      </c>
      <c r="B1938" s="14">
        <v>27</v>
      </c>
    </row>
    <row r="1939" spans="1:2" x14ac:dyDescent="0.25">
      <c r="A1939" s="15" t="s">
        <v>8219</v>
      </c>
      <c r="B1939" s="14">
        <v>8</v>
      </c>
    </row>
    <row r="1940" spans="1:2" x14ac:dyDescent="0.25">
      <c r="A1940" s="15" t="s">
        <v>8219</v>
      </c>
      <c r="B1940" s="14">
        <v>204</v>
      </c>
    </row>
    <row r="1941" spans="1:2" x14ac:dyDescent="0.25">
      <c r="A1941" s="15" t="s">
        <v>8219</v>
      </c>
      <c r="B1941" s="14">
        <v>46</v>
      </c>
    </row>
    <row r="1942" spans="1:2" x14ac:dyDescent="0.25">
      <c r="A1942" s="15" t="s">
        <v>8219</v>
      </c>
      <c r="B1942" s="14">
        <v>17</v>
      </c>
    </row>
    <row r="1943" spans="1:2" x14ac:dyDescent="0.25">
      <c r="A1943" s="15" t="s">
        <v>8219</v>
      </c>
      <c r="B1943" s="14">
        <v>28</v>
      </c>
    </row>
    <row r="1944" spans="1:2" x14ac:dyDescent="0.25">
      <c r="A1944" s="15" t="s">
        <v>8219</v>
      </c>
      <c r="B1944" s="14">
        <v>83</v>
      </c>
    </row>
    <row r="1945" spans="1:2" x14ac:dyDescent="0.25">
      <c r="A1945" s="15" t="s">
        <v>8219</v>
      </c>
      <c r="B1945" s="14">
        <v>13</v>
      </c>
    </row>
    <row r="1946" spans="1:2" x14ac:dyDescent="0.25">
      <c r="A1946" s="15" t="s">
        <v>8219</v>
      </c>
      <c r="B1946" s="14">
        <v>8</v>
      </c>
    </row>
    <row r="1947" spans="1:2" x14ac:dyDescent="0.25">
      <c r="A1947" s="15" t="s">
        <v>8219</v>
      </c>
      <c r="B1947" s="14">
        <v>32</v>
      </c>
    </row>
    <row r="1948" spans="1:2" x14ac:dyDescent="0.25">
      <c r="A1948" s="15" t="s">
        <v>8219</v>
      </c>
      <c r="B1948" s="14">
        <v>85</v>
      </c>
    </row>
    <row r="1949" spans="1:2" x14ac:dyDescent="0.25">
      <c r="A1949" s="15" t="s">
        <v>8219</v>
      </c>
      <c r="B1949" s="14">
        <v>29</v>
      </c>
    </row>
    <row r="1950" spans="1:2" x14ac:dyDescent="0.25">
      <c r="A1950" s="15" t="s">
        <v>8219</v>
      </c>
      <c r="B1950" s="14">
        <v>24</v>
      </c>
    </row>
    <row r="1951" spans="1:2" x14ac:dyDescent="0.25">
      <c r="A1951" s="15" t="s">
        <v>8219</v>
      </c>
      <c r="B1951" s="14">
        <v>8</v>
      </c>
    </row>
    <row r="1952" spans="1:2" x14ac:dyDescent="0.25">
      <c r="A1952" s="15" t="s">
        <v>8219</v>
      </c>
      <c r="B1952" s="14">
        <v>19</v>
      </c>
    </row>
    <row r="1953" spans="1:2" x14ac:dyDescent="0.25">
      <c r="A1953" s="15" t="s">
        <v>8219</v>
      </c>
      <c r="B1953" s="14">
        <v>336</v>
      </c>
    </row>
    <row r="1954" spans="1:2" x14ac:dyDescent="0.25">
      <c r="A1954" s="15" t="s">
        <v>8219</v>
      </c>
      <c r="B1954" s="14">
        <v>13</v>
      </c>
    </row>
    <row r="1955" spans="1:2" x14ac:dyDescent="0.25">
      <c r="A1955" s="15" t="s">
        <v>8219</v>
      </c>
      <c r="B1955" s="14">
        <v>42</v>
      </c>
    </row>
    <row r="1956" spans="1:2" x14ac:dyDescent="0.25">
      <c r="A1956" s="15" t="s">
        <v>8219</v>
      </c>
      <c r="B1956" s="14">
        <v>64</v>
      </c>
    </row>
    <row r="1957" spans="1:2" x14ac:dyDescent="0.25">
      <c r="A1957" s="15" t="s">
        <v>8219</v>
      </c>
      <c r="B1957" s="14">
        <v>25</v>
      </c>
    </row>
    <row r="1958" spans="1:2" x14ac:dyDescent="0.25">
      <c r="A1958" s="15" t="s">
        <v>8219</v>
      </c>
      <c r="B1958" s="14">
        <v>20</v>
      </c>
    </row>
    <row r="1959" spans="1:2" x14ac:dyDescent="0.25">
      <c r="A1959" s="15" t="s">
        <v>8219</v>
      </c>
      <c r="B1959" s="14">
        <v>104</v>
      </c>
    </row>
    <row r="1960" spans="1:2" x14ac:dyDescent="0.25">
      <c r="A1960" s="15" t="s">
        <v>8219</v>
      </c>
      <c r="B1960" s="14">
        <v>53</v>
      </c>
    </row>
    <row r="1961" spans="1:2" x14ac:dyDescent="0.25">
      <c r="A1961" s="15" t="s">
        <v>8219</v>
      </c>
      <c r="B1961" s="14">
        <v>14</v>
      </c>
    </row>
    <row r="1962" spans="1:2" x14ac:dyDescent="0.25">
      <c r="A1962" s="15" t="s">
        <v>8219</v>
      </c>
      <c r="B1962" s="14">
        <v>20</v>
      </c>
    </row>
    <row r="1963" spans="1:2" x14ac:dyDescent="0.25">
      <c r="A1963" s="15" t="s">
        <v>8219</v>
      </c>
      <c r="B1963" s="14">
        <v>558</v>
      </c>
    </row>
    <row r="1964" spans="1:2" x14ac:dyDescent="0.25">
      <c r="A1964" s="15" t="s">
        <v>8219</v>
      </c>
      <c r="B1964" s="14">
        <v>22</v>
      </c>
    </row>
    <row r="1965" spans="1:2" x14ac:dyDescent="0.25">
      <c r="A1965" s="15" t="s">
        <v>8219</v>
      </c>
      <c r="B1965" s="14">
        <v>24</v>
      </c>
    </row>
    <row r="1966" spans="1:2" x14ac:dyDescent="0.25">
      <c r="A1966" s="15" t="s">
        <v>8219</v>
      </c>
      <c r="B1966" s="14">
        <v>74</v>
      </c>
    </row>
    <row r="1967" spans="1:2" x14ac:dyDescent="0.25">
      <c r="A1967" s="15" t="s">
        <v>8219</v>
      </c>
      <c r="B1967" s="14">
        <v>54</v>
      </c>
    </row>
    <row r="1968" spans="1:2" x14ac:dyDescent="0.25">
      <c r="A1968" s="15" t="s">
        <v>8219</v>
      </c>
      <c r="B1968" s="14">
        <v>31</v>
      </c>
    </row>
    <row r="1969" spans="1:2" x14ac:dyDescent="0.25">
      <c r="A1969" s="15" t="s">
        <v>8219</v>
      </c>
      <c r="B1969" s="14">
        <v>25</v>
      </c>
    </row>
    <row r="1970" spans="1:2" x14ac:dyDescent="0.25">
      <c r="A1970" s="15" t="s">
        <v>8219</v>
      </c>
      <c r="B1970" s="14">
        <v>17</v>
      </c>
    </row>
    <row r="1971" spans="1:2" x14ac:dyDescent="0.25">
      <c r="A1971" s="15" t="s">
        <v>8219</v>
      </c>
      <c r="B1971" s="14">
        <v>12</v>
      </c>
    </row>
    <row r="1972" spans="1:2" x14ac:dyDescent="0.25">
      <c r="A1972" s="15" t="s">
        <v>8219</v>
      </c>
      <c r="B1972" s="14">
        <v>38</v>
      </c>
    </row>
    <row r="1973" spans="1:2" x14ac:dyDescent="0.25">
      <c r="A1973" s="15" t="s">
        <v>8219</v>
      </c>
      <c r="B1973" s="14">
        <v>41</v>
      </c>
    </row>
    <row r="1974" spans="1:2" x14ac:dyDescent="0.25">
      <c r="A1974" s="15" t="s">
        <v>8219</v>
      </c>
      <c r="B1974" s="14">
        <v>19</v>
      </c>
    </row>
    <row r="1975" spans="1:2" x14ac:dyDescent="0.25">
      <c r="A1975" s="15" t="s">
        <v>8219</v>
      </c>
      <c r="B1975" s="14">
        <v>41</v>
      </c>
    </row>
    <row r="1976" spans="1:2" x14ac:dyDescent="0.25">
      <c r="A1976" s="15" t="s">
        <v>8219</v>
      </c>
      <c r="B1976" s="14">
        <v>26</v>
      </c>
    </row>
    <row r="1977" spans="1:2" x14ac:dyDescent="0.25">
      <c r="A1977" s="15" t="s">
        <v>8219</v>
      </c>
      <c r="B1977" s="14">
        <v>25</v>
      </c>
    </row>
    <row r="1978" spans="1:2" x14ac:dyDescent="0.25">
      <c r="A1978" s="15" t="s">
        <v>8219</v>
      </c>
      <c r="B1978" s="14">
        <v>9</v>
      </c>
    </row>
    <row r="1979" spans="1:2" x14ac:dyDescent="0.25">
      <c r="A1979" s="15" t="s">
        <v>8219</v>
      </c>
      <c r="B1979" s="14">
        <v>78</v>
      </c>
    </row>
    <row r="1980" spans="1:2" x14ac:dyDescent="0.25">
      <c r="A1980" s="15" t="s">
        <v>8219</v>
      </c>
      <c r="B1980" s="14">
        <v>45</v>
      </c>
    </row>
    <row r="1981" spans="1:2" x14ac:dyDescent="0.25">
      <c r="A1981" s="15" t="s">
        <v>8219</v>
      </c>
      <c r="B1981" s="14">
        <v>102</v>
      </c>
    </row>
    <row r="1982" spans="1:2" x14ac:dyDescent="0.25">
      <c r="A1982" s="15" t="s">
        <v>8219</v>
      </c>
      <c r="B1982" s="14">
        <v>5</v>
      </c>
    </row>
    <row r="1983" spans="1:2" x14ac:dyDescent="0.25">
      <c r="A1983" s="15" t="s">
        <v>8219</v>
      </c>
      <c r="B1983" s="14">
        <v>27</v>
      </c>
    </row>
    <row r="1984" spans="1:2" x14ac:dyDescent="0.25">
      <c r="A1984" s="15" t="s">
        <v>8219</v>
      </c>
      <c r="B1984" s="14">
        <v>37</v>
      </c>
    </row>
    <row r="1985" spans="1:2" x14ac:dyDescent="0.25">
      <c r="A1985" s="15" t="s">
        <v>8219</v>
      </c>
      <c r="B1985" s="14">
        <v>14</v>
      </c>
    </row>
    <row r="1986" spans="1:2" x14ac:dyDescent="0.25">
      <c r="A1986" s="15" t="s">
        <v>8219</v>
      </c>
      <c r="B1986" s="14">
        <v>27</v>
      </c>
    </row>
    <row r="1987" spans="1:2" x14ac:dyDescent="0.25">
      <c r="A1987" s="15" t="s">
        <v>8219</v>
      </c>
      <c r="B1987" s="14">
        <v>45</v>
      </c>
    </row>
    <row r="1988" spans="1:2" x14ac:dyDescent="0.25">
      <c r="A1988" s="15" t="s">
        <v>8219</v>
      </c>
      <c r="B1988" s="14">
        <v>49</v>
      </c>
    </row>
    <row r="1989" spans="1:2" x14ac:dyDescent="0.25">
      <c r="A1989" s="15" t="s">
        <v>8219</v>
      </c>
      <c r="B1989" s="14">
        <v>24</v>
      </c>
    </row>
    <row r="1990" spans="1:2" x14ac:dyDescent="0.25">
      <c r="A1990" s="15" t="s">
        <v>8219</v>
      </c>
      <c r="B1990" s="14">
        <v>112</v>
      </c>
    </row>
    <row r="1991" spans="1:2" x14ac:dyDescent="0.25">
      <c r="A1991" s="15" t="s">
        <v>8219</v>
      </c>
      <c r="B1991" s="14">
        <v>23</v>
      </c>
    </row>
    <row r="1992" spans="1:2" x14ac:dyDescent="0.25">
      <c r="A1992" s="15" t="s">
        <v>8219</v>
      </c>
      <c r="B1992" s="14">
        <v>54</v>
      </c>
    </row>
    <row r="1993" spans="1:2" x14ac:dyDescent="0.25">
      <c r="A1993" s="15" t="s">
        <v>8219</v>
      </c>
      <c r="B1993" s="14">
        <v>28</v>
      </c>
    </row>
    <row r="1994" spans="1:2" x14ac:dyDescent="0.25">
      <c r="A1994" s="15" t="s">
        <v>8219</v>
      </c>
      <c r="B1994" s="14">
        <v>11</v>
      </c>
    </row>
    <row r="1995" spans="1:2" x14ac:dyDescent="0.25">
      <c r="A1995" s="15" t="s">
        <v>8219</v>
      </c>
      <c r="B1995" s="14">
        <v>62</v>
      </c>
    </row>
    <row r="1996" spans="1:2" x14ac:dyDescent="0.25">
      <c r="A1996" s="15" t="s">
        <v>8219</v>
      </c>
      <c r="B1996" s="14">
        <v>73</v>
      </c>
    </row>
    <row r="1997" spans="1:2" x14ac:dyDescent="0.25">
      <c r="A1997" s="15" t="s">
        <v>8219</v>
      </c>
      <c r="B1997" s="14">
        <v>18</v>
      </c>
    </row>
    <row r="1998" spans="1:2" x14ac:dyDescent="0.25">
      <c r="A1998" s="15" t="s">
        <v>8219</v>
      </c>
      <c r="B1998" s="14">
        <v>35</v>
      </c>
    </row>
    <row r="1999" spans="1:2" x14ac:dyDescent="0.25">
      <c r="A1999" s="15" t="s">
        <v>8219</v>
      </c>
      <c r="B1999" s="14">
        <v>43</v>
      </c>
    </row>
    <row r="2000" spans="1:2" x14ac:dyDescent="0.25">
      <c r="A2000" s="15" t="s">
        <v>8219</v>
      </c>
      <c r="B2000" s="14">
        <v>36</v>
      </c>
    </row>
    <row r="2001" spans="1:2" x14ac:dyDescent="0.25">
      <c r="A2001" s="15" t="s">
        <v>8219</v>
      </c>
      <c r="B2001" s="14">
        <v>62</v>
      </c>
    </row>
    <row r="2002" spans="1:2" x14ac:dyDescent="0.25">
      <c r="A2002" s="15" t="s">
        <v>8219</v>
      </c>
      <c r="B2002" s="14">
        <v>15</v>
      </c>
    </row>
    <row r="2003" spans="1:2" x14ac:dyDescent="0.25">
      <c r="A2003" s="15" t="s">
        <v>8219</v>
      </c>
      <c r="B2003" s="14">
        <v>33</v>
      </c>
    </row>
    <row r="2004" spans="1:2" x14ac:dyDescent="0.25">
      <c r="A2004" s="15" t="s">
        <v>8219</v>
      </c>
      <c r="B2004" s="14">
        <v>27</v>
      </c>
    </row>
    <row r="2005" spans="1:2" x14ac:dyDescent="0.25">
      <c r="A2005" s="15" t="s">
        <v>8219</v>
      </c>
      <c r="B2005" s="14">
        <v>17</v>
      </c>
    </row>
    <row r="2006" spans="1:2" x14ac:dyDescent="0.25">
      <c r="A2006" s="15" t="s">
        <v>8219</v>
      </c>
      <c r="B2006" s="14">
        <v>4</v>
      </c>
    </row>
    <row r="2007" spans="1:2" x14ac:dyDescent="0.25">
      <c r="A2007" s="15" t="s">
        <v>8219</v>
      </c>
      <c r="B2007" s="14">
        <v>53</v>
      </c>
    </row>
    <row r="2008" spans="1:2" x14ac:dyDescent="0.25">
      <c r="A2008" s="15" t="s">
        <v>8219</v>
      </c>
      <c r="B2008" s="14">
        <v>49</v>
      </c>
    </row>
    <row r="2009" spans="1:2" x14ac:dyDescent="0.25">
      <c r="A2009" s="15" t="s">
        <v>8219</v>
      </c>
      <c r="B2009" s="14">
        <v>57</v>
      </c>
    </row>
    <row r="2010" spans="1:2" x14ac:dyDescent="0.25">
      <c r="A2010" s="15" t="s">
        <v>8219</v>
      </c>
      <c r="B2010" s="14">
        <v>69</v>
      </c>
    </row>
    <row r="2011" spans="1:2" x14ac:dyDescent="0.25">
      <c r="A2011" s="15" t="s">
        <v>8219</v>
      </c>
      <c r="B2011" s="14">
        <v>15</v>
      </c>
    </row>
    <row r="2012" spans="1:2" x14ac:dyDescent="0.25">
      <c r="A2012" s="15" t="s">
        <v>8219</v>
      </c>
      <c r="B2012" s="14">
        <v>64</v>
      </c>
    </row>
    <row r="2013" spans="1:2" x14ac:dyDescent="0.25">
      <c r="A2013" s="15" t="s">
        <v>8219</v>
      </c>
      <c r="B2013" s="14">
        <v>20</v>
      </c>
    </row>
    <row r="2014" spans="1:2" x14ac:dyDescent="0.25">
      <c r="A2014" s="15" t="s">
        <v>8219</v>
      </c>
      <c r="B2014" s="14">
        <v>27</v>
      </c>
    </row>
    <row r="2015" spans="1:2" x14ac:dyDescent="0.25">
      <c r="A2015" s="15" t="s">
        <v>8219</v>
      </c>
      <c r="B2015" s="14">
        <v>21</v>
      </c>
    </row>
    <row r="2016" spans="1:2" x14ac:dyDescent="0.25">
      <c r="A2016" s="15" t="s">
        <v>8219</v>
      </c>
      <c r="B2016" s="14">
        <v>31</v>
      </c>
    </row>
    <row r="2017" spans="1:2" x14ac:dyDescent="0.25">
      <c r="A2017" s="15" t="s">
        <v>8219</v>
      </c>
      <c r="B2017" s="14">
        <v>51</v>
      </c>
    </row>
    <row r="2018" spans="1:2" x14ac:dyDescent="0.25">
      <c r="A2018" s="15" t="s">
        <v>8219</v>
      </c>
      <c r="B2018" s="14">
        <v>57</v>
      </c>
    </row>
    <row r="2019" spans="1:2" x14ac:dyDescent="0.25">
      <c r="A2019" s="15" t="s">
        <v>8219</v>
      </c>
      <c r="B2019" s="14">
        <v>20</v>
      </c>
    </row>
    <row r="2020" spans="1:2" x14ac:dyDescent="0.25">
      <c r="A2020" s="15" t="s">
        <v>8219</v>
      </c>
      <c r="B2020" s="14">
        <v>71</v>
      </c>
    </row>
    <row r="2021" spans="1:2" x14ac:dyDescent="0.25">
      <c r="A2021" s="15" t="s">
        <v>8219</v>
      </c>
      <c r="B2021" s="14">
        <v>72</v>
      </c>
    </row>
    <row r="2022" spans="1:2" x14ac:dyDescent="0.25">
      <c r="A2022" s="15" t="s">
        <v>8219</v>
      </c>
      <c r="B2022" s="14">
        <v>45</v>
      </c>
    </row>
    <row r="2023" spans="1:2" x14ac:dyDescent="0.25">
      <c r="A2023" s="15" t="s">
        <v>8219</v>
      </c>
      <c r="B2023" s="14">
        <v>51</v>
      </c>
    </row>
    <row r="2024" spans="1:2" x14ac:dyDescent="0.25">
      <c r="A2024" s="15" t="s">
        <v>8219</v>
      </c>
      <c r="B2024" s="14">
        <v>56</v>
      </c>
    </row>
    <row r="2025" spans="1:2" x14ac:dyDescent="0.25">
      <c r="A2025" s="15" t="s">
        <v>8219</v>
      </c>
      <c r="B2025" s="14">
        <v>17</v>
      </c>
    </row>
    <row r="2026" spans="1:2" x14ac:dyDescent="0.25">
      <c r="A2026" s="15" t="s">
        <v>8219</v>
      </c>
      <c r="B2026" s="14">
        <v>197</v>
      </c>
    </row>
    <row r="2027" spans="1:2" x14ac:dyDescent="0.25">
      <c r="A2027" s="15" t="s">
        <v>8219</v>
      </c>
      <c r="B2027" s="14">
        <v>70</v>
      </c>
    </row>
    <row r="2028" spans="1:2" x14ac:dyDescent="0.25">
      <c r="A2028" s="15" t="s">
        <v>8219</v>
      </c>
      <c r="B2028" s="14">
        <v>21</v>
      </c>
    </row>
    <row r="2029" spans="1:2" x14ac:dyDescent="0.25">
      <c r="A2029" s="15" t="s">
        <v>8219</v>
      </c>
      <c r="B2029" s="14">
        <v>34</v>
      </c>
    </row>
    <row r="2030" spans="1:2" x14ac:dyDescent="0.25">
      <c r="A2030" s="15" t="s">
        <v>8219</v>
      </c>
      <c r="B2030" s="14">
        <v>39</v>
      </c>
    </row>
    <row r="2031" spans="1:2" x14ac:dyDescent="0.25">
      <c r="A2031" s="15" t="s">
        <v>8219</v>
      </c>
      <c r="B2031" s="14">
        <v>78</v>
      </c>
    </row>
    <row r="2032" spans="1:2" x14ac:dyDescent="0.25">
      <c r="A2032" s="15" t="s">
        <v>8219</v>
      </c>
      <c r="B2032" s="14">
        <v>48</v>
      </c>
    </row>
    <row r="2033" spans="1:2" x14ac:dyDescent="0.25">
      <c r="A2033" s="15" t="s">
        <v>8219</v>
      </c>
      <c r="B2033" s="14">
        <v>29</v>
      </c>
    </row>
    <row r="2034" spans="1:2" x14ac:dyDescent="0.25">
      <c r="A2034" s="15" t="s">
        <v>8219</v>
      </c>
      <c r="B2034" s="14">
        <v>73</v>
      </c>
    </row>
    <row r="2035" spans="1:2" x14ac:dyDescent="0.25">
      <c r="A2035" s="15" t="s">
        <v>8219</v>
      </c>
      <c r="B2035" s="14">
        <v>8</v>
      </c>
    </row>
    <row r="2036" spans="1:2" x14ac:dyDescent="0.25">
      <c r="A2036" s="15" t="s">
        <v>8219</v>
      </c>
      <c r="B2036" s="14">
        <v>17</v>
      </c>
    </row>
    <row r="2037" spans="1:2" x14ac:dyDescent="0.25">
      <c r="A2037" s="15" t="s">
        <v>8219</v>
      </c>
      <c r="B2037" s="14">
        <v>9</v>
      </c>
    </row>
    <row r="2038" spans="1:2" x14ac:dyDescent="0.25">
      <c r="A2038" s="15" t="s">
        <v>8219</v>
      </c>
      <c r="B2038" s="14">
        <v>17</v>
      </c>
    </row>
    <row r="2039" spans="1:2" x14ac:dyDescent="0.25">
      <c r="A2039" s="15" t="s">
        <v>8219</v>
      </c>
      <c r="B2039" s="14">
        <v>33</v>
      </c>
    </row>
    <row r="2040" spans="1:2" x14ac:dyDescent="0.25">
      <c r="A2040" s="15" t="s">
        <v>8219</v>
      </c>
      <c r="B2040" s="14">
        <v>38</v>
      </c>
    </row>
    <row r="2041" spans="1:2" x14ac:dyDescent="0.25">
      <c r="A2041" s="15" t="s">
        <v>8219</v>
      </c>
      <c r="B2041" s="14">
        <v>79</v>
      </c>
    </row>
    <row r="2042" spans="1:2" x14ac:dyDescent="0.25">
      <c r="A2042" s="15" t="s">
        <v>8219</v>
      </c>
      <c r="B2042" s="14">
        <v>46</v>
      </c>
    </row>
    <row r="2043" spans="1:2" x14ac:dyDescent="0.25">
      <c r="A2043" s="15" t="s">
        <v>8219</v>
      </c>
      <c r="B2043" s="14">
        <v>20</v>
      </c>
    </row>
    <row r="2044" spans="1:2" x14ac:dyDescent="0.25">
      <c r="A2044" s="15" t="s">
        <v>8219</v>
      </c>
      <c r="B2044" s="14">
        <v>20</v>
      </c>
    </row>
    <row r="2045" spans="1:2" x14ac:dyDescent="0.25">
      <c r="A2045" s="15" t="s">
        <v>8219</v>
      </c>
      <c r="B2045" s="14">
        <v>13</v>
      </c>
    </row>
    <row r="2046" spans="1:2" x14ac:dyDescent="0.25">
      <c r="A2046" s="15" t="s">
        <v>8219</v>
      </c>
      <c r="B2046" s="14">
        <v>22</v>
      </c>
    </row>
    <row r="2047" spans="1:2" x14ac:dyDescent="0.25">
      <c r="A2047" s="15" t="s">
        <v>8219</v>
      </c>
      <c r="B2047" s="14">
        <v>36</v>
      </c>
    </row>
    <row r="2048" spans="1:2" x14ac:dyDescent="0.25">
      <c r="A2048" s="15" t="s">
        <v>8219</v>
      </c>
      <c r="B2048" s="14">
        <v>40</v>
      </c>
    </row>
    <row r="2049" spans="1:2" x14ac:dyDescent="0.25">
      <c r="A2049" s="15" t="s">
        <v>8219</v>
      </c>
      <c r="B2049" s="14">
        <v>9</v>
      </c>
    </row>
    <row r="2050" spans="1:2" x14ac:dyDescent="0.25">
      <c r="A2050" s="15" t="s">
        <v>8219</v>
      </c>
      <c r="B2050" s="14">
        <v>19</v>
      </c>
    </row>
    <row r="2051" spans="1:2" x14ac:dyDescent="0.25">
      <c r="A2051" s="15" t="s">
        <v>8219</v>
      </c>
      <c r="B2051" s="14">
        <v>14</v>
      </c>
    </row>
    <row r="2052" spans="1:2" x14ac:dyDescent="0.25">
      <c r="A2052" s="15" t="s">
        <v>8219</v>
      </c>
      <c r="B2052" s="14">
        <v>38</v>
      </c>
    </row>
    <row r="2053" spans="1:2" x14ac:dyDescent="0.25">
      <c r="A2053" s="15" t="s">
        <v>8219</v>
      </c>
      <c r="B2053" s="14">
        <v>58</v>
      </c>
    </row>
    <row r="2054" spans="1:2" x14ac:dyDescent="0.25">
      <c r="A2054" s="15" t="s">
        <v>8219</v>
      </c>
      <c r="B2054" s="14">
        <v>28</v>
      </c>
    </row>
    <row r="2055" spans="1:2" x14ac:dyDescent="0.25">
      <c r="A2055" s="15" t="s">
        <v>8219</v>
      </c>
      <c r="B2055" s="14">
        <v>17</v>
      </c>
    </row>
    <row r="2056" spans="1:2" x14ac:dyDescent="0.25">
      <c r="A2056" s="15" t="s">
        <v>8219</v>
      </c>
      <c r="B2056" s="14">
        <v>12</v>
      </c>
    </row>
    <row r="2057" spans="1:2" x14ac:dyDescent="0.25">
      <c r="A2057" s="15" t="s">
        <v>8219</v>
      </c>
      <c r="B2057" s="14">
        <v>40</v>
      </c>
    </row>
    <row r="2058" spans="1:2" x14ac:dyDescent="0.25">
      <c r="A2058" s="15" t="s">
        <v>8219</v>
      </c>
      <c r="B2058" s="14">
        <v>57</v>
      </c>
    </row>
    <row r="2059" spans="1:2" x14ac:dyDescent="0.25">
      <c r="A2059" s="15" t="s">
        <v>8219</v>
      </c>
      <c r="B2059" s="14">
        <v>114</v>
      </c>
    </row>
    <row r="2060" spans="1:2" x14ac:dyDescent="0.25">
      <c r="A2060" s="15" t="s">
        <v>8219</v>
      </c>
      <c r="B2060" s="14">
        <v>31</v>
      </c>
    </row>
    <row r="2061" spans="1:2" x14ac:dyDescent="0.25">
      <c r="A2061" s="15" t="s">
        <v>8219</v>
      </c>
      <c r="B2061" s="14">
        <v>3</v>
      </c>
    </row>
    <row r="2062" spans="1:2" x14ac:dyDescent="0.25">
      <c r="A2062" s="15" t="s">
        <v>8219</v>
      </c>
      <c r="B2062" s="14">
        <v>16</v>
      </c>
    </row>
    <row r="2063" spans="1:2" x14ac:dyDescent="0.25">
      <c r="A2063" s="15" t="s">
        <v>8219</v>
      </c>
      <c r="B2063" s="14">
        <v>199</v>
      </c>
    </row>
    <row r="2064" spans="1:2" x14ac:dyDescent="0.25">
      <c r="A2064" s="15" t="s">
        <v>8219</v>
      </c>
      <c r="B2064" s="14">
        <v>31</v>
      </c>
    </row>
    <row r="2065" spans="1:2" x14ac:dyDescent="0.25">
      <c r="A2065" s="15" t="s">
        <v>8219</v>
      </c>
      <c r="B2065" s="14">
        <v>30</v>
      </c>
    </row>
    <row r="2066" spans="1:2" x14ac:dyDescent="0.25">
      <c r="A2066" s="15" t="s">
        <v>8219</v>
      </c>
      <c r="B2066" s="14">
        <v>34</v>
      </c>
    </row>
    <row r="2067" spans="1:2" x14ac:dyDescent="0.25">
      <c r="A2067" s="15" t="s">
        <v>8219</v>
      </c>
      <c r="B2067" s="14">
        <v>18</v>
      </c>
    </row>
    <row r="2068" spans="1:2" x14ac:dyDescent="0.25">
      <c r="A2068" s="15" t="s">
        <v>8219</v>
      </c>
      <c r="B2068" s="14">
        <v>67</v>
      </c>
    </row>
    <row r="2069" spans="1:2" x14ac:dyDescent="0.25">
      <c r="A2069" s="15" t="s">
        <v>8219</v>
      </c>
      <c r="B2069" s="14">
        <v>66</v>
      </c>
    </row>
    <row r="2070" spans="1:2" x14ac:dyDescent="0.25">
      <c r="A2070" s="15" t="s">
        <v>8219</v>
      </c>
      <c r="B2070" s="14">
        <v>23</v>
      </c>
    </row>
    <row r="2071" spans="1:2" x14ac:dyDescent="0.25">
      <c r="A2071" s="15" t="s">
        <v>8219</v>
      </c>
      <c r="B2071" s="14">
        <v>126</v>
      </c>
    </row>
    <row r="2072" spans="1:2" x14ac:dyDescent="0.25">
      <c r="A2072" s="15" t="s">
        <v>8219</v>
      </c>
      <c r="B2072" s="14">
        <v>6</v>
      </c>
    </row>
    <row r="2073" spans="1:2" x14ac:dyDescent="0.25">
      <c r="A2073" s="15" t="s">
        <v>8219</v>
      </c>
      <c r="B2073" s="14">
        <v>25</v>
      </c>
    </row>
    <row r="2074" spans="1:2" x14ac:dyDescent="0.25">
      <c r="A2074" s="15" t="s">
        <v>8219</v>
      </c>
      <c r="B2074" s="14">
        <v>39</v>
      </c>
    </row>
    <row r="2075" spans="1:2" x14ac:dyDescent="0.25">
      <c r="A2075" s="15" t="s">
        <v>8219</v>
      </c>
      <c r="B2075" s="14">
        <v>62</v>
      </c>
    </row>
    <row r="2076" spans="1:2" x14ac:dyDescent="0.25">
      <c r="A2076" s="15" t="s">
        <v>8219</v>
      </c>
      <c r="B2076" s="14">
        <v>31</v>
      </c>
    </row>
    <row r="2077" spans="1:2" x14ac:dyDescent="0.25">
      <c r="A2077" s="15" t="s">
        <v>8219</v>
      </c>
      <c r="B2077" s="14">
        <v>274</v>
      </c>
    </row>
    <row r="2078" spans="1:2" x14ac:dyDescent="0.25">
      <c r="A2078" s="15" t="s">
        <v>8219</v>
      </c>
      <c r="B2078" s="14">
        <v>17</v>
      </c>
    </row>
    <row r="2079" spans="1:2" x14ac:dyDescent="0.25">
      <c r="A2079" s="15" t="s">
        <v>8219</v>
      </c>
      <c r="B2079" s="14">
        <v>14</v>
      </c>
    </row>
    <row r="2080" spans="1:2" x14ac:dyDescent="0.25">
      <c r="A2080" s="15" t="s">
        <v>8219</v>
      </c>
      <c r="B2080" s="14">
        <v>60</v>
      </c>
    </row>
    <row r="2081" spans="1:2" x14ac:dyDescent="0.25">
      <c r="A2081" s="15" t="s">
        <v>8219</v>
      </c>
      <c r="B2081" s="14">
        <v>33</v>
      </c>
    </row>
    <row r="2082" spans="1:2" x14ac:dyDescent="0.25">
      <c r="A2082" s="15" t="s">
        <v>8219</v>
      </c>
      <c r="B2082" s="14">
        <v>78</v>
      </c>
    </row>
    <row r="2083" spans="1:2" x14ac:dyDescent="0.25">
      <c r="A2083" s="15" t="s">
        <v>8219</v>
      </c>
      <c r="B2083" s="14">
        <v>30</v>
      </c>
    </row>
    <row r="2084" spans="1:2" x14ac:dyDescent="0.25">
      <c r="A2084" s="15" t="s">
        <v>8219</v>
      </c>
      <c r="B2084" s="14">
        <v>136</v>
      </c>
    </row>
    <row r="2085" spans="1:2" x14ac:dyDescent="0.25">
      <c r="A2085" s="15" t="s">
        <v>8219</v>
      </c>
      <c r="B2085" s="14">
        <v>40</v>
      </c>
    </row>
    <row r="2086" spans="1:2" x14ac:dyDescent="0.25">
      <c r="A2086" s="15" t="s">
        <v>8219</v>
      </c>
      <c r="B2086" s="14">
        <v>18</v>
      </c>
    </row>
    <row r="2087" spans="1:2" x14ac:dyDescent="0.25">
      <c r="A2087" s="15" t="s">
        <v>8219</v>
      </c>
      <c r="B2087" s="14">
        <v>39</v>
      </c>
    </row>
    <row r="2088" spans="1:2" x14ac:dyDescent="0.25">
      <c r="A2088" s="15" t="s">
        <v>8219</v>
      </c>
      <c r="B2088" s="14">
        <v>21</v>
      </c>
    </row>
    <row r="2089" spans="1:2" x14ac:dyDescent="0.25">
      <c r="A2089" s="15" t="s">
        <v>8219</v>
      </c>
      <c r="B2089" s="14">
        <v>30</v>
      </c>
    </row>
    <row r="2090" spans="1:2" x14ac:dyDescent="0.25">
      <c r="A2090" s="15" t="s">
        <v>8219</v>
      </c>
      <c r="B2090" s="14">
        <v>27</v>
      </c>
    </row>
    <row r="2091" spans="1:2" x14ac:dyDescent="0.25">
      <c r="A2091" s="15" t="s">
        <v>8219</v>
      </c>
      <c r="B2091" s="14">
        <v>35</v>
      </c>
    </row>
    <row r="2092" spans="1:2" x14ac:dyDescent="0.25">
      <c r="A2092" s="15" t="s">
        <v>8219</v>
      </c>
      <c r="B2092" s="14">
        <v>13</v>
      </c>
    </row>
    <row r="2093" spans="1:2" x14ac:dyDescent="0.25">
      <c r="A2093" s="15" t="s">
        <v>8219</v>
      </c>
      <c r="B2093" s="14">
        <v>23</v>
      </c>
    </row>
    <row r="2094" spans="1:2" x14ac:dyDescent="0.25">
      <c r="A2094" s="15" t="s">
        <v>8219</v>
      </c>
      <c r="B2094" s="14">
        <v>39</v>
      </c>
    </row>
    <row r="2095" spans="1:2" x14ac:dyDescent="0.25">
      <c r="A2095" s="15" t="s">
        <v>8219</v>
      </c>
      <c r="B2095" s="14">
        <v>35</v>
      </c>
    </row>
    <row r="2096" spans="1:2" x14ac:dyDescent="0.25">
      <c r="A2096" s="15" t="s">
        <v>8219</v>
      </c>
      <c r="B2096" s="14">
        <v>27</v>
      </c>
    </row>
    <row r="2097" spans="1:2" x14ac:dyDescent="0.25">
      <c r="A2097" s="15" t="s">
        <v>8219</v>
      </c>
      <c r="B2097" s="14">
        <v>21</v>
      </c>
    </row>
    <row r="2098" spans="1:2" x14ac:dyDescent="0.25">
      <c r="A2098" s="15" t="s">
        <v>8219</v>
      </c>
      <c r="B2098" s="14">
        <v>104</v>
      </c>
    </row>
    <row r="2099" spans="1:2" x14ac:dyDescent="0.25">
      <c r="A2099" s="15" t="s">
        <v>8219</v>
      </c>
      <c r="B2099" s="14">
        <v>19</v>
      </c>
    </row>
    <row r="2100" spans="1:2" x14ac:dyDescent="0.25">
      <c r="A2100" s="15" t="s">
        <v>8219</v>
      </c>
      <c r="B2100" s="14">
        <v>97</v>
      </c>
    </row>
    <row r="2101" spans="1:2" x14ac:dyDescent="0.25">
      <c r="A2101" s="15" t="s">
        <v>8219</v>
      </c>
      <c r="B2101" s="14">
        <v>27</v>
      </c>
    </row>
    <row r="2102" spans="1:2" x14ac:dyDescent="0.25">
      <c r="A2102" s="15" t="s">
        <v>8219</v>
      </c>
      <c r="B2102" s="14">
        <v>24</v>
      </c>
    </row>
    <row r="2103" spans="1:2" x14ac:dyDescent="0.25">
      <c r="A2103" s="15" t="s">
        <v>8219</v>
      </c>
      <c r="B2103" s="14">
        <v>13</v>
      </c>
    </row>
    <row r="2104" spans="1:2" x14ac:dyDescent="0.25">
      <c r="A2104" s="15" t="s">
        <v>8219</v>
      </c>
      <c r="B2104" s="14">
        <v>46</v>
      </c>
    </row>
    <row r="2105" spans="1:2" x14ac:dyDescent="0.25">
      <c r="A2105" s="15" t="s">
        <v>8219</v>
      </c>
      <c r="B2105" s="14">
        <v>4</v>
      </c>
    </row>
    <row r="2106" spans="1:2" x14ac:dyDescent="0.25">
      <c r="A2106" s="15" t="s">
        <v>8219</v>
      </c>
      <c r="B2106" s="14">
        <v>40</v>
      </c>
    </row>
    <row r="2107" spans="1:2" x14ac:dyDescent="0.25">
      <c r="A2107" s="15" t="s">
        <v>8219</v>
      </c>
      <c r="B2107" s="14">
        <v>44</v>
      </c>
    </row>
    <row r="2108" spans="1:2" x14ac:dyDescent="0.25">
      <c r="A2108" s="15" t="s">
        <v>8219</v>
      </c>
      <c r="B2108" s="14">
        <v>35</v>
      </c>
    </row>
    <row r="2109" spans="1:2" x14ac:dyDescent="0.25">
      <c r="A2109" s="15" t="s">
        <v>8219</v>
      </c>
      <c r="B2109" s="14">
        <v>63</v>
      </c>
    </row>
    <row r="2110" spans="1:2" x14ac:dyDescent="0.25">
      <c r="A2110" s="15" t="s">
        <v>8219</v>
      </c>
      <c r="B2110" s="14">
        <v>89</v>
      </c>
    </row>
    <row r="2111" spans="1:2" x14ac:dyDescent="0.25">
      <c r="A2111" s="15" t="s">
        <v>8219</v>
      </c>
      <c r="B2111" s="14">
        <v>15</v>
      </c>
    </row>
    <row r="2112" spans="1:2" x14ac:dyDescent="0.25">
      <c r="A2112" s="15" t="s">
        <v>8219</v>
      </c>
      <c r="B2112" s="14">
        <v>46</v>
      </c>
    </row>
    <row r="2113" spans="1:2" x14ac:dyDescent="0.25">
      <c r="A2113" s="15" t="s">
        <v>8219</v>
      </c>
      <c r="B2113" s="14">
        <v>33</v>
      </c>
    </row>
    <row r="2114" spans="1:2" x14ac:dyDescent="0.25">
      <c r="A2114" s="15" t="s">
        <v>8219</v>
      </c>
      <c r="B2114" s="14">
        <v>52</v>
      </c>
    </row>
    <row r="2115" spans="1:2" x14ac:dyDescent="0.25">
      <c r="A2115" s="15" t="s">
        <v>8219</v>
      </c>
      <c r="B2115" s="14">
        <v>7</v>
      </c>
    </row>
    <row r="2116" spans="1:2" x14ac:dyDescent="0.25">
      <c r="A2116" s="15" t="s">
        <v>8219</v>
      </c>
      <c r="B2116" s="14">
        <v>28</v>
      </c>
    </row>
    <row r="2117" spans="1:2" x14ac:dyDescent="0.25">
      <c r="A2117" s="15" t="s">
        <v>8219</v>
      </c>
      <c r="B2117" s="14">
        <v>11</v>
      </c>
    </row>
    <row r="2118" spans="1:2" x14ac:dyDescent="0.25">
      <c r="A2118" s="15" t="s">
        <v>8219</v>
      </c>
      <c r="B2118" s="14">
        <v>15</v>
      </c>
    </row>
    <row r="2119" spans="1:2" x14ac:dyDescent="0.25">
      <c r="A2119" s="15" t="s">
        <v>8219</v>
      </c>
      <c r="B2119" s="14">
        <v>30</v>
      </c>
    </row>
    <row r="2120" spans="1:2" x14ac:dyDescent="0.25">
      <c r="A2120" s="15" t="s">
        <v>8219</v>
      </c>
      <c r="B2120" s="14">
        <v>27</v>
      </c>
    </row>
    <row r="2121" spans="1:2" x14ac:dyDescent="0.25">
      <c r="A2121" s="15" t="s">
        <v>8219</v>
      </c>
      <c r="B2121" s="14">
        <v>28</v>
      </c>
    </row>
    <row r="2122" spans="1:2" x14ac:dyDescent="0.25">
      <c r="A2122" s="15" t="s">
        <v>8219</v>
      </c>
      <c r="B2122" s="14">
        <v>17</v>
      </c>
    </row>
    <row r="2123" spans="1:2" x14ac:dyDescent="0.25">
      <c r="A2123" s="15" t="s">
        <v>8219</v>
      </c>
      <c r="B2123" s="14">
        <v>50</v>
      </c>
    </row>
    <row r="2124" spans="1:2" x14ac:dyDescent="0.25">
      <c r="A2124" s="15" t="s">
        <v>8219</v>
      </c>
      <c r="B2124" s="14">
        <v>26</v>
      </c>
    </row>
    <row r="2125" spans="1:2" x14ac:dyDescent="0.25">
      <c r="A2125" s="15" t="s">
        <v>8219</v>
      </c>
      <c r="B2125" s="14">
        <v>88</v>
      </c>
    </row>
    <row r="2126" spans="1:2" x14ac:dyDescent="0.25">
      <c r="A2126" s="15" t="s">
        <v>8219</v>
      </c>
      <c r="B2126" s="14">
        <v>91</v>
      </c>
    </row>
    <row r="2127" spans="1:2" x14ac:dyDescent="0.25">
      <c r="A2127" s="15" t="s">
        <v>8219</v>
      </c>
      <c r="B2127" s="14">
        <v>3</v>
      </c>
    </row>
    <row r="2128" spans="1:2" x14ac:dyDescent="0.25">
      <c r="A2128" s="15" t="s">
        <v>8219</v>
      </c>
      <c r="B2128" s="14">
        <v>28</v>
      </c>
    </row>
    <row r="2129" spans="1:2" x14ac:dyDescent="0.25">
      <c r="A2129" s="15" t="s">
        <v>8219</v>
      </c>
      <c r="B2129" s="14">
        <v>77</v>
      </c>
    </row>
    <row r="2130" spans="1:2" x14ac:dyDescent="0.25">
      <c r="A2130" s="15" t="s">
        <v>8219</v>
      </c>
      <c r="B2130" s="14">
        <v>27</v>
      </c>
    </row>
    <row r="2131" spans="1:2" x14ac:dyDescent="0.25">
      <c r="A2131" s="15" t="s">
        <v>8219</v>
      </c>
      <c r="B2131" s="14">
        <v>107</v>
      </c>
    </row>
    <row r="2132" spans="1:2" x14ac:dyDescent="0.25">
      <c r="A2132" s="15" t="s">
        <v>8219</v>
      </c>
      <c r="B2132" s="14">
        <v>96</v>
      </c>
    </row>
    <row r="2133" spans="1:2" x14ac:dyDescent="0.25">
      <c r="A2133" s="15" t="s">
        <v>8219</v>
      </c>
      <c r="B2133" s="14">
        <v>56</v>
      </c>
    </row>
    <row r="2134" spans="1:2" x14ac:dyDescent="0.25">
      <c r="A2134" s="15" t="s">
        <v>8219</v>
      </c>
      <c r="B2134" s="14">
        <v>58</v>
      </c>
    </row>
    <row r="2135" spans="1:2" x14ac:dyDescent="0.25">
      <c r="A2135" s="15" t="s">
        <v>8219</v>
      </c>
      <c r="B2135" s="14">
        <v>15</v>
      </c>
    </row>
    <row r="2136" spans="1:2" x14ac:dyDescent="0.25">
      <c r="A2136" s="15" t="s">
        <v>8219</v>
      </c>
      <c r="B2136" s="14">
        <v>20</v>
      </c>
    </row>
    <row r="2137" spans="1:2" x14ac:dyDescent="0.25">
      <c r="A2137" s="15" t="s">
        <v>8219</v>
      </c>
      <c r="B2137" s="14">
        <v>38</v>
      </c>
    </row>
    <row r="2138" spans="1:2" x14ac:dyDescent="0.25">
      <c r="A2138" s="15" t="s">
        <v>8219</v>
      </c>
      <c r="B2138" s="14">
        <v>33</v>
      </c>
    </row>
    <row r="2139" spans="1:2" x14ac:dyDescent="0.25">
      <c r="A2139" s="15" t="s">
        <v>8219</v>
      </c>
      <c r="B2139" s="14">
        <v>57</v>
      </c>
    </row>
    <row r="2140" spans="1:2" x14ac:dyDescent="0.25">
      <c r="A2140" s="15" t="s">
        <v>8219</v>
      </c>
      <c r="B2140" s="14">
        <v>25</v>
      </c>
    </row>
    <row r="2141" spans="1:2" x14ac:dyDescent="0.25">
      <c r="A2141" s="15" t="s">
        <v>8219</v>
      </c>
      <c r="B2141" s="14">
        <v>14</v>
      </c>
    </row>
    <row r="2142" spans="1:2" x14ac:dyDescent="0.25">
      <c r="A2142" s="15" t="s">
        <v>8219</v>
      </c>
      <c r="B2142" s="14">
        <v>94</v>
      </c>
    </row>
    <row r="2143" spans="1:2" x14ac:dyDescent="0.25">
      <c r="A2143" s="15" t="s">
        <v>8219</v>
      </c>
      <c r="B2143" s="14">
        <v>59</v>
      </c>
    </row>
    <row r="2144" spans="1:2" x14ac:dyDescent="0.25">
      <c r="A2144" s="15" t="s">
        <v>8219</v>
      </c>
      <c r="B2144" s="14">
        <v>36</v>
      </c>
    </row>
    <row r="2145" spans="1:2" x14ac:dyDescent="0.25">
      <c r="A2145" s="15" t="s">
        <v>8219</v>
      </c>
      <c r="B2145" s="14">
        <v>115</v>
      </c>
    </row>
    <row r="2146" spans="1:2" x14ac:dyDescent="0.25">
      <c r="A2146" s="15" t="s">
        <v>8219</v>
      </c>
      <c r="B2146" s="14">
        <v>30</v>
      </c>
    </row>
    <row r="2147" spans="1:2" x14ac:dyDescent="0.25">
      <c r="A2147" s="15" t="s">
        <v>8219</v>
      </c>
      <c r="B2147" s="14">
        <v>52</v>
      </c>
    </row>
    <row r="2148" spans="1:2" x14ac:dyDescent="0.25">
      <c r="A2148" s="15" t="s">
        <v>8219</v>
      </c>
      <c r="B2148" s="14">
        <v>27</v>
      </c>
    </row>
    <row r="2149" spans="1:2" x14ac:dyDescent="0.25">
      <c r="A2149" s="15" t="s">
        <v>8219</v>
      </c>
      <c r="B2149" s="14">
        <v>24</v>
      </c>
    </row>
    <row r="2150" spans="1:2" x14ac:dyDescent="0.25">
      <c r="A2150" s="15" t="s">
        <v>8219</v>
      </c>
      <c r="B2150" s="14">
        <v>10</v>
      </c>
    </row>
    <row r="2151" spans="1:2" x14ac:dyDescent="0.25">
      <c r="A2151" s="15" t="s">
        <v>8219</v>
      </c>
      <c r="B2151" s="14">
        <v>30</v>
      </c>
    </row>
    <row r="2152" spans="1:2" x14ac:dyDescent="0.25">
      <c r="A2152" s="15" t="s">
        <v>8219</v>
      </c>
      <c r="B2152" s="14">
        <v>71</v>
      </c>
    </row>
    <row r="2153" spans="1:2" x14ac:dyDescent="0.25">
      <c r="A2153" s="15" t="s">
        <v>8219</v>
      </c>
      <c r="B2153" s="14">
        <v>10</v>
      </c>
    </row>
    <row r="2154" spans="1:2" x14ac:dyDescent="0.25">
      <c r="A2154" s="15" t="s">
        <v>8219</v>
      </c>
      <c r="B2154" s="14">
        <v>24</v>
      </c>
    </row>
    <row r="2155" spans="1:2" x14ac:dyDescent="0.25">
      <c r="A2155" s="15" t="s">
        <v>8219</v>
      </c>
      <c r="B2155" s="14">
        <v>38</v>
      </c>
    </row>
    <row r="2156" spans="1:2" x14ac:dyDescent="0.25">
      <c r="A2156" s="15" t="s">
        <v>8219</v>
      </c>
      <c r="B2156" s="14">
        <v>26</v>
      </c>
    </row>
    <row r="2157" spans="1:2" x14ac:dyDescent="0.25">
      <c r="A2157" s="15" t="s">
        <v>8219</v>
      </c>
      <c r="B2157" s="14">
        <v>19</v>
      </c>
    </row>
    <row r="2158" spans="1:2" x14ac:dyDescent="0.25">
      <c r="A2158" s="15" t="s">
        <v>8219</v>
      </c>
      <c r="B2158" s="14">
        <v>11</v>
      </c>
    </row>
    <row r="2159" spans="1:2" x14ac:dyDescent="0.25">
      <c r="A2159" s="15" t="s">
        <v>8219</v>
      </c>
      <c r="B2159" s="14">
        <v>27</v>
      </c>
    </row>
    <row r="2160" spans="1:2" x14ac:dyDescent="0.25">
      <c r="A2160" s="15" t="s">
        <v>8219</v>
      </c>
      <c r="B2160" s="14">
        <v>34</v>
      </c>
    </row>
    <row r="2161" spans="1:2" x14ac:dyDescent="0.25">
      <c r="A2161" s="15" t="s">
        <v>8219</v>
      </c>
      <c r="B2161" s="14">
        <v>20</v>
      </c>
    </row>
    <row r="2162" spans="1:2" x14ac:dyDescent="0.25">
      <c r="A2162" s="15" t="s">
        <v>8219</v>
      </c>
      <c r="B2162" s="14">
        <v>37</v>
      </c>
    </row>
    <row r="2163" spans="1:2" x14ac:dyDescent="0.25">
      <c r="A2163" s="15" t="s">
        <v>8219</v>
      </c>
      <c r="B2163" s="14">
        <v>20</v>
      </c>
    </row>
    <row r="2164" spans="1:2" x14ac:dyDescent="0.25">
      <c r="A2164" s="15" t="s">
        <v>8219</v>
      </c>
      <c r="B2164" s="14">
        <v>10</v>
      </c>
    </row>
    <row r="2165" spans="1:2" x14ac:dyDescent="0.25">
      <c r="A2165" s="15" t="s">
        <v>8219</v>
      </c>
      <c r="B2165" s="14">
        <v>26</v>
      </c>
    </row>
    <row r="2166" spans="1:2" x14ac:dyDescent="0.25">
      <c r="A2166" s="15" t="s">
        <v>8219</v>
      </c>
      <c r="B2166" s="14">
        <v>20</v>
      </c>
    </row>
    <row r="2167" spans="1:2" x14ac:dyDescent="0.25">
      <c r="A2167" s="15" t="s">
        <v>8219</v>
      </c>
      <c r="B2167" s="14">
        <v>46</v>
      </c>
    </row>
    <row r="2168" spans="1:2" x14ac:dyDescent="0.25">
      <c r="A2168" s="15" t="s">
        <v>8219</v>
      </c>
      <c r="B2168" s="14">
        <v>76</v>
      </c>
    </row>
    <row r="2169" spans="1:2" x14ac:dyDescent="0.25">
      <c r="A2169" s="15" t="s">
        <v>8219</v>
      </c>
      <c r="B2169" s="14">
        <v>41</v>
      </c>
    </row>
    <row r="2170" spans="1:2" x14ac:dyDescent="0.25">
      <c r="A2170" s="15" t="s">
        <v>8219</v>
      </c>
      <c r="B2170" s="14">
        <v>7</v>
      </c>
    </row>
    <row r="2171" spans="1:2" x14ac:dyDescent="0.25">
      <c r="A2171" s="15" t="s">
        <v>8219</v>
      </c>
      <c r="B2171" s="14">
        <v>49</v>
      </c>
    </row>
    <row r="2172" spans="1:2" x14ac:dyDescent="0.25">
      <c r="A2172" s="15" t="s">
        <v>8219</v>
      </c>
      <c r="B2172" s="14">
        <v>26</v>
      </c>
    </row>
    <row r="2173" spans="1:2" x14ac:dyDescent="0.25">
      <c r="A2173" s="15" t="s">
        <v>8219</v>
      </c>
      <c r="B2173" s="14">
        <v>65</v>
      </c>
    </row>
    <row r="2174" spans="1:2" x14ac:dyDescent="0.25">
      <c r="A2174" s="15" t="s">
        <v>8219</v>
      </c>
      <c r="B2174" s="14">
        <v>28</v>
      </c>
    </row>
    <row r="2175" spans="1:2" x14ac:dyDescent="0.25">
      <c r="A2175" s="15" t="s">
        <v>8219</v>
      </c>
      <c r="B2175" s="14">
        <v>8</v>
      </c>
    </row>
    <row r="2176" spans="1:2" x14ac:dyDescent="0.25">
      <c r="A2176" s="15" t="s">
        <v>8219</v>
      </c>
      <c r="B2176" s="14">
        <v>3</v>
      </c>
    </row>
    <row r="2177" spans="1:2" x14ac:dyDescent="0.25">
      <c r="A2177" s="15" t="s">
        <v>8219</v>
      </c>
      <c r="B2177" s="14">
        <v>9</v>
      </c>
    </row>
    <row r="2178" spans="1:2" x14ac:dyDescent="0.25">
      <c r="A2178" s="15" t="s">
        <v>8219</v>
      </c>
      <c r="B2178" s="14">
        <v>9</v>
      </c>
    </row>
    <row r="2179" spans="1:2" x14ac:dyDescent="0.25">
      <c r="A2179" s="15" t="s">
        <v>8219</v>
      </c>
      <c r="B2179" s="14">
        <v>20</v>
      </c>
    </row>
    <row r="2180" spans="1:2" x14ac:dyDescent="0.25">
      <c r="A2180" s="15" t="s">
        <v>8219</v>
      </c>
      <c r="B2180" s="14">
        <v>57</v>
      </c>
    </row>
    <row r="2181" spans="1:2" x14ac:dyDescent="0.25">
      <c r="A2181" s="15" t="s">
        <v>8219</v>
      </c>
      <c r="B2181" s="14">
        <v>8</v>
      </c>
    </row>
    <row r="2182" spans="1:2" x14ac:dyDescent="0.25">
      <c r="A2182" s="15" t="s">
        <v>8219</v>
      </c>
      <c r="B2182" s="14">
        <v>14</v>
      </c>
    </row>
    <row r="2183" spans="1:2" x14ac:dyDescent="0.25">
      <c r="A2183" s="15" t="s">
        <v>8219</v>
      </c>
      <c r="B2183" s="14">
        <v>17</v>
      </c>
    </row>
    <row r="2184" spans="1:2" x14ac:dyDescent="0.25">
      <c r="A2184" s="15" t="s">
        <v>8219</v>
      </c>
      <c r="B2184" s="14">
        <v>100</v>
      </c>
    </row>
    <row r="2185" spans="1:2" x14ac:dyDescent="0.25">
      <c r="A2185" s="15" t="s">
        <v>8219</v>
      </c>
      <c r="B2185" s="14">
        <v>32</v>
      </c>
    </row>
    <row r="2186" spans="1:2" x14ac:dyDescent="0.25">
      <c r="A2186" s="15" t="s">
        <v>8219</v>
      </c>
      <c r="B2186" s="14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Raw_Data</vt:lpstr>
      <vt:lpstr>Pivot_Table_and_Chart</vt:lpstr>
      <vt:lpstr>Pivot_Table_and_Chart_2</vt:lpstr>
      <vt:lpstr>Pivot_Table_and_Chart_3</vt:lpstr>
      <vt:lpstr>Bonus_Work</vt:lpstr>
      <vt:lpstr>Bonus Statistical Analysis</vt:lpstr>
      <vt:lpstr>backers_count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Seely</cp:lastModifiedBy>
  <dcterms:created xsi:type="dcterms:W3CDTF">2017-04-20T15:17:24Z</dcterms:created>
  <dcterms:modified xsi:type="dcterms:W3CDTF">2021-06-27T05:33:20Z</dcterms:modified>
</cp:coreProperties>
</file>