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xpointshomes-my.sharepoint.com/personal/daniel_zaken_sixpointshomes_onmicrosoft_com/Documents/Budgets for New Construction Projects/1320 Mayfair Budget/"/>
    </mc:Choice>
  </mc:AlternateContent>
  <xr:revisionPtr revIDLastSave="0" documentId="8_{DDB98425-0D8F-40DA-8FFF-DFCB83A3E0A5}" xr6:coauthVersionLast="47" xr6:coauthVersionMax="47" xr10:uidLastSave="{00000000-0000-0000-0000-000000000000}"/>
  <bookViews>
    <workbookView xWindow="28680" yWindow="-7515" windowWidth="29040" windowHeight="15720" tabRatio="587" xr2:uid="{C3781398-8415-4A97-B9DE-2EA4BDD2A031}"/>
  </bookViews>
  <sheets>
    <sheet name="1320 Mayfair" sheetId="1" r:id="rId1"/>
    <sheet name="Input" sheetId="2" r:id="rId2"/>
    <sheet name="Quick Reference Tool" sheetId="3" r:id="rId3"/>
    <sheet name="Bank Balance Check" sheetId="4" r:id="rId4"/>
  </sheets>
  <definedNames>
    <definedName name="_xlnm._FilterDatabase" localSheetId="1" hidden="1">Input!$A$1:$F$317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1" l="1"/>
  <c r="K37" i="1" s="1"/>
  <c r="C34" i="4"/>
  <c r="C23" i="4"/>
  <c r="H33" i="1"/>
  <c r="K33" i="1" s="1"/>
  <c r="H30" i="1"/>
  <c r="K30" i="1" s="1"/>
  <c r="H8" i="1"/>
  <c r="C4" i="3"/>
  <c r="C3" i="3"/>
  <c r="H44" i="1"/>
  <c r="H45" i="1"/>
  <c r="H7" i="1"/>
  <c r="H9" i="1"/>
  <c r="H10" i="1"/>
  <c r="H12" i="1"/>
  <c r="H13" i="1"/>
  <c r="H14" i="1"/>
  <c r="H15" i="1"/>
  <c r="H16" i="1"/>
  <c r="H11" i="1"/>
  <c r="H17" i="1"/>
  <c r="H18" i="1"/>
  <c r="H19" i="1"/>
  <c r="H20" i="1"/>
  <c r="H21" i="1"/>
  <c r="H22" i="1"/>
  <c r="H23" i="1"/>
  <c r="H24" i="1"/>
  <c r="H25" i="1"/>
  <c r="H26" i="1"/>
  <c r="H27" i="1"/>
  <c r="H28" i="1"/>
  <c r="H31" i="1"/>
  <c r="H34" i="1"/>
  <c r="H32" i="1"/>
  <c r="H35" i="1"/>
  <c r="H36" i="1"/>
  <c r="H38" i="1"/>
  <c r="H39" i="1"/>
  <c r="H40" i="1"/>
  <c r="H29" i="1"/>
  <c r="H41" i="1"/>
  <c r="H42" i="1"/>
  <c r="H43" i="1"/>
  <c r="K7" i="1" l="1"/>
  <c r="D47" i="1"/>
  <c r="K15" i="1"/>
  <c r="E37" i="1" l="1"/>
  <c r="E30" i="1"/>
  <c r="E33" i="1"/>
  <c r="Q4" i="1"/>
  <c r="C37" i="4" s="1"/>
  <c r="C39" i="4" s="1"/>
  <c r="C41" i="4" s="1"/>
  <c r="E15" i="1" l="1"/>
  <c r="K23" i="1"/>
  <c r="H47" i="1"/>
  <c r="E7" i="1"/>
  <c r="K46" i="1"/>
  <c r="K45" i="1"/>
  <c r="K44" i="1"/>
  <c r="K43" i="1"/>
  <c r="K42" i="1"/>
  <c r="K41" i="1"/>
  <c r="K29" i="1"/>
  <c r="K40" i="1"/>
  <c r="K39" i="1"/>
  <c r="K38" i="1"/>
  <c r="K36" i="1"/>
  <c r="K35" i="1"/>
  <c r="K32" i="1"/>
  <c r="K34" i="1"/>
  <c r="K31" i="1"/>
  <c r="K28" i="1"/>
  <c r="K26" i="1"/>
  <c r="K27" i="1"/>
  <c r="K25" i="1"/>
  <c r="K24" i="1"/>
  <c r="K22" i="1"/>
  <c r="K21" i="1"/>
  <c r="K20" i="1"/>
  <c r="K19" i="1"/>
  <c r="K18" i="1"/>
  <c r="K17" i="1"/>
  <c r="K11" i="1"/>
  <c r="K16" i="1"/>
  <c r="K14" i="1"/>
  <c r="K13" i="1"/>
  <c r="K12" i="1"/>
  <c r="K10" i="1"/>
  <c r="K9" i="1"/>
  <c r="K8" i="1"/>
  <c r="I33" i="1" l="1"/>
  <c r="I37" i="1"/>
  <c r="I15" i="1"/>
  <c r="I30" i="1"/>
  <c r="I32" i="1"/>
  <c r="K47" i="1"/>
  <c r="Q6" i="1" s="1"/>
  <c r="E24" i="1"/>
  <c r="I22" i="1"/>
  <c r="E9" i="1"/>
  <c r="E44" i="1"/>
  <c r="I12" i="1"/>
  <c r="E29" i="1"/>
  <c r="E22" i="1"/>
  <c r="E8" i="1"/>
  <c r="E39" i="1"/>
  <c r="E20" i="1"/>
  <c r="I7" i="1"/>
  <c r="E32" i="1"/>
  <c r="E31" i="1"/>
  <c r="E11" i="1"/>
  <c r="E46" i="1"/>
  <c r="E27" i="1"/>
  <c r="E12" i="1"/>
  <c r="I45" i="1"/>
  <c r="I10" i="1"/>
  <c r="I21" i="1"/>
  <c r="I25" i="1"/>
  <c r="I34" i="1"/>
  <c r="I40" i="1"/>
  <c r="I42" i="1"/>
  <c r="I13" i="1"/>
  <c r="I17" i="1"/>
  <c r="I23" i="1"/>
  <c r="I26" i="1"/>
  <c r="I35" i="1"/>
  <c r="I14" i="1"/>
  <c r="I18" i="1"/>
  <c r="I28" i="1"/>
  <c r="I36" i="1"/>
  <c r="I43" i="1"/>
  <c r="I31" i="1"/>
  <c r="I20" i="1"/>
  <c r="I9" i="1"/>
  <c r="I41" i="1"/>
  <c r="I19" i="1"/>
  <c r="I29" i="1"/>
  <c r="I27" i="1"/>
  <c r="I8" i="1"/>
  <c r="I39" i="1"/>
  <c r="I24" i="1"/>
  <c r="I11" i="1"/>
  <c r="I46" i="1"/>
  <c r="I38" i="1"/>
  <c r="I16" i="1"/>
  <c r="I44" i="1"/>
  <c r="E43" i="1"/>
  <c r="E41" i="1"/>
  <c r="E38" i="1"/>
  <c r="E19" i="1"/>
  <c r="E16" i="1"/>
  <c r="E36" i="1"/>
  <c r="E28" i="1"/>
  <c r="E18" i="1"/>
  <c r="E14" i="1"/>
  <c r="E35" i="1"/>
  <c r="E26" i="1"/>
  <c r="E23" i="1"/>
  <c r="E17" i="1"/>
  <c r="E13" i="1"/>
  <c r="E45" i="1"/>
  <c r="E42" i="1"/>
  <c r="E40" i="1"/>
  <c r="E34" i="1"/>
  <c r="E25" i="1"/>
  <c r="E21" i="1"/>
  <c r="E10" i="1"/>
  <c r="E47" i="1" l="1"/>
  <c r="I47" i="1"/>
  <c r="Q3" i="1"/>
</calcChain>
</file>

<file path=xl/sharedStrings.xml><?xml version="1.0" encoding="utf-8"?>
<sst xmlns="http://schemas.openxmlformats.org/spreadsheetml/2006/main" count="819" uniqueCount="312">
  <si>
    <t>X</t>
  </si>
  <si>
    <t>1320 Mayfair Construction Budget</t>
  </si>
  <si>
    <t>Key Figures:</t>
  </si>
  <si>
    <t>Additional Notes &amp; Comments:</t>
  </si>
  <si>
    <t xml:space="preserve">Property Name: </t>
  </si>
  <si>
    <t>Total Budgeted Costs:</t>
  </si>
  <si>
    <t>1320 Mayfair</t>
  </si>
  <si>
    <t>Total Actual Costs:</t>
  </si>
  <si>
    <t>Budgeted Cost</t>
  </si>
  <si>
    <t>% of Total Budg. Cost</t>
  </si>
  <si>
    <t>Completed</t>
  </si>
  <si>
    <t>Actual Cost</t>
  </si>
  <si>
    <t>% of Total Actual Cost</t>
  </si>
  <si>
    <t>Over / (Under) Budget</t>
  </si>
  <si>
    <t>Notes / Comments / References</t>
  </si>
  <si>
    <t>Description:</t>
  </si>
  <si>
    <t>Current Over/(Under) Budget:</t>
  </si>
  <si>
    <t>Surveys/Plans/Permits/Reports</t>
  </si>
  <si>
    <t>Accounting/Legal/Document Fees</t>
  </si>
  <si>
    <t>Utilities/Services</t>
  </si>
  <si>
    <t>Demolition/Site Work/Grading</t>
  </si>
  <si>
    <t>Site Clean</t>
  </si>
  <si>
    <t>Foundation/Waterproofing</t>
  </si>
  <si>
    <t>Framing</t>
  </si>
  <si>
    <t>Roofing/House Wrap</t>
  </si>
  <si>
    <t>Windows &amp; Exterior Doors</t>
  </si>
  <si>
    <t>Exterior Application</t>
  </si>
  <si>
    <t>Rough Plumbing</t>
  </si>
  <si>
    <t>Rough Mechanical/HVAC</t>
  </si>
  <si>
    <t>Rough Electrical</t>
  </si>
  <si>
    <t>Fireplace</t>
  </si>
  <si>
    <t>Drywall/Insulation</t>
  </si>
  <si>
    <t>Tile/Trim/Interior Doors</t>
  </si>
  <si>
    <t>Exterior Paint</t>
  </si>
  <si>
    <t>Gutters/Metal Roofing</t>
  </si>
  <si>
    <t>Interior Paint/Finishes</t>
  </si>
  <si>
    <t>Hardwood Floors/Steps/Handrails/Carpet</t>
  </si>
  <si>
    <t>Kitchen Cabinets, Vanities, and Built-ins</t>
  </si>
  <si>
    <t>Countertops</t>
  </si>
  <si>
    <t>Garage Doors</t>
  </si>
  <si>
    <t>Plumbing Trim/Tubs</t>
  </si>
  <si>
    <t>Shower Glass/Mirrors/Bath Fixtures</t>
  </si>
  <si>
    <t>Electrical Trim</t>
  </si>
  <si>
    <t>Light Fixtures</t>
  </si>
  <si>
    <t>Appliances</t>
  </si>
  <si>
    <t>Driveway/Hardscapes/Mailbox</t>
  </si>
  <si>
    <t>Fencing/Gates</t>
  </si>
  <si>
    <t>Pool and Deck</t>
  </si>
  <si>
    <t>Landscaping</t>
  </si>
  <si>
    <t>Property Taxes</t>
  </si>
  <si>
    <t>Home Staging</t>
  </si>
  <si>
    <t>Miscellaneous</t>
  </si>
  <si>
    <t>Project Post-Closing Contingency Expense</t>
  </si>
  <si>
    <t>Total Costs</t>
  </si>
  <si>
    <t>Input Expense</t>
  </si>
  <si>
    <t>Input Budget Category</t>
  </si>
  <si>
    <t>Amount</t>
  </si>
  <si>
    <t>Input Note (optional)</t>
  </si>
  <si>
    <t>QB Compuchecks</t>
  </si>
  <si>
    <t>Alpha land Survey</t>
  </si>
  <si>
    <t>Gerardo Castillo Rosas</t>
  </si>
  <si>
    <t>Ck #1001</t>
  </si>
  <si>
    <t>Home Depot Permit Box</t>
  </si>
  <si>
    <t>Rescheck Solutions Report</t>
  </si>
  <si>
    <t>Sunset paints</t>
  </si>
  <si>
    <t>Speaking For The Trees Report</t>
  </si>
  <si>
    <t>Chevron Gas</t>
  </si>
  <si>
    <t>Alpha land Site Plan</t>
  </si>
  <si>
    <t>Alpha land Demo plan</t>
  </si>
  <si>
    <t>Brookhaven Demo Permit</t>
  </si>
  <si>
    <t>Qt Gas</t>
  </si>
  <si>
    <t>Shell Gas</t>
  </si>
  <si>
    <t>Amoco Gas</t>
  </si>
  <si>
    <t>Kiss Enviromental Asbestos Report</t>
  </si>
  <si>
    <t>Speaking For The Tree Rx</t>
  </si>
  <si>
    <t>Costco Gas</t>
  </si>
  <si>
    <t>Racetrac Gas</t>
  </si>
  <si>
    <t>Valero Gas</t>
  </si>
  <si>
    <t>Cardona &amp; Sons LLC</t>
  </si>
  <si>
    <t>Ck #1002</t>
  </si>
  <si>
    <t>Dekalb Water</t>
  </si>
  <si>
    <t>Brookhaven Building Permit</t>
  </si>
  <si>
    <t>Motrogreen Recycle</t>
  </si>
  <si>
    <t>Pit Stop</t>
  </si>
  <si>
    <t>Edy's Tree Services</t>
  </si>
  <si>
    <t>Ck #1003 Tree Removals</t>
  </si>
  <si>
    <t>MRT Erosion Inc</t>
  </si>
  <si>
    <t>Site Set</t>
  </si>
  <si>
    <t>MTR Erosion Inc</t>
  </si>
  <si>
    <t>Demo Site Set</t>
  </si>
  <si>
    <t>Alpha Land House Stake</t>
  </si>
  <si>
    <t>House Stake</t>
  </si>
  <si>
    <t>Pit Stop Sanitation</t>
  </si>
  <si>
    <t>Racetrac Ga</t>
  </si>
  <si>
    <t>Exxon Gas</t>
  </si>
  <si>
    <t>Home Depot Windows</t>
  </si>
  <si>
    <t>Brookhaven Permit</t>
  </si>
  <si>
    <t>Dekalb County Property Tax</t>
  </si>
  <si>
    <t>Alpha Land Foundation Survey</t>
  </si>
  <si>
    <t>Seminole Concrete LLC</t>
  </si>
  <si>
    <t>Ck #1004 Foundation Footing &amp; Walls</t>
  </si>
  <si>
    <t>Atrium Desing LLC</t>
  </si>
  <si>
    <t>Dinsmore Grading</t>
  </si>
  <si>
    <t>Ecosmart Fireplace</t>
  </si>
  <si>
    <t>BP Gas</t>
  </si>
  <si>
    <t>Guri Ben-Hashal</t>
  </si>
  <si>
    <t xml:space="preserve">Home Depot Plumbing </t>
  </si>
  <si>
    <t>AAA Digital Plan Set</t>
  </si>
  <si>
    <t>Lowes Framing</t>
  </si>
  <si>
    <t>Home depot framing</t>
  </si>
  <si>
    <t>Georgia Power Co</t>
  </si>
  <si>
    <t>J N Framing LLC</t>
  </si>
  <si>
    <t>Ck #1005</t>
  </si>
  <si>
    <t>Ck #1006</t>
  </si>
  <si>
    <t>Europen Collection Fire Pit</t>
  </si>
  <si>
    <t>Home Depot Framing</t>
  </si>
  <si>
    <t>BFS Framing</t>
  </si>
  <si>
    <t>Ck #1007</t>
  </si>
  <si>
    <t>Ck #1008</t>
  </si>
  <si>
    <t>Refund BFS Framing</t>
  </si>
  <si>
    <t>Home Depot Wood</t>
  </si>
  <si>
    <t>Home Depot Wrap Tape</t>
  </si>
  <si>
    <t>Stellar Exterior Door</t>
  </si>
  <si>
    <t>Ck #1009</t>
  </si>
  <si>
    <t>US Assure Builders Risk Insurance</t>
  </si>
  <si>
    <t>Ck #1010</t>
  </si>
  <si>
    <t>Peachtree Waste</t>
  </si>
  <si>
    <t>Ck #1011</t>
  </si>
  <si>
    <t>Gravel Pad</t>
  </si>
  <si>
    <t>Brazilian Wood Deck</t>
  </si>
  <si>
    <t>Heely Brown TPO</t>
  </si>
  <si>
    <t>CK #1012</t>
  </si>
  <si>
    <t>Scapegoat Systems LLC</t>
  </si>
  <si>
    <t xml:space="preserve">Ck #1013 Deposit </t>
  </si>
  <si>
    <t>H2O Waterproofing</t>
  </si>
  <si>
    <t>Refund Heely Brown Roofing</t>
  </si>
  <si>
    <t>Ck #1014</t>
  </si>
  <si>
    <t>Amazon Plumbing Trim</t>
  </si>
  <si>
    <t>Correct House Wrap</t>
  </si>
  <si>
    <t>Home Depot Lumber</t>
  </si>
  <si>
    <t>Yanes Electric Service Inc</t>
  </si>
  <si>
    <t>Ck #1015  T Pole</t>
  </si>
  <si>
    <t>New Vision Plumbing LLC</t>
  </si>
  <si>
    <t>Ck #1016 Rough Plumbing</t>
  </si>
  <si>
    <t xml:space="preserve">Ck #1017 </t>
  </si>
  <si>
    <t>Ck #1018</t>
  </si>
  <si>
    <t>Ck #1019</t>
  </si>
  <si>
    <t>Ck #1020 Tpo</t>
  </si>
  <si>
    <t>Ck #1021</t>
  </si>
  <si>
    <t>Division TPO</t>
  </si>
  <si>
    <t>Home Depot Material</t>
  </si>
  <si>
    <t>On the Level Inc</t>
  </si>
  <si>
    <t>Ck #1022 Load Dirt</t>
  </si>
  <si>
    <t>Ck #1023</t>
  </si>
  <si>
    <t>BFS Exterior Doors</t>
  </si>
  <si>
    <t xml:space="preserve">Raul Coronado's Custom Cabinets </t>
  </si>
  <si>
    <t xml:space="preserve">Ck #1024 Deposit Cabinets </t>
  </si>
  <si>
    <t>Division 7 Drywall</t>
  </si>
  <si>
    <t>Heely Brown Sealant</t>
  </si>
  <si>
    <t>Lowes material</t>
  </si>
  <si>
    <t>Staton Mechanical Inc</t>
  </si>
  <si>
    <t>Ck #1025</t>
  </si>
  <si>
    <t>Arturo Bazan Rodriguez</t>
  </si>
  <si>
    <t>Ck #1026 Deposit Handrail</t>
  </si>
  <si>
    <t>Bob Baileys Appliance</t>
  </si>
  <si>
    <t>Discount Flooring</t>
  </si>
  <si>
    <t>Drywall</t>
  </si>
  <si>
    <t>Ck #1027</t>
  </si>
  <si>
    <t>Division 7 Material</t>
  </si>
  <si>
    <t>Lux Interior Doors</t>
  </si>
  <si>
    <t>Ck #1028</t>
  </si>
  <si>
    <t>First Grade Stucco</t>
  </si>
  <si>
    <t>Ck #1029 Stucco Install</t>
  </si>
  <si>
    <t>Atlanta Landscape</t>
  </si>
  <si>
    <t>Home Depot material</t>
  </si>
  <si>
    <t>Lowes Material</t>
  </si>
  <si>
    <t>Ck #1030</t>
  </si>
  <si>
    <t>Refund</t>
  </si>
  <si>
    <t>Ck #1031</t>
  </si>
  <si>
    <t>Best Price Spray Foam</t>
  </si>
  <si>
    <t>Ck #1032</t>
  </si>
  <si>
    <t>Ck #1033</t>
  </si>
  <si>
    <t>Ck #1034</t>
  </si>
  <si>
    <t>Giga Electric LLC</t>
  </si>
  <si>
    <t>Ck #1035</t>
  </si>
  <si>
    <t xml:space="preserve">First Atlanta Stairs </t>
  </si>
  <si>
    <t>Floor &amp; Décor Tile</t>
  </si>
  <si>
    <t>Home &amp; Office Electric Trim</t>
  </si>
  <si>
    <t>Ck #1036</t>
  </si>
  <si>
    <t>Brazilian Wood trim</t>
  </si>
  <si>
    <t>Supply House Plumbing Trim</t>
  </si>
  <si>
    <t>Specialty Tile</t>
  </si>
  <si>
    <t xml:space="preserve">Refund Home Depot Material </t>
  </si>
  <si>
    <t>Home Depot Rough Material Tile</t>
  </si>
  <si>
    <t>Ck #1037</t>
  </si>
  <si>
    <t>Ck #1038 TPO Scuppers, metal work</t>
  </si>
  <si>
    <t>Brazilian Wood Trim</t>
  </si>
  <si>
    <t>Brazilian Wood Window</t>
  </si>
  <si>
    <t>Floor &amp; Décor  Schluters</t>
  </si>
  <si>
    <t>GA Power Co</t>
  </si>
  <si>
    <t>Home Depot Siding</t>
  </si>
  <si>
    <t>Imeca Oak Panel</t>
  </si>
  <si>
    <t>Imeca Lumber</t>
  </si>
  <si>
    <t>Ck #1039</t>
  </si>
  <si>
    <t>Viking Sheet Metal</t>
  </si>
  <si>
    <t>Amazon Tile Clips</t>
  </si>
  <si>
    <t>Ck #1041</t>
  </si>
  <si>
    <t xml:space="preserve">1099 Online Pyment </t>
  </si>
  <si>
    <t>Siding Material reimburs transf to 16 Bonnie</t>
  </si>
  <si>
    <t>Ck #1042</t>
  </si>
  <si>
    <t>Premiwer Outdoor Construction</t>
  </si>
  <si>
    <t xml:space="preserve">Ck #1043 Install Balusoffit &amp; Balau Siding </t>
  </si>
  <si>
    <t>Alberto Becerra</t>
  </si>
  <si>
    <t>Ck #1046 Ext Penetration, Hardwood sealing &amp; painting</t>
  </si>
  <si>
    <t>Brookhaven Pool Permit</t>
  </si>
  <si>
    <t>Ck #1044</t>
  </si>
  <si>
    <t>Ck #1045</t>
  </si>
  <si>
    <t>Ck #1047 $ 1500-300 1st Disc Ins</t>
  </si>
  <si>
    <t>Bedrosian Tile</t>
  </si>
  <si>
    <t>Home Depot Silicon</t>
  </si>
  <si>
    <t>Brazilian Wood Sising</t>
  </si>
  <si>
    <t>Sherwin Williams Paint</t>
  </si>
  <si>
    <t>Ck #1048 Install Copper Screen</t>
  </si>
  <si>
    <t>Ck #1049</t>
  </si>
  <si>
    <t>gerardo Castillo Rosas</t>
  </si>
  <si>
    <t>Ck #1050</t>
  </si>
  <si>
    <t xml:space="preserve">ACI Power &amp; light Paint </t>
  </si>
  <si>
    <t>Costco gas</t>
  </si>
  <si>
    <t xml:space="preserve">Lowes wood Lumber </t>
  </si>
  <si>
    <t>Southern Drywall &amp; Acoustic</t>
  </si>
  <si>
    <t>Ck #1051</t>
  </si>
  <si>
    <t>Peactree waste</t>
  </si>
  <si>
    <t>Bp gas</t>
  </si>
  <si>
    <t>Rafael Davalo</t>
  </si>
  <si>
    <t>Ck #1052</t>
  </si>
  <si>
    <t>Eitclub Security Camera Renewal</t>
  </si>
  <si>
    <t>Georgia Power Underground</t>
  </si>
  <si>
    <t>Kohler Water Heater</t>
  </si>
  <si>
    <t>Viking Metal Plumbing Trim</t>
  </si>
  <si>
    <t>Ck #1053</t>
  </si>
  <si>
    <t>Wayfair Lighting</t>
  </si>
  <si>
    <t>Premier Outdoor Construction</t>
  </si>
  <si>
    <t>Ck #1054  Balau Sofft &amp; Balau Siding</t>
  </si>
  <si>
    <t>Desing Dinning Room Light</t>
  </si>
  <si>
    <t>Refund Wayfair Lights</t>
  </si>
  <si>
    <t>Alca Flooring LLC</t>
  </si>
  <si>
    <t>Ck #1055</t>
  </si>
  <si>
    <t>Ck #1056</t>
  </si>
  <si>
    <t>Ck #1058</t>
  </si>
  <si>
    <t>Victor Martinez</t>
  </si>
  <si>
    <t>Ck #1059 Repairs Silt Fence &amp; Gravel</t>
  </si>
  <si>
    <t>Fernando Martinez</t>
  </si>
  <si>
    <t>Ck #1060 Bobcat travel</t>
  </si>
  <si>
    <t>Ck #1061</t>
  </si>
  <si>
    <t xml:space="preserve">Metro Green Recycleen </t>
  </si>
  <si>
    <t>Capitol Material</t>
  </si>
  <si>
    <t>Home Depot paint</t>
  </si>
  <si>
    <t>Wayfair Tub</t>
  </si>
  <si>
    <t>Lowes Pipes</t>
  </si>
  <si>
    <t>SCP Pool Material</t>
  </si>
  <si>
    <t>Ck #1062</t>
  </si>
  <si>
    <t xml:space="preserve">Ck #1063 </t>
  </si>
  <si>
    <t>Ck #1064</t>
  </si>
  <si>
    <t>Ck #1065</t>
  </si>
  <si>
    <t>Nathan Hernandez</t>
  </si>
  <si>
    <t>Ck #1066</t>
  </si>
  <si>
    <t xml:space="preserve">Alejandro Garcia </t>
  </si>
  <si>
    <t>Ck #1067</t>
  </si>
  <si>
    <t>ALM Landscaping</t>
  </si>
  <si>
    <t>Georgia SOS Renewal</t>
  </si>
  <si>
    <t>Home depot Drywall</t>
  </si>
  <si>
    <t>Vulcan Stone</t>
  </si>
  <si>
    <t>Wayfair Fan</t>
  </si>
  <si>
    <t>PDI Plumbing Trim</t>
  </si>
  <si>
    <t>Triad Gutters</t>
  </si>
  <si>
    <t>H D Steel &amp; Constructions</t>
  </si>
  <si>
    <t>Ck #1068</t>
  </si>
  <si>
    <t>Eduardo Maintenance LLC</t>
  </si>
  <si>
    <t>Ck #1069</t>
  </si>
  <si>
    <t>Ck #1070</t>
  </si>
  <si>
    <t>Ck #1071</t>
  </si>
  <si>
    <t>Ferguson Plumbing Trim</t>
  </si>
  <si>
    <t>Home depot Toilets</t>
  </si>
  <si>
    <t>Home Depot Kitchen Faucet</t>
  </si>
  <si>
    <t>Wayfair Plumbing Trim</t>
  </si>
  <si>
    <t>BFS Trim</t>
  </si>
  <si>
    <t>Georgia Power Utility</t>
  </si>
  <si>
    <t>Sherwin Williams paint</t>
  </si>
  <si>
    <t>Home Depot Conduit</t>
  </si>
  <si>
    <t>Sherwin Williams interior Paint</t>
  </si>
  <si>
    <t>Sherwin Williams Primer</t>
  </si>
  <si>
    <t>Home Depot Pool Material</t>
  </si>
  <si>
    <t>Lowes Pool</t>
  </si>
  <si>
    <t>Lowes Plastic Cover</t>
  </si>
  <si>
    <t>Racetrac gas</t>
  </si>
  <si>
    <t>WK Fredd Trucking LLC</t>
  </si>
  <si>
    <t>Ck #1072</t>
  </si>
  <si>
    <t>Ck #1073</t>
  </si>
  <si>
    <t>Reference Tool:</t>
  </si>
  <si>
    <t>Engineer Floor System</t>
  </si>
  <si>
    <t>Framing Lumber 1st Delivery</t>
  </si>
  <si>
    <t>Additions to Balance</t>
  </si>
  <si>
    <t>Date</t>
  </si>
  <si>
    <t>Total Additions</t>
  </si>
  <si>
    <t>Other Subtractions</t>
  </si>
  <si>
    <t>Total Subtractions</t>
  </si>
  <si>
    <t>Purchase of Home</t>
  </si>
  <si>
    <t>Expenses from Budget Actual</t>
  </si>
  <si>
    <t>Calculated Balance</t>
  </si>
  <si>
    <t>Actual Bank Balance</t>
  </si>
  <si>
    <t>**to be updated after each series of inputs</t>
  </si>
  <si>
    <t>Check (Should be Zero)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</si>
</sst>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;\-#,##0.0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12"/>
      <name val="Arial"/>
      <family val="2"/>
    </font>
    <font>
      <u val="doubleAccounting"/>
      <sz val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color rgb="FF000000"/>
      <name val="Arial"/>
      <family val="2"/>
    </font>
    <font>
      <b/>
      <u/>
      <sz val="12"/>
      <color rgb="FF000000"/>
      <name val="Arial"/>
      <family val="2"/>
    </font>
    <font>
      <b/>
      <sz val="9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8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2"/>
      <color rgb="FF000000"/>
      <name val="Arial"/>
      <family val="2"/>
    </font>
    <font>
      <sz val="9"/>
      <color rgb="FF000000"/>
      <name val="Arial"/>
      <family val="2"/>
    </font>
    <font>
      <b/>
      <sz val="10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43" fontId="1" fillId="0" borderId="0" applyFont="0" applyFill="0" applyBorder="0" applyAlignment="0" applyProtection="0"/>
  </cellStyleXfs>
  <cellXfs count="81">
    <xf numFmtId="0" fontId="0" fillId="0" borderId="0" xfId="0"/>
    <xf numFmtId="10" fontId="4" fillId="0" borderId="0" xfId="2" applyNumberFormat="1" applyFont="1"/>
    <xf numFmtId="0" fontId="4" fillId="0" borderId="0" xfId="0" applyFont="1"/>
    <xf numFmtId="0" fontId="5" fillId="0" borderId="0" xfId="0" applyFont="1"/>
    <xf numFmtId="44" fontId="6" fillId="0" borderId="2" xfId="1" applyFont="1" applyBorder="1"/>
    <xf numFmtId="44" fontId="7" fillId="0" borderId="3" xfId="1" applyFont="1" applyBorder="1"/>
    <xf numFmtId="10" fontId="8" fillId="3" borderId="2" xfId="2" applyNumberFormat="1" applyFont="1" applyFill="1" applyBorder="1"/>
    <xf numFmtId="49" fontId="9" fillId="0" borderId="4" xfId="0" applyNumberFormat="1" applyFont="1" applyBorder="1"/>
    <xf numFmtId="49" fontId="5" fillId="0" borderId="0" xfId="0" applyNumberFormat="1" applyFont="1"/>
    <xf numFmtId="49" fontId="10" fillId="0" borderId="6" xfId="0" applyNumberFormat="1" applyFont="1" applyBorder="1"/>
    <xf numFmtId="44" fontId="0" fillId="4" borderId="7" xfId="1" applyFont="1" applyFill="1" applyBorder="1"/>
    <xf numFmtId="0" fontId="0" fillId="4" borderId="8" xfId="0" applyFill="1" applyBorder="1"/>
    <xf numFmtId="0" fontId="3" fillId="4" borderId="9" xfId="0" applyFont="1" applyFill="1" applyBorder="1"/>
    <xf numFmtId="164" fontId="11" fillId="0" borderId="5" xfId="0" applyNumberFormat="1" applyFont="1" applyBorder="1"/>
    <xf numFmtId="164" fontId="11" fillId="0" borderId="2" xfId="0" applyNumberFormat="1" applyFont="1" applyBorder="1"/>
    <xf numFmtId="49" fontId="11" fillId="0" borderId="2" xfId="0" applyNumberFormat="1" applyFont="1" applyBorder="1"/>
    <xf numFmtId="10" fontId="11" fillId="0" borderId="2" xfId="2" applyNumberFormat="1" applyFont="1" applyBorder="1"/>
    <xf numFmtId="49" fontId="12" fillId="0" borderId="6" xfId="0" applyNumberFormat="1" applyFont="1" applyBorder="1" applyAlignment="1">
      <alignment horizontal="left" vertical="center"/>
    </xf>
    <xf numFmtId="49" fontId="13" fillId="0" borderId="0" xfId="0" applyNumberFormat="1" applyFont="1" applyAlignment="1">
      <alignment horizontal="left" indent="2"/>
    </xf>
    <xf numFmtId="0" fontId="0" fillId="0" borderId="0" xfId="0" applyAlignment="1">
      <alignment horizontal="center"/>
    </xf>
    <xf numFmtId="44" fontId="0" fillId="4" borderId="10" xfId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1" xfId="0" applyFill="1" applyBorder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/>
    </xf>
    <xf numFmtId="44" fontId="0" fillId="4" borderId="10" xfId="1" applyFont="1" applyFill="1" applyBorder="1"/>
    <xf numFmtId="0" fontId="0" fillId="4" borderId="0" xfId="0" applyFill="1"/>
    <xf numFmtId="0" fontId="0" fillId="4" borderId="11" xfId="0" applyFill="1" applyBorder="1"/>
    <xf numFmtId="49" fontId="0" fillId="5" borderId="5" xfId="0" applyNumberFormat="1" applyFill="1" applyBorder="1" applyAlignment="1">
      <alignment horizontal="center"/>
    </xf>
    <xf numFmtId="49" fontId="0" fillId="5" borderId="2" xfId="0" applyNumberFormat="1" applyFill="1" applyBorder="1" applyAlignment="1">
      <alignment horizontal="center"/>
    </xf>
    <xf numFmtId="10" fontId="4" fillId="5" borderId="2" xfId="2" applyNumberFormat="1" applyFont="1" applyFill="1" applyBorder="1" applyAlignment="1">
      <alignment horizontal="center"/>
    </xf>
    <xf numFmtId="49" fontId="4" fillId="5" borderId="2" xfId="0" applyNumberFormat="1" applyFont="1" applyFill="1" applyBorder="1" applyAlignment="1">
      <alignment horizontal="center"/>
    </xf>
    <xf numFmtId="49" fontId="12" fillId="6" borderId="6" xfId="0" applyNumberFormat="1" applyFont="1" applyFill="1" applyBorder="1" applyAlignment="1">
      <alignment horizontal="center"/>
    </xf>
    <xf numFmtId="0" fontId="16" fillId="5" borderId="5" xfId="0" applyFont="1" applyFill="1" applyBorder="1" applyAlignment="1">
      <alignment horizontal="center"/>
    </xf>
    <xf numFmtId="0" fontId="16" fillId="5" borderId="2" xfId="0" applyFont="1" applyFill="1" applyBorder="1" applyAlignment="1">
      <alignment horizontal="center"/>
    </xf>
    <xf numFmtId="10" fontId="17" fillId="5" borderId="2" xfId="2" applyNumberFormat="1" applyFont="1" applyFill="1" applyBorder="1" applyAlignment="1">
      <alignment horizontal="center"/>
    </xf>
    <xf numFmtId="0" fontId="17" fillId="5" borderId="2" xfId="0" applyFont="1" applyFill="1" applyBorder="1" applyAlignment="1">
      <alignment horizontal="center"/>
    </xf>
    <xf numFmtId="49" fontId="12" fillId="0" borderId="6" xfId="0" applyNumberFormat="1" applyFont="1" applyBorder="1" applyAlignment="1">
      <alignment vertical="center"/>
    </xf>
    <xf numFmtId="0" fontId="2" fillId="2" borderId="0" xfId="3"/>
    <xf numFmtId="44" fontId="8" fillId="0" borderId="5" xfId="1" applyFont="1" applyBorder="1" applyAlignment="1">
      <alignment wrapText="1"/>
    </xf>
    <xf numFmtId="44" fontId="8" fillId="0" borderId="1" xfId="1" applyFont="1" applyBorder="1" applyAlignment="1">
      <alignment wrapText="1"/>
    </xf>
    <xf numFmtId="44" fontId="8" fillId="0" borderId="5" xfId="1" applyFont="1" applyFill="1" applyBorder="1" applyAlignment="1">
      <alignment wrapText="1"/>
    </xf>
    <xf numFmtId="44" fontId="6" fillId="0" borderId="2" xfId="1" applyFont="1" applyFill="1" applyBorder="1"/>
    <xf numFmtId="49" fontId="8" fillId="0" borderId="5" xfId="1" applyNumberFormat="1" applyFont="1" applyFill="1" applyBorder="1" applyAlignment="1">
      <alignment wrapText="1"/>
    </xf>
    <xf numFmtId="44" fontId="19" fillId="0" borderId="2" xfId="1" applyFont="1" applyBorder="1"/>
    <xf numFmtId="44" fontId="20" fillId="0" borderId="5" xfId="1" applyFont="1" applyFill="1" applyBorder="1" applyAlignment="1">
      <alignment wrapText="1"/>
    </xf>
    <xf numFmtId="43" fontId="0" fillId="0" borderId="0" xfId="4" applyFont="1"/>
    <xf numFmtId="44" fontId="19" fillId="0" borderId="5" xfId="1" applyFont="1" applyFill="1" applyBorder="1" applyAlignment="1">
      <alignment wrapText="1"/>
    </xf>
    <xf numFmtId="49" fontId="14" fillId="0" borderId="2" xfId="0" applyNumberFormat="1" applyFont="1" applyBorder="1" applyAlignment="1">
      <alignment horizontal="center" vertical="center"/>
    </xf>
    <xf numFmtId="49" fontId="21" fillId="0" borderId="2" xfId="0" applyNumberFormat="1" applyFont="1" applyBorder="1" applyAlignment="1">
      <alignment horizontal="center" vertical="center"/>
    </xf>
    <xf numFmtId="49" fontId="14" fillId="0" borderId="5" xfId="0" applyNumberFormat="1" applyFont="1" applyBorder="1" applyAlignment="1">
      <alignment horizontal="center" vertical="center"/>
    </xf>
    <xf numFmtId="49" fontId="14" fillId="0" borderId="2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49" fontId="15" fillId="0" borderId="2" xfId="0" applyNumberFormat="1" applyFont="1" applyBorder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14" fontId="0" fillId="0" borderId="0" xfId="0" applyNumberFormat="1"/>
    <xf numFmtId="43" fontId="22" fillId="9" borderId="0" xfId="4" applyFont="1" applyFill="1" applyAlignment="1">
      <alignment horizontal="center" vertical="center"/>
    </xf>
    <xf numFmtId="0" fontId="0" fillId="0" borderId="17" xfId="0" applyBorder="1"/>
    <xf numFmtId="0" fontId="0" fillId="10" borderId="16" xfId="0" applyFill="1" applyBorder="1"/>
    <xf numFmtId="0" fontId="3" fillId="0" borderId="16" xfId="0" applyFont="1" applyBorder="1"/>
    <xf numFmtId="0" fontId="0" fillId="0" borderId="0" xfId="0" applyAlignment="1">
      <alignment wrapText="1"/>
    </xf>
    <xf numFmtId="0" fontId="3" fillId="0" borderId="0" xfId="0" applyFont="1"/>
    <xf numFmtId="0" fontId="0" fillId="11" borderId="18" xfId="0" applyFill="1" applyBorder="1"/>
    <xf numFmtId="14" fontId="0" fillId="11" borderId="18" xfId="0" applyNumberFormat="1" applyFill="1" applyBorder="1"/>
    <xf numFmtId="43" fontId="0" fillId="11" borderId="18" xfId="4" applyFont="1" applyFill="1" applyBorder="1"/>
    <xf numFmtId="0" fontId="0" fillId="11" borderId="19" xfId="0" applyFill="1" applyBorder="1"/>
    <xf numFmtId="14" fontId="0" fillId="11" borderId="19" xfId="0" applyNumberFormat="1" applyFill="1" applyBorder="1"/>
    <xf numFmtId="43" fontId="0" fillId="11" borderId="19" xfId="4" applyFont="1" applyFill="1" applyBorder="1"/>
    <xf numFmtId="0" fontId="0" fillId="0" borderId="20" xfId="0" applyBorder="1"/>
    <xf numFmtId="14" fontId="0" fillId="0" borderId="20" xfId="0" applyNumberFormat="1" applyBorder="1"/>
    <xf numFmtId="43" fontId="0" fillId="0" borderId="20" xfId="4" applyFont="1" applyFill="1" applyBorder="1"/>
    <xf numFmtId="43" fontId="0" fillId="0" borderId="20" xfId="4" applyFont="1" applyBorder="1"/>
    <xf numFmtId="43" fontId="0" fillId="0" borderId="21" xfId="4" applyFont="1" applyBorder="1"/>
    <xf numFmtId="43" fontId="3" fillId="12" borderId="22" xfId="4" applyFont="1" applyFill="1" applyBorder="1"/>
    <xf numFmtId="43" fontId="0" fillId="0" borderId="0" xfId="4" applyFont="1" applyFill="1"/>
    <xf numFmtId="14" fontId="22" fillId="9" borderId="0" xfId="0" applyNumberFormat="1" applyFont="1" applyFill="1" applyAlignment="1">
      <alignment horizontal="center" vertical="center"/>
    </xf>
    <xf numFmtId="0" fontId="23" fillId="0" borderId="0" xfId="0" applyFont="1"/>
    <xf numFmtId="0" fontId="18" fillId="8" borderId="15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3" fillId="7" borderId="13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</cellXfs>
  <cellStyles count="5">
    <cellStyle name="Comma" xfId="4" builtinId="3"/>
    <cellStyle name="Currency" xfId="1" builtinId="4"/>
    <cellStyle name="Neutral" xfId="3" builtinId="28"/>
    <cellStyle name="Normal" xfId="0" builtinId="0"/>
    <cellStyle name="Percent" xfId="2" builtinId="5"/>
  </cellStyles>
  <dxfs count="4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0" formatCode="General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4" formatCode="0.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Arial"/>
        <family val="2"/>
        <scheme val="none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Arial"/>
        <family val="2"/>
        <scheme val="none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F243E"/>
        <name val="Arial"/>
        <family val="2"/>
        <scheme val="none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F243E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Arial"/>
        <family val="2"/>
        <scheme val="none"/>
      </font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Arial"/>
        <family val="2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2</xdr:row>
      <xdr:rowOff>142875</xdr:rowOff>
    </xdr:from>
    <xdr:to>
      <xdr:col>25</xdr:col>
      <xdr:colOff>295275</xdr:colOff>
      <xdr:row>5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47F85F7-5A8E-40D9-AC59-EE4A41D47F81}"/>
            </a:ext>
          </a:extLst>
        </xdr:cNvPr>
        <xdr:cNvSpPr txBox="1"/>
      </xdr:nvSpPr>
      <xdr:spPr>
        <a:xfrm>
          <a:off x="17173575" y="523875"/>
          <a:ext cx="7353300" cy="600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62AD8F-1321-4543-B1A0-04F84261942A}" name="Table134" displayName="Table134" ref="C3:L47" headerRowCount="0" headerRowDxfId="37" dataDxfId="36" headerRowBorderDxfId="34" tableBorderDxfId="35" totalsRowBorderDxfId="33" dataCellStyle="Currency">
  <tableColumns count="10">
    <tableColumn id="1" xr3:uid="{0329CE04-FB3C-4DA2-9D41-2D83F1FE8946}" name="New Construction Budget" totalsRowLabel="Total" headerRowDxfId="31" dataDxfId="30" totalsRowDxfId="32"/>
    <tableColumn id="2" xr3:uid="{905FD6D8-E1F9-410F-8A6A-DC5F89115325}" name="Budg. Costs" headerRowDxfId="29" dataDxfId="28" dataCellStyle="Currency"/>
    <tableColumn id="8" xr3:uid="{F4C979EE-BE15-444E-87D9-3B5C950617E2}" name="Column1" headerRowDxfId="26" dataDxfId="25" totalsRowDxfId="27" dataCellStyle="Currency"/>
    <tableColumn id="3" xr3:uid="{96B1A8F3-9D0B-47B5-9A4E-6C5C5176E9BF}" name="-" headerRowDxfId="23" dataDxfId="22" totalsRowDxfId="24" dataCellStyle="Currency"/>
    <tableColumn id="9" xr3:uid="{24BA285B-B242-4CC0-A613-A4B48226CA61}" name="Column3" headerRowDxfId="20" dataDxfId="19" totalsRowDxfId="21" dataCellStyle="Currency"/>
    <tableColumn id="4" xr3:uid="{9C2E1973-6CE6-4169-99A8-6C8BA761421C}" name="Act. Costs" headerRowDxfId="17" dataDxfId="16" totalsRowDxfId="18" dataCellStyle="Currency"/>
    <tableColumn id="10" xr3:uid="{C0705069-C013-470E-B4A0-BDE1CA1DFE89}" name="Column2" headerRowDxfId="14" dataDxfId="13" totalsRowDxfId="15" dataCellStyle="Percent"/>
    <tableColumn id="5" xr3:uid="{9650B87A-B665-47AC-BD56-60BE086C1062}" name="_" headerRowDxfId="11" dataDxfId="10" totalsRowDxfId="12" dataCellStyle="Currency"/>
    <tableColumn id="6" xr3:uid="{1A73E07A-EBE3-432A-A734-1C9C6EBAB853}" name="Over / (Under) Budget" headerRowDxfId="8" dataDxfId="7" totalsRowDxfId="9" dataCellStyle="Currency">
      <calculatedColumnFormula>ROUND((H3-D3),5)</calculatedColumnFormula>
    </tableColumn>
    <tableColumn id="7" xr3:uid="{C4C1A763-D16C-4AF0-83E5-F35D77645839}" name="Notes &amp; Comments" totalsRowFunction="count" headerRowDxfId="5" dataDxfId="4" totalsRowDxfId="6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9803E-D12D-4DCD-9D15-07FB7C2C9801}">
  <dimension ref="A1:AD936"/>
  <sheetViews>
    <sheetView tabSelected="1" zoomScaleNormal="100" workbookViewId="0">
      <pane ySplit="6" topLeftCell="A7" activePane="bottomLeft" state="frozen"/>
      <selection pane="bottomLeft" activeCell="C7" sqref="C7"/>
    </sheetView>
  </sheetViews>
  <sheetFormatPr defaultColWidth="15.140625" defaultRowHeight="14.45"/>
  <cols>
    <col min="1" max="2" width="3.140625" customWidth="1"/>
    <col min="3" max="3" width="50.140625" customWidth="1"/>
    <col min="4" max="4" width="18.5703125" customWidth="1"/>
    <col min="5" max="5" width="7.140625" style="2" bestFit="1" customWidth="1"/>
    <col min="6" max="6" width="2.5703125" customWidth="1"/>
    <col min="7" max="7" width="9.140625" bestFit="1" customWidth="1"/>
    <col min="8" max="8" width="16.42578125" customWidth="1"/>
    <col min="9" max="9" width="7.140625" style="1" bestFit="1" customWidth="1"/>
    <col min="10" max="10" width="2.85546875" customWidth="1"/>
    <col min="11" max="11" width="17.85546875" customWidth="1"/>
    <col min="12" max="12" width="40.5703125" customWidth="1"/>
    <col min="13" max="13" width="10.140625" customWidth="1"/>
    <col min="14" max="14" width="11.42578125" customWidth="1"/>
    <col min="15" max="15" width="9.85546875" customWidth="1"/>
    <col min="16" max="16" width="9.140625" customWidth="1"/>
    <col min="17" max="17" width="13.42578125" bestFit="1" customWidth="1"/>
    <col min="18" max="18" width="12.140625" bestFit="1" customWidth="1"/>
    <col min="19" max="30" width="7.85546875" customWidth="1"/>
  </cols>
  <sheetData>
    <row r="1" spans="1:30" ht="15" thickBot="1">
      <c r="Y1" t="s">
        <v>0</v>
      </c>
    </row>
    <row r="2" spans="1:30" ht="18">
      <c r="C2" s="77" t="s">
        <v>1</v>
      </c>
      <c r="D2" s="77"/>
      <c r="E2" s="77"/>
      <c r="F2" s="77"/>
      <c r="G2" s="77"/>
      <c r="H2" s="77"/>
      <c r="I2" s="77"/>
      <c r="J2" s="77"/>
      <c r="K2" s="77"/>
      <c r="L2" s="77"/>
      <c r="N2" s="78" t="s">
        <v>2</v>
      </c>
      <c r="O2" s="79"/>
      <c r="P2" s="79"/>
      <c r="Q2" s="80"/>
      <c r="S2" s="38" t="s">
        <v>3</v>
      </c>
      <c r="T2" s="38"/>
      <c r="U2" s="38"/>
      <c r="V2" s="38"/>
      <c r="W2" s="38"/>
    </row>
    <row r="3" spans="1:30" ht="18">
      <c r="C3" s="37" t="s">
        <v>4</v>
      </c>
      <c r="D3" s="34"/>
      <c r="E3" s="36"/>
      <c r="F3" s="34"/>
      <c r="G3" s="34"/>
      <c r="H3" s="34"/>
      <c r="I3" s="35"/>
      <c r="J3" s="34"/>
      <c r="K3" s="34"/>
      <c r="L3" s="33"/>
      <c r="N3" s="27" t="s">
        <v>5</v>
      </c>
      <c r="O3" s="26"/>
      <c r="P3" s="26"/>
      <c r="Q3" s="25">
        <f>SUM(D7:D45)</f>
        <v>1050000</v>
      </c>
    </row>
    <row r="4" spans="1:30" ht="20.25" customHeight="1">
      <c r="A4" s="8"/>
      <c r="C4" s="32" t="s">
        <v>6</v>
      </c>
      <c r="D4" s="29"/>
      <c r="E4" s="31"/>
      <c r="F4" s="29"/>
      <c r="G4" s="29"/>
      <c r="H4" s="29"/>
      <c r="I4" s="30"/>
      <c r="J4" s="29"/>
      <c r="K4" s="29"/>
      <c r="L4" s="28"/>
      <c r="N4" s="27" t="s">
        <v>7</v>
      </c>
      <c r="O4" s="26"/>
      <c r="P4" s="26"/>
      <c r="Q4" s="25">
        <f>SUM(H7:H45)</f>
        <v>742894.75999999989</v>
      </c>
    </row>
    <row r="5" spans="1:30" ht="40.9">
      <c r="A5" s="24"/>
      <c r="B5" s="24"/>
      <c r="C5" s="23"/>
      <c r="D5" s="48" t="s">
        <v>8</v>
      </c>
      <c r="E5" s="52" t="s">
        <v>9</v>
      </c>
      <c r="F5" s="53"/>
      <c r="G5" s="49" t="s">
        <v>10</v>
      </c>
      <c r="H5" s="48" t="s">
        <v>11</v>
      </c>
      <c r="I5" s="52" t="s">
        <v>12</v>
      </c>
      <c r="J5" s="53"/>
      <c r="K5" s="51" t="s">
        <v>13</v>
      </c>
      <c r="L5" s="50" t="s">
        <v>14</v>
      </c>
      <c r="M5" s="19"/>
      <c r="N5" s="22"/>
      <c r="O5" s="21"/>
      <c r="P5" s="21"/>
      <c r="Q5" s="20"/>
      <c r="R5" s="19"/>
      <c r="X5" s="19"/>
      <c r="Y5" s="19"/>
      <c r="Z5" s="19"/>
      <c r="AB5" s="19"/>
      <c r="AC5" s="19"/>
      <c r="AD5" s="19"/>
    </row>
    <row r="6" spans="1:30" ht="32.25" customHeight="1" thickBot="1">
      <c r="A6" s="8"/>
      <c r="B6" s="18"/>
      <c r="C6" s="17" t="s">
        <v>15</v>
      </c>
      <c r="D6" s="14"/>
      <c r="E6" s="14"/>
      <c r="F6" s="15"/>
      <c r="G6" s="15"/>
      <c r="H6" s="14"/>
      <c r="I6" s="16"/>
      <c r="J6" s="15"/>
      <c r="K6" s="14"/>
      <c r="L6" s="13"/>
      <c r="N6" s="12" t="s">
        <v>16</v>
      </c>
      <c r="O6" s="11"/>
      <c r="P6" s="11"/>
      <c r="Q6" s="10">
        <f>K47</f>
        <v>-307105.24</v>
      </c>
      <c r="R6" s="46"/>
    </row>
    <row r="7" spans="1:30" ht="15.6">
      <c r="A7" s="8"/>
      <c r="B7" s="8"/>
      <c r="C7" s="9" t="s">
        <v>17</v>
      </c>
      <c r="D7" s="4">
        <v>30150</v>
      </c>
      <c r="E7" s="6">
        <f t="shared" ref="E7:E46" si="0">IFERROR(D7/$D$47,0)</f>
        <v>2.8714285714285713E-2</v>
      </c>
      <c r="F7" s="4"/>
      <c r="G7" s="4" t="s">
        <v>0</v>
      </c>
      <c r="H7" s="4">
        <f>SUMIFS(Input!D:D,Input!C:C,C7)</f>
        <v>24125.01</v>
      </c>
      <c r="I7" s="6">
        <f t="shared" ref="I7:I46" si="1">IFERROR(H7/$H$47,0)</f>
        <v>3.2474330549861465E-2</v>
      </c>
      <c r="J7" s="4"/>
      <c r="K7" s="4">
        <f>IF(G7="X",H7-D7,0)</f>
        <v>-6024.9900000000016</v>
      </c>
      <c r="L7" s="41"/>
    </row>
    <row r="8" spans="1:30" ht="15.6">
      <c r="A8" s="8"/>
      <c r="B8" s="8"/>
      <c r="C8" s="9" t="s">
        <v>18</v>
      </c>
      <c r="D8" s="4">
        <v>2800</v>
      </c>
      <c r="E8" s="6">
        <f t="shared" si="0"/>
        <v>2.6666666666666666E-3</v>
      </c>
      <c r="F8" s="4"/>
      <c r="G8" s="4" t="s">
        <v>0</v>
      </c>
      <c r="H8" s="4">
        <f>SUMIFS(Input!D:D,Input!C:C,C8)</f>
        <v>372.91</v>
      </c>
      <c r="I8" s="6">
        <f t="shared" si="1"/>
        <v>5.0196881184085896E-4</v>
      </c>
      <c r="J8" s="4"/>
      <c r="K8" s="4">
        <f>IF(G8="X",H8-D8,0)</f>
        <v>-2427.09</v>
      </c>
      <c r="L8" s="41"/>
    </row>
    <row r="9" spans="1:30" ht="15.6">
      <c r="A9" s="8"/>
      <c r="B9" s="8"/>
      <c r="C9" s="9" t="s">
        <v>19</v>
      </c>
      <c r="D9" s="4">
        <v>6500</v>
      </c>
      <c r="E9" s="6">
        <f t="shared" si="0"/>
        <v>6.1904761904761907E-3</v>
      </c>
      <c r="F9" s="4"/>
      <c r="G9" s="4" t="s">
        <v>0</v>
      </c>
      <c r="H9" s="4">
        <f>SUMIFS(Input!D:D,Input!C:C,C9)</f>
        <v>2761.36</v>
      </c>
      <c r="I9" s="6">
        <f t="shared" si="1"/>
        <v>3.7170271600785025E-3</v>
      </c>
      <c r="J9" s="4"/>
      <c r="K9" s="4">
        <f t="shared" ref="K9:K42" si="2">IF(G9="X",H9-D9,0)</f>
        <v>-3738.64</v>
      </c>
      <c r="L9" s="41"/>
    </row>
    <row r="10" spans="1:30" ht="15.6">
      <c r="A10" s="8"/>
      <c r="B10" s="8"/>
      <c r="C10" s="9" t="s">
        <v>20</v>
      </c>
      <c r="D10" s="4">
        <v>35600</v>
      </c>
      <c r="E10" s="6">
        <f t="shared" si="0"/>
        <v>3.3904761904761903E-2</v>
      </c>
      <c r="F10" s="4"/>
      <c r="G10" s="4" t="s">
        <v>0</v>
      </c>
      <c r="H10" s="4">
        <f>SUMIFS(Input!D:D,Input!C:C,C10)</f>
        <v>31038</v>
      </c>
      <c r="I10" s="6">
        <f t="shared" si="1"/>
        <v>4.1779807411752377E-2</v>
      </c>
      <c r="J10" s="4"/>
      <c r="K10" s="4">
        <f t="shared" si="2"/>
        <v>-4562</v>
      </c>
      <c r="L10" s="41"/>
    </row>
    <row r="11" spans="1:30" ht="15.6">
      <c r="A11" s="8"/>
      <c r="B11" s="8"/>
      <c r="C11" s="9" t="s">
        <v>21</v>
      </c>
      <c r="D11" s="4">
        <v>6000</v>
      </c>
      <c r="E11" s="6">
        <f t="shared" si="0"/>
        <v>5.7142857142857143E-3</v>
      </c>
      <c r="F11" s="4"/>
      <c r="G11" s="4" t="s">
        <v>0</v>
      </c>
      <c r="H11" s="4">
        <f>SUMIFS(Input!D:D,Input!C:C,C11)</f>
        <v>5868.9299999999994</v>
      </c>
      <c r="I11" s="6">
        <f t="shared" si="1"/>
        <v>7.9000826442765602E-3</v>
      </c>
      <c r="J11" s="4"/>
      <c r="K11" s="4">
        <f>IF(G11="X",H11-D11,0)</f>
        <v>-131.07000000000062</v>
      </c>
      <c r="L11" s="47"/>
    </row>
    <row r="12" spans="1:30" ht="15.6">
      <c r="A12" s="8"/>
      <c r="B12" s="8"/>
      <c r="C12" s="9" t="s">
        <v>22</v>
      </c>
      <c r="D12" s="4">
        <v>71000</v>
      </c>
      <c r="E12" s="6">
        <f t="shared" si="0"/>
        <v>6.761904761904762E-2</v>
      </c>
      <c r="F12" s="4"/>
      <c r="G12" s="4" t="s">
        <v>0</v>
      </c>
      <c r="H12" s="4">
        <f>SUMIFS(Input!D:D,Input!C:C,C12)</f>
        <v>70133.2</v>
      </c>
      <c r="I12" s="6">
        <f t="shared" si="1"/>
        <v>9.4405296384106954E-2</v>
      </c>
      <c r="J12" s="4"/>
      <c r="K12" s="4">
        <f t="shared" si="2"/>
        <v>-866.80000000000291</v>
      </c>
      <c r="L12" s="43"/>
    </row>
    <row r="13" spans="1:30" ht="15.6">
      <c r="A13" s="8"/>
      <c r="B13" s="8"/>
      <c r="C13" s="9" t="s">
        <v>23</v>
      </c>
      <c r="D13" s="4">
        <v>140000</v>
      </c>
      <c r="E13" s="6">
        <f t="shared" si="0"/>
        <v>0.13333333333333333</v>
      </c>
      <c r="F13" s="44"/>
      <c r="G13" s="4" t="s">
        <v>0</v>
      </c>
      <c r="H13" s="4">
        <f>SUMIFS(Input!D:D,Input!C:C,C13)</f>
        <v>134050.66999999998</v>
      </c>
      <c r="I13" s="6">
        <f t="shared" si="1"/>
        <v>0.18044368760926516</v>
      </c>
      <c r="J13" s="44"/>
      <c r="K13" s="4">
        <f t="shared" si="2"/>
        <v>-5949.3300000000163</v>
      </c>
      <c r="L13" s="45"/>
    </row>
    <row r="14" spans="1:30" ht="15.6">
      <c r="A14" s="8"/>
      <c r="B14" s="8"/>
      <c r="C14" s="9" t="s">
        <v>24</v>
      </c>
      <c r="D14" s="4">
        <v>13200</v>
      </c>
      <c r="E14" s="6">
        <f t="shared" si="0"/>
        <v>1.2571428571428572E-2</v>
      </c>
      <c r="F14" s="4"/>
      <c r="G14" s="4" t="s">
        <v>0</v>
      </c>
      <c r="H14" s="4">
        <f>SUMIFS(Input!D:D,Input!C:C,C14)</f>
        <v>33908.42</v>
      </c>
      <c r="I14" s="6">
        <f t="shared" si="1"/>
        <v>4.5643638676358414E-2</v>
      </c>
      <c r="J14" s="4"/>
      <c r="K14" s="4">
        <f t="shared" si="2"/>
        <v>20708.419999999998</v>
      </c>
      <c r="L14" s="41"/>
    </row>
    <row r="15" spans="1:30" ht="15.6">
      <c r="A15" s="8"/>
      <c r="B15" s="8"/>
      <c r="C15" s="9" t="s">
        <v>25</v>
      </c>
      <c r="D15" s="4">
        <v>53500</v>
      </c>
      <c r="E15" s="6">
        <f t="shared" si="0"/>
        <v>5.095238095238095E-2</v>
      </c>
      <c r="F15" s="4"/>
      <c r="G15" s="4" t="s">
        <v>0</v>
      </c>
      <c r="H15" s="4">
        <f>SUMIFS(Input!D:D,Input!C:C,C15)</f>
        <v>62050.579999999994</v>
      </c>
      <c r="I15" s="6">
        <f t="shared" si="1"/>
        <v>8.3525397325456982E-2</v>
      </c>
      <c r="J15" s="4"/>
      <c r="K15" s="4">
        <f t="shared" ref="K15" si="3">IF(G15="X",H15-D15,0)</f>
        <v>8550.5799999999945</v>
      </c>
      <c r="L15" s="41"/>
    </row>
    <row r="16" spans="1:30" ht="15.6">
      <c r="A16" s="8"/>
      <c r="B16" s="8"/>
      <c r="C16" s="9" t="s">
        <v>26</v>
      </c>
      <c r="D16" s="4">
        <v>50000</v>
      </c>
      <c r="E16" s="6">
        <f t="shared" si="0"/>
        <v>4.7619047619047616E-2</v>
      </c>
      <c r="F16" s="42"/>
      <c r="G16" s="4" t="s">
        <v>0</v>
      </c>
      <c r="H16" s="4">
        <f>SUMIFS(Input!D:D,Input!C:C,C16)</f>
        <v>71495.97</v>
      </c>
      <c r="I16" s="6">
        <f t="shared" si="1"/>
        <v>9.6239701569573607E-2</v>
      </c>
      <c r="J16" s="42"/>
      <c r="K16" s="4">
        <f t="shared" si="2"/>
        <v>21495.97</v>
      </c>
      <c r="L16" s="41"/>
    </row>
    <row r="17" spans="1:12" ht="15.6">
      <c r="A17" s="8"/>
      <c r="B17" s="8"/>
      <c r="C17" s="9" t="s">
        <v>27</v>
      </c>
      <c r="D17" s="4">
        <v>20200</v>
      </c>
      <c r="E17" s="6">
        <f t="shared" si="0"/>
        <v>1.9238095238095238E-2</v>
      </c>
      <c r="F17" s="4"/>
      <c r="G17" s="4" t="s">
        <v>0</v>
      </c>
      <c r="H17" s="4">
        <f>SUMIFS(Input!D:D,Input!C:C,C17)</f>
        <v>11822.57</v>
      </c>
      <c r="I17" s="6">
        <f t="shared" si="1"/>
        <v>1.5914192206713102E-2</v>
      </c>
      <c r="J17" s="4"/>
      <c r="K17" s="4">
        <f t="shared" si="2"/>
        <v>-8377.43</v>
      </c>
      <c r="L17" s="41"/>
    </row>
    <row r="18" spans="1:12" ht="15.6">
      <c r="A18" s="8"/>
      <c r="B18" s="8"/>
      <c r="C18" s="9" t="s">
        <v>28</v>
      </c>
      <c r="D18" s="4">
        <v>18500</v>
      </c>
      <c r="E18" s="6">
        <f t="shared" si="0"/>
        <v>1.7619047619047618E-2</v>
      </c>
      <c r="F18" s="4"/>
      <c r="G18" s="4" t="s">
        <v>0</v>
      </c>
      <c r="H18" s="4">
        <f>SUMIFS(Input!D:D,Input!C:C,C18)</f>
        <v>19500</v>
      </c>
      <c r="I18" s="6">
        <f t="shared" si="1"/>
        <v>2.6248670807692873E-2</v>
      </c>
      <c r="J18" s="4"/>
      <c r="K18" s="4">
        <f t="shared" si="2"/>
        <v>1000</v>
      </c>
      <c r="L18" s="41"/>
    </row>
    <row r="19" spans="1:12" ht="15.6">
      <c r="A19" s="8"/>
      <c r="B19" s="8"/>
      <c r="C19" s="9" t="s">
        <v>29</v>
      </c>
      <c r="D19" s="4">
        <v>22000</v>
      </c>
      <c r="E19" s="6">
        <f t="shared" si="0"/>
        <v>2.0952380952380951E-2</v>
      </c>
      <c r="F19" s="4"/>
      <c r="G19" s="4" t="s">
        <v>0</v>
      </c>
      <c r="H19" s="4">
        <f>SUMIFS(Input!D:D,Input!C:C,C19)</f>
        <v>20000</v>
      </c>
      <c r="I19" s="6">
        <f t="shared" si="1"/>
        <v>2.6921713648915768E-2</v>
      </c>
      <c r="J19" s="4"/>
      <c r="K19" s="4">
        <f t="shared" si="2"/>
        <v>-2000</v>
      </c>
      <c r="L19" s="41"/>
    </row>
    <row r="20" spans="1:12" ht="15.6">
      <c r="A20" s="8"/>
      <c r="B20" s="8"/>
      <c r="C20" s="9" t="s">
        <v>30</v>
      </c>
      <c r="D20" s="4">
        <v>15000</v>
      </c>
      <c r="E20" s="6">
        <f t="shared" si="0"/>
        <v>1.4285714285714285E-2</v>
      </c>
      <c r="F20" s="4"/>
      <c r="G20" s="4" t="s">
        <v>0</v>
      </c>
      <c r="H20" s="4">
        <f>SUMIFS(Input!D:D,Input!C:C,C20)</f>
        <v>5013.1400000000003</v>
      </c>
      <c r="I20" s="6">
        <f t="shared" si="1"/>
        <v>6.74811597809628E-3</v>
      </c>
      <c r="J20" s="4"/>
      <c r="K20" s="4">
        <f t="shared" si="2"/>
        <v>-9986.86</v>
      </c>
      <c r="L20" s="41"/>
    </row>
    <row r="21" spans="1:12" ht="15.6">
      <c r="A21" s="8"/>
      <c r="B21" s="8"/>
      <c r="C21" s="9" t="s">
        <v>31</v>
      </c>
      <c r="D21" s="4">
        <v>30000</v>
      </c>
      <c r="E21" s="6">
        <f t="shared" si="0"/>
        <v>2.8571428571428571E-2</v>
      </c>
      <c r="F21" s="4"/>
      <c r="G21" s="4" t="s">
        <v>0</v>
      </c>
      <c r="H21" s="4">
        <f>SUMIFS(Input!D:D,Input!C:C,C21)</f>
        <v>35610.979999999996</v>
      </c>
      <c r="I21" s="6">
        <f t="shared" si="1"/>
        <v>4.7935430315863316E-2</v>
      </c>
      <c r="J21" s="4"/>
      <c r="K21" s="4">
        <f t="shared" si="2"/>
        <v>5610.9799999999959</v>
      </c>
      <c r="L21" s="41"/>
    </row>
    <row r="22" spans="1:12" ht="15.6">
      <c r="A22" s="8"/>
      <c r="B22" s="8"/>
      <c r="C22" s="9" t="s">
        <v>32</v>
      </c>
      <c r="D22" s="4">
        <v>45000</v>
      </c>
      <c r="E22" s="6">
        <f t="shared" si="0"/>
        <v>4.2857142857142858E-2</v>
      </c>
      <c r="F22" s="4"/>
      <c r="G22" s="4" t="s">
        <v>0</v>
      </c>
      <c r="H22" s="4">
        <f>SUMIFS(Input!D:D,Input!C:C,C22)</f>
        <v>66041.490000000005</v>
      </c>
      <c r="I22" s="6">
        <f t="shared" si="1"/>
        <v>8.889750413638671E-2</v>
      </c>
      <c r="J22" s="4"/>
      <c r="K22" s="4">
        <f t="shared" si="2"/>
        <v>21041.490000000005</v>
      </c>
      <c r="L22" s="41"/>
    </row>
    <row r="23" spans="1:12" ht="15.6">
      <c r="A23" s="8"/>
      <c r="B23" s="8"/>
      <c r="C23" s="9" t="s">
        <v>33</v>
      </c>
      <c r="D23" s="4">
        <v>10000</v>
      </c>
      <c r="E23" s="6">
        <f t="shared" si="0"/>
        <v>9.5238095238095247E-3</v>
      </c>
      <c r="F23" s="4"/>
      <c r="G23" s="4" t="s">
        <v>0</v>
      </c>
      <c r="H23" s="4">
        <f>SUMIFS(Input!D:D,Input!C:C,C23)</f>
        <v>3297.9</v>
      </c>
      <c r="I23" s="6">
        <f t="shared" si="1"/>
        <v>4.4392559721379652E-3</v>
      </c>
      <c r="J23" s="4"/>
      <c r="K23" s="4">
        <f>IF(G23="X",H23-D23,0)</f>
        <v>-6702.1</v>
      </c>
      <c r="L23" s="41"/>
    </row>
    <row r="24" spans="1:12" ht="15.6">
      <c r="A24" s="8"/>
      <c r="B24" s="8"/>
      <c r="C24" s="9" t="s">
        <v>34</v>
      </c>
      <c r="D24" s="4">
        <v>10500</v>
      </c>
      <c r="E24" s="6">
        <f t="shared" si="0"/>
        <v>0.01</v>
      </c>
      <c r="F24" s="4"/>
      <c r="G24" s="4" t="s">
        <v>0</v>
      </c>
      <c r="H24" s="4">
        <f>SUMIFS(Input!D:D,Input!C:C,C24)</f>
        <v>2295</v>
      </c>
      <c r="I24" s="6">
        <f t="shared" si="1"/>
        <v>3.0892666412130842E-3</v>
      </c>
      <c r="J24" s="4"/>
      <c r="K24" s="4">
        <f t="shared" si="2"/>
        <v>-8205</v>
      </c>
      <c r="L24" s="41"/>
    </row>
    <row r="25" spans="1:12" ht="15.6">
      <c r="A25" s="8"/>
      <c r="B25" s="8"/>
      <c r="C25" s="9" t="s">
        <v>35</v>
      </c>
      <c r="D25" s="4">
        <v>20000</v>
      </c>
      <c r="E25" s="6">
        <f t="shared" si="0"/>
        <v>1.9047619047619049E-2</v>
      </c>
      <c r="F25" s="4"/>
      <c r="G25" s="4" t="s">
        <v>0</v>
      </c>
      <c r="H25" s="4">
        <f>SUMIFS(Input!D:D,Input!C:C,C25)</f>
        <v>7456.9600000000009</v>
      </c>
      <c r="I25" s="6">
        <f t="shared" si="1"/>
        <v>1.0037707090570946E-2</v>
      </c>
      <c r="J25" s="4"/>
      <c r="K25" s="4">
        <f t="shared" si="2"/>
        <v>-12543.039999999999</v>
      </c>
      <c r="L25" s="41"/>
    </row>
    <row r="26" spans="1:12" ht="15.6">
      <c r="A26" s="8"/>
      <c r="B26" s="8"/>
      <c r="C26" s="9" t="s">
        <v>36</v>
      </c>
      <c r="D26" s="4">
        <v>45000</v>
      </c>
      <c r="E26" s="6">
        <f t="shared" si="0"/>
        <v>4.2857142857142858E-2</v>
      </c>
      <c r="F26" s="4"/>
      <c r="G26" s="4" t="s">
        <v>0</v>
      </c>
      <c r="H26" s="4">
        <f>SUMIFS(Input!D:D,Input!C:C,C26)</f>
        <v>24157.89</v>
      </c>
      <c r="I26" s="6">
        <f t="shared" si="1"/>
        <v>3.2518589847100286E-2</v>
      </c>
      <c r="J26" s="4"/>
      <c r="K26" s="4">
        <f>IF(G26="X",H26-D26,0)</f>
        <v>-20842.11</v>
      </c>
      <c r="L26" s="41"/>
    </row>
    <row r="27" spans="1:12" ht="15.6">
      <c r="A27" s="8"/>
      <c r="B27" s="8"/>
      <c r="C27" s="9" t="s">
        <v>37</v>
      </c>
      <c r="D27" s="4">
        <v>75500</v>
      </c>
      <c r="E27" s="6">
        <f t="shared" si="0"/>
        <v>7.1904761904761902E-2</v>
      </c>
      <c r="F27" s="4"/>
      <c r="G27" s="4" t="s">
        <v>0</v>
      </c>
      <c r="H27" s="4">
        <f>SUMIFS(Input!D:D,Input!C:C,C27)</f>
        <v>40388.619999999995</v>
      </c>
      <c r="I27" s="6">
        <f t="shared" si="1"/>
        <v>5.4366543115743612E-2</v>
      </c>
      <c r="J27" s="4"/>
      <c r="K27" s="4">
        <f t="shared" si="2"/>
        <v>-35111.380000000005</v>
      </c>
      <c r="L27" s="41"/>
    </row>
    <row r="28" spans="1:12" ht="15.6">
      <c r="A28" s="8"/>
      <c r="B28" s="8"/>
      <c r="C28" s="9" t="s">
        <v>38</v>
      </c>
      <c r="D28" s="4">
        <v>20000</v>
      </c>
      <c r="E28" s="6">
        <f t="shared" si="0"/>
        <v>1.9047619047619049E-2</v>
      </c>
      <c r="F28" s="4"/>
      <c r="G28" s="4" t="s">
        <v>0</v>
      </c>
      <c r="H28" s="4">
        <f>SUMIFS(Input!D:D,Input!C:C,C28)</f>
        <v>0</v>
      </c>
      <c r="I28" s="6">
        <f t="shared" si="1"/>
        <v>0</v>
      </c>
      <c r="J28" s="4"/>
      <c r="K28" s="4">
        <f t="shared" si="2"/>
        <v>-20000</v>
      </c>
      <c r="L28" s="41"/>
    </row>
    <row r="29" spans="1:12" ht="15.6">
      <c r="A29" s="8"/>
      <c r="B29" s="8"/>
      <c r="C29" s="9" t="s">
        <v>39</v>
      </c>
      <c r="D29" s="4">
        <v>16000</v>
      </c>
      <c r="E29" s="6">
        <f t="shared" si="0"/>
        <v>1.5238095238095238E-2</v>
      </c>
      <c r="F29" s="4"/>
      <c r="G29" s="4" t="s">
        <v>0</v>
      </c>
      <c r="H29" s="4">
        <f>SUMIFS(Input!D:D,Input!C:C,C29)</f>
        <v>0</v>
      </c>
      <c r="I29" s="6">
        <f t="shared" si="1"/>
        <v>0</v>
      </c>
      <c r="J29" s="4"/>
      <c r="K29" s="4">
        <f>IF(G29="X",H29-D29,0)</f>
        <v>-16000</v>
      </c>
      <c r="L29" s="41"/>
    </row>
    <row r="30" spans="1:12" ht="15.6">
      <c r="A30" s="8"/>
      <c r="B30" s="8"/>
      <c r="C30" s="9" t="s">
        <v>40</v>
      </c>
      <c r="D30" s="4">
        <v>12000</v>
      </c>
      <c r="E30" s="6">
        <f t="shared" si="0"/>
        <v>1.1428571428571429E-2</v>
      </c>
      <c r="F30" s="4"/>
      <c r="G30" s="4" t="s">
        <v>0</v>
      </c>
      <c r="H30" s="4">
        <f>SUMIFS(Input!D:D,Input!C:C,C30)</f>
        <v>6963.1799999999994</v>
      </c>
      <c r="I30" s="6">
        <f t="shared" si="1"/>
        <v>9.3730369022928632E-3</v>
      </c>
      <c r="J30" s="4"/>
      <c r="K30" s="4">
        <f t="shared" si="2"/>
        <v>-5036.8200000000006</v>
      </c>
      <c r="L30" s="41"/>
    </row>
    <row r="31" spans="1:12" ht="15.6">
      <c r="A31" s="8"/>
      <c r="B31" s="8"/>
      <c r="C31" s="9" t="s">
        <v>41</v>
      </c>
      <c r="D31" s="4">
        <v>10000</v>
      </c>
      <c r="E31" s="6">
        <f t="shared" si="0"/>
        <v>9.5238095238095247E-3</v>
      </c>
      <c r="F31" s="4"/>
      <c r="G31" s="4" t="s">
        <v>0</v>
      </c>
      <c r="H31" s="4">
        <f>SUMIFS(Input!D:D,Input!C:C,C31)</f>
        <v>0</v>
      </c>
      <c r="I31" s="6">
        <f t="shared" si="1"/>
        <v>0</v>
      </c>
      <c r="J31" s="4"/>
      <c r="K31" s="4">
        <f t="shared" si="2"/>
        <v>-10000</v>
      </c>
      <c r="L31" s="41"/>
    </row>
    <row r="32" spans="1:12" ht="15.6">
      <c r="A32" s="8"/>
      <c r="B32" s="8"/>
      <c r="C32" s="9" t="s">
        <v>42</v>
      </c>
      <c r="D32" s="4">
        <v>16450</v>
      </c>
      <c r="E32" s="6">
        <f t="shared" si="0"/>
        <v>1.5666666666666666E-2</v>
      </c>
      <c r="F32" s="4"/>
      <c r="G32" s="4" t="s">
        <v>0</v>
      </c>
      <c r="H32" s="4">
        <f>SUMIFS(Input!D:D,Input!C:C,C32)</f>
        <v>1500</v>
      </c>
      <c r="I32" s="6">
        <f t="shared" si="1"/>
        <v>2.0191285236686824E-3</v>
      </c>
      <c r="J32" s="4"/>
      <c r="K32" s="4">
        <f t="shared" si="2"/>
        <v>-14950</v>
      </c>
      <c r="L32" s="41"/>
    </row>
    <row r="33" spans="1:12" ht="15.6">
      <c r="A33" s="8"/>
      <c r="B33" s="8"/>
      <c r="C33" s="9" t="s">
        <v>43</v>
      </c>
      <c r="D33" s="4">
        <v>15000</v>
      </c>
      <c r="E33" s="6">
        <f t="shared" si="0"/>
        <v>1.4285714285714285E-2</v>
      </c>
      <c r="F33" s="4"/>
      <c r="G33" s="4" t="s">
        <v>0</v>
      </c>
      <c r="H33" s="4">
        <f>SUMIFS(Input!D:D,Input!C:C,C33)</f>
        <v>3774.19</v>
      </c>
      <c r="I33" s="6">
        <f t="shared" si="1"/>
        <v>5.0803831218300703E-3</v>
      </c>
      <c r="J33" s="4"/>
      <c r="K33" s="4">
        <f t="shared" ref="K33" si="4">IF(G33="X",H33-D33,0)</f>
        <v>-11225.81</v>
      </c>
      <c r="L33" s="41"/>
    </row>
    <row r="34" spans="1:12" ht="15.6">
      <c r="A34" s="8"/>
      <c r="B34" s="8"/>
      <c r="C34" s="9" t="s">
        <v>44</v>
      </c>
      <c r="D34" s="4">
        <v>30000</v>
      </c>
      <c r="E34" s="6">
        <f t="shared" si="0"/>
        <v>2.8571428571428571E-2</v>
      </c>
      <c r="F34" s="4"/>
      <c r="G34" s="4" t="s">
        <v>0</v>
      </c>
      <c r="H34" s="4">
        <f>SUMIFS(Input!D:D,Input!C:C,C34)</f>
        <v>18178.309999999998</v>
      </c>
      <c r="I34" s="6">
        <f t="shared" si="1"/>
        <v>2.4469562822061097E-2</v>
      </c>
      <c r="J34" s="4"/>
      <c r="K34" s="4">
        <f>IF(G34="X",H34-D34,0)</f>
        <v>-11821.690000000002</v>
      </c>
      <c r="L34" s="41"/>
    </row>
    <row r="35" spans="1:12" ht="15.6">
      <c r="A35" s="8"/>
      <c r="B35" s="8"/>
      <c r="C35" s="9" t="s">
        <v>45</v>
      </c>
      <c r="D35" s="4">
        <v>8500</v>
      </c>
      <c r="E35" s="6">
        <f t="shared" si="0"/>
        <v>8.0952380952380946E-3</v>
      </c>
      <c r="F35" s="4"/>
      <c r="G35" s="4" t="s">
        <v>0</v>
      </c>
      <c r="H35" s="4">
        <f>SUMIFS(Input!D:D,Input!C:C,C35)</f>
        <v>0</v>
      </c>
      <c r="I35" s="6">
        <f t="shared" si="1"/>
        <v>0</v>
      </c>
      <c r="J35" s="4"/>
      <c r="K35" s="4">
        <f t="shared" si="2"/>
        <v>-8500</v>
      </c>
      <c r="L35" s="41"/>
    </row>
    <row r="36" spans="1:12" ht="15.6">
      <c r="A36" s="8"/>
      <c r="B36" s="8"/>
      <c r="C36" s="9" t="s">
        <v>46</v>
      </c>
      <c r="D36" s="4">
        <v>7000</v>
      </c>
      <c r="E36" s="6">
        <f t="shared" si="0"/>
        <v>6.6666666666666671E-3</v>
      </c>
      <c r="F36" s="4"/>
      <c r="G36" s="4" t="s">
        <v>0</v>
      </c>
      <c r="H36" s="4">
        <f>SUMIFS(Input!D:D,Input!C:C,C36)</f>
        <v>0</v>
      </c>
      <c r="I36" s="6">
        <f t="shared" si="1"/>
        <v>0</v>
      </c>
      <c r="J36" s="4"/>
      <c r="K36" s="4">
        <f t="shared" si="2"/>
        <v>-7000</v>
      </c>
      <c r="L36" s="41"/>
    </row>
    <row r="37" spans="1:12" ht="15.6">
      <c r="A37" s="8"/>
      <c r="B37" s="8"/>
      <c r="C37" s="9" t="s">
        <v>47</v>
      </c>
      <c r="D37" s="4">
        <v>150000</v>
      </c>
      <c r="E37" s="6">
        <f t="shared" si="0"/>
        <v>0.14285714285714285</v>
      </c>
      <c r="F37" s="4"/>
      <c r="G37" s="4" t="s">
        <v>0</v>
      </c>
      <c r="H37" s="4">
        <f>SUMIFS(Input!D:D,Input!C:C,C37)</f>
        <v>20139.689999999999</v>
      </c>
      <c r="I37" s="6">
        <f t="shared" si="1"/>
        <v>2.7109748357896618E-2</v>
      </c>
      <c r="J37" s="4"/>
      <c r="K37" s="4">
        <f t="shared" ref="K37" si="5">IF(G37="X",H37-D37,0)</f>
        <v>-129860.31</v>
      </c>
      <c r="L37" s="41"/>
    </row>
    <row r="38" spans="1:12" ht="15.6">
      <c r="A38" s="8"/>
      <c r="B38" s="8"/>
      <c r="C38" s="9" t="s">
        <v>48</v>
      </c>
      <c r="D38" s="4">
        <v>15600</v>
      </c>
      <c r="E38" s="6">
        <f t="shared" si="0"/>
        <v>1.4857142857142857E-2</v>
      </c>
      <c r="F38" s="4"/>
      <c r="G38" s="4" t="s">
        <v>0</v>
      </c>
      <c r="H38" s="4">
        <f>SUMIFS(Input!D:D,Input!C:C,C38)</f>
        <v>525.38</v>
      </c>
      <c r="I38" s="6">
        <f t="shared" si="1"/>
        <v>7.0720649584336825E-4</v>
      </c>
      <c r="J38" s="4"/>
      <c r="K38" s="4">
        <f t="shared" si="2"/>
        <v>-15074.62</v>
      </c>
      <c r="L38" s="43"/>
    </row>
    <row r="39" spans="1:12" ht="15.6">
      <c r="A39" s="8"/>
      <c r="B39" s="8"/>
      <c r="C39" s="9" t="s">
        <v>49</v>
      </c>
      <c r="D39" s="4">
        <v>6500</v>
      </c>
      <c r="E39" s="6">
        <f t="shared" si="0"/>
        <v>6.1904761904761907E-3</v>
      </c>
      <c r="F39" s="4"/>
      <c r="G39" s="4" t="s">
        <v>0</v>
      </c>
      <c r="H39" s="4">
        <f>SUMIFS(Input!D:D,Input!C:C,C39)</f>
        <v>5752.46</v>
      </c>
      <c r="I39" s="6">
        <f t="shared" si="1"/>
        <v>7.7433040448421E-3</v>
      </c>
      <c r="J39" s="4"/>
      <c r="K39" s="4">
        <f t="shared" si="2"/>
        <v>-747.54</v>
      </c>
      <c r="L39" s="41"/>
    </row>
    <row r="40" spans="1:12" ht="15.6">
      <c r="A40" s="8"/>
      <c r="B40" s="8"/>
      <c r="C40" s="9" t="s">
        <v>50</v>
      </c>
      <c r="D40" s="4">
        <v>5000</v>
      </c>
      <c r="E40" s="6">
        <f t="shared" si="0"/>
        <v>4.7619047619047623E-3</v>
      </c>
      <c r="F40" s="4"/>
      <c r="G40" s="4" t="s">
        <v>0</v>
      </c>
      <c r="H40" s="4">
        <f>SUMIFS(Input!D:D,Input!C:C,C40)</f>
        <v>0</v>
      </c>
      <c r="I40" s="6">
        <f t="shared" si="1"/>
        <v>0</v>
      </c>
      <c r="J40" s="4"/>
      <c r="K40" s="4">
        <f t="shared" si="2"/>
        <v>-5000</v>
      </c>
      <c r="L40" s="43"/>
    </row>
    <row r="41" spans="1:12" ht="15.6">
      <c r="A41" s="8"/>
      <c r="B41" s="8"/>
      <c r="C41" s="9" t="s">
        <v>51</v>
      </c>
      <c r="D41" s="4">
        <v>7500</v>
      </c>
      <c r="E41" s="6">
        <f t="shared" si="0"/>
        <v>7.1428571428571426E-3</v>
      </c>
      <c r="F41" s="4"/>
      <c r="G41" s="4" t="s">
        <v>0</v>
      </c>
      <c r="H41" s="4">
        <f>SUMIFS(Input!D:D,Input!C:C,C41)</f>
        <v>14671.950000000003</v>
      </c>
      <c r="I41" s="6">
        <f t="shared" si="1"/>
        <v>1.9749701828560489E-2</v>
      </c>
      <c r="J41" s="4"/>
      <c r="K41" s="4">
        <f t="shared" si="2"/>
        <v>7171.9500000000025</v>
      </c>
      <c r="L41" s="43"/>
    </row>
    <row r="42" spans="1:12" ht="15.6">
      <c r="A42" s="8"/>
      <c r="B42" s="8"/>
      <c r="C42" s="9" t="s">
        <v>52</v>
      </c>
      <c r="D42" s="4">
        <v>10000</v>
      </c>
      <c r="E42" s="6">
        <f t="shared" si="0"/>
        <v>9.5238095238095247E-3</v>
      </c>
      <c r="F42" s="4"/>
      <c r="G42" s="4" t="s">
        <v>0</v>
      </c>
      <c r="H42" s="4">
        <f>SUMIFS(Input!D:D,Input!C:C,C42)</f>
        <v>0</v>
      </c>
      <c r="I42" s="6">
        <f t="shared" si="1"/>
        <v>0</v>
      </c>
      <c r="J42" s="4"/>
      <c r="K42" s="4">
        <f t="shared" si="2"/>
        <v>-10000</v>
      </c>
      <c r="L42" s="41"/>
    </row>
    <row r="43" spans="1:12" ht="15.6">
      <c r="A43" s="8"/>
      <c r="B43" s="8"/>
      <c r="C43" s="9"/>
      <c r="D43" s="4"/>
      <c r="E43" s="6">
        <f t="shared" si="0"/>
        <v>0</v>
      </c>
      <c r="F43" s="4"/>
      <c r="G43" s="4"/>
      <c r="H43" s="4">
        <f>SUMIFS(Input!D:D,Input!C:C,C43)</f>
        <v>0</v>
      </c>
      <c r="I43" s="6">
        <f t="shared" si="1"/>
        <v>0</v>
      </c>
      <c r="J43" s="4"/>
      <c r="K43" s="4">
        <f t="shared" ref="K43:K46" si="6">IF(G43="X",H43-D43,0)</f>
        <v>0</v>
      </c>
      <c r="L43" s="39"/>
    </row>
    <row r="44" spans="1:12" ht="15.6">
      <c r="A44" s="8"/>
      <c r="B44" s="8"/>
      <c r="C44" s="9"/>
      <c r="D44" s="4"/>
      <c r="E44" s="6">
        <f t="shared" si="0"/>
        <v>0</v>
      </c>
      <c r="F44" s="4"/>
      <c r="G44" s="4"/>
      <c r="H44" s="4">
        <f>SUMIFS(Input!D:D,Input!C:C,C44)</f>
        <v>0</v>
      </c>
      <c r="I44" s="6">
        <f t="shared" si="1"/>
        <v>0</v>
      </c>
      <c r="J44" s="4"/>
      <c r="K44" s="4">
        <f t="shared" si="6"/>
        <v>0</v>
      </c>
      <c r="L44" s="39"/>
    </row>
    <row r="45" spans="1:12" ht="15.6">
      <c r="A45" s="8"/>
      <c r="B45" s="8"/>
      <c r="C45" s="9"/>
      <c r="D45" s="4"/>
      <c r="E45" s="6">
        <f t="shared" si="0"/>
        <v>0</v>
      </c>
      <c r="F45" s="4"/>
      <c r="G45" s="4"/>
      <c r="H45" s="4">
        <f>SUMIFS(Input!D:D,Input!C:C,C45)</f>
        <v>0</v>
      </c>
      <c r="I45" s="6">
        <f t="shared" si="1"/>
        <v>0</v>
      </c>
      <c r="J45" s="4"/>
      <c r="K45" s="4">
        <f t="shared" si="6"/>
        <v>0</v>
      </c>
      <c r="L45" s="39"/>
    </row>
    <row r="46" spans="1:12" ht="15.6">
      <c r="A46" s="8"/>
      <c r="B46" s="8"/>
      <c r="C46" s="9"/>
      <c r="D46" s="4"/>
      <c r="E46" s="6">
        <f t="shared" si="0"/>
        <v>0</v>
      </c>
      <c r="F46" s="4"/>
      <c r="G46" s="4"/>
      <c r="H46" s="4"/>
      <c r="I46" s="6">
        <f t="shared" si="1"/>
        <v>0</v>
      </c>
      <c r="J46" s="4"/>
      <c r="K46" s="4">
        <f t="shared" si="6"/>
        <v>0</v>
      </c>
      <c r="L46" s="39"/>
    </row>
    <row r="47" spans="1:12" ht="16.899999999999999">
      <c r="A47" s="8"/>
      <c r="B47" s="8"/>
      <c r="C47" s="7" t="s">
        <v>53</v>
      </c>
      <c r="D47" s="5">
        <f>SUM(D7:D46)</f>
        <v>1050000</v>
      </c>
      <c r="E47" s="6">
        <f>SUM(E7:E46)</f>
        <v>1.0000000000000002</v>
      </c>
      <c r="F47" s="5"/>
      <c r="G47" s="5"/>
      <c r="H47" s="5">
        <f>SUMIFS(H$7:H$46,$G$7:$G$46,"X")</f>
        <v>742894.75999999989</v>
      </c>
      <c r="I47" s="6">
        <f>SUM(I7:I46)</f>
        <v>1.0000000000000004</v>
      </c>
      <c r="J47" s="5"/>
      <c r="K47" s="4">
        <f>SUM(K7:K46)</f>
        <v>-307105.24</v>
      </c>
      <c r="L47" s="40"/>
    </row>
    <row r="48" spans="1:12">
      <c r="A48" s="8"/>
      <c r="B48" s="8"/>
    </row>
    <row r="49" spans="1:4">
      <c r="A49" s="8"/>
      <c r="B49" s="8"/>
      <c r="D49" s="46"/>
    </row>
    <row r="50" spans="1:4">
      <c r="A50" s="8"/>
      <c r="B50" s="8"/>
      <c r="D50" s="46"/>
    </row>
    <row r="51" spans="1:4">
      <c r="A51" s="8"/>
      <c r="B51" s="8"/>
    </row>
    <row r="52" spans="1:4">
      <c r="A52" s="8"/>
      <c r="B52" s="8"/>
    </row>
    <row r="53" spans="1:4">
      <c r="A53" s="8"/>
      <c r="B53" s="8"/>
    </row>
    <row r="54" spans="1:4">
      <c r="A54" s="8"/>
      <c r="B54" s="8"/>
    </row>
    <row r="55" spans="1:4">
      <c r="A55" s="8"/>
      <c r="B55" s="8"/>
    </row>
    <row r="56" spans="1:4">
      <c r="A56" s="8"/>
      <c r="B56" s="8"/>
    </row>
    <row r="57" spans="1:4">
      <c r="A57" s="8"/>
      <c r="B57" s="8"/>
    </row>
    <row r="58" spans="1:4">
      <c r="A58" s="8"/>
      <c r="B58" s="8"/>
    </row>
    <row r="59" spans="1:4">
      <c r="A59" s="8"/>
      <c r="B59" s="8"/>
    </row>
    <row r="60" spans="1:4">
      <c r="A60" s="8"/>
      <c r="B60" s="8"/>
    </row>
    <row r="61" spans="1:4">
      <c r="A61" s="8"/>
      <c r="B61" s="8"/>
    </row>
    <row r="62" spans="1:4">
      <c r="A62" s="8"/>
      <c r="B62" s="8"/>
    </row>
    <row r="63" spans="1:4">
      <c r="A63" s="8"/>
      <c r="B63" s="8"/>
    </row>
    <row r="64" spans="1:4">
      <c r="A64" s="8"/>
      <c r="B64" s="8"/>
    </row>
    <row r="65" spans="1:2">
      <c r="A65" s="8"/>
      <c r="B65" s="8"/>
    </row>
    <row r="66" spans="1:2">
      <c r="A66" s="8"/>
      <c r="B66" s="8"/>
    </row>
    <row r="67" spans="1:2">
      <c r="A67" s="8"/>
      <c r="B67" s="8"/>
    </row>
    <row r="68" spans="1:2">
      <c r="A68" s="8"/>
      <c r="B68" s="8"/>
    </row>
    <row r="69" spans="1:2">
      <c r="A69" s="8"/>
      <c r="B69" s="8"/>
    </row>
    <row r="70" spans="1:2">
      <c r="A70" s="8"/>
      <c r="B70" s="8"/>
    </row>
    <row r="71" spans="1:2">
      <c r="A71" s="8"/>
      <c r="B71" s="8"/>
    </row>
    <row r="72" spans="1:2">
      <c r="A72" s="8"/>
      <c r="B72" s="8"/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  <row r="76" spans="1:2">
      <c r="A76" s="8"/>
      <c r="B76" s="8"/>
    </row>
    <row r="77" spans="1:2">
      <c r="A77" s="8"/>
      <c r="B77" s="8"/>
    </row>
    <row r="78" spans="1:2">
      <c r="A78" s="8"/>
      <c r="B78" s="8"/>
    </row>
    <row r="79" spans="1:2">
      <c r="A79" s="8"/>
      <c r="B79" s="8"/>
    </row>
    <row r="80" spans="1:2">
      <c r="A80" s="8"/>
      <c r="B80" s="8"/>
    </row>
    <row r="81" spans="1:30">
      <c r="A81" s="8"/>
    </row>
    <row r="82" spans="1:30" ht="28.5" customHeight="1">
      <c r="B82" s="8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>
      <c r="A83" s="3"/>
      <c r="B83" s="3"/>
    </row>
    <row r="84" spans="1:30" ht="14.25" customHeight="1">
      <c r="A84" s="3"/>
      <c r="B84" s="3"/>
    </row>
    <row r="85" spans="1:30" ht="14.25" customHeight="1">
      <c r="A85" s="3"/>
      <c r="B85" s="3"/>
    </row>
    <row r="86" spans="1:30" ht="14.25" customHeight="1">
      <c r="A86" s="3"/>
      <c r="B86" s="3"/>
    </row>
    <row r="87" spans="1:30" ht="14.25" customHeight="1">
      <c r="A87" s="3"/>
      <c r="B87" s="3"/>
    </row>
    <row r="88" spans="1:30" ht="14.25" customHeight="1">
      <c r="A88" s="3"/>
      <c r="B88" s="3"/>
    </row>
    <row r="89" spans="1:30" ht="14.25" customHeight="1">
      <c r="A89" s="3"/>
      <c r="B89" s="3"/>
    </row>
    <row r="90" spans="1:30" ht="14.25" customHeight="1">
      <c r="A90" s="3"/>
      <c r="B90" s="3"/>
    </row>
    <row r="91" spans="1:30" ht="14.25" customHeight="1">
      <c r="A91" s="3"/>
      <c r="B91" s="3"/>
    </row>
    <row r="92" spans="1:30" ht="14.25" customHeight="1">
      <c r="A92" s="3"/>
      <c r="B92" s="3"/>
    </row>
    <row r="93" spans="1:30" ht="14.25" customHeight="1">
      <c r="A93" s="3"/>
      <c r="B93" s="3"/>
    </row>
    <row r="94" spans="1:30" ht="14.25" customHeight="1">
      <c r="A94" s="3"/>
      <c r="B94" s="3"/>
    </row>
    <row r="95" spans="1:30" ht="14.25" customHeight="1">
      <c r="A95" s="3"/>
      <c r="B95" s="3"/>
    </row>
    <row r="96" spans="1:30" ht="14.25" customHeight="1">
      <c r="A96" s="3"/>
      <c r="B96" s="3"/>
    </row>
    <row r="97" spans="1:2" ht="14.25" customHeight="1">
      <c r="A97" s="3"/>
      <c r="B97" s="3"/>
    </row>
    <row r="98" spans="1:2" ht="14.25" customHeight="1">
      <c r="A98" s="3"/>
      <c r="B98" s="3"/>
    </row>
    <row r="99" spans="1:2" ht="14.25" customHeight="1">
      <c r="A99" s="3"/>
      <c r="B99" s="3"/>
    </row>
    <row r="100" spans="1:2" ht="14.25" customHeight="1">
      <c r="A100" s="3"/>
      <c r="B100" s="3"/>
    </row>
    <row r="101" spans="1:2" ht="14.25" customHeight="1">
      <c r="A101" s="3"/>
      <c r="B101" s="3"/>
    </row>
    <row r="102" spans="1:2" ht="14.25" customHeight="1">
      <c r="A102" s="3"/>
      <c r="B102" s="3"/>
    </row>
    <row r="103" spans="1:2" ht="14.25" customHeight="1">
      <c r="A103" s="3"/>
      <c r="B103" s="3"/>
    </row>
    <row r="104" spans="1:2" ht="14.25" customHeight="1">
      <c r="A104" s="3"/>
      <c r="B104" s="3"/>
    </row>
    <row r="105" spans="1:2" ht="14.25" customHeight="1">
      <c r="A105" s="3"/>
      <c r="B105" s="3"/>
    </row>
    <row r="106" spans="1:2" ht="14.25" customHeight="1">
      <c r="A106" s="3"/>
      <c r="B106" s="3"/>
    </row>
    <row r="107" spans="1:2" ht="14.25" customHeight="1">
      <c r="A107" s="3"/>
      <c r="B107" s="3"/>
    </row>
    <row r="108" spans="1:2" ht="14.25" customHeight="1">
      <c r="A108" s="3"/>
      <c r="B108" s="3"/>
    </row>
    <row r="109" spans="1:2" ht="14.25" customHeight="1">
      <c r="A109" s="3"/>
      <c r="B109" s="3"/>
    </row>
    <row r="110" spans="1:2" ht="14.25" customHeight="1">
      <c r="A110" s="3"/>
      <c r="B110" s="3"/>
    </row>
    <row r="111" spans="1:2" ht="14.25" customHeight="1">
      <c r="A111" s="3"/>
      <c r="B111" s="3"/>
    </row>
    <row r="112" spans="1:2" ht="14.25" customHeight="1">
      <c r="A112" s="3"/>
      <c r="B112" s="3"/>
    </row>
    <row r="113" spans="1:2" ht="14.25" customHeight="1">
      <c r="A113" s="3"/>
      <c r="B113" s="3"/>
    </row>
    <row r="114" spans="1:2" ht="14.25" customHeight="1">
      <c r="A114" s="3"/>
      <c r="B114" s="3"/>
    </row>
    <row r="115" spans="1:2" ht="14.25" customHeight="1">
      <c r="A115" s="3"/>
      <c r="B115" s="3"/>
    </row>
    <row r="116" spans="1:2" ht="14.25" customHeight="1">
      <c r="A116" s="3"/>
      <c r="B116" s="3"/>
    </row>
    <row r="117" spans="1:2" ht="14.25" customHeight="1">
      <c r="A117" s="3"/>
      <c r="B117" s="3"/>
    </row>
    <row r="118" spans="1:2" ht="14.25" customHeight="1">
      <c r="A118" s="3"/>
      <c r="B118" s="3"/>
    </row>
    <row r="119" spans="1:2" ht="14.25" customHeight="1">
      <c r="A119" s="3"/>
      <c r="B119" s="3"/>
    </row>
    <row r="120" spans="1:2" ht="14.25" customHeight="1">
      <c r="A120" s="3"/>
      <c r="B120" s="3"/>
    </row>
    <row r="121" spans="1:2" ht="14.25" customHeight="1">
      <c r="A121" s="3"/>
      <c r="B121" s="3"/>
    </row>
    <row r="122" spans="1:2" ht="14.25" customHeight="1">
      <c r="A122" s="3"/>
      <c r="B122" s="3"/>
    </row>
    <row r="123" spans="1:2" ht="14.25" customHeight="1">
      <c r="A123" s="3"/>
      <c r="B123" s="3"/>
    </row>
    <row r="124" spans="1:2" ht="14.25" customHeight="1">
      <c r="A124" s="3"/>
      <c r="B124" s="3"/>
    </row>
    <row r="125" spans="1:2" ht="14.25" customHeight="1">
      <c r="A125" s="3"/>
      <c r="B125" s="3"/>
    </row>
    <row r="126" spans="1:2" ht="14.25" customHeight="1">
      <c r="A126" s="3"/>
      <c r="B126" s="3"/>
    </row>
    <row r="127" spans="1:2" ht="14.25" customHeight="1">
      <c r="A127" s="3"/>
      <c r="B127" s="3"/>
    </row>
    <row r="128" spans="1:2" ht="14.25" customHeight="1">
      <c r="A128" s="3"/>
      <c r="B128" s="3"/>
    </row>
    <row r="129" spans="1:2" ht="14.25" customHeight="1">
      <c r="A129" s="3"/>
      <c r="B129" s="3"/>
    </row>
    <row r="130" spans="1:2" ht="14.25" customHeight="1">
      <c r="A130" s="3"/>
      <c r="B130" s="3"/>
    </row>
    <row r="131" spans="1:2" ht="14.25" customHeight="1">
      <c r="A131" s="3"/>
      <c r="B131" s="3"/>
    </row>
    <row r="132" spans="1:2" ht="14.25" customHeight="1">
      <c r="A132" s="3"/>
      <c r="B132" s="3"/>
    </row>
    <row r="133" spans="1:2" ht="14.25" customHeight="1">
      <c r="A133" s="3"/>
      <c r="B133" s="3"/>
    </row>
    <row r="134" spans="1:2" ht="14.25" customHeight="1">
      <c r="A134" s="3"/>
      <c r="B134" s="3"/>
    </row>
    <row r="135" spans="1:2" ht="14.25" customHeight="1">
      <c r="A135" s="3"/>
      <c r="B135" s="3"/>
    </row>
    <row r="136" spans="1:2" ht="14.25" customHeight="1">
      <c r="A136" s="3"/>
      <c r="B136" s="3"/>
    </row>
    <row r="137" spans="1:2" ht="14.25" customHeight="1">
      <c r="A137" s="3"/>
      <c r="B137" s="3"/>
    </row>
    <row r="138" spans="1:2" ht="14.25" customHeight="1">
      <c r="A138" s="3"/>
      <c r="B138" s="3"/>
    </row>
    <row r="139" spans="1:2" ht="14.25" customHeight="1">
      <c r="A139" s="3"/>
      <c r="B139" s="3"/>
    </row>
    <row r="140" spans="1:2" ht="14.25" customHeight="1">
      <c r="A140" s="3"/>
      <c r="B140" s="3"/>
    </row>
    <row r="141" spans="1:2" ht="14.25" customHeight="1">
      <c r="A141" s="3"/>
      <c r="B141" s="3"/>
    </row>
    <row r="142" spans="1:2" ht="14.25" customHeight="1">
      <c r="A142" s="3"/>
      <c r="B142" s="3"/>
    </row>
    <row r="143" spans="1:2" ht="14.25" customHeight="1">
      <c r="A143" s="3"/>
      <c r="B143" s="3"/>
    </row>
    <row r="144" spans="1:2" ht="14.25" customHeight="1">
      <c r="A144" s="3"/>
      <c r="B144" s="3"/>
    </row>
    <row r="145" spans="1:2" ht="14.25" customHeight="1">
      <c r="A145" s="3"/>
      <c r="B145" s="3"/>
    </row>
    <row r="146" spans="1:2" ht="14.25" customHeight="1">
      <c r="A146" s="3"/>
      <c r="B146" s="3"/>
    </row>
    <row r="147" spans="1:2" ht="14.25" customHeight="1">
      <c r="A147" s="3"/>
      <c r="B147" s="3"/>
    </row>
    <row r="148" spans="1:2" ht="14.25" customHeight="1">
      <c r="A148" s="3"/>
      <c r="B148" s="3"/>
    </row>
    <row r="149" spans="1:2" ht="14.25" customHeight="1">
      <c r="A149" s="3"/>
      <c r="B149" s="3"/>
    </row>
    <row r="150" spans="1:2" ht="14.25" customHeight="1">
      <c r="A150" s="3"/>
      <c r="B150" s="3"/>
    </row>
    <row r="151" spans="1:2" ht="14.25" customHeight="1">
      <c r="A151" s="3"/>
      <c r="B151" s="3"/>
    </row>
    <row r="152" spans="1:2" ht="14.25" customHeight="1">
      <c r="A152" s="3"/>
      <c r="B152" s="3"/>
    </row>
    <row r="153" spans="1:2" ht="14.25" customHeight="1">
      <c r="A153" s="3"/>
      <c r="B153" s="3"/>
    </row>
    <row r="154" spans="1:2" ht="14.25" customHeight="1">
      <c r="A154" s="3"/>
      <c r="B154" s="3"/>
    </row>
    <row r="155" spans="1:2" ht="14.25" customHeight="1">
      <c r="A155" s="3"/>
      <c r="B155" s="3"/>
    </row>
    <row r="156" spans="1:2" ht="14.25" customHeight="1">
      <c r="A156" s="3"/>
      <c r="B156" s="3"/>
    </row>
    <row r="157" spans="1:2" ht="14.25" customHeight="1">
      <c r="A157" s="3"/>
      <c r="B157" s="3"/>
    </row>
    <row r="158" spans="1:2" ht="14.25" customHeight="1">
      <c r="A158" s="3"/>
      <c r="B158" s="3"/>
    </row>
    <row r="159" spans="1:2" ht="14.25" customHeight="1">
      <c r="A159" s="3"/>
      <c r="B159" s="3"/>
    </row>
    <row r="160" spans="1:2" ht="14.25" customHeight="1">
      <c r="A160" s="3"/>
      <c r="B160" s="3"/>
    </row>
    <row r="161" spans="1:2" ht="14.25" customHeight="1">
      <c r="A161" s="3"/>
      <c r="B161" s="3"/>
    </row>
    <row r="162" spans="1:2" ht="14.25" customHeight="1">
      <c r="A162" s="3"/>
      <c r="B162" s="3"/>
    </row>
    <row r="163" spans="1:2" ht="14.25" customHeight="1">
      <c r="A163" s="3"/>
      <c r="B163" s="3"/>
    </row>
    <row r="164" spans="1:2" ht="14.25" customHeight="1">
      <c r="A164" s="3"/>
      <c r="B164" s="3"/>
    </row>
    <row r="165" spans="1:2" ht="14.25" customHeight="1">
      <c r="A165" s="3"/>
      <c r="B165" s="3"/>
    </row>
    <row r="166" spans="1:2" ht="14.25" customHeight="1">
      <c r="A166" s="3"/>
      <c r="B166" s="3"/>
    </row>
    <row r="167" spans="1:2" ht="14.25" customHeight="1">
      <c r="A167" s="3"/>
      <c r="B167" s="3"/>
    </row>
    <row r="168" spans="1:2" ht="14.25" customHeight="1">
      <c r="A168" s="3"/>
      <c r="B168" s="3"/>
    </row>
    <row r="169" spans="1:2" ht="14.25" customHeight="1">
      <c r="A169" s="3"/>
      <c r="B169" s="3"/>
    </row>
    <row r="170" spans="1:2" ht="14.25" customHeight="1">
      <c r="A170" s="3"/>
      <c r="B170" s="3"/>
    </row>
    <row r="171" spans="1:2" ht="14.25" customHeight="1">
      <c r="A171" s="3"/>
      <c r="B171" s="3"/>
    </row>
    <row r="172" spans="1:2" ht="14.25" customHeight="1">
      <c r="A172" s="3"/>
      <c r="B172" s="3"/>
    </row>
    <row r="173" spans="1:2" ht="14.25" customHeight="1">
      <c r="A173" s="3"/>
      <c r="B173" s="3"/>
    </row>
    <row r="174" spans="1:2" ht="14.25" customHeight="1">
      <c r="A174" s="3"/>
      <c r="B174" s="3"/>
    </row>
    <row r="175" spans="1:2" ht="14.25" customHeight="1">
      <c r="A175" s="3"/>
      <c r="B175" s="3"/>
    </row>
    <row r="176" spans="1:2" ht="14.25" customHeight="1">
      <c r="A176" s="3"/>
      <c r="B176" s="3"/>
    </row>
    <row r="177" spans="1:2" ht="14.25" customHeight="1">
      <c r="A177" s="3"/>
      <c r="B177" s="3"/>
    </row>
    <row r="178" spans="1:2" ht="14.25" customHeight="1">
      <c r="A178" s="3"/>
      <c r="B178" s="3"/>
    </row>
    <row r="179" spans="1:2" ht="14.25" customHeight="1">
      <c r="A179" s="3"/>
      <c r="B179" s="3"/>
    </row>
    <row r="180" spans="1:2" ht="14.25" customHeight="1">
      <c r="A180" s="3"/>
      <c r="B180" s="3"/>
    </row>
    <row r="181" spans="1:2" ht="14.25" customHeight="1">
      <c r="A181" s="3"/>
      <c r="B181" s="3"/>
    </row>
    <row r="182" spans="1:2" ht="14.25" customHeight="1">
      <c r="A182" s="3"/>
      <c r="B182" s="3"/>
    </row>
    <row r="183" spans="1:2" ht="14.25" customHeight="1">
      <c r="A183" s="3"/>
      <c r="B183" s="3"/>
    </row>
    <row r="184" spans="1:2" ht="14.25" customHeight="1">
      <c r="A184" s="3"/>
      <c r="B184" s="3"/>
    </row>
    <row r="185" spans="1:2" ht="14.25" customHeight="1">
      <c r="A185" s="3"/>
      <c r="B185" s="3"/>
    </row>
    <row r="186" spans="1:2" ht="14.25" customHeight="1">
      <c r="A186" s="3"/>
      <c r="B186" s="3"/>
    </row>
    <row r="187" spans="1:2" ht="14.25" customHeight="1">
      <c r="A187" s="3"/>
      <c r="B187" s="3"/>
    </row>
    <row r="188" spans="1:2" ht="14.25" customHeight="1">
      <c r="A188" s="3"/>
      <c r="B188" s="3"/>
    </row>
    <row r="189" spans="1:2" ht="14.25" customHeight="1">
      <c r="A189" s="3"/>
      <c r="B189" s="3"/>
    </row>
    <row r="190" spans="1:2" ht="14.25" customHeight="1">
      <c r="A190" s="3"/>
      <c r="B190" s="3"/>
    </row>
    <row r="191" spans="1:2" ht="14.25" customHeight="1">
      <c r="A191" s="3"/>
      <c r="B191" s="3"/>
    </row>
    <row r="192" spans="1:2" ht="14.25" customHeight="1">
      <c r="A192" s="3"/>
      <c r="B192" s="3"/>
    </row>
    <row r="193" spans="1:2" ht="14.25" customHeight="1">
      <c r="A193" s="3"/>
      <c r="B193" s="3"/>
    </row>
    <row r="194" spans="1:2" ht="14.25" customHeight="1">
      <c r="A194" s="3"/>
      <c r="B194" s="3"/>
    </row>
    <row r="195" spans="1:2" ht="14.25" customHeight="1">
      <c r="A195" s="3"/>
      <c r="B195" s="3"/>
    </row>
    <row r="196" spans="1:2" ht="14.25" customHeight="1">
      <c r="A196" s="3"/>
      <c r="B196" s="3"/>
    </row>
    <row r="197" spans="1:2" ht="14.25" customHeight="1">
      <c r="A197" s="3"/>
      <c r="B197" s="3"/>
    </row>
    <row r="198" spans="1:2" ht="14.25" customHeight="1">
      <c r="A198" s="3"/>
      <c r="B198" s="3"/>
    </row>
    <row r="199" spans="1:2" ht="14.25" customHeight="1">
      <c r="A199" s="3"/>
      <c r="B199" s="3"/>
    </row>
    <row r="200" spans="1:2" ht="14.25" customHeight="1">
      <c r="A200" s="3"/>
      <c r="B200" s="3"/>
    </row>
    <row r="201" spans="1:2" ht="14.25" customHeight="1">
      <c r="A201" s="3"/>
      <c r="B201" s="3"/>
    </row>
    <row r="202" spans="1:2" ht="14.25" customHeight="1">
      <c r="A202" s="3"/>
      <c r="B202" s="3"/>
    </row>
    <row r="203" spans="1:2" ht="14.25" customHeight="1">
      <c r="A203" s="3"/>
      <c r="B203" s="3"/>
    </row>
    <row r="204" spans="1:2" ht="14.25" customHeight="1">
      <c r="A204" s="3"/>
      <c r="B204" s="3"/>
    </row>
    <row r="205" spans="1:2" ht="14.25" customHeight="1">
      <c r="A205" s="3"/>
      <c r="B205" s="3"/>
    </row>
    <row r="206" spans="1:2" ht="14.25" customHeight="1">
      <c r="A206" s="3"/>
      <c r="B206" s="3"/>
    </row>
    <row r="207" spans="1:2" ht="14.25" customHeight="1">
      <c r="A207" s="3"/>
      <c r="B207" s="3"/>
    </row>
    <row r="208" spans="1:2" ht="14.25" customHeight="1">
      <c r="A208" s="3"/>
      <c r="B208" s="3"/>
    </row>
    <row r="209" spans="1:2" ht="14.25" customHeight="1">
      <c r="A209" s="3"/>
      <c r="B209" s="3"/>
    </row>
    <row r="210" spans="1:2" ht="14.25" customHeight="1">
      <c r="A210" s="3"/>
      <c r="B210" s="3"/>
    </row>
    <row r="211" spans="1:2" ht="14.25" customHeight="1">
      <c r="A211" s="3"/>
      <c r="B211" s="3"/>
    </row>
    <row r="212" spans="1:2" ht="14.25" customHeight="1">
      <c r="A212" s="3"/>
      <c r="B212" s="3"/>
    </row>
    <row r="213" spans="1:2" ht="14.25" customHeight="1">
      <c r="A213" s="3"/>
      <c r="B213" s="3"/>
    </row>
    <row r="214" spans="1:2" ht="14.25" customHeight="1">
      <c r="A214" s="3"/>
      <c r="B214" s="3"/>
    </row>
    <row r="215" spans="1:2" ht="14.25" customHeight="1">
      <c r="A215" s="3"/>
      <c r="B215" s="3"/>
    </row>
    <row r="216" spans="1:2" ht="14.25" customHeight="1">
      <c r="A216" s="3"/>
      <c r="B216" s="3"/>
    </row>
    <row r="217" spans="1:2" ht="14.25" customHeight="1">
      <c r="A217" s="3"/>
      <c r="B217" s="3"/>
    </row>
    <row r="218" spans="1:2" ht="14.25" customHeight="1">
      <c r="A218" s="3"/>
      <c r="B218" s="3"/>
    </row>
    <row r="219" spans="1:2" ht="14.25" customHeight="1">
      <c r="A219" s="3"/>
      <c r="B219" s="3"/>
    </row>
    <row r="220" spans="1:2" ht="14.25" customHeight="1">
      <c r="A220" s="3"/>
      <c r="B220" s="3"/>
    </row>
    <row r="221" spans="1:2" ht="14.25" customHeight="1">
      <c r="A221" s="3"/>
      <c r="B221" s="3"/>
    </row>
    <row r="222" spans="1:2" ht="14.25" customHeight="1">
      <c r="A222" s="3"/>
      <c r="B222" s="3"/>
    </row>
    <row r="223" spans="1:2" ht="14.25" customHeight="1">
      <c r="A223" s="3"/>
      <c r="B223" s="3"/>
    </row>
    <row r="224" spans="1:2" ht="14.25" customHeight="1">
      <c r="A224" s="3"/>
      <c r="B224" s="3"/>
    </row>
    <row r="225" spans="1:2" ht="14.25" customHeight="1">
      <c r="A225" s="3"/>
      <c r="B225" s="3"/>
    </row>
    <row r="226" spans="1:2" ht="14.25" customHeight="1">
      <c r="A226" s="3"/>
      <c r="B226" s="3"/>
    </row>
    <row r="227" spans="1:2" ht="14.25" customHeight="1">
      <c r="A227" s="3"/>
      <c r="B227" s="3"/>
    </row>
    <row r="228" spans="1:2" ht="14.25" customHeight="1">
      <c r="A228" s="3"/>
      <c r="B228" s="3"/>
    </row>
    <row r="229" spans="1:2" ht="14.25" customHeight="1">
      <c r="A229" s="3"/>
      <c r="B229" s="3"/>
    </row>
    <row r="230" spans="1:2" ht="14.25" customHeight="1">
      <c r="A230" s="3"/>
      <c r="B230" s="3"/>
    </row>
    <row r="231" spans="1:2" ht="14.25" customHeight="1">
      <c r="A231" s="3"/>
      <c r="B231" s="3"/>
    </row>
    <row r="232" spans="1:2" ht="14.25" customHeight="1">
      <c r="A232" s="3"/>
      <c r="B232" s="3"/>
    </row>
    <row r="233" spans="1:2" ht="14.25" customHeight="1">
      <c r="A233" s="3"/>
      <c r="B233" s="3"/>
    </row>
    <row r="234" spans="1:2" ht="14.25" customHeight="1">
      <c r="A234" s="3"/>
      <c r="B234" s="3"/>
    </row>
    <row r="235" spans="1:2" ht="14.25" customHeight="1">
      <c r="A235" s="3"/>
      <c r="B235" s="3"/>
    </row>
    <row r="236" spans="1:2" ht="14.25" customHeight="1">
      <c r="A236" s="3"/>
      <c r="B236" s="3"/>
    </row>
    <row r="237" spans="1:2" ht="14.25" customHeight="1">
      <c r="A237" s="3"/>
      <c r="B237" s="3"/>
    </row>
    <row r="238" spans="1:2" ht="14.25" customHeight="1">
      <c r="A238" s="3"/>
      <c r="B238" s="3"/>
    </row>
    <row r="239" spans="1:2" ht="14.25" customHeight="1">
      <c r="A239" s="3"/>
      <c r="B239" s="3"/>
    </row>
    <row r="240" spans="1:2" ht="14.25" customHeight="1">
      <c r="A240" s="3"/>
      <c r="B240" s="3"/>
    </row>
    <row r="241" spans="1:2" ht="14.25" customHeight="1">
      <c r="A241" s="3"/>
      <c r="B241" s="3"/>
    </row>
    <row r="242" spans="1:2" ht="14.25" customHeight="1">
      <c r="A242" s="3"/>
      <c r="B242" s="3"/>
    </row>
    <row r="243" spans="1:2" ht="14.25" customHeight="1">
      <c r="A243" s="3"/>
      <c r="B243" s="3"/>
    </row>
    <row r="244" spans="1:2" ht="14.25" customHeight="1">
      <c r="A244" s="3"/>
      <c r="B244" s="3"/>
    </row>
    <row r="245" spans="1:2" ht="14.25" customHeight="1">
      <c r="A245" s="3"/>
      <c r="B245" s="3"/>
    </row>
    <row r="246" spans="1:2" ht="14.25" customHeight="1">
      <c r="A246" s="3"/>
      <c r="B246" s="3"/>
    </row>
    <row r="247" spans="1:2" ht="14.25" customHeight="1">
      <c r="A247" s="3"/>
      <c r="B247" s="3"/>
    </row>
    <row r="248" spans="1:2" ht="14.25" customHeight="1">
      <c r="A248" s="3"/>
      <c r="B248" s="3"/>
    </row>
    <row r="249" spans="1:2" ht="14.25" customHeight="1">
      <c r="A249" s="3"/>
      <c r="B249" s="3"/>
    </row>
    <row r="250" spans="1:2" ht="14.25" customHeight="1">
      <c r="A250" s="3"/>
      <c r="B250" s="3"/>
    </row>
    <row r="251" spans="1:2" ht="14.25" customHeight="1">
      <c r="A251" s="3"/>
      <c r="B251" s="3"/>
    </row>
    <row r="252" spans="1:2" ht="14.25" customHeight="1">
      <c r="A252" s="3"/>
      <c r="B252" s="3"/>
    </row>
    <row r="253" spans="1:2" ht="14.25" customHeight="1">
      <c r="A253" s="3"/>
      <c r="B253" s="3"/>
    </row>
    <row r="254" spans="1:2" ht="14.25" customHeight="1">
      <c r="A254" s="3"/>
      <c r="B254" s="3"/>
    </row>
    <row r="255" spans="1:2" ht="14.25" customHeight="1">
      <c r="A255" s="3"/>
      <c r="B255" s="3"/>
    </row>
    <row r="256" spans="1:2" ht="14.25" customHeight="1">
      <c r="A256" s="3"/>
      <c r="B256" s="3"/>
    </row>
    <row r="257" spans="1:2" ht="14.25" customHeight="1">
      <c r="A257" s="3"/>
      <c r="B257" s="3"/>
    </row>
    <row r="258" spans="1:2" ht="14.25" customHeight="1">
      <c r="A258" s="3"/>
      <c r="B258" s="3"/>
    </row>
    <row r="259" spans="1:2" ht="14.25" customHeight="1">
      <c r="A259" s="3"/>
      <c r="B259" s="3"/>
    </row>
    <row r="260" spans="1:2" ht="14.25" customHeight="1">
      <c r="A260" s="3"/>
      <c r="B260" s="3"/>
    </row>
    <row r="261" spans="1:2" ht="14.25" customHeight="1">
      <c r="A261" s="3"/>
      <c r="B261" s="3"/>
    </row>
    <row r="262" spans="1:2" ht="14.25" customHeight="1">
      <c r="A262" s="3"/>
      <c r="B262" s="3"/>
    </row>
    <row r="263" spans="1:2" ht="14.25" customHeight="1">
      <c r="A263" s="3"/>
      <c r="B263" s="3"/>
    </row>
    <row r="264" spans="1:2" ht="14.25" customHeight="1">
      <c r="A264" s="3"/>
      <c r="B264" s="3"/>
    </row>
    <row r="265" spans="1:2" ht="14.25" customHeight="1">
      <c r="A265" s="3"/>
      <c r="B265" s="3"/>
    </row>
    <row r="266" spans="1:2" ht="14.25" customHeight="1">
      <c r="A266" s="3"/>
      <c r="B266" s="3"/>
    </row>
    <row r="267" spans="1:2" ht="14.25" customHeight="1">
      <c r="A267" s="3"/>
      <c r="B267" s="3"/>
    </row>
    <row r="268" spans="1:2" ht="14.25" customHeight="1">
      <c r="A268" s="3"/>
      <c r="B268" s="3"/>
    </row>
    <row r="269" spans="1:2" ht="14.25" customHeight="1">
      <c r="A269" s="3"/>
      <c r="B269" s="3"/>
    </row>
    <row r="270" spans="1:2" ht="14.25" customHeight="1">
      <c r="A270" s="3"/>
      <c r="B270" s="3"/>
    </row>
    <row r="271" spans="1:2" ht="14.25" customHeight="1">
      <c r="A271" s="3"/>
      <c r="B271" s="3"/>
    </row>
    <row r="272" spans="1:2" ht="14.25" customHeight="1">
      <c r="A272" s="3"/>
      <c r="B272" s="3"/>
    </row>
    <row r="273" spans="1:2" ht="14.25" customHeight="1">
      <c r="A273" s="3"/>
      <c r="B273" s="3"/>
    </row>
    <row r="274" spans="1:2" ht="14.25" customHeight="1">
      <c r="A274" s="3"/>
      <c r="B274" s="3"/>
    </row>
    <row r="275" spans="1:2" ht="14.25" customHeight="1">
      <c r="A275" s="3"/>
      <c r="B275" s="3"/>
    </row>
    <row r="276" spans="1:2" ht="14.25" customHeight="1">
      <c r="A276" s="3"/>
      <c r="B276" s="3"/>
    </row>
    <row r="277" spans="1:2" ht="14.25" customHeight="1">
      <c r="A277" s="3"/>
      <c r="B277" s="3"/>
    </row>
    <row r="278" spans="1:2" ht="14.25" customHeight="1">
      <c r="A278" s="3"/>
      <c r="B278" s="3"/>
    </row>
    <row r="279" spans="1:2" ht="14.25" customHeight="1">
      <c r="A279" s="3"/>
      <c r="B279" s="3"/>
    </row>
    <row r="280" spans="1:2" ht="14.25" customHeight="1">
      <c r="A280" s="3"/>
      <c r="B280" s="3"/>
    </row>
    <row r="281" spans="1:2" ht="14.25" customHeight="1">
      <c r="A281" s="3"/>
      <c r="B281" s="3"/>
    </row>
    <row r="282" spans="1:2" ht="14.25" customHeight="1">
      <c r="A282" s="3"/>
      <c r="B282" s="3"/>
    </row>
    <row r="283" spans="1:2" ht="14.25" customHeight="1">
      <c r="A283" s="3"/>
      <c r="B283" s="3"/>
    </row>
    <row r="284" spans="1:2" ht="14.25" customHeight="1">
      <c r="A284" s="3"/>
      <c r="B284" s="3"/>
    </row>
    <row r="285" spans="1:2" ht="14.25" customHeight="1">
      <c r="A285" s="3"/>
      <c r="B285" s="3"/>
    </row>
    <row r="286" spans="1:2" ht="14.25" customHeight="1">
      <c r="A286" s="3"/>
      <c r="B286" s="3"/>
    </row>
    <row r="287" spans="1:2" ht="14.25" customHeight="1">
      <c r="A287" s="3"/>
      <c r="B287" s="3"/>
    </row>
    <row r="288" spans="1:2" ht="14.25" customHeight="1">
      <c r="A288" s="3"/>
      <c r="B288" s="3"/>
    </row>
    <row r="289" spans="1:2" ht="14.25" customHeight="1">
      <c r="A289" s="3"/>
      <c r="B289" s="3"/>
    </row>
    <row r="290" spans="1:2" ht="14.25" customHeight="1">
      <c r="A290" s="3"/>
      <c r="B290" s="3"/>
    </row>
    <row r="291" spans="1:2" ht="14.25" customHeight="1">
      <c r="A291" s="3"/>
      <c r="B291" s="3"/>
    </row>
    <row r="292" spans="1:2" ht="14.25" customHeight="1">
      <c r="A292" s="3"/>
      <c r="B292" s="3"/>
    </row>
    <row r="293" spans="1:2" ht="14.25" customHeight="1">
      <c r="A293" s="3"/>
      <c r="B293" s="3"/>
    </row>
    <row r="294" spans="1:2" ht="14.25" customHeight="1">
      <c r="A294" s="3"/>
      <c r="B294" s="3"/>
    </row>
    <row r="295" spans="1:2" ht="14.25" customHeight="1">
      <c r="A295" s="3"/>
      <c r="B295" s="3"/>
    </row>
    <row r="296" spans="1:2" ht="14.25" customHeight="1">
      <c r="A296" s="3"/>
      <c r="B296" s="3"/>
    </row>
    <row r="297" spans="1:2" ht="14.25" customHeight="1">
      <c r="A297" s="3"/>
      <c r="B297" s="3"/>
    </row>
    <row r="298" spans="1:2" ht="14.25" customHeight="1">
      <c r="A298" s="3"/>
      <c r="B298" s="3"/>
    </row>
    <row r="299" spans="1:2" ht="14.25" customHeight="1">
      <c r="A299" s="3"/>
      <c r="B299" s="3"/>
    </row>
    <row r="300" spans="1:2" ht="14.25" customHeight="1">
      <c r="A300" s="3"/>
      <c r="B300" s="3"/>
    </row>
    <row r="301" spans="1:2" ht="14.25" customHeight="1">
      <c r="A301" s="3"/>
      <c r="B301" s="3"/>
    </row>
    <row r="302" spans="1:2" ht="14.25" customHeight="1">
      <c r="A302" s="3"/>
      <c r="B302" s="3"/>
    </row>
    <row r="303" spans="1:2" ht="14.25" customHeight="1">
      <c r="A303" s="3"/>
      <c r="B303" s="3"/>
    </row>
    <row r="304" spans="1:2" ht="14.25" customHeight="1">
      <c r="A304" s="3"/>
      <c r="B304" s="3"/>
    </row>
    <row r="305" spans="1:2" ht="14.25" customHeight="1">
      <c r="A305" s="3"/>
      <c r="B305" s="3"/>
    </row>
    <row r="306" spans="1:2" ht="14.25" customHeight="1">
      <c r="A306" s="3"/>
      <c r="B306" s="3"/>
    </row>
    <row r="307" spans="1:2" ht="14.25" customHeight="1">
      <c r="A307" s="3"/>
      <c r="B307" s="3"/>
    </row>
    <row r="308" spans="1:2" ht="14.25" customHeight="1">
      <c r="A308" s="3"/>
      <c r="B308" s="3"/>
    </row>
    <row r="309" spans="1:2" ht="14.25" customHeight="1">
      <c r="A309" s="3"/>
      <c r="B309" s="3"/>
    </row>
    <row r="310" spans="1:2" ht="14.25" customHeight="1">
      <c r="A310" s="3"/>
      <c r="B310" s="3"/>
    </row>
    <row r="311" spans="1:2" ht="14.25" customHeight="1">
      <c r="A311" s="3"/>
      <c r="B311" s="3"/>
    </row>
    <row r="312" spans="1:2" ht="14.25" customHeight="1">
      <c r="A312" s="3"/>
      <c r="B312" s="3"/>
    </row>
    <row r="313" spans="1:2" ht="14.25" customHeight="1">
      <c r="A313" s="3"/>
      <c r="B313" s="3"/>
    </row>
    <row r="314" spans="1:2" ht="14.25" customHeight="1">
      <c r="A314" s="3"/>
      <c r="B314" s="3"/>
    </row>
    <row r="315" spans="1:2" ht="14.25" customHeight="1">
      <c r="A315" s="3"/>
      <c r="B315" s="3"/>
    </row>
    <row r="316" spans="1:2" ht="14.25" customHeight="1">
      <c r="A316" s="3"/>
      <c r="B316" s="3"/>
    </row>
    <row r="317" spans="1:2" ht="14.25" customHeight="1">
      <c r="A317" s="3"/>
      <c r="B317" s="3"/>
    </row>
    <row r="318" spans="1:2" ht="14.25" customHeight="1">
      <c r="A318" s="3"/>
      <c r="B318" s="3"/>
    </row>
    <row r="319" spans="1:2" ht="14.25" customHeight="1">
      <c r="A319" s="3"/>
      <c r="B319" s="3"/>
    </row>
    <row r="320" spans="1:2" ht="14.25" customHeight="1">
      <c r="A320" s="3"/>
      <c r="B320" s="3"/>
    </row>
    <row r="321" spans="1:2" ht="14.25" customHeight="1">
      <c r="A321" s="3"/>
      <c r="B321" s="3"/>
    </row>
    <row r="322" spans="1:2" ht="14.25" customHeight="1">
      <c r="A322" s="3"/>
      <c r="B322" s="3"/>
    </row>
    <row r="323" spans="1:2" ht="14.25" customHeight="1">
      <c r="A323" s="3"/>
      <c r="B323" s="3"/>
    </row>
    <row r="324" spans="1:2" ht="14.25" customHeight="1">
      <c r="A324" s="3"/>
      <c r="B324" s="3"/>
    </row>
    <row r="325" spans="1:2" ht="14.25" customHeight="1">
      <c r="A325" s="3"/>
      <c r="B325" s="3"/>
    </row>
    <row r="326" spans="1:2" ht="14.25" customHeight="1">
      <c r="A326" s="3"/>
      <c r="B326" s="3"/>
    </row>
    <row r="327" spans="1:2" ht="14.25" customHeight="1">
      <c r="A327" s="3"/>
      <c r="B327" s="3"/>
    </row>
    <row r="328" spans="1:2" ht="14.25" customHeight="1">
      <c r="A328" s="3"/>
      <c r="B328" s="3"/>
    </row>
    <row r="329" spans="1:2" ht="14.25" customHeight="1">
      <c r="A329" s="3"/>
      <c r="B329" s="3"/>
    </row>
    <row r="330" spans="1:2" ht="14.25" customHeight="1">
      <c r="A330" s="3"/>
      <c r="B330" s="3"/>
    </row>
    <row r="331" spans="1:2" ht="14.25" customHeight="1">
      <c r="A331" s="3"/>
      <c r="B331" s="3"/>
    </row>
    <row r="332" spans="1:2" ht="14.25" customHeight="1">
      <c r="A332" s="3"/>
      <c r="B332" s="3"/>
    </row>
    <row r="333" spans="1:2" ht="14.25" customHeight="1">
      <c r="A333" s="3"/>
      <c r="B333" s="3"/>
    </row>
    <row r="334" spans="1:2" ht="14.25" customHeight="1">
      <c r="A334" s="3"/>
      <c r="B334" s="3"/>
    </row>
    <row r="335" spans="1:2" ht="14.25" customHeight="1">
      <c r="A335" s="3"/>
      <c r="B335" s="3"/>
    </row>
    <row r="336" spans="1:2" ht="14.25" customHeight="1">
      <c r="A336" s="3"/>
      <c r="B336" s="3"/>
    </row>
    <row r="337" spans="1:2" ht="14.25" customHeight="1">
      <c r="A337" s="3"/>
      <c r="B337" s="3"/>
    </row>
    <row r="338" spans="1:2" ht="14.25" customHeight="1">
      <c r="A338" s="3"/>
      <c r="B338" s="3"/>
    </row>
    <row r="339" spans="1:2" ht="14.25" customHeight="1">
      <c r="A339" s="3"/>
      <c r="B339" s="3"/>
    </row>
    <row r="340" spans="1:2" ht="14.25" customHeight="1">
      <c r="A340" s="3"/>
      <c r="B340" s="3"/>
    </row>
    <row r="341" spans="1:2" ht="14.25" customHeight="1">
      <c r="A341" s="3"/>
      <c r="B341" s="3"/>
    </row>
    <row r="342" spans="1:2" ht="14.25" customHeight="1">
      <c r="A342" s="3"/>
      <c r="B342" s="3"/>
    </row>
    <row r="343" spans="1:2" ht="14.25" customHeight="1">
      <c r="A343" s="3"/>
      <c r="B343" s="3"/>
    </row>
    <row r="344" spans="1:2" ht="14.25" customHeight="1">
      <c r="A344" s="3"/>
      <c r="B344" s="3"/>
    </row>
    <row r="345" spans="1:2" ht="14.25" customHeight="1">
      <c r="A345" s="3"/>
      <c r="B345" s="3"/>
    </row>
    <row r="346" spans="1:2" ht="14.25" customHeight="1">
      <c r="A346" s="3"/>
      <c r="B346" s="3"/>
    </row>
    <row r="347" spans="1:2" ht="14.25" customHeight="1">
      <c r="A347" s="3"/>
      <c r="B347" s="3"/>
    </row>
    <row r="348" spans="1:2" ht="14.25" customHeight="1">
      <c r="A348" s="3"/>
      <c r="B348" s="3"/>
    </row>
    <row r="349" spans="1:2" ht="14.25" customHeight="1">
      <c r="A349" s="3"/>
      <c r="B349" s="3"/>
    </row>
    <row r="350" spans="1:2" ht="14.25" customHeight="1">
      <c r="A350" s="3"/>
      <c r="B350" s="3"/>
    </row>
    <row r="351" spans="1:2" ht="14.25" customHeight="1">
      <c r="A351" s="3"/>
      <c r="B351" s="3"/>
    </row>
    <row r="352" spans="1:2" ht="14.25" customHeight="1">
      <c r="A352" s="3"/>
      <c r="B352" s="3"/>
    </row>
    <row r="353" spans="1:2" ht="14.25" customHeight="1">
      <c r="A353" s="3"/>
      <c r="B353" s="3"/>
    </row>
    <row r="354" spans="1:2" ht="14.25" customHeight="1">
      <c r="A354" s="3"/>
      <c r="B354" s="3"/>
    </row>
    <row r="355" spans="1:2" ht="14.25" customHeight="1">
      <c r="A355" s="3"/>
      <c r="B355" s="3"/>
    </row>
    <row r="356" spans="1:2" ht="14.25" customHeight="1">
      <c r="A356" s="3"/>
      <c r="B356" s="3"/>
    </row>
    <row r="357" spans="1:2" ht="14.25" customHeight="1">
      <c r="A357" s="3"/>
      <c r="B357" s="3"/>
    </row>
    <row r="358" spans="1:2" ht="14.25" customHeight="1">
      <c r="A358" s="3"/>
      <c r="B358" s="3"/>
    </row>
    <row r="359" spans="1:2" ht="14.25" customHeight="1">
      <c r="A359" s="3"/>
      <c r="B359" s="3"/>
    </row>
    <row r="360" spans="1:2" ht="14.25" customHeight="1">
      <c r="A360" s="3"/>
      <c r="B360" s="3"/>
    </row>
    <row r="361" spans="1:2" ht="14.25" customHeight="1">
      <c r="A361" s="3"/>
      <c r="B361" s="3"/>
    </row>
    <row r="362" spans="1:2" ht="14.25" customHeight="1">
      <c r="A362" s="3"/>
      <c r="B362" s="3"/>
    </row>
    <row r="363" spans="1:2" ht="14.25" customHeight="1">
      <c r="A363" s="3"/>
      <c r="B363" s="3"/>
    </row>
    <row r="364" spans="1:2" ht="14.25" customHeight="1">
      <c r="A364" s="3"/>
      <c r="B364" s="3"/>
    </row>
    <row r="365" spans="1:2" ht="14.25" customHeight="1">
      <c r="A365" s="3"/>
      <c r="B365" s="3"/>
    </row>
    <row r="366" spans="1:2" ht="14.25" customHeight="1">
      <c r="A366" s="3"/>
      <c r="B366" s="3"/>
    </row>
    <row r="367" spans="1:2" ht="14.25" customHeight="1">
      <c r="A367" s="3"/>
      <c r="B367" s="3"/>
    </row>
    <row r="368" spans="1:2" ht="14.25" customHeight="1">
      <c r="A368" s="3"/>
      <c r="B368" s="3"/>
    </row>
    <row r="369" spans="1:2" ht="14.25" customHeight="1">
      <c r="A369" s="3"/>
      <c r="B369" s="3"/>
    </row>
    <row r="370" spans="1:2" ht="14.25" customHeight="1">
      <c r="A370" s="3"/>
      <c r="B370" s="3"/>
    </row>
    <row r="371" spans="1:2" ht="14.25" customHeight="1">
      <c r="A371" s="3"/>
      <c r="B371" s="3"/>
    </row>
    <row r="372" spans="1:2" ht="14.25" customHeight="1">
      <c r="A372" s="3"/>
      <c r="B372" s="3"/>
    </row>
    <row r="373" spans="1:2" ht="14.25" customHeight="1">
      <c r="A373" s="3"/>
      <c r="B373" s="3"/>
    </row>
    <row r="374" spans="1:2" ht="14.25" customHeight="1">
      <c r="A374" s="3"/>
      <c r="B374" s="3"/>
    </row>
    <row r="375" spans="1:2" ht="14.25" customHeight="1">
      <c r="A375" s="3"/>
      <c r="B375" s="3"/>
    </row>
    <row r="376" spans="1:2" ht="14.25" customHeight="1">
      <c r="A376" s="3"/>
      <c r="B376" s="3"/>
    </row>
    <row r="377" spans="1:2" ht="14.25" customHeight="1">
      <c r="A377" s="3"/>
      <c r="B377" s="3"/>
    </row>
    <row r="378" spans="1:2" ht="14.25" customHeight="1">
      <c r="A378" s="3"/>
      <c r="B378" s="3"/>
    </row>
    <row r="379" spans="1:2" ht="14.25" customHeight="1">
      <c r="A379" s="3"/>
      <c r="B379" s="3"/>
    </row>
    <row r="380" spans="1:2" ht="14.25" customHeight="1">
      <c r="A380" s="3"/>
      <c r="B380" s="3"/>
    </row>
    <row r="381" spans="1:2" ht="14.25" customHeight="1">
      <c r="A381" s="3"/>
      <c r="B381" s="3"/>
    </row>
    <row r="382" spans="1:2" ht="14.25" customHeight="1">
      <c r="A382" s="3"/>
      <c r="B382" s="3"/>
    </row>
    <row r="383" spans="1:2" ht="14.25" customHeight="1">
      <c r="A383" s="3"/>
      <c r="B383" s="3"/>
    </row>
    <row r="384" spans="1:2" ht="14.25" customHeight="1">
      <c r="A384" s="3"/>
      <c r="B384" s="3"/>
    </row>
    <row r="385" spans="1:2" ht="14.25" customHeight="1">
      <c r="A385" s="3"/>
      <c r="B385" s="3"/>
    </row>
    <row r="386" spans="1:2" ht="14.25" customHeight="1">
      <c r="A386" s="3"/>
      <c r="B386" s="3"/>
    </row>
    <row r="387" spans="1:2" ht="14.25" customHeight="1">
      <c r="A387" s="3"/>
      <c r="B387" s="3"/>
    </row>
    <row r="388" spans="1:2" ht="14.25" customHeight="1">
      <c r="A388" s="3"/>
      <c r="B388" s="3"/>
    </row>
    <row r="389" spans="1:2" ht="14.25" customHeight="1">
      <c r="A389" s="3"/>
      <c r="B389" s="3"/>
    </row>
    <row r="390" spans="1:2" ht="14.25" customHeight="1">
      <c r="A390" s="3"/>
      <c r="B390" s="3"/>
    </row>
    <row r="391" spans="1:2" ht="14.25" customHeight="1">
      <c r="A391" s="3"/>
      <c r="B391" s="3"/>
    </row>
    <row r="392" spans="1:2" ht="14.25" customHeight="1">
      <c r="A392" s="3"/>
      <c r="B392" s="3"/>
    </row>
    <row r="393" spans="1:2" ht="14.25" customHeight="1">
      <c r="A393" s="3"/>
      <c r="B393" s="3"/>
    </row>
    <row r="394" spans="1:2" ht="14.25" customHeight="1">
      <c r="A394" s="3"/>
      <c r="B394" s="3"/>
    </row>
    <row r="395" spans="1:2" ht="14.25" customHeight="1">
      <c r="A395" s="3"/>
      <c r="B395" s="3"/>
    </row>
    <row r="396" spans="1:2" ht="14.25" customHeight="1">
      <c r="A396" s="3"/>
      <c r="B396" s="3"/>
    </row>
    <row r="397" spans="1:2" ht="14.25" customHeight="1">
      <c r="A397" s="3"/>
      <c r="B397" s="3"/>
    </row>
    <row r="398" spans="1:2" ht="14.25" customHeight="1">
      <c r="A398" s="3"/>
      <c r="B398" s="3"/>
    </row>
    <row r="399" spans="1:2" ht="14.25" customHeight="1">
      <c r="A399" s="3"/>
      <c r="B399" s="3"/>
    </row>
    <row r="400" spans="1:2" ht="14.25" customHeight="1">
      <c r="A400" s="3"/>
      <c r="B400" s="3"/>
    </row>
    <row r="401" spans="1:2" ht="14.25" customHeight="1">
      <c r="A401" s="3"/>
      <c r="B401" s="3"/>
    </row>
    <row r="402" spans="1:2" ht="14.25" customHeight="1">
      <c r="A402" s="3"/>
      <c r="B402" s="3"/>
    </row>
    <row r="403" spans="1:2" ht="14.25" customHeight="1">
      <c r="A403" s="3"/>
      <c r="B403" s="3"/>
    </row>
    <row r="404" spans="1:2" ht="14.25" customHeight="1">
      <c r="A404" s="3"/>
      <c r="B404" s="3"/>
    </row>
    <row r="405" spans="1:2" ht="14.25" customHeight="1">
      <c r="A405" s="3"/>
      <c r="B405" s="3"/>
    </row>
    <row r="406" spans="1:2" ht="14.25" customHeight="1">
      <c r="A406" s="3"/>
      <c r="B406" s="3"/>
    </row>
    <row r="407" spans="1:2" ht="14.25" customHeight="1">
      <c r="A407" s="3"/>
      <c r="B407" s="3"/>
    </row>
    <row r="408" spans="1:2" ht="14.25" customHeight="1">
      <c r="A408" s="3"/>
      <c r="B408" s="3"/>
    </row>
    <row r="409" spans="1:2" ht="14.25" customHeight="1">
      <c r="A409" s="3"/>
      <c r="B409" s="3"/>
    </row>
    <row r="410" spans="1:2" ht="14.25" customHeight="1">
      <c r="A410" s="3"/>
      <c r="B410" s="3"/>
    </row>
    <row r="411" spans="1:2" ht="14.25" customHeight="1">
      <c r="A411" s="3"/>
      <c r="B411" s="3"/>
    </row>
    <row r="412" spans="1:2" ht="14.25" customHeight="1">
      <c r="A412" s="3"/>
      <c r="B412" s="3"/>
    </row>
    <row r="413" spans="1:2" ht="14.25" customHeight="1">
      <c r="A413" s="3"/>
      <c r="B413" s="3"/>
    </row>
    <row r="414" spans="1:2" ht="14.25" customHeight="1">
      <c r="A414" s="3"/>
      <c r="B414" s="3"/>
    </row>
    <row r="415" spans="1:2" ht="14.25" customHeight="1">
      <c r="A415" s="3"/>
      <c r="B415" s="3"/>
    </row>
    <row r="416" spans="1:2" ht="14.25" customHeight="1">
      <c r="A416" s="3"/>
      <c r="B416" s="3"/>
    </row>
    <row r="417" spans="1:2" ht="14.25" customHeight="1">
      <c r="A417" s="3"/>
      <c r="B417" s="3"/>
    </row>
    <row r="418" spans="1:2" ht="14.25" customHeight="1">
      <c r="A418" s="3"/>
      <c r="B418" s="3"/>
    </row>
    <row r="419" spans="1:2" ht="14.25" customHeight="1">
      <c r="A419" s="3"/>
      <c r="B419" s="3"/>
    </row>
    <row r="420" spans="1:2" ht="14.25" customHeight="1">
      <c r="A420" s="3"/>
      <c r="B420" s="3"/>
    </row>
    <row r="421" spans="1:2" ht="14.25" customHeight="1">
      <c r="A421" s="3"/>
      <c r="B421" s="3"/>
    </row>
    <row r="422" spans="1:2" ht="14.25" customHeight="1">
      <c r="A422" s="3"/>
      <c r="B422" s="3"/>
    </row>
    <row r="423" spans="1:2" ht="14.25" customHeight="1">
      <c r="A423" s="3"/>
      <c r="B423" s="3"/>
    </row>
    <row r="424" spans="1:2" ht="14.25" customHeight="1">
      <c r="A424" s="3"/>
      <c r="B424" s="3"/>
    </row>
    <row r="425" spans="1:2" ht="14.25" customHeight="1">
      <c r="A425" s="3"/>
      <c r="B425" s="3"/>
    </row>
    <row r="426" spans="1:2" ht="14.25" customHeight="1">
      <c r="A426" s="3"/>
      <c r="B426" s="3"/>
    </row>
    <row r="427" spans="1:2" ht="14.25" customHeight="1">
      <c r="A427" s="3"/>
      <c r="B427" s="3"/>
    </row>
    <row r="428" spans="1:2" ht="14.25" customHeight="1">
      <c r="A428" s="3"/>
      <c r="B428" s="3"/>
    </row>
    <row r="429" spans="1:2" ht="14.25" customHeight="1">
      <c r="A429" s="3"/>
      <c r="B429" s="3"/>
    </row>
    <row r="430" spans="1:2" ht="14.25" customHeight="1">
      <c r="A430" s="3"/>
      <c r="B430" s="3"/>
    </row>
    <row r="431" spans="1:2" ht="14.25" customHeight="1">
      <c r="A431" s="3"/>
      <c r="B431" s="3"/>
    </row>
    <row r="432" spans="1:2" ht="14.25" customHeight="1">
      <c r="A432" s="3"/>
      <c r="B432" s="3"/>
    </row>
    <row r="433" spans="1:2" ht="14.25" customHeight="1">
      <c r="A433" s="3"/>
      <c r="B433" s="3"/>
    </row>
    <row r="434" spans="1:2" ht="14.25" customHeight="1">
      <c r="A434" s="3"/>
      <c r="B434" s="3"/>
    </row>
    <row r="435" spans="1:2" ht="14.25" customHeight="1">
      <c r="A435" s="3"/>
      <c r="B435" s="3"/>
    </row>
    <row r="436" spans="1:2" ht="14.25" customHeight="1">
      <c r="A436" s="3"/>
      <c r="B436" s="3"/>
    </row>
    <row r="437" spans="1:2" ht="14.25" customHeight="1">
      <c r="A437" s="3"/>
      <c r="B437" s="3"/>
    </row>
    <row r="438" spans="1:2" ht="14.25" customHeight="1">
      <c r="A438" s="3"/>
      <c r="B438" s="3"/>
    </row>
    <row r="439" spans="1:2" ht="14.25" customHeight="1">
      <c r="A439" s="3"/>
      <c r="B439" s="3"/>
    </row>
    <row r="440" spans="1:2" ht="14.25" customHeight="1">
      <c r="A440" s="3"/>
      <c r="B440" s="3"/>
    </row>
    <row r="441" spans="1:2" ht="14.25" customHeight="1">
      <c r="A441" s="3"/>
      <c r="B441" s="3"/>
    </row>
    <row r="442" spans="1:2" ht="14.25" customHeight="1">
      <c r="A442" s="3"/>
      <c r="B442" s="3"/>
    </row>
    <row r="443" spans="1:2" ht="14.25" customHeight="1">
      <c r="A443" s="3"/>
      <c r="B443" s="3"/>
    </row>
    <row r="444" spans="1:2" ht="14.25" customHeight="1">
      <c r="A444" s="3"/>
      <c r="B444" s="3"/>
    </row>
    <row r="445" spans="1:2" ht="14.25" customHeight="1">
      <c r="A445" s="3"/>
      <c r="B445" s="3"/>
    </row>
    <row r="446" spans="1:2" ht="14.25" customHeight="1">
      <c r="A446" s="3"/>
      <c r="B446" s="3"/>
    </row>
    <row r="447" spans="1:2" ht="14.25" customHeight="1">
      <c r="A447" s="3"/>
      <c r="B447" s="3"/>
    </row>
    <row r="448" spans="1:2" ht="14.25" customHeight="1">
      <c r="A448" s="3"/>
      <c r="B448" s="3"/>
    </row>
    <row r="449" spans="1:2" ht="14.25" customHeight="1">
      <c r="A449" s="3"/>
      <c r="B449" s="3"/>
    </row>
    <row r="450" spans="1:2" ht="14.25" customHeight="1">
      <c r="A450" s="3"/>
      <c r="B450" s="3"/>
    </row>
    <row r="451" spans="1:2" ht="14.25" customHeight="1">
      <c r="A451" s="3"/>
      <c r="B451" s="3"/>
    </row>
    <row r="452" spans="1:2" ht="14.25" customHeight="1">
      <c r="A452" s="3"/>
      <c r="B452" s="3"/>
    </row>
    <row r="453" spans="1:2" ht="14.25" customHeight="1">
      <c r="A453" s="3"/>
      <c r="B453" s="3"/>
    </row>
    <row r="454" spans="1:2" ht="14.25" customHeight="1">
      <c r="A454" s="3"/>
      <c r="B454" s="3"/>
    </row>
    <row r="455" spans="1:2" ht="14.25" customHeight="1">
      <c r="A455" s="3"/>
      <c r="B455" s="3"/>
    </row>
    <row r="456" spans="1:2" ht="14.25" customHeight="1">
      <c r="A456" s="3"/>
      <c r="B456" s="3"/>
    </row>
    <row r="457" spans="1:2" ht="14.25" customHeight="1">
      <c r="A457" s="3"/>
      <c r="B457" s="3"/>
    </row>
    <row r="458" spans="1:2" ht="14.25" customHeight="1">
      <c r="A458" s="3"/>
      <c r="B458" s="3"/>
    </row>
    <row r="459" spans="1:2" ht="14.25" customHeight="1">
      <c r="A459" s="3"/>
      <c r="B459" s="3"/>
    </row>
    <row r="460" spans="1:2" ht="14.25" customHeight="1">
      <c r="A460" s="3"/>
      <c r="B460" s="3"/>
    </row>
    <row r="461" spans="1:2" ht="14.25" customHeight="1">
      <c r="A461" s="3"/>
      <c r="B461" s="3"/>
    </row>
    <row r="462" spans="1:2" ht="14.25" customHeight="1">
      <c r="A462" s="3"/>
      <c r="B462" s="3"/>
    </row>
    <row r="463" spans="1:2" ht="14.25" customHeight="1">
      <c r="A463" s="3"/>
      <c r="B463" s="3"/>
    </row>
    <row r="464" spans="1:2" ht="14.25" customHeight="1">
      <c r="A464" s="3"/>
      <c r="B464" s="3"/>
    </row>
    <row r="465" spans="1:2" ht="14.25" customHeight="1">
      <c r="A465" s="3"/>
      <c r="B465" s="3"/>
    </row>
    <row r="466" spans="1:2" ht="14.25" customHeight="1">
      <c r="A466" s="3"/>
      <c r="B466" s="3"/>
    </row>
    <row r="467" spans="1:2" ht="14.25" customHeight="1">
      <c r="A467" s="3"/>
      <c r="B467" s="3"/>
    </row>
    <row r="468" spans="1:2" ht="14.25" customHeight="1">
      <c r="A468" s="3"/>
      <c r="B468" s="3"/>
    </row>
    <row r="469" spans="1:2" ht="14.25" customHeight="1">
      <c r="A469" s="3"/>
      <c r="B469" s="3"/>
    </row>
    <row r="470" spans="1:2" ht="14.25" customHeight="1">
      <c r="A470" s="3"/>
      <c r="B470" s="3"/>
    </row>
    <row r="471" spans="1:2" ht="14.25" customHeight="1">
      <c r="A471" s="3"/>
      <c r="B471" s="3"/>
    </row>
    <row r="472" spans="1:2" ht="14.25" customHeight="1">
      <c r="A472" s="3"/>
      <c r="B472" s="3"/>
    </row>
    <row r="473" spans="1:2" ht="14.25" customHeight="1">
      <c r="A473" s="3"/>
      <c r="B473" s="3"/>
    </row>
    <row r="474" spans="1:2" ht="14.25" customHeight="1">
      <c r="A474" s="3"/>
      <c r="B474" s="3"/>
    </row>
    <row r="475" spans="1:2" ht="14.25" customHeight="1">
      <c r="A475" s="3"/>
      <c r="B475" s="3"/>
    </row>
    <row r="476" spans="1:2" ht="14.25" customHeight="1">
      <c r="A476" s="3"/>
      <c r="B476" s="3"/>
    </row>
    <row r="477" spans="1:2" ht="14.25" customHeight="1">
      <c r="A477" s="3"/>
      <c r="B477" s="3"/>
    </row>
    <row r="478" spans="1:2" ht="14.25" customHeight="1">
      <c r="A478" s="3"/>
      <c r="B478" s="3"/>
    </row>
    <row r="479" spans="1:2" ht="14.25" customHeight="1">
      <c r="A479" s="3"/>
      <c r="B479" s="3"/>
    </row>
    <row r="480" spans="1:2" ht="14.25" customHeight="1">
      <c r="A480" s="3"/>
      <c r="B480" s="3"/>
    </row>
    <row r="481" spans="1:2" ht="14.25" customHeight="1">
      <c r="A481" s="3"/>
      <c r="B481" s="3"/>
    </row>
    <row r="482" spans="1:2" ht="14.25" customHeight="1">
      <c r="A482" s="3"/>
      <c r="B482" s="3"/>
    </row>
    <row r="483" spans="1:2" ht="14.25" customHeight="1">
      <c r="A483" s="3"/>
      <c r="B483" s="3"/>
    </row>
    <row r="484" spans="1:2" ht="14.25" customHeight="1">
      <c r="A484" s="3"/>
      <c r="B484" s="3"/>
    </row>
    <row r="485" spans="1:2" ht="14.25" customHeight="1">
      <c r="A485" s="3"/>
      <c r="B485" s="3"/>
    </row>
    <row r="486" spans="1:2" ht="14.25" customHeight="1">
      <c r="A486" s="3"/>
      <c r="B486" s="3"/>
    </row>
    <row r="487" spans="1:2" ht="14.25" customHeight="1">
      <c r="A487" s="3"/>
      <c r="B487" s="3"/>
    </row>
    <row r="488" spans="1:2" ht="14.25" customHeight="1">
      <c r="A488" s="3"/>
      <c r="B488" s="3"/>
    </row>
    <row r="489" spans="1:2" ht="14.25" customHeight="1">
      <c r="A489" s="3"/>
      <c r="B489" s="3"/>
    </row>
    <row r="490" spans="1:2" ht="14.25" customHeight="1">
      <c r="A490" s="3"/>
      <c r="B490" s="3"/>
    </row>
    <row r="491" spans="1:2" ht="14.25" customHeight="1">
      <c r="A491" s="3"/>
      <c r="B491" s="3"/>
    </row>
    <row r="492" spans="1:2" ht="14.25" customHeight="1">
      <c r="A492" s="3"/>
      <c r="B492" s="3"/>
    </row>
    <row r="493" spans="1:2" ht="14.25" customHeight="1">
      <c r="A493" s="3"/>
      <c r="B493" s="3"/>
    </row>
    <row r="494" spans="1:2" ht="14.25" customHeight="1">
      <c r="A494" s="3"/>
      <c r="B494" s="3"/>
    </row>
    <row r="495" spans="1:2" ht="14.25" customHeight="1">
      <c r="A495" s="3"/>
      <c r="B495" s="3"/>
    </row>
    <row r="496" spans="1:2" ht="14.25" customHeight="1">
      <c r="A496" s="3"/>
      <c r="B496" s="3"/>
    </row>
    <row r="497" spans="1:2" ht="14.25" customHeight="1">
      <c r="A497" s="3"/>
      <c r="B497" s="3"/>
    </row>
    <row r="498" spans="1:2" ht="14.25" customHeight="1">
      <c r="A498" s="3"/>
      <c r="B498" s="3"/>
    </row>
    <row r="499" spans="1:2" ht="14.25" customHeight="1">
      <c r="A499" s="3"/>
      <c r="B499" s="3"/>
    </row>
    <row r="500" spans="1:2" ht="14.25" customHeight="1">
      <c r="A500" s="3"/>
      <c r="B500" s="3"/>
    </row>
    <row r="501" spans="1:2" ht="14.25" customHeight="1">
      <c r="A501" s="3"/>
      <c r="B501" s="3"/>
    </row>
    <row r="502" spans="1:2" ht="14.25" customHeight="1">
      <c r="A502" s="3"/>
      <c r="B502" s="3"/>
    </row>
    <row r="503" spans="1:2" ht="14.25" customHeight="1">
      <c r="A503" s="3"/>
      <c r="B503" s="3"/>
    </row>
    <row r="504" spans="1:2" ht="14.25" customHeight="1">
      <c r="A504" s="3"/>
      <c r="B504" s="3"/>
    </row>
    <row r="505" spans="1:2" ht="14.25" customHeight="1">
      <c r="A505" s="3"/>
      <c r="B505" s="3"/>
    </row>
    <row r="506" spans="1:2" ht="14.25" customHeight="1">
      <c r="A506" s="3"/>
      <c r="B506" s="3"/>
    </row>
    <row r="507" spans="1:2" ht="14.25" customHeight="1">
      <c r="A507" s="3"/>
      <c r="B507" s="3"/>
    </row>
    <row r="508" spans="1:2" ht="14.25" customHeight="1">
      <c r="A508" s="3"/>
      <c r="B508" s="3"/>
    </row>
    <row r="509" spans="1:2" ht="14.25" customHeight="1">
      <c r="A509" s="3"/>
      <c r="B509" s="3"/>
    </row>
    <row r="510" spans="1:2" ht="14.25" customHeight="1">
      <c r="A510" s="3"/>
      <c r="B510" s="3"/>
    </row>
    <row r="511" spans="1:2" ht="14.25" customHeight="1">
      <c r="A511" s="3"/>
      <c r="B511" s="3"/>
    </row>
    <row r="512" spans="1:2" ht="14.25" customHeight="1">
      <c r="A512" s="3"/>
      <c r="B512" s="3"/>
    </row>
    <row r="513" spans="1:2" ht="14.25" customHeight="1">
      <c r="A513" s="3"/>
      <c r="B513" s="3"/>
    </row>
    <row r="514" spans="1:2" ht="14.25" customHeight="1">
      <c r="A514" s="3"/>
      <c r="B514" s="3"/>
    </row>
    <row r="515" spans="1:2" ht="14.25" customHeight="1">
      <c r="A515" s="3"/>
      <c r="B515" s="3"/>
    </row>
    <row r="516" spans="1:2" ht="14.25" customHeight="1">
      <c r="A516" s="3"/>
      <c r="B516" s="3"/>
    </row>
    <row r="517" spans="1:2" ht="14.25" customHeight="1">
      <c r="A517" s="3"/>
      <c r="B517" s="3"/>
    </row>
    <row r="518" spans="1:2" ht="14.25" customHeight="1">
      <c r="A518" s="3"/>
      <c r="B518" s="3"/>
    </row>
    <row r="519" spans="1:2" ht="14.25" customHeight="1">
      <c r="A519" s="3"/>
      <c r="B519" s="3"/>
    </row>
    <row r="520" spans="1:2" ht="14.25" customHeight="1">
      <c r="A520" s="3"/>
      <c r="B520" s="3"/>
    </row>
    <row r="521" spans="1:2" ht="14.25" customHeight="1">
      <c r="A521" s="3"/>
      <c r="B521" s="3"/>
    </row>
    <row r="522" spans="1:2" ht="14.25" customHeight="1">
      <c r="A522" s="3"/>
      <c r="B522" s="3"/>
    </row>
    <row r="523" spans="1:2" ht="14.25" customHeight="1">
      <c r="A523" s="3"/>
      <c r="B523" s="3"/>
    </row>
    <row r="524" spans="1:2" ht="14.25" customHeight="1">
      <c r="A524" s="3"/>
      <c r="B524" s="3"/>
    </row>
    <row r="525" spans="1:2" ht="14.25" customHeight="1">
      <c r="A525" s="3"/>
      <c r="B525" s="3"/>
    </row>
    <row r="526" spans="1:2" ht="14.25" customHeight="1">
      <c r="A526" s="3"/>
      <c r="B526" s="3"/>
    </row>
    <row r="527" spans="1:2" ht="14.25" customHeight="1">
      <c r="A527" s="3"/>
      <c r="B527" s="3"/>
    </row>
    <row r="528" spans="1:2" ht="14.25" customHeight="1">
      <c r="A528" s="3"/>
      <c r="B528" s="3"/>
    </row>
    <row r="529" spans="1:2" ht="14.25" customHeight="1">
      <c r="A529" s="3"/>
      <c r="B529" s="3"/>
    </row>
    <row r="530" spans="1:2" ht="14.25" customHeight="1">
      <c r="A530" s="3"/>
      <c r="B530" s="3"/>
    </row>
    <row r="531" spans="1:2" ht="14.25" customHeight="1">
      <c r="A531" s="3"/>
      <c r="B531" s="3"/>
    </row>
    <row r="532" spans="1:2" ht="14.25" customHeight="1">
      <c r="A532" s="3"/>
      <c r="B532" s="3"/>
    </row>
    <row r="533" spans="1:2" ht="14.25" customHeight="1">
      <c r="A533" s="3"/>
      <c r="B533" s="3"/>
    </row>
    <row r="534" spans="1:2" ht="14.25" customHeight="1">
      <c r="A534" s="3"/>
      <c r="B534" s="3"/>
    </row>
    <row r="535" spans="1:2" ht="14.25" customHeight="1">
      <c r="A535" s="3"/>
      <c r="B535" s="3"/>
    </row>
    <row r="536" spans="1:2" ht="14.25" customHeight="1">
      <c r="A536" s="3"/>
      <c r="B536" s="3"/>
    </row>
    <row r="537" spans="1:2" ht="14.25" customHeight="1">
      <c r="A537" s="3"/>
      <c r="B537" s="3"/>
    </row>
    <row r="538" spans="1:2" ht="14.25" customHeight="1">
      <c r="A538" s="3"/>
      <c r="B538" s="3"/>
    </row>
    <row r="539" spans="1:2" ht="14.25" customHeight="1">
      <c r="A539" s="3"/>
      <c r="B539" s="3"/>
    </row>
    <row r="540" spans="1:2" ht="14.25" customHeight="1">
      <c r="A540" s="3"/>
      <c r="B540" s="3"/>
    </row>
    <row r="541" spans="1:2" ht="14.25" customHeight="1">
      <c r="A541" s="3"/>
      <c r="B541" s="3"/>
    </row>
    <row r="542" spans="1:2" ht="14.25" customHeight="1">
      <c r="A542" s="3"/>
      <c r="B542" s="3"/>
    </row>
    <row r="543" spans="1:2" ht="14.25" customHeight="1">
      <c r="A543" s="3"/>
      <c r="B543" s="3"/>
    </row>
    <row r="544" spans="1:2" ht="14.25" customHeight="1">
      <c r="A544" s="3"/>
      <c r="B544" s="3"/>
    </row>
    <row r="545" spans="1:2" ht="14.25" customHeight="1">
      <c r="A545" s="3"/>
      <c r="B545" s="3"/>
    </row>
    <row r="546" spans="1:2" ht="14.25" customHeight="1">
      <c r="A546" s="3"/>
      <c r="B546" s="3"/>
    </row>
    <row r="547" spans="1:2" ht="14.25" customHeight="1">
      <c r="A547" s="3"/>
      <c r="B547" s="3"/>
    </row>
    <row r="548" spans="1:2" ht="14.25" customHeight="1">
      <c r="A548" s="3"/>
      <c r="B548" s="3"/>
    </row>
    <row r="549" spans="1:2" ht="14.25" customHeight="1">
      <c r="A549" s="3"/>
      <c r="B549" s="3"/>
    </row>
    <row r="550" spans="1:2" ht="14.25" customHeight="1">
      <c r="A550" s="3"/>
      <c r="B550" s="3"/>
    </row>
    <row r="551" spans="1:2" ht="14.25" customHeight="1">
      <c r="A551" s="3"/>
      <c r="B551" s="3"/>
    </row>
    <row r="552" spans="1:2" ht="14.25" customHeight="1">
      <c r="A552" s="3"/>
      <c r="B552" s="3"/>
    </row>
    <row r="553" spans="1:2" ht="14.25" customHeight="1">
      <c r="A553" s="3"/>
      <c r="B553" s="3"/>
    </row>
    <row r="554" spans="1:2" ht="14.25" customHeight="1">
      <c r="A554" s="3"/>
      <c r="B554" s="3"/>
    </row>
    <row r="555" spans="1:2" ht="14.25" customHeight="1">
      <c r="A555" s="3"/>
      <c r="B555" s="3"/>
    </row>
    <row r="556" spans="1:2" ht="14.25" customHeight="1">
      <c r="A556" s="3"/>
      <c r="B556" s="3"/>
    </row>
    <row r="557" spans="1:2" ht="14.25" customHeight="1">
      <c r="A557" s="3"/>
      <c r="B557" s="3"/>
    </row>
    <row r="558" spans="1:2" ht="14.25" customHeight="1">
      <c r="A558" s="3"/>
      <c r="B558" s="3"/>
    </row>
    <row r="559" spans="1:2" ht="14.25" customHeight="1">
      <c r="A559" s="3"/>
      <c r="B559" s="3"/>
    </row>
    <row r="560" spans="1:2" ht="14.25" customHeight="1">
      <c r="A560" s="3"/>
      <c r="B560" s="3"/>
    </row>
    <row r="561" spans="1:2" ht="14.25" customHeight="1">
      <c r="A561" s="3"/>
      <c r="B561" s="3"/>
    </row>
    <row r="562" spans="1:2" ht="14.25" customHeight="1">
      <c r="A562" s="3"/>
      <c r="B562" s="3"/>
    </row>
    <row r="563" spans="1:2" ht="14.25" customHeight="1">
      <c r="A563" s="3"/>
      <c r="B563" s="3"/>
    </row>
    <row r="564" spans="1:2" ht="14.25" customHeight="1">
      <c r="A564" s="3"/>
      <c r="B564" s="3"/>
    </row>
    <row r="565" spans="1:2" ht="14.25" customHeight="1">
      <c r="A565" s="3"/>
      <c r="B565" s="3"/>
    </row>
    <row r="566" spans="1:2" ht="14.25" customHeight="1">
      <c r="A566" s="3"/>
      <c r="B566" s="3"/>
    </row>
    <row r="567" spans="1:2" ht="14.25" customHeight="1">
      <c r="A567" s="3"/>
      <c r="B567" s="3"/>
    </row>
    <row r="568" spans="1:2" ht="14.25" customHeight="1">
      <c r="A568" s="3"/>
      <c r="B568" s="3"/>
    </row>
    <row r="569" spans="1:2" ht="14.25" customHeight="1">
      <c r="A569" s="3"/>
      <c r="B569" s="3"/>
    </row>
    <row r="570" spans="1:2" ht="14.25" customHeight="1">
      <c r="A570" s="3"/>
      <c r="B570" s="3"/>
    </row>
    <row r="571" spans="1:2" ht="14.25" customHeight="1">
      <c r="A571" s="3"/>
      <c r="B571" s="3"/>
    </row>
    <row r="572" spans="1:2" ht="14.25" customHeight="1">
      <c r="A572" s="3"/>
      <c r="B572" s="3"/>
    </row>
    <row r="573" spans="1:2" ht="14.25" customHeight="1">
      <c r="A573" s="3"/>
      <c r="B573" s="3"/>
    </row>
    <row r="574" spans="1:2" ht="14.25" customHeight="1">
      <c r="A574" s="3"/>
      <c r="B574" s="3"/>
    </row>
    <row r="575" spans="1:2" ht="14.25" customHeight="1">
      <c r="A575" s="3"/>
      <c r="B575" s="3"/>
    </row>
    <row r="576" spans="1:2" ht="14.25" customHeight="1">
      <c r="A576" s="3"/>
      <c r="B576" s="3"/>
    </row>
    <row r="577" spans="1:2" ht="14.25" customHeight="1">
      <c r="A577" s="3"/>
      <c r="B577" s="3"/>
    </row>
    <row r="578" spans="1:2" ht="14.25" customHeight="1">
      <c r="A578" s="3"/>
      <c r="B578" s="3"/>
    </row>
    <row r="579" spans="1:2" ht="14.25" customHeight="1">
      <c r="A579" s="3"/>
      <c r="B579" s="3"/>
    </row>
    <row r="580" spans="1:2" ht="14.25" customHeight="1">
      <c r="A580" s="3"/>
      <c r="B580" s="3"/>
    </row>
    <row r="581" spans="1:2" ht="14.25" customHeight="1">
      <c r="A581" s="3"/>
      <c r="B581" s="3"/>
    </row>
    <row r="582" spans="1:2" ht="14.25" customHeight="1">
      <c r="A582" s="3"/>
      <c r="B582" s="3"/>
    </row>
    <row r="583" spans="1:2" ht="14.25" customHeight="1">
      <c r="A583" s="3"/>
      <c r="B583" s="3"/>
    </row>
    <row r="584" spans="1:2" ht="14.25" customHeight="1">
      <c r="A584" s="3"/>
      <c r="B584" s="3"/>
    </row>
    <row r="585" spans="1:2" ht="14.25" customHeight="1">
      <c r="A585" s="3"/>
      <c r="B585" s="3"/>
    </row>
    <row r="586" spans="1:2" ht="14.25" customHeight="1">
      <c r="A586" s="3"/>
      <c r="B586" s="3"/>
    </row>
    <row r="587" spans="1:2" ht="14.25" customHeight="1">
      <c r="A587" s="3"/>
      <c r="B587" s="3"/>
    </row>
    <row r="588" spans="1:2" ht="14.25" customHeight="1">
      <c r="A588" s="3"/>
      <c r="B588" s="3"/>
    </row>
    <row r="589" spans="1:2" ht="14.25" customHeight="1">
      <c r="A589" s="3"/>
      <c r="B589" s="3"/>
    </row>
    <row r="590" spans="1:2" ht="14.25" customHeight="1">
      <c r="A590" s="3"/>
      <c r="B590" s="3"/>
    </row>
    <row r="591" spans="1:2" ht="14.25" customHeight="1">
      <c r="A591" s="3"/>
      <c r="B591" s="3"/>
    </row>
    <row r="592" spans="1:2" ht="14.25" customHeight="1">
      <c r="A592" s="3"/>
      <c r="B592" s="3"/>
    </row>
    <row r="593" spans="1:2" ht="14.25" customHeight="1">
      <c r="A593" s="3"/>
      <c r="B593" s="3"/>
    </row>
    <row r="594" spans="1:2" ht="14.25" customHeight="1">
      <c r="A594" s="3"/>
      <c r="B594" s="3"/>
    </row>
    <row r="595" spans="1:2" ht="14.25" customHeight="1">
      <c r="A595" s="3"/>
      <c r="B595" s="3"/>
    </row>
    <row r="596" spans="1:2" ht="14.25" customHeight="1">
      <c r="A596" s="3"/>
      <c r="B596" s="3"/>
    </row>
    <row r="597" spans="1:2" ht="14.25" customHeight="1">
      <c r="A597" s="3"/>
      <c r="B597" s="3"/>
    </row>
    <row r="598" spans="1:2" ht="14.25" customHeight="1">
      <c r="A598" s="3"/>
      <c r="B598" s="3"/>
    </row>
    <row r="599" spans="1:2" ht="14.25" customHeight="1">
      <c r="A599" s="3"/>
      <c r="B599" s="3"/>
    </row>
    <row r="600" spans="1:2" ht="14.25" customHeight="1">
      <c r="A600" s="3"/>
      <c r="B600" s="3"/>
    </row>
    <row r="601" spans="1:2" ht="14.25" customHeight="1">
      <c r="A601" s="3"/>
      <c r="B601" s="3"/>
    </row>
    <row r="602" spans="1:2" ht="14.25" customHeight="1">
      <c r="A602" s="3"/>
      <c r="B602" s="3"/>
    </row>
    <row r="603" spans="1:2" ht="14.25" customHeight="1">
      <c r="A603" s="3"/>
      <c r="B603" s="3"/>
    </row>
    <row r="604" spans="1:2" ht="14.25" customHeight="1">
      <c r="A604" s="3"/>
      <c r="B604" s="3"/>
    </row>
    <row r="605" spans="1:2" ht="14.25" customHeight="1">
      <c r="A605" s="3"/>
      <c r="B605" s="3"/>
    </row>
    <row r="606" spans="1:2" ht="14.25" customHeight="1">
      <c r="A606" s="3"/>
      <c r="B606" s="3"/>
    </row>
    <row r="607" spans="1:2" ht="14.25" customHeight="1">
      <c r="A607" s="3"/>
      <c r="B607" s="3"/>
    </row>
    <row r="608" spans="1:2" ht="14.25" customHeight="1">
      <c r="A608" s="3"/>
      <c r="B608" s="3"/>
    </row>
    <row r="609" spans="1:2" ht="14.25" customHeight="1">
      <c r="A609" s="3"/>
      <c r="B609" s="3"/>
    </row>
    <row r="610" spans="1:2" ht="14.25" customHeight="1">
      <c r="A610" s="3"/>
      <c r="B610" s="3"/>
    </row>
    <row r="611" spans="1:2" ht="14.25" customHeight="1">
      <c r="A611" s="3"/>
      <c r="B611" s="3"/>
    </row>
    <row r="612" spans="1:2" ht="14.25" customHeight="1">
      <c r="A612" s="3"/>
      <c r="B612" s="3"/>
    </row>
    <row r="613" spans="1:2" ht="14.25" customHeight="1">
      <c r="A613" s="3"/>
      <c r="B613" s="3"/>
    </row>
    <row r="614" spans="1:2" ht="14.25" customHeight="1">
      <c r="A614" s="3"/>
      <c r="B614" s="3"/>
    </row>
    <row r="615" spans="1:2" ht="14.25" customHeight="1">
      <c r="A615" s="3"/>
      <c r="B615" s="3"/>
    </row>
    <row r="616" spans="1:2" ht="14.25" customHeight="1">
      <c r="A616" s="3"/>
      <c r="B616" s="3"/>
    </row>
    <row r="617" spans="1:2" ht="14.25" customHeight="1">
      <c r="A617" s="3"/>
      <c r="B617" s="3"/>
    </row>
    <row r="618" spans="1:2" ht="14.25" customHeight="1">
      <c r="A618" s="3"/>
      <c r="B618" s="3"/>
    </row>
    <row r="619" spans="1:2" ht="14.25" customHeight="1">
      <c r="A619" s="3"/>
      <c r="B619" s="3"/>
    </row>
    <row r="620" spans="1:2" ht="14.25" customHeight="1">
      <c r="A620" s="3"/>
      <c r="B620" s="3"/>
    </row>
    <row r="621" spans="1:2" ht="14.25" customHeight="1">
      <c r="A621" s="3"/>
      <c r="B621" s="3"/>
    </row>
    <row r="622" spans="1:2" ht="14.25" customHeight="1">
      <c r="A622" s="3"/>
      <c r="B622" s="3"/>
    </row>
    <row r="623" spans="1:2" ht="14.25" customHeight="1">
      <c r="A623" s="3"/>
      <c r="B623" s="3"/>
    </row>
    <row r="624" spans="1:2" ht="14.25" customHeight="1">
      <c r="A624" s="3"/>
      <c r="B624" s="3"/>
    </row>
    <row r="625" spans="1:2" ht="14.25" customHeight="1">
      <c r="A625" s="3"/>
      <c r="B625" s="3"/>
    </row>
    <row r="626" spans="1:2" ht="14.25" customHeight="1">
      <c r="A626" s="3"/>
      <c r="B626" s="3"/>
    </row>
    <row r="627" spans="1:2" ht="14.25" customHeight="1">
      <c r="A627" s="3"/>
      <c r="B627" s="3"/>
    </row>
    <row r="628" spans="1:2" ht="14.25" customHeight="1">
      <c r="A628" s="3"/>
      <c r="B628" s="3"/>
    </row>
    <row r="629" spans="1:2" ht="14.25" customHeight="1">
      <c r="A629" s="3"/>
      <c r="B629" s="3"/>
    </row>
    <row r="630" spans="1:2" ht="14.25" customHeight="1">
      <c r="A630" s="3"/>
      <c r="B630" s="3"/>
    </row>
    <row r="631" spans="1:2" ht="14.25" customHeight="1">
      <c r="A631" s="3"/>
      <c r="B631" s="3"/>
    </row>
    <row r="632" spans="1:2" ht="14.25" customHeight="1">
      <c r="A632" s="3"/>
      <c r="B632" s="3"/>
    </row>
    <row r="633" spans="1:2" ht="14.25" customHeight="1">
      <c r="A633" s="3"/>
      <c r="B633" s="3"/>
    </row>
    <row r="634" spans="1:2" ht="14.25" customHeight="1">
      <c r="A634" s="3"/>
      <c r="B634" s="3"/>
    </row>
    <row r="635" spans="1:2" ht="14.25" customHeight="1">
      <c r="A635" s="3"/>
      <c r="B635" s="3"/>
    </row>
    <row r="636" spans="1:2" ht="14.25" customHeight="1">
      <c r="A636" s="3"/>
      <c r="B636" s="3"/>
    </row>
    <row r="637" spans="1:2" ht="14.25" customHeight="1">
      <c r="A637" s="3"/>
      <c r="B637" s="3"/>
    </row>
    <row r="638" spans="1:2" ht="14.25" customHeight="1">
      <c r="A638" s="3"/>
      <c r="B638" s="3"/>
    </row>
    <row r="639" spans="1:2" ht="14.25" customHeight="1">
      <c r="A639" s="3"/>
      <c r="B639" s="3"/>
    </row>
    <row r="640" spans="1:2" ht="14.25" customHeight="1">
      <c r="A640" s="3"/>
      <c r="B640" s="3"/>
    </row>
    <row r="641" spans="1:2" ht="14.25" customHeight="1">
      <c r="A641" s="3"/>
      <c r="B641" s="3"/>
    </row>
    <row r="642" spans="1:2" ht="14.25" customHeight="1">
      <c r="A642" s="3"/>
      <c r="B642" s="3"/>
    </row>
    <row r="643" spans="1:2" ht="14.25" customHeight="1">
      <c r="A643" s="3"/>
      <c r="B643" s="3"/>
    </row>
    <row r="644" spans="1:2" ht="14.25" customHeight="1">
      <c r="A644" s="3"/>
      <c r="B644" s="3"/>
    </row>
    <row r="645" spans="1:2" ht="14.25" customHeight="1">
      <c r="A645" s="3"/>
      <c r="B645" s="3"/>
    </row>
    <row r="646" spans="1:2" ht="14.25" customHeight="1">
      <c r="A646" s="3"/>
      <c r="B646" s="3"/>
    </row>
    <row r="647" spans="1:2" ht="14.25" customHeight="1">
      <c r="A647" s="3"/>
      <c r="B647" s="3"/>
    </row>
    <row r="648" spans="1:2" ht="14.25" customHeight="1">
      <c r="A648" s="3"/>
      <c r="B648" s="3"/>
    </row>
    <row r="649" spans="1:2" ht="14.25" customHeight="1">
      <c r="A649" s="3"/>
      <c r="B649" s="3"/>
    </row>
    <row r="650" spans="1:2" ht="14.25" customHeight="1">
      <c r="A650" s="3"/>
      <c r="B650" s="3"/>
    </row>
    <row r="651" spans="1:2" ht="14.25" customHeight="1">
      <c r="A651" s="3"/>
      <c r="B651" s="3"/>
    </row>
    <row r="652" spans="1:2" ht="14.25" customHeight="1">
      <c r="A652" s="3"/>
      <c r="B652" s="3"/>
    </row>
    <row r="653" spans="1:2" ht="14.25" customHeight="1">
      <c r="A653" s="3"/>
      <c r="B653" s="3"/>
    </row>
    <row r="654" spans="1:2" ht="14.25" customHeight="1">
      <c r="A654" s="3"/>
      <c r="B654" s="3"/>
    </row>
    <row r="655" spans="1:2" ht="14.25" customHeight="1">
      <c r="A655" s="3"/>
      <c r="B655" s="3"/>
    </row>
    <row r="656" spans="1:2" ht="14.25" customHeight="1">
      <c r="A656" s="3"/>
      <c r="B656" s="3"/>
    </row>
    <row r="657" spans="1:2" ht="14.25" customHeight="1">
      <c r="A657" s="3"/>
      <c r="B657" s="3"/>
    </row>
    <row r="658" spans="1:2" ht="14.25" customHeight="1">
      <c r="A658" s="3"/>
      <c r="B658" s="3"/>
    </row>
    <row r="659" spans="1:2" ht="14.25" customHeight="1">
      <c r="A659" s="3"/>
      <c r="B659" s="3"/>
    </row>
    <row r="660" spans="1:2" ht="14.25" customHeight="1">
      <c r="A660" s="3"/>
      <c r="B660" s="3"/>
    </row>
    <row r="661" spans="1:2" ht="14.25" customHeight="1">
      <c r="A661" s="3"/>
      <c r="B661" s="3"/>
    </row>
    <row r="662" spans="1:2" ht="14.25" customHeight="1">
      <c r="A662" s="3"/>
      <c r="B662" s="3"/>
    </row>
    <row r="663" spans="1:2" ht="14.25" customHeight="1">
      <c r="A663" s="3"/>
      <c r="B663" s="3"/>
    </row>
    <row r="664" spans="1:2" ht="14.25" customHeight="1">
      <c r="A664" s="3"/>
      <c r="B664" s="3"/>
    </row>
    <row r="665" spans="1:2" ht="14.25" customHeight="1">
      <c r="A665" s="3"/>
      <c r="B665" s="3"/>
    </row>
    <row r="666" spans="1:2" ht="14.25" customHeight="1">
      <c r="A666" s="3"/>
      <c r="B666" s="3"/>
    </row>
    <row r="667" spans="1:2" ht="14.25" customHeight="1">
      <c r="A667" s="3"/>
      <c r="B667" s="3"/>
    </row>
    <row r="668" spans="1:2" ht="14.25" customHeight="1">
      <c r="A668" s="3"/>
      <c r="B668" s="3"/>
    </row>
    <row r="669" spans="1:2" ht="14.25" customHeight="1">
      <c r="A669" s="3"/>
      <c r="B669" s="3"/>
    </row>
    <row r="670" spans="1:2" ht="14.25" customHeight="1">
      <c r="A670" s="3"/>
      <c r="B670" s="3"/>
    </row>
    <row r="671" spans="1:2" ht="14.25" customHeight="1">
      <c r="A671" s="3"/>
      <c r="B671" s="3"/>
    </row>
    <row r="672" spans="1:2" ht="14.25" customHeight="1">
      <c r="A672" s="3"/>
      <c r="B672" s="3"/>
    </row>
    <row r="673" spans="1:2" ht="14.25" customHeight="1">
      <c r="A673" s="3"/>
      <c r="B673" s="3"/>
    </row>
    <row r="674" spans="1:2" ht="14.25" customHeight="1">
      <c r="A674" s="3"/>
      <c r="B674" s="3"/>
    </row>
    <row r="675" spans="1:2" ht="14.25" customHeight="1">
      <c r="A675" s="3"/>
      <c r="B675" s="3"/>
    </row>
    <row r="676" spans="1:2" ht="14.25" customHeight="1">
      <c r="A676" s="3"/>
      <c r="B676" s="3"/>
    </row>
    <row r="677" spans="1:2" ht="14.25" customHeight="1">
      <c r="A677" s="3"/>
      <c r="B677" s="3"/>
    </row>
    <row r="678" spans="1:2" ht="14.25" customHeight="1">
      <c r="A678" s="3"/>
      <c r="B678" s="3"/>
    </row>
    <row r="679" spans="1:2" ht="14.25" customHeight="1">
      <c r="A679" s="3"/>
      <c r="B679" s="3"/>
    </row>
    <row r="680" spans="1:2" ht="14.25" customHeight="1">
      <c r="A680" s="3"/>
      <c r="B680" s="3"/>
    </row>
    <row r="681" spans="1:2" ht="14.25" customHeight="1">
      <c r="A681" s="3"/>
      <c r="B681" s="3"/>
    </row>
    <row r="682" spans="1:2" ht="14.25" customHeight="1">
      <c r="A682" s="3"/>
      <c r="B682" s="3"/>
    </row>
    <row r="683" spans="1:2" ht="14.25" customHeight="1">
      <c r="A683" s="3"/>
      <c r="B683" s="3"/>
    </row>
    <row r="684" spans="1:2" ht="14.25" customHeight="1">
      <c r="A684" s="3"/>
      <c r="B684" s="3"/>
    </row>
    <row r="685" spans="1:2" ht="14.25" customHeight="1">
      <c r="A685" s="3"/>
      <c r="B685" s="3"/>
    </row>
    <row r="686" spans="1:2" ht="14.25" customHeight="1">
      <c r="A686" s="3"/>
      <c r="B686" s="3"/>
    </row>
    <row r="687" spans="1:2" ht="14.25" customHeight="1">
      <c r="A687" s="3"/>
      <c r="B687" s="3"/>
    </row>
    <row r="688" spans="1:2" ht="14.25" customHeight="1">
      <c r="A688" s="3"/>
      <c r="B688" s="3"/>
    </row>
    <row r="689" spans="1:2" ht="14.25" customHeight="1">
      <c r="A689" s="3"/>
      <c r="B689" s="3"/>
    </row>
    <row r="690" spans="1:2" ht="14.25" customHeight="1">
      <c r="A690" s="3"/>
      <c r="B690" s="3"/>
    </row>
    <row r="691" spans="1:2" ht="14.25" customHeight="1">
      <c r="A691" s="3"/>
      <c r="B691" s="3"/>
    </row>
    <row r="692" spans="1:2" ht="14.25" customHeight="1">
      <c r="A692" s="3"/>
      <c r="B692" s="3"/>
    </row>
    <row r="693" spans="1:2" ht="14.25" customHeight="1">
      <c r="A693" s="3"/>
      <c r="B693" s="3"/>
    </row>
    <row r="694" spans="1:2" ht="14.25" customHeight="1">
      <c r="A694" s="3"/>
      <c r="B694" s="3"/>
    </row>
    <row r="695" spans="1:2" ht="14.25" customHeight="1">
      <c r="A695" s="3"/>
      <c r="B695" s="3"/>
    </row>
    <row r="696" spans="1:2" ht="14.25" customHeight="1">
      <c r="A696" s="3"/>
      <c r="B696" s="3"/>
    </row>
    <row r="697" spans="1:2" ht="14.25" customHeight="1">
      <c r="A697" s="3"/>
      <c r="B697" s="3"/>
    </row>
    <row r="698" spans="1:2" ht="14.25" customHeight="1">
      <c r="A698" s="3"/>
      <c r="B698" s="3"/>
    </row>
    <row r="699" spans="1:2" ht="14.25" customHeight="1">
      <c r="A699" s="3"/>
      <c r="B699" s="3"/>
    </row>
    <row r="700" spans="1:2" ht="14.25" customHeight="1">
      <c r="A700" s="3"/>
      <c r="B700" s="3"/>
    </row>
    <row r="701" spans="1:2" ht="14.25" customHeight="1">
      <c r="A701" s="3"/>
      <c r="B701" s="3"/>
    </row>
    <row r="702" spans="1:2" ht="14.25" customHeight="1">
      <c r="A702" s="3"/>
      <c r="B702" s="3"/>
    </row>
    <row r="703" spans="1:2" ht="14.25" customHeight="1">
      <c r="A703" s="3"/>
      <c r="B703" s="3"/>
    </row>
    <row r="704" spans="1:2" ht="14.25" customHeight="1">
      <c r="A704" s="3"/>
      <c r="B704" s="3"/>
    </row>
    <row r="705" spans="1:2" ht="14.25" customHeight="1">
      <c r="A705" s="3"/>
      <c r="B705" s="3"/>
    </row>
    <row r="706" spans="1:2" ht="14.25" customHeight="1">
      <c r="A706" s="3"/>
      <c r="B706" s="3"/>
    </row>
    <row r="707" spans="1:2" ht="14.25" customHeight="1">
      <c r="A707" s="3"/>
      <c r="B707" s="3"/>
    </row>
    <row r="708" spans="1:2" ht="14.25" customHeight="1">
      <c r="A708" s="3"/>
      <c r="B708" s="3"/>
    </row>
    <row r="709" spans="1:2" ht="14.25" customHeight="1">
      <c r="A709" s="3"/>
      <c r="B709" s="3"/>
    </row>
    <row r="710" spans="1:2" ht="14.25" customHeight="1">
      <c r="A710" s="3"/>
      <c r="B710" s="3"/>
    </row>
    <row r="711" spans="1:2" ht="14.25" customHeight="1">
      <c r="A711" s="3"/>
      <c r="B711" s="3"/>
    </row>
    <row r="712" spans="1:2" ht="14.25" customHeight="1">
      <c r="A712" s="3"/>
      <c r="B712" s="3"/>
    </row>
    <row r="713" spans="1:2" ht="14.25" customHeight="1">
      <c r="A713" s="3"/>
      <c r="B713" s="3"/>
    </row>
    <row r="714" spans="1:2" ht="14.25" customHeight="1">
      <c r="A714" s="3"/>
      <c r="B714" s="3"/>
    </row>
    <row r="715" spans="1:2" ht="14.25" customHeight="1">
      <c r="A715" s="3"/>
      <c r="B715" s="3"/>
    </row>
    <row r="716" spans="1:2" ht="14.25" customHeight="1">
      <c r="A716" s="3"/>
      <c r="B716" s="3"/>
    </row>
    <row r="717" spans="1:2" ht="14.25" customHeight="1">
      <c r="A717" s="3"/>
      <c r="B717" s="3"/>
    </row>
    <row r="718" spans="1:2" ht="14.25" customHeight="1">
      <c r="A718" s="3"/>
      <c r="B718" s="3"/>
    </row>
    <row r="719" spans="1:2" ht="14.25" customHeight="1">
      <c r="A719" s="3"/>
      <c r="B719" s="3"/>
    </row>
    <row r="720" spans="1:2" ht="14.25" customHeight="1">
      <c r="A720" s="3"/>
      <c r="B720" s="3"/>
    </row>
    <row r="721" spans="1:2" ht="14.25" customHeight="1">
      <c r="A721" s="3"/>
      <c r="B721" s="3"/>
    </row>
    <row r="722" spans="1:2" ht="14.25" customHeight="1">
      <c r="A722" s="3"/>
      <c r="B722" s="3"/>
    </row>
    <row r="723" spans="1:2" ht="14.25" customHeight="1">
      <c r="A723" s="3"/>
      <c r="B723" s="3"/>
    </row>
    <row r="724" spans="1:2" ht="14.25" customHeight="1">
      <c r="A724" s="3"/>
      <c r="B724" s="3"/>
    </row>
    <row r="725" spans="1:2" ht="14.25" customHeight="1">
      <c r="A725" s="3"/>
      <c r="B725" s="3"/>
    </row>
    <row r="726" spans="1:2" ht="14.25" customHeight="1">
      <c r="A726" s="3"/>
      <c r="B726" s="3"/>
    </row>
    <row r="727" spans="1:2" ht="14.25" customHeight="1">
      <c r="A727" s="3"/>
      <c r="B727" s="3"/>
    </row>
    <row r="728" spans="1:2" ht="14.25" customHeight="1">
      <c r="A728" s="3"/>
      <c r="B728" s="3"/>
    </row>
    <row r="729" spans="1:2" ht="14.25" customHeight="1">
      <c r="A729" s="3"/>
      <c r="B729" s="3"/>
    </row>
    <row r="730" spans="1:2" ht="14.25" customHeight="1">
      <c r="A730" s="3"/>
      <c r="B730" s="3"/>
    </row>
    <row r="731" spans="1:2" ht="14.25" customHeight="1">
      <c r="A731" s="3"/>
      <c r="B731" s="3"/>
    </row>
    <row r="732" spans="1:2" ht="14.25" customHeight="1">
      <c r="A732" s="3"/>
      <c r="B732" s="3"/>
    </row>
    <row r="733" spans="1:2" ht="14.25" customHeight="1">
      <c r="A733" s="3"/>
      <c r="B733" s="3"/>
    </row>
    <row r="734" spans="1:2" ht="14.25" customHeight="1">
      <c r="A734" s="3"/>
      <c r="B734" s="3"/>
    </row>
    <row r="735" spans="1:2" ht="14.25" customHeight="1">
      <c r="A735" s="3"/>
      <c r="B735" s="3"/>
    </row>
    <row r="736" spans="1:2" ht="14.25" customHeight="1">
      <c r="A736" s="3"/>
      <c r="B736" s="3"/>
    </row>
    <row r="737" spans="1:2" ht="14.25" customHeight="1">
      <c r="A737" s="3"/>
      <c r="B737" s="3"/>
    </row>
    <row r="738" spans="1:2" ht="14.25" customHeight="1">
      <c r="A738" s="3"/>
      <c r="B738" s="3"/>
    </row>
    <row r="739" spans="1:2" ht="14.25" customHeight="1">
      <c r="A739" s="3"/>
      <c r="B739" s="3"/>
    </row>
    <row r="740" spans="1:2" ht="14.25" customHeight="1">
      <c r="A740" s="3"/>
      <c r="B740" s="3"/>
    </row>
    <row r="741" spans="1:2" ht="14.25" customHeight="1">
      <c r="A741" s="3"/>
      <c r="B741" s="3"/>
    </row>
    <row r="742" spans="1:2" ht="14.25" customHeight="1">
      <c r="A742" s="3"/>
      <c r="B742" s="3"/>
    </row>
    <row r="743" spans="1:2" ht="14.25" customHeight="1">
      <c r="A743" s="3"/>
      <c r="B743" s="3"/>
    </row>
    <row r="744" spans="1:2" ht="14.25" customHeight="1">
      <c r="A744" s="3"/>
      <c r="B744" s="3"/>
    </row>
    <row r="745" spans="1:2" ht="14.25" customHeight="1">
      <c r="A745" s="3"/>
      <c r="B745" s="3"/>
    </row>
    <row r="746" spans="1:2" ht="14.25" customHeight="1">
      <c r="A746" s="3"/>
      <c r="B746" s="3"/>
    </row>
    <row r="747" spans="1:2" ht="14.25" customHeight="1">
      <c r="A747" s="3"/>
      <c r="B747" s="3"/>
    </row>
    <row r="748" spans="1:2" ht="14.25" customHeight="1">
      <c r="A748" s="3"/>
      <c r="B748" s="3"/>
    </row>
    <row r="749" spans="1:2" ht="14.25" customHeight="1">
      <c r="A749" s="3"/>
      <c r="B749" s="3"/>
    </row>
    <row r="750" spans="1:2" ht="14.25" customHeight="1">
      <c r="A750" s="3"/>
      <c r="B750" s="3"/>
    </row>
    <row r="751" spans="1:2" ht="14.25" customHeight="1">
      <c r="A751" s="3"/>
      <c r="B751" s="3"/>
    </row>
    <row r="752" spans="1:2" ht="14.25" customHeight="1">
      <c r="A752" s="3"/>
      <c r="B752" s="3"/>
    </row>
    <row r="753" spans="1:2" ht="14.25" customHeight="1">
      <c r="A753" s="3"/>
      <c r="B753" s="3"/>
    </row>
    <row r="754" spans="1:2" ht="14.25" customHeight="1">
      <c r="A754" s="3"/>
      <c r="B754" s="3"/>
    </row>
    <row r="755" spans="1:2" ht="14.25" customHeight="1">
      <c r="A755" s="3"/>
      <c r="B755" s="3"/>
    </row>
    <row r="756" spans="1:2" ht="14.25" customHeight="1">
      <c r="A756" s="3"/>
      <c r="B756" s="3"/>
    </row>
    <row r="757" spans="1:2" ht="14.25" customHeight="1">
      <c r="A757" s="3"/>
      <c r="B757" s="3"/>
    </row>
    <row r="758" spans="1:2" ht="14.25" customHeight="1">
      <c r="A758" s="3"/>
      <c r="B758" s="3"/>
    </row>
    <row r="759" spans="1:2" ht="14.25" customHeight="1">
      <c r="A759" s="3"/>
      <c r="B759" s="3"/>
    </row>
    <row r="760" spans="1:2" ht="14.25" customHeight="1">
      <c r="A760" s="3"/>
      <c r="B760" s="3"/>
    </row>
    <row r="761" spans="1:2" ht="14.25" customHeight="1">
      <c r="A761" s="3"/>
      <c r="B761" s="3"/>
    </row>
    <row r="762" spans="1:2" ht="14.25" customHeight="1">
      <c r="A762" s="3"/>
      <c r="B762" s="3"/>
    </row>
    <row r="763" spans="1:2" ht="14.25" customHeight="1">
      <c r="A763" s="3"/>
      <c r="B763" s="3"/>
    </row>
    <row r="764" spans="1:2" ht="14.25" customHeight="1">
      <c r="A764" s="3"/>
      <c r="B764" s="3"/>
    </row>
    <row r="765" spans="1:2" ht="14.25" customHeight="1">
      <c r="A765" s="3"/>
      <c r="B765" s="3"/>
    </row>
    <row r="766" spans="1:2" ht="14.25" customHeight="1">
      <c r="A766" s="3"/>
      <c r="B766" s="3"/>
    </row>
    <row r="767" spans="1:2" ht="14.25" customHeight="1">
      <c r="A767" s="3"/>
      <c r="B767" s="3"/>
    </row>
    <row r="768" spans="1:2" ht="14.25" customHeight="1">
      <c r="A768" s="3"/>
      <c r="B768" s="3"/>
    </row>
    <row r="769" spans="1:2" ht="14.25" customHeight="1">
      <c r="A769" s="3"/>
      <c r="B769" s="3"/>
    </row>
    <row r="770" spans="1:2" ht="14.25" customHeight="1">
      <c r="A770" s="3"/>
      <c r="B770" s="3"/>
    </row>
    <row r="771" spans="1:2" ht="14.25" customHeight="1">
      <c r="A771" s="3"/>
      <c r="B771" s="3"/>
    </row>
    <row r="772" spans="1:2" ht="14.25" customHeight="1">
      <c r="A772" s="3"/>
      <c r="B772" s="3"/>
    </row>
    <row r="773" spans="1:2" ht="14.25" customHeight="1">
      <c r="A773" s="3"/>
      <c r="B773" s="3"/>
    </row>
    <row r="774" spans="1:2" ht="14.25" customHeight="1">
      <c r="A774" s="3"/>
      <c r="B774" s="3"/>
    </row>
    <row r="775" spans="1:2" ht="14.25" customHeight="1">
      <c r="A775" s="3"/>
      <c r="B775" s="3"/>
    </row>
    <row r="776" spans="1:2" ht="14.25" customHeight="1">
      <c r="A776" s="3"/>
      <c r="B776" s="3"/>
    </row>
    <row r="777" spans="1:2" ht="14.25" customHeight="1">
      <c r="A777" s="3"/>
      <c r="B777" s="3"/>
    </row>
    <row r="778" spans="1:2" ht="14.25" customHeight="1">
      <c r="A778" s="3"/>
      <c r="B778" s="3"/>
    </row>
    <row r="779" spans="1:2" ht="14.25" customHeight="1">
      <c r="A779" s="3"/>
      <c r="B779" s="3"/>
    </row>
    <row r="780" spans="1:2" ht="14.25" customHeight="1">
      <c r="A780" s="3"/>
      <c r="B780" s="3"/>
    </row>
    <row r="781" spans="1:2" ht="14.25" customHeight="1">
      <c r="A781" s="3"/>
      <c r="B781" s="3"/>
    </row>
    <row r="782" spans="1:2" ht="14.25" customHeight="1">
      <c r="A782" s="3"/>
      <c r="B782" s="3"/>
    </row>
    <row r="783" spans="1:2" ht="14.25" customHeight="1">
      <c r="A783" s="3"/>
      <c r="B783" s="3"/>
    </row>
    <row r="784" spans="1:2" ht="14.25" customHeight="1">
      <c r="A784" s="3"/>
      <c r="B784" s="3"/>
    </row>
    <row r="785" spans="1:2" ht="14.25" customHeight="1">
      <c r="A785" s="3"/>
      <c r="B785" s="3"/>
    </row>
    <row r="786" spans="1:2" ht="14.25" customHeight="1">
      <c r="A786" s="3"/>
      <c r="B786" s="3"/>
    </row>
    <row r="787" spans="1:2" ht="14.25" customHeight="1">
      <c r="A787" s="3"/>
      <c r="B787" s="3"/>
    </row>
    <row r="788" spans="1:2" ht="14.25" customHeight="1">
      <c r="A788" s="3"/>
      <c r="B788" s="3"/>
    </row>
    <row r="789" spans="1:2" ht="14.25" customHeight="1">
      <c r="A789" s="3"/>
      <c r="B789" s="3"/>
    </row>
    <row r="790" spans="1:2" ht="14.25" customHeight="1">
      <c r="A790" s="3"/>
      <c r="B790" s="3"/>
    </row>
    <row r="791" spans="1:2" ht="14.25" customHeight="1">
      <c r="A791" s="3"/>
      <c r="B791" s="3"/>
    </row>
    <row r="792" spans="1:2" ht="14.25" customHeight="1">
      <c r="A792" s="3"/>
      <c r="B792" s="3"/>
    </row>
    <row r="793" spans="1:2" ht="14.25" customHeight="1">
      <c r="A793" s="3"/>
      <c r="B793" s="3"/>
    </row>
    <row r="794" spans="1:2" ht="14.25" customHeight="1">
      <c r="A794" s="3"/>
      <c r="B794" s="3"/>
    </row>
    <row r="795" spans="1:2" ht="14.25" customHeight="1">
      <c r="A795" s="3"/>
      <c r="B795" s="3"/>
    </row>
    <row r="796" spans="1:2" ht="14.25" customHeight="1">
      <c r="A796" s="3"/>
      <c r="B796" s="3"/>
    </row>
    <row r="797" spans="1:2" ht="14.25" customHeight="1">
      <c r="A797" s="3"/>
      <c r="B797" s="3"/>
    </row>
    <row r="798" spans="1:2" ht="14.25" customHeight="1">
      <c r="A798" s="3"/>
      <c r="B798" s="3"/>
    </row>
    <row r="799" spans="1:2" ht="14.25" customHeight="1">
      <c r="A799" s="3"/>
      <c r="B799" s="3"/>
    </row>
    <row r="800" spans="1:2" ht="14.25" customHeight="1">
      <c r="A800" s="3"/>
      <c r="B800" s="3"/>
    </row>
    <row r="801" spans="1:2" ht="14.25" customHeight="1">
      <c r="A801" s="3"/>
      <c r="B801" s="3"/>
    </row>
    <row r="802" spans="1:2" ht="14.25" customHeight="1">
      <c r="A802" s="3"/>
      <c r="B802" s="3"/>
    </row>
    <row r="803" spans="1:2" ht="14.25" customHeight="1">
      <c r="A803" s="3"/>
      <c r="B803" s="3"/>
    </row>
    <row r="804" spans="1:2" ht="14.25" customHeight="1">
      <c r="A804" s="3"/>
      <c r="B804" s="3"/>
    </row>
    <row r="805" spans="1:2" ht="14.25" customHeight="1">
      <c r="A805" s="3"/>
      <c r="B805" s="3"/>
    </row>
    <row r="806" spans="1:2" ht="14.25" customHeight="1">
      <c r="A806" s="3"/>
      <c r="B806" s="3"/>
    </row>
    <row r="807" spans="1:2" ht="14.25" customHeight="1">
      <c r="A807" s="3"/>
      <c r="B807" s="3"/>
    </row>
    <row r="808" spans="1:2" ht="14.25" customHeight="1">
      <c r="A808" s="3"/>
      <c r="B808" s="3"/>
    </row>
    <row r="809" spans="1:2" ht="14.25" customHeight="1">
      <c r="A809" s="3"/>
      <c r="B809" s="3"/>
    </row>
    <row r="810" spans="1:2" ht="14.25" customHeight="1">
      <c r="A810" s="3"/>
      <c r="B810" s="3"/>
    </row>
    <row r="811" spans="1:2" ht="14.25" customHeight="1">
      <c r="A811" s="3"/>
      <c r="B811" s="3"/>
    </row>
    <row r="812" spans="1:2" ht="14.25" customHeight="1">
      <c r="A812" s="3"/>
      <c r="B812" s="3"/>
    </row>
    <row r="813" spans="1:2" ht="14.25" customHeight="1">
      <c r="A813" s="3"/>
      <c r="B813" s="3"/>
    </row>
    <row r="814" spans="1:2" ht="14.25" customHeight="1">
      <c r="A814" s="3"/>
      <c r="B814" s="3"/>
    </row>
    <row r="815" spans="1:2" ht="14.25" customHeight="1">
      <c r="A815" s="3"/>
      <c r="B815" s="3"/>
    </row>
    <row r="816" spans="1:2" ht="14.25" customHeight="1">
      <c r="A816" s="3"/>
      <c r="B816" s="3"/>
    </row>
    <row r="817" spans="1:2" ht="14.25" customHeight="1">
      <c r="A817" s="3"/>
      <c r="B817" s="3"/>
    </row>
    <row r="818" spans="1:2" ht="14.25" customHeight="1">
      <c r="A818" s="3"/>
      <c r="B818" s="3"/>
    </row>
    <row r="819" spans="1:2" ht="14.25" customHeight="1">
      <c r="A819" s="3"/>
      <c r="B819" s="3"/>
    </row>
    <row r="820" spans="1:2" ht="14.25" customHeight="1">
      <c r="A820" s="3"/>
      <c r="B820" s="3"/>
    </row>
    <row r="821" spans="1:2" ht="14.25" customHeight="1">
      <c r="A821" s="3"/>
      <c r="B821" s="3"/>
    </row>
    <row r="822" spans="1:2" ht="14.25" customHeight="1">
      <c r="A822" s="3"/>
      <c r="B822" s="3"/>
    </row>
    <row r="823" spans="1:2" ht="14.25" customHeight="1">
      <c r="A823" s="3"/>
      <c r="B823" s="3"/>
    </row>
    <row r="824" spans="1:2" ht="14.25" customHeight="1">
      <c r="A824" s="3"/>
      <c r="B824" s="3"/>
    </row>
    <row r="825" spans="1:2" ht="14.25" customHeight="1">
      <c r="A825" s="3"/>
      <c r="B825" s="3"/>
    </row>
    <row r="826" spans="1:2" ht="14.25" customHeight="1">
      <c r="A826" s="3"/>
      <c r="B826" s="3"/>
    </row>
    <row r="827" spans="1:2" ht="14.25" customHeight="1">
      <c r="A827" s="3"/>
      <c r="B827" s="3"/>
    </row>
    <row r="828" spans="1:2" ht="14.25" customHeight="1">
      <c r="A828" s="3"/>
      <c r="B828" s="3"/>
    </row>
    <row r="829" spans="1:2" ht="14.25" customHeight="1">
      <c r="A829" s="3"/>
      <c r="B829" s="3"/>
    </row>
    <row r="830" spans="1:2" ht="14.25" customHeight="1">
      <c r="A830" s="3"/>
      <c r="B830" s="3"/>
    </row>
    <row r="831" spans="1:2" ht="14.25" customHeight="1">
      <c r="A831" s="3"/>
      <c r="B831" s="3"/>
    </row>
    <row r="832" spans="1:2" ht="14.25" customHeight="1">
      <c r="A832" s="3"/>
      <c r="B832" s="3"/>
    </row>
    <row r="833" spans="1:2" ht="14.25" customHeight="1">
      <c r="A833" s="3"/>
      <c r="B833" s="3"/>
    </row>
    <row r="834" spans="1:2" ht="14.25" customHeight="1">
      <c r="A834" s="3"/>
      <c r="B834" s="3"/>
    </row>
    <row r="835" spans="1:2" ht="14.25" customHeight="1">
      <c r="A835" s="3"/>
      <c r="B835" s="3"/>
    </row>
    <row r="836" spans="1:2" ht="14.25" customHeight="1">
      <c r="A836" s="3"/>
      <c r="B836" s="3"/>
    </row>
    <row r="837" spans="1:2" ht="14.25" customHeight="1">
      <c r="A837" s="3"/>
      <c r="B837" s="3"/>
    </row>
    <row r="838" spans="1:2" ht="14.25" customHeight="1">
      <c r="A838" s="3"/>
      <c r="B838" s="3"/>
    </row>
    <row r="839" spans="1:2" ht="14.25" customHeight="1">
      <c r="A839" s="3"/>
      <c r="B839" s="3"/>
    </row>
    <row r="840" spans="1:2" ht="14.25" customHeight="1">
      <c r="A840" s="3"/>
      <c r="B840" s="3"/>
    </row>
    <row r="841" spans="1:2" ht="14.25" customHeight="1">
      <c r="A841" s="3"/>
      <c r="B841" s="3"/>
    </row>
    <row r="842" spans="1:2" ht="14.25" customHeight="1">
      <c r="A842" s="3"/>
      <c r="B842" s="3"/>
    </row>
    <row r="843" spans="1:2" ht="14.25" customHeight="1">
      <c r="A843" s="3"/>
      <c r="B843" s="3"/>
    </row>
    <row r="844" spans="1:2" ht="14.25" customHeight="1">
      <c r="A844" s="3"/>
      <c r="B844" s="3"/>
    </row>
    <row r="845" spans="1:2" ht="14.25" customHeight="1">
      <c r="A845" s="3"/>
      <c r="B845" s="3"/>
    </row>
    <row r="846" spans="1:2" ht="14.25" customHeight="1">
      <c r="A846" s="3"/>
      <c r="B846" s="3"/>
    </row>
    <row r="847" spans="1:2" ht="14.25" customHeight="1">
      <c r="A847" s="3"/>
      <c r="B847" s="3"/>
    </row>
    <row r="848" spans="1:2" ht="14.25" customHeight="1">
      <c r="A848" s="3"/>
      <c r="B848" s="3"/>
    </row>
    <row r="849" spans="1:2" ht="14.25" customHeight="1">
      <c r="A849" s="3"/>
      <c r="B849" s="3"/>
    </row>
    <row r="850" spans="1:2" ht="14.25" customHeight="1">
      <c r="A850" s="3"/>
      <c r="B850" s="3"/>
    </row>
    <row r="851" spans="1:2" ht="14.25" customHeight="1">
      <c r="A851" s="3"/>
      <c r="B851" s="3"/>
    </row>
    <row r="852" spans="1:2" ht="14.25" customHeight="1">
      <c r="A852" s="3"/>
      <c r="B852" s="3"/>
    </row>
    <row r="853" spans="1:2" ht="14.25" customHeight="1">
      <c r="A853" s="3"/>
      <c r="B853" s="3"/>
    </row>
    <row r="854" spans="1:2" ht="14.25" customHeight="1">
      <c r="A854" s="3"/>
      <c r="B854" s="3"/>
    </row>
    <row r="855" spans="1:2" ht="14.25" customHeight="1">
      <c r="A855" s="3"/>
      <c r="B855" s="3"/>
    </row>
    <row r="856" spans="1:2" ht="14.25" customHeight="1">
      <c r="A856" s="3"/>
      <c r="B856" s="3"/>
    </row>
    <row r="857" spans="1:2" ht="14.25" customHeight="1">
      <c r="A857" s="3"/>
      <c r="B857" s="3"/>
    </row>
    <row r="858" spans="1:2" ht="14.25" customHeight="1">
      <c r="A858" s="3"/>
      <c r="B858" s="3"/>
    </row>
    <row r="859" spans="1:2" ht="14.25" customHeight="1">
      <c r="A859" s="3"/>
      <c r="B859" s="3"/>
    </row>
    <row r="860" spans="1:2" ht="14.25" customHeight="1">
      <c r="A860" s="3"/>
      <c r="B860" s="3"/>
    </row>
    <row r="861" spans="1:2" ht="14.25" customHeight="1">
      <c r="A861" s="3"/>
      <c r="B861" s="3"/>
    </row>
    <row r="862" spans="1:2" ht="14.25" customHeight="1">
      <c r="A862" s="3"/>
      <c r="B862" s="3"/>
    </row>
    <row r="863" spans="1:2" ht="14.25" customHeight="1">
      <c r="A863" s="3"/>
      <c r="B863" s="3"/>
    </row>
    <row r="864" spans="1:2" ht="14.25" customHeight="1">
      <c r="A864" s="3"/>
      <c r="B864" s="3"/>
    </row>
    <row r="865" spans="1:2" ht="14.25" customHeight="1">
      <c r="A865" s="3"/>
      <c r="B865" s="3"/>
    </row>
    <row r="866" spans="1:2" ht="14.25" customHeight="1">
      <c r="A866" s="3"/>
      <c r="B866" s="3"/>
    </row>
    <row r="867" spans="1:2" ht="14.25" customHeight="1">
      <c r="A867" s="3"/>
      <c r="B867" s="3"/>
    </row>
    <row r="868" spans="1:2" ht="14.25" customHeight="1">
      <c r="A868" s="3"/>
      <c r="B868" s="3"/>
    </row>
    <row r="869" spans="1:2" ht="14.25" customHeight="1">
      <c r="A869" s="3"/>
      <c r="B869" s="3"/>
    </row>
    <row r="870" spans="1:2" ht="14.25" customHeight="1">
      <c r="A870" s="3"/>
      <c r="B870" s="3"/>
    </row>
    <row r="871" spans="1:2" ht="14.25" customHeight="1">
      <c r="A871" s="3"/>
      <c r="B871" s="3"/>
    </row>
    <row r="872" spans="1:2" ht="14.25" customHeight="1">
      <c r="A872" s="3"/>
      <c r="B872" s="3"/>
    </row>
    <row r="873" spans="1:2" ht="14.25" customHeight="1">
      <c r="A873" s="3"/>
      <c r="B873" s="3"/>
    </row>
    <row r="874" spans="1:2" ht="14.25" customHeight="1">
      <c r="A874" s="3"/>
      <c r="B874" s="3"/>
    </row>
    <row r="875" spans="1:2" ht="14.25" customHeight="1">
      <c r="A875" s="3"/>
      <c r="B875" s="3"/>
    </row>
    <row r="876" spans="1:2" ht="14.25" customHeight="1">
      <c r="A876" s="3"/>
      <c r="B876" s="3"/>
    </row>
    <row r="877" spans="1:2" ht="14.25" customHeight="1">
      <c r="A877" s="3"/>
      <c r="B877" s="3"/>
    </row>
    <row r="878" spans="1:2" ht="14.25" customHeight="1">
      <c r="A878" s="3"/>
      <c r="B878" s="3"/>
    </row>
    <row r="879" spans="1:2" ht="14.25" customHeight="1">
      <c r="A879" s="3"/>
      <c r="B879" s="3"/>
    </row>
    <row r="880" spans="1:2" ht="14.25" customHeight="1">
      <c r="A880" s="3"/>
      <c r="B880" s="3"/>
    </row>
    <row r="881" spans="1:2" ht="14.25" customHeight="1">
      <c r="A881" s="3"/>
      <c r="B881" s="3"/>
    </row>
    <row r="882" spans="1:2" ht="14.25" customHeight="1">
      <c r="A882" s="3"/>
      <c r="B882" s="3"/>
    </row>
    <row r="883" spans="1:2" ht="14.25" customHeight="1">
      <c r="A883" s="3"/>
      <c r="B883" s="3"/>
    </row>
    <row r="884" spans="1:2" ht="14.25" customHeight="1">
      <c r="A884" s="3"/>
      <c r="B884" s="3"/>
    </row>
    <row r="885" spans="1:2" ht="14.25" customHeight="1">
      <c r="A885" s="3"/>
      <c r="B885" s="3"/>
    </row>
    <row r="886" spans="1:2" ht="14.25" customHeight="1">
      <c r="A886" s="3"/>
      <c r="B886" s="3"/>
    </row>
    <row r="887" spans="1:2" ht="14.25" customHeight="1">
      <c r="A887" s="3"/>
      <c r="B887" s="3"/>
    </row>
    <row r="888" spans="1:2" ht="14.25" customHeight="1">
      <c r="A888" s="3"/>
      <c r="B888" s="3"/>
    </row>
    <row r="889" spans="1:2" ht="14.25" customHeight="1">
      <c r="A889" s="3"/>
      <c r="B889" s="3"/>
    </row>
    <row r="890" spans="1:2" ht="14.25" customHeight="1">
      <c r="A890" s="3"/>
      <c r="B890" s="3"/>
    </row>
    <row r="891" spans="1:2" ht="14.25" customHeight="1">
      <c r="A891" s="3"/>
      <c r="B891" s="3"/>
    </row>
    <row r="892" spans="1:2" ht="14.25" customHeight="1">
      <c r="A892" s="3"/>
      <c r="B892" s="3"/>
    </row>
    <row r="893" spans="1:2" ht="14.25" customHeight="1">
      <c r="A893" s="3"/>
      <c r="B893" s="3"/>
    </row>
    <row r="894" spans="1:2" ht="14.25" customHeight="1">
      <c r="A894" s="3"/>
      <c r="B894" s="3"/>
    </row>
    <row r="895" spans="1:2" ht="14.25" customHeight="1">
      <c r="A895" s="3"/>
      <c r="B895" s="3"/>
    </row>
    <row r="896" spans="1:2" ht="14.25" customHeight="1">
      <c r="A896" s="3"/>
      <c r="B896" s="3"/>
    </row>
    <row r="897" spans="1:2" ht="14.25" customHeight="1">
      <c r="A897" s="3"/>
      <c r="B897" s="3"/>
    </row>
    <row r="898" spans="1:2" ht="14.25" customHeight="1">
      <c r="A898" s="3"/>
      <c r="B898" s="3"/>
    </row>
    <row r="899" spans="1:2" ht="14.25" customHeight="1">
      <c r="A899" s="3"/>
      <c r="B899" s="3"/>
    </row>
    <row r="900" spans="1:2" ht="14.25" customHeight="1">
      <c r="A900" s="3"/>
      <c r="B900" s="3"/>
    </row>
    <row r="901" spans="1:2" ht="14.25" customHeight="1">
      <c r="A901" s="3"/>
      <c r="B901" s="3"/>
    </row>
    <row r="902" spans="1:2" ht="14.25" customHeight="1">
      <c r="A902" s="3"/>
      <c r="B902" s="3"/>
    </row>
    <row r="903" spans="1:2" ht="14.25" customHeight="1">
      <c r="A903" s="3"/>
      <c r="B903" s="3"/>
    </row>
    <row r="904" spans="1:2" ht="14.25" customHeight="1">
      <c r="A904" s="3"/>
      <c r="B904" s="3"/>
    </row>
    <row r="905" spans="1:2" ht="14.25" customHeight="1">
      <c r="A905" s="3"/>
      <c r="B905" s="3"/>
    </row>
    <row r="906" spans="1:2" ht="14.25" customHeight="1">
      <c r="A906" s="3"/>
      <c r="B906" s="3"/>
    </row>
    <row r="907" spans="1:2" ht="14.25" customHeight="1">
      <c r="A907" s="3"/>
      <c r="B907" s="3"/>
    </row>
    <row r="908" spans="1:2" ht="14.25" customHeight="1">
      <c r="A908" s="3"/>
      <c r="B908" s="3"/>
    </row>
    <row r="909" spans="1:2" ht="14.25" customHeight="1">
      <c r="A909" s="3"/>
      <c r="B909" s="3"/>
    </row>
    <row r="910" spans="1:2" ht="14.25" customHeight="1">
      <c r="A910" s="3"/>
      <c r="B910" s="3"/>
    </row>
    <row r="911" spans="1:2" ht="14.25" customHeight="1">
      <c r="A911" s="3"/>
      <c r="B911" s="3"/>
    </row>
    <row r="912" spans="1:2" ht="14.25" customHeight="1">
      <c r="A912" s="3"/>
      <c r="B912" s="3"/>
    </row>
    <row r="913" spans="1:2" ht="14.25" customHeight="1">
      <c r="A913" s="3"/>
      <c r="B913" s="3"/>
    </row>
    <row r="914" spans="1:2" ht="14.25" customHeight="1">
      <c r="A914" s="3"/>
      <c r="B914" s="3"/>
    </row>
    <row r="915" spans="1:2" ht="14.25" customHeight="1">
      <c r="A915" s="3"/>
      <c r="B915" s="3"/>
    </row>
    <row r="916" spans="1:2" ht="14.25" customHeight="1">
      <c r="A916" s="3"/>
      <c r="B916" s="3"/>
    </row>
    <row r="917" spans="1:2" ht="14.25" customHeight="1">
      <c r="A917" s="3"/>
      <c r="B917" s="3"/>
    </row>
    <row r="918" spans="1:2" ht="14.25" customHeight="1">
      <c r="A918" s="3"/>
      <c r="B918" s="3"/>
    </row>
    <row r="919" spans="1:2" ht="14.25" customHeight="1">
      <c r="A919" s="3"/>
      <c r="B919" s="3"/>
    </row>
    <row r="920" spans="1:2" ht="14.25" customHeight="1">
      <c r="A920" s="3"/>
      <c r="B920" s="3"/>
    </row>
    <row r="921" spans="1:2" ht="14.25" customHeight="1">
      <c r="A921" s="3"/>
      <c r="B921" s="3"/>
    </row>
    <row r="922" spans="1:2" ht="14.25" customHeight="1">
      <c r="A922" s="3"/>
      <c r="B922" s="3"/>
    </row>
    <row r="923" spans="1:2" ht="14.25" customHeight="1">
      <c r="A923" s="3"/>
      <c r="B923" s="3"/>
    </row>
    <row r="924" spans="1:2" ht="14.25" customHeight="1">
      <c r="A924" s="3"/>
      <c r="B924" s="3"/>
    </row>
    <row r="925" spans="1:2" ht="14.25" customHeight="1">
      <c r="A925" s="3"/>
      <c r="B925" s="3"/>
    </row>
    <row r="926" spans="1:2" ht="14.25" customHeight="1">
      <c r="A926" s="3"/>
      <c r="B926" s="3"/>
    </row>
    <row r="927" spans="1:2" ht="14.25" customHeight="1">
      <c r="A927" s="3"/>
      <c r="B927" s="3"/>
    </row>
    <row r="928" spans="1:2" ht="14.25" customHeight="1">
      <c r="A928" s="3"/>
      <c r="B928" s="3"/>
    </row>
    <row r="929" spans="1:2" ht="14.25" customHeight="1">
      <c r="A929" s="3"/>
      <c r="B929" s="3"/>
    </row>
    <row r="930" spans="1:2" ht="14.25" customHeight="1">
      <c r="A930" s="3"/>
      <c r="B930" s="3"/>
    </row>
    <row r="931" spans="1:2" ht="14.25" customHeight="1">
      <c r="A931" s="3"/>
      <c r="B931" s="3"/>
    </row>
    <row r="932" spans="1:2" ht="14.25" customHeight="1">
      <c r="A932" s="3"/>
      <c r="B932" s="3"/>
    </row>
    <row r="933" spans="1:2" ht="14.25" customHeight="1">
      <c r="A933" s="3"/>
      <c r="B933" s="3"/>
    </row>
    <row r="934" spans="1:2" ht="14.25" customHeight="1">
      <c r="A934" s="3"/>
      <c r="B934" s="3"/>
    </row>
    <row r="935" spans="1:2" ht="14.25" customHeight="1">
      <c r="A935" s="3"/>
      <c r="B935" s="3"/>
    </row>
    <row r="936" spans="1:2" ht="14.25" customHeight="1">
      <c r="A936" s="3"/>
      <c r="B936" s="3"/>
    </row>
  </sheetData>
  <mergeCells count="2">
    <mergeCell ref="C2:L2"/>
    <mergeCell ref="N2:Q2"/>
  </mergeCells>
  <conditionalFormatting sqref="K7:K47">
    <cfRule type="cellIs" dxfId="43" priority="1" operator="lessThan">
      <formula>0</formula>
    </cfRule>
    <cfRule type="cellIs" dxfId="42" priority="2" operator="greaterThan">
      <formula>0</formula>
    </cfRule>
    <cfRule type="cellIs" dxfId="41" priority="3" operator="greaterThan">
      <formula>0</formula>
    </cfRule>
    <cfRule type="cellIs" dxfId="40" priority="4" operator="lessThan">
      <formula>0</formula>
    </cfRule>
  </conditionalFormatting>
  <conditionalFormatting sqref="Q6">
    <cfRule type="cellIs" dxfId="39" priority="5" operator="lessThan">
      <formula>0</formula>
    </cfRule>
    <cfRule type="cellIs" dxfId="38" priority="6" operator="greaterThan">
      <formula>0</formula>
    </cfRule>
  </conditionalFormatting>
  <dataValidations count="1">
    <dataValidation type="list" allowBlank="1" showInputMessage="1" showErrorMessage="1" sqref="G7:G42" xr:uid="{F6600548-312D-46D1-9066-F6F77EF94959}">
      <formula1>$Y$1:$Z$1</formula1>
    </dataValidation>
  </dataValidations>
  <pageMargins left="0.25" right="0.25" top="0.75" bottom="0.75" header="0.3" footer="0.3"/>
  <pageSetup scale="70"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CCF99-4EF0-40CB-97F9-10622C713DC7}">
  <sheetPr filterMode="1"/>
  <dimension ref="A1:F317"/>
  <sheetViews>
    <sheetView workbookViewId="0">
      <pane xSplit="1" ySplit="1" topLeftCell="B147" activePane="bottomRight" state="frozen"/>
      <selection pane="bottomRight" activeCell="C281" sqref="C281"/>
      <selection pane="bottomLeft" activeCell="A2" sqref="A2"/>
      <selection pane="topRight" activeCell="B1" sqref="B1"/>
    </sheetView>
  </sheetViews>
  <sheetFormatPr defaultRowHeight="14.45"/>
  <cols>
    <col min="1" max="1" width="46.42578125" customWidth="1"/>
    <col min="2" max="2" width="13.5703125" customWidth="1"/>
    <col min="3" max="3" width="36.140625" customWidth="1"/>
    <col min="4" max="4" width="14.28515625" style="46" bestFit="1" customWidth="1"/>
    <col min="5" max="5" width="5.42578125" customWidth="1"/>
    <col min="6" max="6" width="49.28515625" customWidth="1"/>
    <col min="8" max="8" width="18.140625" customWidth="1"/>
  </cols>
  <sheetData>
    <row r="1" spans="1:6">
      <c r="A1" s="54" t="s">
        <v>54</v>
      </c>
      <c r="B1" s="75">
        <v>45686</v>
      </c>
      <c r="C1" s="54" t="s">
        <v>55</v>
      </c>
      <c r="D1" s="56" t="s">
        <v>56</v>
      </c>
      <c r="F1" s="54" t="s">
        <v>57</v>
      </c>
    </row>
    <row r="2" spans="1:6" hidden="1">
      <c r="A2" s="60" t="s">
        <v>58</v>
      </c>
      <c r="B2" s="55">
        <v>45422</v>
      </c>
      <c r="C2" t="s">
        <v>51</v>
      </c>
      <c r="D2" s="46">
        <v>44.94</v>
      </c>
    </row>
    <row r="3" spans="1:6" hidden="1">
      <c r="A3" s="60" t="s">
        <v>59</v>
      </c>
      <c r="B3" s="55">
        <v>45427</v>
      </c>
      <c r="C3" t="s">
        <v>17</v>
      </c>
      <c r="D3" s="46">
        <v>1000</v>
      </c>
    </row>
    <row r="4" spans="1:6" hidden="1">
      <c r="A4" s="60" t="s">
        <v>60</v>
      </c>
      <c r="B4" s="55">
        <v>45436</v>
      </c>
      <c r="C4" t="s">
        <v>51</v>
      </c>
      <c r="D4" s="46">
        <v>340</v>
      </c>
      <c r="F4" t="s">
        <v>61</v>
      </c>
    </row>
    <row r="5" spans="1:6" hidden="1">
      <c r="A5" s="60" t="s">
        <v>62</v>
      </c>
      <c r="B5" s="55">
        <v>45440</v>
      </c>
      <c r="C5" t="s">
        <v>17</v>
      </c>
      <c r="D5" s="46">
        <v>103.75</v>
      </c>
    </row>
    <row r="6" spans="1:6" hidden="1">
      <c r="A6" s="60" t="s">
        <v>63</v>
      </c>
      <c r="B6" s="55">
        <v>45440</v>
      </c>
      <c r="C6" t="s">
        <v>17</v>
      </c>
      <c r="D6" s="46">
        <v>300</v>
      </c>
    </row>
    <row r="7" spans="1:6" hidden="1">
      <c r="A7" s="60" t="s">
        <v>64</v>
      </c>
      <c r="B7" s="55">
        <v>45440</v>
      </c>
      <c r="C7" t="s">
        <v>33</v>
      </c>
      <c r="D7" s="46">
        <v>48.55</v>
      </c>
    </row>
    <row r="8" spans="1:6" hidden="1">
      <c r="A8" s="60" t="s">
        <v>65</v>
      </c>
      <c r="B8" s="55">
        <v>45440</v>
      </c>
      <c r="C8" t="s">
        <v>17</v>
      </c>
      <c r="D8" s="46">
        <v>200</v>
      </c>
    </row>
    <row r="9" spans="1:6" hidden="1">
      <c r="A9" s="60" t="s">
        <v>66</v>
      </c>
      <c r="B9" s="55">
        <v>45470</v>
      </c>
      <c r="C9" t="s">
        <v>51</v>
      </c>
      <c r="D9" s="46">
        <v>36.5</v>
      </c>
    </row>
    <row r="10" spans="1:6" hidden="1">
      <c r="A10" s="60" t="s">
        <v>67</v>
      </c>
      <c r="B10" s="55">
        <v>45474</v>
      </c>
      <c r="C10" t="s">
        <v>17</v>
      </c>
      <c r="D10" s="46">
        <v>1000</v>
      </c>
    </row>
    <row r="11" spans="1:6" hidden="1">
      <c r="A11" s="60" t="s">
        <v>68</v>
      </c>
      <c r="B11" s="55">
        <v>45474</v>
      </c>
      <c r="C11" t="s">
        <v>20</v>
      </c>
      <c r="D11" s="46">
        <v>400</v>
      </c>
    </row>
    <row r="12" spans="1:6" hidden="1">
      <c r="A12" s="60" t="s">
        <v>69</v>
      </c>
      <c r="B12" s="55">
        <v>45474</v>
      </c>
      <c r="C12" t="s">
        <v>17</v>
      </c>
      <c r="D12" s="46">
        <v>300</v>
      </c>
    </row>
    <row r="13" spans="1:6" hidden="1">
      <c r="A13" s="60" t="s">
        <v>70</v>
      </c>
      <c r="B13" s="55">
        <v>45474</v>
      </c>
      <c r="C13" t="s">
        <v>51</v>
      </c>
      <c r="D13" s="46">
        <v>35.299999999999997</v>
      </c>
    </row>
    <row r="14" spans="1:6" hidden="1">
      <c r="A14" s="60" t="s">
        <v>71</v>
      </c>
      <c r="B14" s="55">
        <v>45474</v>
      </c>
      <c r="C14" t="s">
        <v>51</v>
      </c>
      <c r="D14" s="46">
        <v>95.29</v>
      </c>
    </row>
    <row r="15" spans="1:6" hidden="1">
      <c r="A15" s="60" t="s">
        <v>72</v>
      </c>
      <c r="B15" s="55">
        <v>45475</v>
      </c>
      <c r="C15" t="s">
        <v>51</v>
      </c>
      <c r="D15" s="46">
        <v>49.88</v>
      </c>
    </row>
    <row r="16" spans="1:6" hidden="1">
      <c r="A16" s="60" t="s">
        <v>73</v>
      </c>
      <c r="B16" s="55">
        <v>45476</v>
      </c>
      <c r="C16" t="s">
        <v>17</v>
      </c>
      <c r="D16" s="46">
        <v>850</v>
      </c>
    </row>
    <row r="17" spans="1:6" hidden="1">
      <c r="A17" s="60" t="s">
        <v>74</v>
      </c>
      <c r="B17" s="55">
        <v>45476</v>
      </c>
      <c r="C17" t="s">
        <v>17</v>
      </c>
      <c r="D17" s="46">
        <v>1400</v>
      </c>
    </row>
    <row r="18" spans="1:6" hidden="1">
      <c r="A18" s="60" t="s">
        <v>71</v>
      </c>
      <c r="B18" s="55">
        <v>45476</v>
      </c>
      <c r="C18" t="s">
        <v>51</v>
      </c>
      <c r="D18" s="46">
        <v>60.17</v>
      </c>
    </row>
    <row r="19" spans="1:6" hidden="1">
      <c r="A19" s="60" t="s">
        <v>70</v>
      </c>
      <c r="B19" s="55">
        <v>45478</v>
      </c>
      <c r="C19" t="s">
        <v>51</v>
      </c>
      <c r="D19" s="46">
        <v>84.05</v>
      </c>
    </row>
    <row r="20" spans="1:6" hidden="1">
      <c r="A20" s="60" t="s">
        <v>75</v>
      </c>
      <c r="B20" s="55">
        <v>45481</v>
      </c>
      <c r="C20" t="s">
        <v>51</v>
      </c>
      <c r="D20" s="46">
        <v>80.02</v>
      </c>
    </row>
    <row r="21" spans="1:6" hidden="1">
      <c r="A21" s="60" t="s">
        <v>76</v>
      </c>
      <c r="B21" s="55">
        <v>45483</v>
      </c>
      <c r="C21" t="s">
        <v>51</v>
      </c>
      <c r="D21" s="46">
        <v>78.27</v>
      </c>
    </row>
    <row r="22" spans="1:6" hidden="1">
      <c r="A22" s="60" t="s">
        <v>76</v>
      </c>
      <c r="B22" s="55">
        <v>45484</v>
      </c>
      <c r="C22" t="s">
        <v>51</v>
      </c>
      <c r="D22" s="46">
        <v>79.569999999999993</v>
      </c>
    </row>
    <row r="23" spans="1:6" hidden="1">
      <c r="A23" s="60" t="s">
        <v>70</v>
      </c>
      <c r="B23" s="55">
        <v>45488</v>
      </c>
      <c r="C23" t="s">
        <v>51</v>
      </c>
      <c r="D23" s="46">
        <v>37.659999999999997</v>
      </c>
    </row>
    <row r="24" spans="1:6" hidden="1">
      <c r="A24" s="60" t="s">
        <v>77</v>
      </c>
      <c r="B24" s="55">
        <v>45488</v>
      </c>
      <c r="C24" t="s">
        <v>51</v>
      </c>
      <c r="D24" s="46">
        <v>42.45</v>
      </c>
    </row>
    <row r="25" spans="1:6" hidden="1">
      <c r="A25" s="60" t="s">
        <v>71</v>
      </c>
      <c r="B25" s="55">
        <v>45489</v>
      </c>
      <c r="C25" t="s">
        <v>51</v>
      </c>
      <c r="D25" s="46">
        <v>17.53</v>
      </c>
    </row>
    <row r="26" spans="1:6" hidden="1">
      <c r="A26" s="60" t="s">
        <v>78</v>
      </c>
      <c r="B26" s="55">
        <v>45492</v>
      </c>
      <c r="C26" t="s">
        <v>20</v>
      </c>
      <c r="D26" s="46">
        <v>14500</v>
      </c>
      <c r="F26" t="s">
        <v>79</v>
      </c>
    </row>
    <row r="27" spans="1:6" hidden="1">
      <c r="A27" s="60" t="s">
        <v>70</v>
      </c>
      <c r="B27" s="55">
        <v>45492</v>
      </c>
      <c r="C27" t="s">
        <v>51</v>
      </c>
      <c r="D27" s="46">
        <v>73.69</v>
      </c>
    </row>
    <row r="28" spans="1:6" hidden="1">
      <c r="A28" s="60" t="s">
        <v>70</v>
      </c>
      <c r="B28" s="55">
        <v>45492</v>
      </c>
      <c r="C28" t="s">
        <v>51</v>
      </c>
      <c r="D28" s="46">
        <v>37.21</v>
      </c>
    </row>
    <row r="29" spans="1:6" hidden="1">
      <c r="A29" s="60" t="s">
        <v>80</v>
      </c>
      <c r="B29" s="55">
        <v>45499</v>
      </c>
      <c r="C29" t="s">
        <v>19</v>
      </c>
      <c r="D29" s="46">
        <v>154.96</v>
      </c>
    </row>
    <row r="30" spans="1:6" hidden="1">
      <c r="A30" s="60" t="s">
        <v>76</v>
      </c>
      <c r="B30" s="55">
        <v>45499</v>
      </c>
      <c r="C30" t="s">
        <v>51</v>
      </c>
      <c r="D30" s="46">
        <v>37.32</v>
      </c>
    </row>
    <row r="31" spans="1:6" hidden="1">
      <c r="A31" s="60" t="s">
        <v>70</v>
      </c>
      <c r="B31" s="55">
        <v>45503</v>
      </c>
      <c r="C31" t="s">
        <v>51</v>
      </c>
      <c r="D31" s="46">
        <v>83.79</v>
      </c>
    </row>
    <row r="32" spans="1:6" hidden="1">
      <c r="A32" s="60" t="s">
        <v>81</v>
      </c>
      <c r="B32" s="55">
        <v>45506</v>
      </c>
      <c r="C32" t="s">
        <v>17</v>
      </c>
      <c r="D32" s="46">
        <v>11428.03</v>
      </c>
    </row>
    <row r="33" spans="1:6" hidden="1">
      <c r="A33" s="60" t="s">
        <v>82</v>
      </c>
      <c r="B33" s="55">
        <v>45509</v>
      </c>
      <c r="C33" t="s">
        <v>21</v>
      </c>
      <c r="D33" s="46">
        <v>152.71</v>
      </c>
    </row>
    <row r="34" spans="1:6" hidden="1">
      <c r="A34" s="60" t="s">
        <v>76</v>
      </c>
      <c r="B34" s="55">
        <v>45509</v>
      </c>
      <c r="C34" t="s">
        <v>51</v>
      </c>
      <c r="D34" s="46">
        <v>14.43</v>
      </c>
    </row>
    <row r="35" spans="1:6" hidden="1">
      <c r="A35" s="60" t="s">
        <v>71</v>
      </c>
      <c r="B35" s="55">
        <v>45509</v>
      </c>
      <c r="C35" t="s">
        <v>51</v>
      </c>
      <c r="D35" s="46">
        <v>51.96</v>
      </c>
    </row>
    <row r="36" spans="1:6" hidden="1">
      <c r="A36" s="60" t="s">
        <v>83</v>
      </c>
      <c r="B36" s="55">
        <v>45512</v>
      </c>
      <c r="C36" t="s">
        <v>21</v>
      </c>
      <c r="D36" s="46">
        <v>83.6</v>
      </c>
    </row>
    <row r="37" spans="1:6" hidden="1">
      <c r="A37" s="60" t="s">
        <v>76</v>
      </c>
      <c r="B37" s="55">
        <v>45512</v>
      </c>
      <c r="C37" t="s">
        <v>51</v>
      </c>
      <c r="D37" s="46">
        <v>51.34</v>
      </c>
    </row>
    <row r="38" spans="1:6" hidden="1">
      <c r="A38" s="60" t="s">
        <v>71</v>
      </c>
      <c r="B38" s="55">
        <v>45516</v>
      </c>
      <c r="C38" t="s">
        <v>51</v>
      </c>
      <c r="D38" s="46">
        <v>60.1</v>
      </c>
    </row>
    <row r="39" spans="1:6" hidden="1">
      <c r="A39" s="60" t="s">
        <v>84</v>
      </c>
      <c r="B39" s="55">
        <v>45517</v>
      </c>
      <c r="C39" t="s">
        <v>17</v>
      </c>
      <c r="D39" s="46">
        <v>700</v>
      </c>
      <c r="F39" t="s">
        <v>85</v>
      </c>
    </row>
    <row r="40" spans="1:6" hidden="1">
      <c r="A40" s="60" t="s">
        <v>76</v>
      </c>
      <c r="B40" s="55">
        <v>45517</v>
      </c>
      <c r="C40" t="s">
        <v>51</v>
      </c>
      <c r="D40" s="46">
        <v>20</v>
      </c>
    </row>
    <row r="41" spans="1:6" hidden="1">
      <c r="A41" s="60" t="s">
        <v>86</v>
      </c>
      <c r="B41" s="55">
        <v>45519</v>
      </c>
      <c r="C41" t="s">
        <v>20</v>
      </c>
      <c r="D41" s="46">
        <v>1976.25</v>
      </c>
      <c r="F41" t="s">
        <v>87</v>
      </c>
    </row>
    <row r="42" spans="1:6" hidden="1">
      <c r="A42" s="60" t="s">
        <v>88</v>
      </c>
      <c r="B42" s="55">
        <v>45519</v>
      </c>
      <c r="C42" t="s">
        <v>20</v>
      </c>
      <c r="D42" s="46">
        <v>3247.5</v>
      </c>
      <c r="F42" t="s">
        <v>89</v>
      </c>
    </row>
    <row r="43" spans="1:6" hidden="1">
      <c r="A43" s="60" t="s">
        <v>80</v>
      </c>
      <c r="B43" s="55">
        <v>45519</v>
      </c>
      <c r="C43" t="s">
        <v>19</v>
      </c>
      <c r="D43" s="46">
        <v>53.89</v>
      </c>
    </row>
    <row r="44" spans="1:6" hidden="1">
      <c r="A44" s="60" t="s">
        <v>90</v>
      </c>
      <c r="B44" s="55">
        <v>45523</v>
      </c>
      <c r="C44" t="s">
        <v>20</v>
      </c>
      <c r="D44" s="46">
        <v>250</v>
      </c>
      <c r="F44" t="s">
        <v>91</v>
      </c>
    </row>
    <row r="45" spans="1:6" hidden="1">
      <c r="A45" s="60" t="s">
        <v>76</v>
      </c>
      <c r="B45" s="55">
        <v>45523</v>
      </c>
      <c r="C45" t="s">
        <v>51</v>
      </c>
      <c r="D45" s="46">
        <v>20</v>
      </c>
    </row>
    <row r="46" spans="1:6" hidden="1">
      <c r="A46" s="60" t="s">
        <v>80</v>
      </c>
      <c r="B46" s="55">
        <v>45526</v>
      </c>
      <c r="C46" t="s">
        <v>19</v>
      </c>
      <c r="D46" s="46">
        <v>133.06</v>
      </c>
    </row>
    <row r="47" spans="1:6" hidden="1">
      <c r="A47" s="60" t="s">
        <v>92</v>
      </c>
      <c r="B47" s="55">
        <v>45530</v>
      </c>
      <c r="C47" t="s">
        <v>21</v>
      </c>
      <c r="D47" s="46">
        <v>110</v>
      </c>
    </row>
    <row r="48" spans="1:6" hidden="1">
      <c r="A48" s="60" t="s">
        <v>93</v>
      </c>
      <c r="B48" s="55">
        <v>45530</v>
      </c>
      <c r="C48" t="s">
        <v>51</v>
      </c>
      <c r="D48" s="46">
        <v>20.010000000000002</v>
      </c>
    </row>
    <row r="49" spans="1:6" hidden="1">
      <c r="A49" s="60" t="s">
        <v>90</v>
      </c>
      <c r="B49" s="55">
        <v>45532</v>
      </c>
      <c r="C49" t="s">
        <v>20</v>
      </c>
      <c r="D49" s="46">
        <v>250</v>
      </c>
    </row>
    <row r="50" spans="1:6" hidden="1">
      <c r="A50" s="60" t="s">
        <v>80</v>
      </c>
      <c r="B50" s="55">
        <v>45533</v>
      </c>
      <c r="C50" t="s">
        <v>19</v>
      </c>
      <c r="D50" s="46">
        <v>16.010000000000002</v>
      </c>
    </row>
    <row r="51" spans="1:6" hidden="1">
      <c r="A51" s="60" t="s">
        <v>70</v>
      </c>
      <c r="B51" s="55">
        <v>45533</v>
      </c>
      <c r="C51" t="s">
        <v>51</v>
      </c>
      <c r="D51" s="46">
        <v>80.739999999999995</v>
      </c>
    </row>
    <row r="52" spans="1:6" hidden="1">
      <c r="A52" s="60" t="s">
        <v>76</v>
      </c>
      <c r="B52" s="55">
        <v>45534</v>
      </c>
      <c r="C52" t="s">
        <v>51</v>
      </c>
      <c r="D52" s="46">
        <v>52.24</v>
      </c>
    </row>
    <row r="53" spans="1:6" hidden="1">
      <c r="A53" s="60" t="s">
        <v>94</v>
      </c>
      <c r="B53" s="55">
        <v>45538</v>
      </c>
      <c r="C53" t="s">
        <v>51</v>
      </c>
      <c r="D53" s="46">
        <v>33.159999999999997</v>
      </c>
    </row>
    <row r="54" spans="1:6" hidden="1">
      <c r="A54" s="60" t="s">
        <v>95</v>
      </c>
      <c r="B54" s="55">
        <v>45538</v>
      </c>
      <c r="C54" t="s">
        <v>25</v>
      </c>
      <c r="D54" s="46">
        <v>26068.89</v>
      </c>
    </row>
    <row r="55" spans="1:6" hidden="1">
      <c r="A55" s="60" t="s">
        <v>96</v>
      </c>
      <c r="B55" s="55">
        <v>45541</v>
      </c>
      <c r="C55" t="s">
        <v>17</v>
      </c>
      <c r="D55" s="46">
        <v>1699.92</v>
      </c>
    </row>
    <row r="56" spans="1:6" hidden="1">
      <c r="A56" s="60" t="s">
        <v>76</v>
      </c>
      <c r="B56" s="55">
        <v>45541</v>
      </c>
      <c r="C56" t="s">
        <v>51</v>
      </c>
      <c r="D56" s="46">
        <v>73.97</v>
      </c>
    </row>
    <row r="57" spans="1:6" hidden="1">
      <c r="A57" s="60" t="s">
        <v>70</v>
      </c>
      <c r="B57" s="55">
        <v>45544</v>
      </c>
      <c r="C57" t="s">
        <v>51</v>
      </c>
      <c r="D57" s="46">
        <v>53.68</v>
      </c>
    </row>
    <row r="58" spans="1:6" hidden="1">
      <c r="A58" s="60" t="s">
        <v>97</v>
      </c>
      <c r="B58" s="55">
        <v>45545</v>
      </c>
      <c r="C58" t="s">
        <v>49</v>
      </c>
      <c r="D58" s="46">
        <v>5625.88</v>
      </c>
    </row>
    <row r="59" spans="1:6" hidden="1">
      <c r="A59" s="60" t="s">
        <v>70</v>
      </c>
      <c r="B59" s="55">
        <v>45545</v>
      </c>
      <c r="C59" t="s">
        <v>51</v>
      </c>
      <c r="D59" s="46">
        <v>37.630000000000003</v>
      </c>
    </row>
    <row r="60" spans="1:6" hidden="1">
      <c r="A60" s="60" t="s">
        <v>97</v>
      </c>
      <c r="B60" s="55">
        <v>45547</v>
      </c>
      <c r="C60" t="s">
        <v>49</v>
      </c>
      <c r="D60" s="46">
        <v>126.58</v>
      </c>
    </row>
    <row r="61" spans="1:6" hidden="1">
      <c r="A61" s="60" t="s">
        <v>70</v>
      </c>
      <c r="B61" s="55">
        <v>45548</v>
      </c>
      <c r="C61" t="s">
        <v>51</v>
      </c>
      <c r="D61" s="46">
        <v>73.430000000000007</v>
      </c>
    </row>
    <row r="62" spans="1:6" hidden="1">
      <c r="A62" s="60" t="s">
        <v>98</v>
      </c>
      <c r="B62" s="55">
        <v>45551</v>
      </c>
      <c r="C62" t="s">
        <v>17</v>
      </c>
      <c r="D62" s="46">
        <v>250</v>
      </c>
    </row>
    <row r="63" spans="1:6" hidden="1">
      <c r="A63" s="60" t="s">
        <v>94</v>
      </c>
      <c r="B63" s="55">
        <v>45551</v>
      </c>
      <c r="C63" t="s">
        <v>51</v>
      </c>
      <c r="D63" s="46">
        <v>33.71</v>
      </c>
    </row>
    <row r="64" spans="1:6" hidden="1">
      <c r="A64" s="60" t="s">
        <v>99</v>
      </c>
      <c r="B64" s="55">
        <v>45555</v>
      </c>
      <c r="C64" t="s">
        <v>22</v>
      </c>
      <c r="D64" s="46">
        <v>36185.199999999997</v>
      </c>
      <c r="F64" t="s">
        <v>100</v>
      </c>
    </row>
    <row r="65" spans="1:4" hidden="1">
      <c r="A65" s="60" t="s">
        <v>80</v>
      </c>
      <c r="B65" s="55">
        <v>45555</v>
      </c>
      <c r="C65" t="s">
        <v>19</v>
      </c>
      <c r="D65" s="46">
        <v>17.89</v>
      </c>
    </row>
    <row r="66" spans="1:4" hidden="1">
      <c r="A66" s="60" t="s">
        <v>70</v>
      </c>
      <c r="B66" s="55">
        <v>45555</v>
      </c>
      <c r="C66" t="s">
        <v>51</v>
      </c>
      <c r="D66" s="46">
        <v>71.75</v>
      </c>
    </row>
    <row r="67" spans="1:4" hidden="1">
      <c r="A67" s="60" t="s">
        <v>101</v>
      </c>
      <c r="B67" s="55">
        <v>45558</v>
      </c>
      <c r="C67" t="s">
        <v>17</v>
      </c>
      <c r="D67" s="46">
        <v>4850</v>
      </c>
    </row>
    <row r="68" spans="1:4" hidden="1">
      <c r="A68" s="60" t="s">
        <v>102</v>
      </c>
      <c r="B68" s="55">
        <v>45558</v>
      </c>
      <c r="C68" t="s">
        <v>20</v>
      </c>
      <c r="D68" s="46">
        <v>5125</v>
      </c>
    </row>
    <row r="69" spans="1:4" hidden="1">
      <c r="A69" s="60" t="s">
        <v>80</v>
      </c>
      <c r="B69" s="55">
        <v>45558</v>
      </c>
      <c r="C69" t="s">
        <v>19</v>
      </c>
      <c r="D69" s="46">
        <v>209.15</v>
      </c>
    </row>
    <row r="70" spans="1:4" hidden="1">
      <c r="A70" s="60" t="s">
        <v>92</v>
      </c>
      <c r="B70" s="55">
        <v>45558</v>
      </c>
      <c r="C70" t="s">
        <v>21</v>
      </c>
      <c r="D70" s="46">
        <v>110</v>
      </c>
    </row>
    <row r="71" spans="1:4" hidden="1">
      <c r="A71" s="60" t="s">
        <v>103</v>
      </c>
      <c r="B71" s="55">
        <v>45561</v>
      </c>
      <c r="C71" t="s">
        <v>30</v>
      </c>
      <c r="D71" s="46">
        <v>5013.1400000000003</v>
      </c>
    </row>
    <row r="72" spans="1:4" hidden="1">
      <c r="A72" s="60" t="s">
        <v>71</v>
      </c>
      <c r="B72" s="55">
        <v>45561</v>
      </c>
      <c r="C72" t="s">
        <v>51</v>
      </c>
      <c r="D72" s="46">
        <v>124.07</v>
      </c>
    </row>
    <row r="73" spans="1:4" hidden="1">
      <c r="A73" s="60" t="s">
        <v>104</v>
      </c>
      <c r="B73" s="55">
        <v>45562</v>
      </c>
      <c r="C73" t="s">
        <v>51</v>
      </c>
      <c r="D73" s="46">
        <v>52.56</v>
      </c>
    </row>
    <row r="74" spans="1:4" hidden="1">
      <c r="A74" s="60" t="s">
        <v>105</v>
      </c>
      <c r="B74" s="55">
        <v>45569</v>
      </c>
      <c r="C74" t="s">
        <v>18</v>
      </c>
      <c r="D74" s="46">
        <v>300</v>
      </c>
    </row>
    <row r="75" spans="1:4" hidden="1">
      <c r="A75" s="60" t="s">
        <v>106</v>
      </c>
      <c r="B75" s="55">
        <v>45569</v>
      </c>
      <c r="C75" t="s">
        <v>40</v>
      </c>
      <c r="D75" s="46">
        <v>337.34</v>
      </c>
    </row>
    <row r="76" spans="1:4" hidden="1">
      <c r="A76" s="60" t="s">
        <v>70</v>
      </c>
      <c r="B76" s="55">
        <v>45569</v>
      </c>
      <c r="C76" t="s">
        <v>51</v>
      </c>
      <c r="D76" s="46">
        <v>76.75</v>
      </c>
    </row>
    <row r="77" spans="1:4" hidden="1">
      <c r="A77" s="60" t="s">
        <v>76</v>
      </c>
      <c r="B77" s="55">
        <v>45569</v>
      </c>
      <c r="C77" t="s">
        <v>51</v>
      </c>
      <c r="D77" s="46">
        <v>68.33</v>
      </c>
    </row>
    <row r="78" spans="1:4" hidden="1">
      <c r="A78" s="60" t="s">
        <v>107</v>
      </c>
      <c r="B78" s="55">
        <v>45580</v>
      </c>
      <c r="C78" t="s">
        <v>17</v>
      </c>
      <c r="D78" s="46">
        <v>43.31</v>
      </c>
    </row>
    <row r="79" spans="1:4" hidden="1">
      <c r="A79" s="60" t="s">
        <v>108</v>
      </c>
      <c r="B79" s="55">
        <v>45580</v>
      </c>
      <c r="C79" t="s">
        <v>23</v>
      </c>
      <c r="D79" s="46">
        <v>96.93</v>
      </c>
    </row>
    <row r="80" spans="1:4" hidden="1">
      <c r="A80" s="60" t="s">
        <v>80</v>
      </c>
      <c r="B80" s="55">
        <v>45583</v>
      </c>
      <c r="C80" t="s">
        <v>19</v>
      </c>
      <c r="D80" s="46">
        <v>16.07</v>
      </c>
    </row>
    <row r="81" spans="1:6" hidden="1">
      <c r="A81" s="60" t="s">
        <v>109</v>
      </c>
      <c r="B81" s="55">
        <v>45583</v>
      </c>
      <c r="C81" t="s">
        <v>23</v>
      </c>
      <c r="D81" s="46">
        <v>1076.18</v>
      </c>
    </row>
    <row r="82" spans="1:6" hidden="1">
      <c r="A82" s="60" t="s">
        <v>108</v>
      </c>
      <c r="B82" s="55">
        <v>45583</v>
      </c>
      <c r="C82" t="s">
        <v>23</v>
      </c>
      <c r="D82" s="46">
        <v>577.65</v>
      </c>
    </row>
    <row r="83" spans="1:6" hidden="1">
      <c r="A83" s="60" t="s">
        <v>76</v>
      </c>
      <c r="B83" s="55">
        <v>45583</v>
      </c>
      <c r="C83" t="s">
        <v>51</v>
      </c>
      <c r="D83" s="46">
        <v>51.27</v>
      </c>
    </row>
    <row r="84" spans="1:6" hidden="1">
      <c r="A84" s="60" t="s">
        <v>110</v>
      </c>
      <c r="B84" s="55">
        <v>45587</v>
      </c>
      <c r="C84" t="s">
        <v>19</v>
      </c>
      <c r="D84" s="46">
        <v>108.95</v>
      </c>
      <c r="F84" s="76"/>
    </row>
    <row r="85" spans="1:6" hidden="1">
      <c r="A85" s="60" t="s">
        <v>83</v>
      </c>
      <c r="B85" s="55">
        <v>45587</v>
      </c>
      <c r="C85" t="s">
        <v>21</v>
      </c>
      <c r="D85" s="46">
        <v>110</v>
      </c>
    </row>
    <row r="86" spans="1:6" hidden="1">
      <c r="A86" s="60" t="s">
        <v>70</v>
      </c>
      <c r="B86" s="55">
        <v>45587</v>
      </c>
      <c r="C86" t="s">
        <v>51</v>
      </c>
      <c r="D86" s="46">
        <v>54.85</v>
      </c>
    </row>
    <row r="87" spans="1:6" hidden="1">
      <c r="A87" s="60" t="s">
        <v>111</v>
      </c>
      <c r="B87" s="55">
        <v>45583</v>
      </c>
      <c r="C87" t="s">
        <v>23</v>
      </c>
      <c r="D87" s="46">
        <v>8500</v>
      </c>
      <c r="F87" t="s">
        <v>112</v>
      </c>
    </row>
    <row r="88" spans="1:6" hidden="1">
      <c r="A88" s="60" t="s">
        <v>60</v>
      </c>
      <c r="B88" s="55">
        <v>45588</v>
      </c>
      <c r="C88" t="s">
        <v>51</v>
      </c>
      <c r="D88" s="46">
        <v>340</v>
      </c>
      <c r="F88" t="s">
        <v>113</v>
      </c>
    </row>
    <row r="89" spans="1:6" hidden="1">
      <c r="A89" s="60" t="s">
        <v>114</v>
      </c>
      <c r="B89" s="55">
        <v>45589</v>
      </c>
      <c r="C89" t="s">
        <v>44</v>
      </c>
      <c r="D89" s="46">
        <v>6418.67</v>
      </c>
    </row>
    <row r="90" spans="1:6" hidden="1">
      <c r="A90" s="60" t="s">
        <v>115</v>
      </c>
      <c r="B90" s="55">
        <v>45589</v>
      </c>
      <c r="C90" t="s">
        <v>23</v>
      </c>
      <c r="D90" s="46">
        <v>705.02</v>
      </c>
    </row>
    <row r="91" spans="1:6" hidden="1">
      <c r="A91" s="60" t="s">
        <v>116</v>
      </c>
      <c r="B91" s="55">
        <v>45589</v>
      </c>
      <c r="C91" t="s">
        <v>23</v>
      </c>
      <c r="D91" s="46">
        <v>12733.13</v>
      </c>
    </row>
    <row r="92" spans="1:6" hidden="1">
      <c r="A92" s="60" t="s">
        <v>115</v>
      </c>
      <c r="B92" s="55">
        <v>45590</v>
      </c>
      <c r="C92" t="s">
        <v>23</v>
      </c>
      <c r="D92" s="46">
        <v>32.049999999999997</v>
      </c>
    </row>
    <row r="93" spans="1:6" hidden="1">
      <c r="A93" s="60" t="s">
        <v>115</v>
      </c>
      <c r="B93" s="55">
        <v>45590</v>
      </c>
      <c r="C93" t="s">
        <v>23</v>
      </c>
      <c r="D93" s="46">
        <v>344.37</v>
      </c>
    </row>
    <row r="94" spans="1:6" hidden="1">
      <c r="A94" s="60" t="s">
        <v>108</v>
      </c>
      <c r="B94" s="55">
        <v>45590</v>
      </c>
      <c r="C94" t="s">
        <v>23</v>
      </c>
      <c r="D94" s="46">
        <v>239.43</v>
      </c>
    </row>
    <row r="95" spans="1:6" hidden="1">
      <c r="A95" s="60" t="s">
        <v>60</v>
      </c>
      <c r="B95" s="55">
        <v>45590</v>
      </c>
      <c r="C95" t="s">
        <v>51</v>
      </c>
      <c r="D95" s="46">
        <v>340</v>
      </c>
      <c r="F95" t="s">
        <v>117</v>
      </c>
    </row>
    <row r="96" spans="1:6" hidden="1">
      <c r="A96" s="60" t="s">
        <v>111</v>
      </c>
      <c r="B96" s="55">
        <v>45590</v>
      </c>
      <c r="C96" t="s">
        <v>23</v>
      </c>
      <c r="D96" s="46">
        <v>14500</v>
      </c>
      <c r="F96" t="s">
        <v>118</v>
      </c>
    </row>
    <row r="97" spans="1:6" hidden="1">
      <c r="A97" s="60" t="s">
        <v>119</v>
      </c>
      <c r="B97" s="55">
        <v>45594</v>
      </c>
      <c r="C97" t="s">
        <v>23</v>
      </c>
      <c r="D97" s="46">
        <v>-407.94</v>
      </c>
    </row>
    <row r="98" spans="1:6" hidden="1">
      <c r="A98" s="60" t="s">
        <v>120</v>
      </c>
      <c r="B98" s="55">
        <v>45594</v>
      </c>
      <c r="C98" t="s">
        <v>23</v>
      </c>
      <c r="D98" s="46">
        <v>48.42</v>
      </c>
    </row>
    <row r="99" spans="1:6" hidden="1">
      <c r="A99" s="60" t="s">
        <v>121</v>
      </c>
      <c r="B99" s="55">
        <v>45594</v>
      </c>
      <c r="C99" t="s">
        <v>24</v>
      </c>
      <c r="D99" s="46">
        <v>192.01</v>
      </c>
    </row>
    <row r="100" spans="1:6" hidden="1">
      <c r="A100" s="60" t="s">
        <v>108</v>
      </c>
      <c r="B100" s="55">
        <v>45594</v>
      </c>
      <c r="C100" t="s">
        <v>23</v>
      </c>
      <c r="D100" s="46">
        <v>407.94</v>
      </c>
    </row>
    <row r="101" spans="1:6" hidden="1">
      <c r="A101" s="60" t="s">
        <v>116</v>
      </c>
      <c r="B101" s="55">
        <v>45594</v>
      </c>
      <c r="C101" t="s">
        <v>23</v>
      </c>
      <c r="D101" s="46">
        <v>75374.78</v>
      </c>
    </row>
    <row r="102" spans="1:6" hidden="1">
      <c r="A102" s="60" t="s">
        <v>108</v>
      </c>
      <c r="B102" s="55">
        <v>45595</v>
      </c>
      <c r="C102" t="s">
        <v>23</v>
      </c>
      <c r="D102" s="46">
        <v>173.8</v>
      </c>
    </row>
    <row r="103" spans="1:6" hidden="1">
      <c r="A103" s="60" t="s">
        <v>122</v>
      </c>
      <c r="B103" s="55">
        <v>45596</v>
      </c>
      <c r="C103" t="s">
        <v>25</v>
      </c>
      <c r="D103" s="46">
        <v>5749.92</v>
      </c>
    </row>
    <row r="104" spans="1:6" hidden="1">
      <c r="A104" s="60" t="s">
        <v>60</v>
      </c>
      <c r="B104" s="55">
        <v>45597</v>
      </c>
      <c r="C104" t="s">
        <v>51</v>
      </c>
      <c r="D104" s="46">
        <v>340</v>
      </c>
      <c r="F104" t="s">
        <v>123</v>
      </c>
    </row>
    <row r="105" spans="1:6" hidden="1">
      <c r="A105" s="60" t="s">
        <v>80</v>
      </c>
      <c r="B105" s="55">
        <v>45600</v>
      </c>
      <c r="C105" t="s">
        <v>19</v>
      </c>
      <c r="D105" s="46">
        <v>116.15</v>
      </c>
    </row>
    <row r="106" spans="1:6" hidden="1">
      <c r="A106" s="60" t="s">
        <v>124</v>
      </c>
      <c r="B106" s="55">
        <v>45600</v>
      </c>
      <c r="C106" t="s">
        <v>51</v>
      </c>
      <c r="D106" s="46">
        <v>1296</v>
      </c>
    </row>
    <row r="107" spans="1:6" hidden="1">
      <c r="A107" s="60" t="s">
        <v>102</v>
      </c>
      <c r="B107" s="55">
        <v>45601</v>
      </c>
      <c r="C107" t="s">
        <v>20</v>
      </c>
      <c r="D107" s="46">
        <v>1200</v>
      </c>
    </row>
    <row r="108" spans="1:6" hidden="1">
      <c r="A108" s="60" t="s">
        <v>111</v>
      </c>
      <c r="B108" s="55">
        <v>45597</v>
      </c>
      <c r="C108" t="s">
        <v>23</v>
      </c>
      <c r="D108" s="46">
        <v>8000</v>
      </c>
      <c r="F108" t="s">
        <v>125</v>
      </c>
    </row>
    <row r="109" spans="1:6" hidden="1">
      <c r="A109" s="60" t="s">
        <v>126</v>
      </c>
      <c r="B109" s="55">
        <v>45604</v>
      </c>
      <c r="C109" t="s">
        <v>21</v>
      </c>
      <c r="D109" s="46">
        <v>465</v>
      </c>
    </row>
    <row r="110" spans="1:6" hidden="1">
      <c r="A110" s="60" t="s">
        <v>111</v>
      </c>
      <c r="B110" s="55">
        <v>45604</v>
      </c>
      <c r="C110" t="s">
        <v>23</v>
      </c>
      <c r="D110" s="46">
        <v>6549</v>
      </c>
      <c r="F110" t="s">
        <v>127</v>
      </c>
    </row>
    <row r="111" spans="1:6" hidden="1">
      <c r="A111" s="60" t="s">
        <v>88</v>
      </c>
      <c r="B111" s="55">
        <v>45608</v>
      </c>
      <c r="C111" t="s">
        <v>20</v>
      </c>
      <c r="D111" s="46">
        <v>1189.25</v>
      </c>
      <c r="F111" t="s">
        <v>128</v>
      </c>
    </row>
    <row r="112" spans="1:6" hidden="1">
      <c r="A112" s="60" t="s">
        <v>110</v>
      </c>
      <c r="B112" s="55">
        <v>45608</v>
      </c>
      <c r="C112" t="s">
        <v>19</v>
      </c>
      <c r="D112" s="46">
        <v>64.430000000000007</v>
      </c>
    </row>
    <row r="113" spans="1:6" hidden="1">
      <c r="A113" s="60" t="s">
        <v>108</v>
      </c>
      <c r="B113" s="55">
        <v>45608</v>
      </c>
      <c r="C113" t="s">
        <v>23</v>
      </c>
      <c r="D113" s="46">
        <v>623.78</v>
      </c>
    </row>
    <row r="114" spans="1:6" hidden="1">
      <c r="A114" s="60" t="s">
        <v>70</v>
      </c>
      <c r="B114" s="55">
        <v>45608</v>
      </c>
      <c r="C114" t="s">
        <v>51</v>
      </c>
      <c r="D114" s="46">
        <v>58.45</v>
      </c>
    </row>
    <row r="115" spans="1:6" hidden="1">
      <c r="A115" s="60" t="s">
        <v>115</v>
      </c>
      <c r="B115" s="55">
        <v>45608</v>
      </c>
      <c r="C115" t="s">
        <v>23</v>
      </c>
      <c r="D115" s="46">
        <v>585.69000000000005</v>
      </c>
    </row>
    <row r="116" spans="1:6" hidden="1">
      <c r="A116" s="60" t="s">
        <v>129</v>
      </c>
      <c r="B116" s="55">
        <v>45609</v>
      </c>
      <c r="C116" t="s">
        <v>23</v>
      </c>
      <c r="D116" s="46">
        <v>101.76</v>
      </c>
    </row>
    <row r="117" spans="1:6" hidden="1">
      <c r="A117" s="60" t="s">
        <v>130</v>
      </c>
      <c r="B117" s="55">
        <v>45609</v>
      </c>
      <c r="C117" t="s">
        <v>24</v>
      </c>
      <c r="D117" s="46">
        <v>18393.97</v>
      </c>
    </row>
    <row r="118" spans="1:6" hidden="1">
      <c r="A118" s="60" t="s">
        <v>60</v>
      </c>
      <c r="B118" s="55">
        <v>45609</v>
      </c>
      <c r="C118" t="s">
        <v>51</v>
      </c>
      <c r="D118" s="46">
        <v>340</v>
      </c>
      <c r="F118" t="s">
        <v>131</v>
      </c>
    </row>
    <row r="119" spans="1:6" hidden="1">
      <c r="A119" s="60" t="s">
        <v>132</v>
      </c>
      <c r="B119" s="55">
        <v>45609</v>
      </c>
      <c r="C119" t="s">
        <v>24</v>
      </c>
      <c r="D119" s="46">
        <v>2500</v>
      </c>
      <c r="F119" t="s">
        <v>133</v>
      </c>
    </row>
    <row r="120" spans="1:6" hidden="1">
      <c r="A120" s="60" t="s">
        <v>134</v>
      </c>
      <c r="B120" s="55">
        <v>45610</v>
      </c>
      <c r="C120" t="s">
        <v>22</v>
      </c>
      <c r="D120" s="46">
        <v>1087</v>
      </c>
    </row>
    <row r="121" spans="1:6" hidden="1">
      <c r="A121" s="60" t="s">
        <v>135</v>
      </c>
      <c r="B121" s="55">
        <v>45614</v>
      </c>
      <c r="C121" t="s">
        <v>24</v>
      </c>
      <c r="D121" s="46">
        <v>-3593.7</v>
      </c>
    </row>
    <row r="122" spans="1:6" hidden="1">
      <c r="A122" s="60" t="s">
        <v>60</v>
      </c>
      <c r="B122" s="55">
        <v>45614</v>
      </c>
      <c r="C122" t="s">
        <v>51</v>
      </c>
      <c r="D122" s="46">
        <v>480</v>
      </c>
      <c r="F122" t="s">
        <v>136</v>
      </c>
    </row>
    <row r="123" spans="1:6" hidden="1">
      <c r="A123" s="60" t="s">
        <v>129</v>
      </c>
      <c r="B123" s="55">
        <v>45614</v>
      </c>
      <c r="C123" t="s">
        <v>23</v>
      </c>
      <c r="D123" s="46">
        <v>101.76</v>
      </c>
    </row>
    <row r="124" spans="1:6" hidden="1">
      <c r="A124" s="60" t="s">
        <v>92</v>
      </c>
      <c r="B124" s="55">
        <v>45614</v>
      </c>
      <c r="C124" t="s">
        <v>21</v>
      </c>
      <c r="D124" s="46">
        <v>110</v>
      </c>
    </row>
    <row r="125" spans="1:6" hidden="1">
      <c r="A125" s="60" t="s">
        <v>137</v>
      </c>
      <c r="B125" s="55">
        <v>45615</v>
      </c>
      <c r="C125" t="s">
        <v>40</v>
      </c>
      <c r="D125" s="46">
        <v>794.45</v>
      </c>
    </row>
    <row r="126" spans="1:6" hidden="1">
      <c r="A126" s="60" t="s">
        <v>138</v>
      </c>
      <c r="B126" s="55">
        <v>45617</v>
      </c>
      <c r="C126" t="s">
        <v>24</v>
      </c>
      <c r="D126" s="46">
        <v>3675</v>
      </c>
    </row>
    <row r="127" spans="1:6" hidden="1">
      <c r="A127" s="60" t="s">
        <v>80</v>
      </c>
      <c r="B127" s="55">
        <v>45617</v>
      </c>
      <c r="C127" t="s">
        <v>19</v>
      </c>
      <c r="D127" s="46">
        <v>11.51</v>
      </c>
    </row>
    <row r="128" spans="1:6" hidden="1">
      <c r="A128" s="60" t="s">
        <v>139</v>
      </c>
      <c r="B128" s="55">
        <v>45617</v>
      </c>
      <c r="C128" t="s">
        <v>23</v>
      </c>
      <c r="D128" s="46">
        <v>161.46</v>
      </c>
    </row>
    <row r="129" spans="1:6" hidden="1">
      <c r="A129" s="60" t="s">
        <v>126</v>
      </c>
      <c r="B129" s="55">
        <v>45617</v>
      </c>
      <c r="C129" t="s">
        <v>21</v>
      </c>
      <c r="D129" s="46">
        <v>486</v>
      </c>
    </row>
    <row r="130" spans="1:6" hidden="1">
      <c r="A130" s="60" t="s">
        <v>140</v>
      </c>
      <c r="B130" s="55">
        <v>45617</v>
      </c>
      <c r="C130" t="s">
        <v>42</v>
      </c>
      <c r="D130" s="46">
        <v>400</v>
      </c>
      <c r="F130" t="s">
        <v>141</v>
      </c>
    </row>
    <row r="131" spans="1:6" hidden="1">
      <c r="A131" s="60" t="s">
        <v>142</v>
      </c>
      <c r="B131" s="55">
        <v>45617</v>
      </c>
      <c r="C131" t="s">
        <v>27</v>
      </c>
      <c r="D131" s="46">
        <v>10027</v>
      </c>
      <c r="F131" t="s">
        <v>143</v>
      </c>
    </row>
    <row r="132" spans="1:6" hidden="1">
      <c r="A132" s="60" t="s">
        <v>111</v>
      </c>
      <c r="B132" s="55">
        <v>45611</v>
      </c>
      <c r="C132" t="s">
        <v>23</v>
      </c>
      <c r="D132" s="46">
        <v>3600</v>
      </c>
      <c r="F132" t="s">
        <v>144</v>
      </c>
    </row>
    <row r="133" spans="1:6" hidden="1">
      <c r="A133" s="60" t="s">
        <v>99</v>
      </c>
      <c r="B133" s="55">
        <v>45618</v>
      </c>
      <c r="C133" t="s">
        <v>22</v>
      </c>
      <c r="D133" s="74">
        <v>32861</v>
      </c>
      <c r="F133" t="s">
        <v>145</v>
      </c>
    </row>
    <row r="134" spans="1:6" hidden="1">
      <c r="A134" s="60" t="s">
        <v>60</v>
      </c>
      <c r="B134" s="55">
        <v>45618</v>
      </c>
      <c r="C134" t="s">
        <v>51</v>
      </c>
      <c r="D134" s="46">
        <v>680</v>
      </c>
      <c r="F134" t="s">
        <v>146</v>
      </c>
    </row>
    <row r="135" spans="1:6" hidden="1">
      <c r="A135" s="60" t="s">
        <v>132</v>
      </c>
      <c r="B135" s="55">
        <v>45622</v>
      </c>
      <c r="C135" t="s">
        <v>24</v>
      </c>
      <c r="D135" s="46">
        <v>6300</v>
      </c>
      <c r="F135" t="s">
        <v>147</v>
      </c>
    </row>
    <row r="136" spans="1:6" hidden="1">
      <c r="A136" s="60" t="s">
        <v>80</v>
      </c>
      <c r="B136" s="55">
        <v>45622</v>
      </c>
      <c r="C136" t="s">
        <v>19</v>
      </c>
      <c r="D136" s="46">
        <v>61.43</v>
      </c>
    </row>
    <row r="137" spans="1:6" hidden="1">
      <c r="A137" s="60" t="s">
        <v>130</v>
      </c>
      <c r="B137" s="55">
        <v>45622</v>
      </c>
      <c r="C137" t="s">
        <v>24</v>
      </c>
      <c r="D137" s="46">
        <v>344.89</v>
      </c>
    </row>
    <row r="138" spans="1:6" hidden="1">
      <c r="A138" s="60" t="s">
        <v>116</v>
      </c>
      <c r="B138" s="55">
        <v>45622</v>
      </c>
      <c r="C138" t="s">
        <v>23</v>
      </c>
      <c r="D138" s="46">
        <v>4335.71</v>
      </c>
    </row>
    <row r="139" spans="1:6" hidden="1">
      <c r="A139" s="60" t="s">
        <v>60</v>
      </c>
      <c r="B139" s="55">
        <v>45625</v>
      </c>
      <c r="C139" t="s">
        <v>51</v>
      </c>
      <c r="D139" s="46">
        <v>480</v>
      </c>
      <c r="F139" t="s">
        <v>148</v>
      </c>
    </row>
    <row r="140" spans="1:6" hidden="1">
      <c r="A140" s="60" t="s">
        <v>149</v>
      </c>
      <c r="B140" s="55">
        <v>45629</v>
      </c>
      <c r="C140" t="s">
        <v>24</v>
      </c>
      <c r="D140" s="46">
        <v>104.69</v>
      </c>
    </row>
    <row r="141" spans="1:6" hidden="1">
      <c r="A141" s="60" t="s">
        <v>150</v>
      </c>
      <c r="B141" s="55">
        <v>45629</v>
      </c>
      <c r="C141" t="s">
        <v>23</v>
      </c>
      <c r="D141" s="46">
        <v>70.61</v>
      </c>
    </row>
    <row r="142" spans="1:6" hidden="1">
      <c r="A142" s="60" t="s">
        <v>115</v>
      </c>
      <c r="B142" s="55">
        <v>45629</v>
      </c>
      <c r="C142" t="s">
        <v>23</v>
      </c>
      <c r="D142" s="46">
        <v>386.2</v>
      </c>
    </row>
    <row r="143" spans="1:6" hidden="1">
      <c r="A143" s="60" t="s">
        <v>151</v>
      </c>
      <c r="B143" s="55">
        <v>45630</v>
      </c>
      <c r="C143" t="s">
        <v>25</v>
      </c>
      <c r="D143" s="46">
        <v>5750</v>
      </c>
    </row>
    <row r="144" spans="1:6" hidden="1">
      <c r="A144" s="60" t="s">
        <v>78</v>
      </c>
      <c r="B144" s="55">
        <v>45632</v>
      </c>
      <c r="C144" t="s">
        <v>20</v>
      </c>
      <c r="D144" s="46">
        <v>1000</v>
      </c>
      <c r="F144" t="s">
        <v>152</v>
      </c>
    </row>
    <row r="145" spans="1:6" hidden="1">
      <c r="A145" s="60" t="s">
        <v>60</v>
      </c>
      <c r="B145" s="55">
        <v>45632</v>
      </c>
      <c r="C145" t="s">
        <v>51</v>
      </c>
      <c r="D145" s="46">
        <v>340</v>
      </c>
      <c r="F145" t="s">
        <v>153</v>
      </c>
    </row>
    <row r="146" spans="1:6" hidden="1">
      <c r="A146" s="60" t="s">
        <v>154</v>
      </c>
      <c r="B146" s="55">
        <v>45635</v>
      </c>
      <c r="C146" t="s">
        <v>25</v>
      </c>
      <c r="D146" s="46">
        <v>25074.25</v>
      </c>
    </row>
    <row r="147" spans="1:6">
      <c r="A147" s="60" t="s">
        <v>155</v>
      </c>
      <c r="B147" s="55">
        <v>45636</v>
      </c>
      <c r="C147" t="s">
        <v>37</v>
      </c>
      <c r="D147" s="46">
        <v>15000</v>
      </c>
      <c r="F147" t="s">
        <v>156</v>
      </c>
    </row>
    <row r="148" spans="1:6" hidden="1">
      <c r="A148" s="60" t="s">
        <v>66</v>
      </c>
      <c r="B148" s="55">
        <v>45636</v>
      </c>
      <c r="C148" t="s">
        <v>51</v>
      </c>
      <c r="D148" s="46">
        <v>51.86</v>
      </c>
    </row>
    <row r="149" spans="1:6" hidden="1">
      <c r="A149" s="60" t="s">
        <v>157</v>
      </c>
      <c r="B149" s="55">
        <v>45636</v>
      </c>
      <c r="C149" t="s">
        <v>31</v>
      </c>
      <c r="D149" s="46">
        <v>1576</v>
      </c>
    </row>
    <row r="150" spans="1:6" hidden="1">
      <c r="A150" s="60" t="s">
        <v>158</v>
      </c>
      <c r="B150" s="55">
        <v>45636</v>
      </c>
      <c r="C150" t="s">
        <v>24</v>
      </c>
      <c r="D150" s="46">
        <v>157.37</v>
      </c>
    </row>
    <row r="151" spans="1:6" hidden="1">
      <c r="A151" s="60" t="s">
        <v>139</v>
      </c>
      <c r="B151" s="55">
        <v>45636</v>
      </c>
      <c r="C151" t="s">
        <v>25</v>
      </c>
      <c r="D151" s="46">
        <v>130.19</v>
      </c>
    </row>
    <row r="152" spans="1:6" hidden="1">
      <c r="A152" s="60" t="s">
        <v>159</v>
      </c>
      <c r="B152" s="55">
        <v>45636</v>
      </c>
      <c r="C152" t="s">
        <v>25</v>
      </c>
      <c r="D152" s="46">
        <v>23.17</v>
      </c>
    </row>
    <row r="153" spans="1:6" hidden="1">
      <c r="A153" s="60" t="s">
        <v>126</v>
      </c>
      <c r="B153" s="55">
        <v>45636</v>
      </c>
      <c r="C153" t="s">
        <v>21</v>
      </c>
      <c r="D153" s="46">
        <v>474.3</v>
      </c>
    </row>
    <row r="154" spans="1:6" hidden="1">
      <c r="A154" s="60" t="s">
        <v>160</v>
      </c>
      <c r="B154" s="55">
        <v>45638</v>
      </c>
      <c r="C154" t="s">
        <v>28</v>
      </c>
      <c r="D154" s="46">
        <v>19500</v>
      </c>
      <c r="F154" t="s">
        <v>161</v>
      </c>
    </row>
    <row r="155" spans="1:6" hidden="1">
      <c r="A155" s="60" t="s">
        <v>162</v>
      </c>
      <c r="B155" s="55">
        <v>45639</v>
      </c>
      <c r="C155" t="s">
        <v>36</v>
      </c>
      <c r="D155" s="46">
        <v>2500</v>
      </c>
      <c r="F155" t="s">
        <v>163</v>
      </c>
    </row>
    <row r="156" spans="1:6" hidden="1">
      <c r="A156" s="60" t="s">
        <v>164</v>
      </c>
      <c r="B156" s="55">
        <v>45642</v>
      </c>
      <c r="C156" t="s">
        <v>44</v>
      </c>
      <c r="D156" s="46">
        <v>11759.64</v>
      </c>
    </row>
    <row r="157" spans="1:6" hidden="1">
      <c r="A157" s="60" t="s">
        <v>110</v>
      </c>
      <c r="B157" s="55">
        <v>45642</v>
      </c>
      <c r="C157" t="s">
        <v>19</v>
      </c>
      <c r="D157" s="46">
        <v>62.31</v>
      </c>
    </row>
    <row r="158" spans="1:6" hidden="1">
      <c r="A158" s="60" t="s">
        <v>165</v>
      </c>
      <c r="B158" s="55">
        <v>45643</v>
      </c>
      <c r="C158" t="s">
        <v>36</v>
      </c>
      <c r="D158" s="46">
        <v>17182.89</v>
      </c>
    </row>
    <row r="159" spans="1:6" hidden="1">
      <c r="A159" s="60" t="s">
        <v>166</v>
      </c>
      <c r="B159" s="55">
        <v>45643</v>
      </c>
      <c r="C159" t="s">
        <v>31</v>
      </c>
      <c r="D159" s="46">
        <v>1502.44</v>
      </c>
    </row>
    <row r="160" spans="1:6" hidden="1">
      <c r="A160" s="60" t="s">
        <v>70</v>
      </c>
      <c r="B160" s="55">
        <v>45643</v>
      </c>
      <c r="C160" t="s">
        <v>51</v>
      </c>
      <c r="D160" s="46">
        <v>34.590000000000003</v>
      </c>
    </row>
    <row r="161" spans="1:6" hidden="1">
      <c r="A161" s="60" t="s">
        <v>60</v>
      </c>
      <c r="B161" s="55">
        <v>45643</v>
      </c>
      <c r="C161" t="s">
        <v>51</v>
      </c>
      <c r="D161" s="46">
        <v>510</v>
      </c>
      <c r="F161" t="s">
        <v>167</v>
      </c>
    </row>
    <row r="162" spans="1:6" hidden="1">
      <c r="A162" s="60" t="s">
        <v>80</v>
      </c>
      <c r="B162" s="55">
        <v>45645</v>
      </c>
      <c r="C162" t="s">
        <v>19</v>
      </c>
      <c r="D162" s="46">
        <v>18.37</v>
      </c>
    </row>
    <row r="163" spans="1:6" hidden="1">
      <c r="A163" s="60" t="s">
        <v>168</v>
      </c>
      <c r="B163" s="55">
        <v>45645</v>
      </c>
      <c r="C163" t="s">
        <v>31</v>
      </c>
      <c r="D163" s="46">
        <v>2758.01</v>
      </c>
    </row>
    <row r="164" spans="1:6" hidden="1">
      <c r="A164" s="60" t="s">
        <v>169</v>
      </c>
      <c r="B164" s="55">
        <v>45645</v>
      </c>
      <c r="C164" t="s">
        <v>32</v>
      </c>
      <c r="D164" s="46">
        <v>13830</v>
      </c>
    </row>
    <row r="165" spans="1:6" hidden="1">
      <c r="A165" s="60" t="s">
        <v>60</v>
      </c>
      <c r="B165" s="55">
        <v>45646</v>
      </c>
      <c r="C165" t="s">
        <v>51</v>
      </c>
      <c r="D165" s="46">
        <v>410</v>
      </c>
      <c r="F165" t="s">
        <v>170</v>
      </c>
    </row>
    <row r="166" spans="1:6" hidden="1">
      <c r="A166" s="60" t="s">
        <v>171</v>
      </c>
      <c r="B166" s="55">
        <v>45649</v>
      </c>
      <c r="C166" t="s">
        <v>26</v>
      </c>
      <c r="D166" s="46">
        <v>9000</v>
      </c>
      <c r="F166" t="s">
        <v>172</v>
      </c>
    </row>
    <row r="167" spans="1:6" hidden="1">
      <c r="A167" s="60" t="s">
        <v>173</v>
      </c>
      <c r="B167" s="55">
        <v>45649</v>
      </c>
      <c r="C167" t="s">
        <v>48</v>
      </c>
      <c r="D167" s="46">
        <v>93.3</v>
      </c>
    </row>
    <row r="168" spans="1:6" hidden="1">
      <c r="A168" s="60" t="s">
        <v>80</v>
      </c>
      <c r="B168" s="55">
        <v>45649</v>
      </c>
      <c r="C168" t="s">
        <v>19</v>
      </c>
      <c r="D168" s="46">
        <v>95.37</v>
      </c>
    </row>
    <row r="169" spans="1:6" hidden="1">
      <c r="A169" s="60" t="s">
        <v>174</v>
      </c>
      <c r="B169" s="55">
        <v>45649</v>
      </c>
      <c r="C169" t="s">
        <v>48</v>
      </c>
      <c r="D169" s="46">
        <v>158.41</v>
      </c>
    </row>
    <row r="170" spans="1:6" hidden="1">
      <c r="A170" s="60" t="s">
        <v>175</v>
      </c>
      <c r="B170" s="55">
        <v>45649</v>
      </c>
      <c r="C170" t="s">
        <v>48</v>
      </c>
      <c r="D170" s="46">
        <v>90.68</v>
      </c>
    </row>
    <row r="171" spans="1:6" hidden="1">
      <c r="A171" s="60" t="s">
        <v>126</v>
      </c>
      <c r="B171" s="55">
        <v>45649</v>
      </c>
      <c r="C171" t="s">
        <v>21</v>
      </c>
      <c r="D171" s="46">
        <v>490.62</v>
      </c>
    </row>
    <row r="172" spans="1:6" hidden="1">
      <c r="A172" s="60" t="s">
        <v>92</v>
      </c>
      <c r="B172" s="55">
        <v>45649</v>
      </c>
      <c r="C172" t="s">
        <v>21</v>
      </c>
      <c r="D172" s="46">
        <v>110</v>
      </c>
    </row>
    <row r="173" spans="1:6" hidden="1">
      <c r="A173" s="60" t="s">
        <v>76</v>
      </c>
      <c r="B173" s="55">
        <v>45649</v>
      </c>
      <c r="C173" t="s">
        <v>51</v>
      </c>
      <c r="D173" s="46">
        <v>44.32</v>
      </c>
    </row>
    <row r="174" spans="1:6" hidden="1">
      <c r="A174" s="60" t="s">
        <v>115</v>
      </c>
      <c r="B174" s="55">
        <v>45652</v>
      </c>
      <c r="C174" t="s">
        <v>23</v>
      </c>
      <c r="D174" s="46">
        <v>360.25</v>
      </c>
    </row>
    <row r="175" spans="1:6" hidden="1">
      <c r="A175" s="60" t="s">
        <v>60</v>
      </c>
      <c r="B175" s="55">
        <v>45653</v>
      </c>
      <c r="C175" t="s">
        <v>51</v>
      </c>
      <c r="D175" s="46">
        <v>340</v>
      </c>
      <c r="F175" t="s">
        <v>176</v>
      </c>
    </row>
    <row r="176" spans="1:6" hidden="1">
      <c r="A176" s="60" t="s">
        <v>138</v>
      </c>
      <c r="B176" s="55">
        <v>45656</v>
      </c>
      <c r="C176" t="s">
        <v>24</v>
      </c>
      <c r="D176" s="46">
        <v>350</v>
      </c>
    </row>
    <row r="177" spans="1:6" hidden="1">
      <c r="A177" s="60" t="s">
        <v>76</v>
      </c>
      <c r="B177" s="55">
        <v>45656</v>
      </c>
      <c r="C177" t="s">
        <v>51</v>
      </c>
      <c r="D177" s="46">
        <v>80.45</v>
      </c>
    </row>
    <row r="178" spans="1:6" hidden="1">
      <c r="A178" s="60" t="s">
        <v>119</v>
      </c>
      <c r="B178" s="55">
        <v>45656</v>
      </c>
      <c r="C178" t="s">
        <v>23</v>
      </c>
      <c r="D178" s="46">
        <v>-8215.08</v>
      </c>
      <c r="F178" t="s">
        <v>177</v>
      </c>
    </row>
    <row r="179" spans="1:6" hidden="1">
      <c r="A179" s="60" t="s">
        <v>171</v>
      </c>
      <c r="B179" s="55">
        <v>45660</v>
      </c>
      <c r="C179" t="s">
        <v>26</v>
      </c>
      <c r="D179" s="46">
        <v>9000</v>
      </c>
      <c r="F179" t="s">
        <v>178</v>
      </c>
    </row>
    <row r="180" spans="1:6" hidden="1">
      <c r="A180" s="60" t="s">
        <v>179</v>
      </c>
      <c r="B180" s="55">
        <v>45660</v>
      </c>
      <c r="C180" t="s">
        <v>31</v>
      </c>
      <c r="D180" s="46">
        <v>8005</v>
      </c>
      <c r="F180" t="s">
        <v>180</v>
      </c>
    </row>
    <row r="181" spans="1:6" hidden="1">
      <c r="A181" s="60" t="s">
        <v>60</v>
      </c>
      <c r="B181" s="55">
        <v>45660</v>
      </c>
      <c r="C181" t="s">
        <v>51</v>
      </c>
      <c r="D181" s="46">
        <v>340</v>
      </c>
      <c r="F181" t="s">
        <v>181</v>
      </c>
    </row>
    <row r="182" spans="1:6">
      <c r="A182" s="60" t="s">
        <v>155</v>
      </c>
      <c r="B182" s="55">
        <v>45663</v>
      </c>
      <c r="C182" t="s">
        <v>37</v>
      </c>
      <c r="D182" s="46">
        <v>5000</v>
      </c>
      <c r="F182" t="s">
        <v>182</v>
      </c>
    </row>
    <row r="183" spans="1:6" hidden="1">
      <c r="A183" s="60" t="s">
        <v>183</v>
      </c>
      <c r="B183" s="55">
        <v>45665</v>
      </c>
      <c r="C183" t="s">
        <v>29</v>
      </c>
      <c r="D183" s="46">
        <v>20000</v>
      </c>
      <c r="F183" t="s">
        <v>184</v>
      </c>
    </row>
    <row r="184" spans="1:6" hidden="1">
      <c r="A184" s="60" t="s">
        <v>185</v>
      </c>
      <c r="B184" s="55">
        <v>45663</v>
      </c>
      <c r="C184" t="s">
        <v>23</v>
      </c>
      <c r="D184" s="46">
        <v>2987.77</v>
      </c>
    </row>
    <row r="185" spans="1:6" hidden="1">
      <c r="A185" s="60" t="s">
        <v>186</v>
      </c>
      <c r="B185" s="55">
        <v>45663</v>
      </c>
      <c r="C185" t="s">
        <v>32</v>
      </c>
      <c r="D185" s="46">
        <v>3654.97</v>
      </c>
    </row>
    <row r="186" spans="1:6" hidden="1">
      <c r="A186" s="60" t="s">
        <v>137</v>
      </c>
      <c r="B186" s="55">
        <v>45663</v>
      </c>
      <c r="C186" t="s">
        <v>40</v>
      </c>
      <c r="D186" s="46">
        <v>396.05</v>
      </c>
    </row>
    <row r="187" spans="1:6" hidden="1">
      <c r="A187" s="60" t="s">
        <v>104</v>
      </c>
      <c r="B187" s="55">
        <v>45664</v>
      </c>
      <c r="C187" t="s">
        <v>51</v>
      </c>
      <c r="D187" s="46">
        <v>30.84</v>
      </c>
    </row>
    <row r="188" spans="1:6" hidden="1">
      <c r="A188" s="60" t="s">
        <v>187</v>
      </c>
      <c r="B188" s="55">
        <v>45664</v>
      </c>
      <c r="C188" t="s">
        <v>42</v>
      </c>
      <c r="D188" s="46">
        <v>1100</v>
      </c>
    </row>
    <row r="189" spans="1:6" hidden="1">
      <c r="A189" s="60" t="s">
        <v>60</v>
      </c>
      <c r="B189" s="55">
        <v>45667</v>
      </c>
      <c r="C189" t="s">
        <v>51</v>
      </c>
      <c r="D189" s="46">
        <v>240</v>
      </c>
      <c r="F189" t="s">
        <v>188</v>
      </c>
    </row>
    <row r="190" spans="1:6" hidden="1">
      <c r="A190" s="60" t="s">
        <v>189</v>
      </c>
      <c r="B190" s="55">
        <v>45670</v>
      </c>
      <c r="C190" t="s">
        <v>32</v>
      </c>
      <c r="D190" s="46">
        <v>10216.280000000001</v>
      </c>
    </row>
    <row r="191" spans="1:6" hidden="1">
      <c r="A191" s="60" t="s">
        <v>139</v>
      </c>
      <c r="B191" s="55">
        <v>45670</v>
      </c>
      <c r="C191" t="s">
        <v>32</v>
      </c>
      <c r="D191" s="46">
        <v>184.78</v>
      </c>
    </row>
    <row r="192" spans="1:6" hidden="1">
      <c r="A192" s="60" t="s">
        <v>190</v>
      </c>
      <c r="B192" s="55">
        <v>45670</v>
      </c>
      <c r="C192" t="s">
        <v>32</v>
      </c>
      <c r="D192" s="46">
        <v>655.64</v>
      </c>
    </row>
    <row r="193" spans="1:6" hidden="1">
      <c r="A193" s="60" t="s">
        <v>191</v>
      </c>
      <c r="B193" s="55">
        <v>45670</v>
      </c>
      <c r="C193" t="s">
        <v>32</v>
      </c>
      <c r="D193" s="46">
        <v>578.76</v>
      </c>
    </row>
    <row r="194" spans="1:6" hidden="1">
      <c r="A194" s="60" t="s">
        <v>192</v>
      </c>
      <c r="B194" s="55">
        <v>45670</v>
      </c>
      <c r="C194" t="s">
        <v>25</v>
      </c>
      <c r="D194" s="46">
        <v>-1350.04</v>
      </c>
    </row>
    <row r="195" spans="1:6" hidden="1">
      <c r="A195" s="60" t="s">
        <v>193</v>
      </c>
      <c r="B195" s="55">
        <v>45670</v>
      </c>
      <c r="C195" t="s">
        <v>32</v>
      </c>
      <c r="D195" s="46">
        <v>148.01</v>
      </c>
    </row>
    <row r="196" spans="1:6" hidden="1">
      <c r="A196" s="60" t="s">
        <v>92</v>
      </c>
      <c r="B196" s="55">
        <v>45671</v>
      </c>
      <c r="C196" t="s">
        <v>21</v>
      </c>
      <c r="D196" s="46">
        <v>110</v>
      </c>
    </row>
    <row r="197" spans="1:6" hidden="1">
      <c r="A197" s="60" t="s">
        <v>171</v>
      </c>
      <c r="B197" s="55">
        <v>45674</v>
      </c>
      <c r="C197" t="s">
        <v>26</v>
      </c>
      <c r="D197" s="46">
        <v>12000</v>
      </c>
      <c r="F197" t="s">
        <v>194</v>
      </c>
    </row>
    <row r="198" spans="1:6" hidden="1">
      <c r="A198" s="60" t="s">
        <v>132</v>
      </c>
      <c r="B198" s="55">
        <v>45674</v>
      </c>
      <c r="C198" t="s">
        <v>24</v>
      </c>
      <c r="D198" s="46">
        <v>1000</v>
      </c>
      <c r="F198" t="s">
        <v>195</v>
      </c>
    </row>
    <row r="199" spans="1:6" hidden="1">
      <c r="A199" s="60" t="s">
        <v>196</v>
      </c>
      <c r="B199" s="55">
        <v>45678</v>
      </c>
      <c r="C199" t="s">
        <v>32</v>
      </c>
      <c r="D199" s="46">
        <v>9985.2000000000007</v>
      </c>
    </row>
    <row r="200" spans="1:6" hidden="1">
      <c r="A200" s="60" t="s">
        <v>197</v>
      </c>
      <c r="B200" s="55">
        <v>45678</v>
      </c>
      <c r="C200" t="s">
        <v>25</v>
      </c>
      <c r="D200" s="46">
        <v>604.20000000000005</v>
      </c>
    </row>
    <row r="201" spans="1:6" hidden="1">
      <c r="A201" s="60" t="s">
        <v>66</v>
      </c>
      <c r="B201" s="55">
        <v>45678</v>
      </c>
      <c r="C201" t="s">
        <v>51</v>
      </c>
      <c r="D201" s="46">
        <v>44.61</v>
      </c>
    </row>
    <row r="202" spans="1:6" hidden="1">
      <c r="A202" s="60" t="s">
        <v>198</v>
      </c>
      <c r="B202" s="55">
        <v>45678</v>
      </c>
      <c r="C202" t="s">
        <v>32</v>
      </c>
      <c r="D202" s="46">
        <v>1099.3</v>
      </c>
    </row>
    <row r="203" spans="1:6" hidden="1">
      <c r="A203" s="60" t="s">
        <v>199</v>
      </c>
      <c r="B203" s="55">
        <v>45678</v>
      </c>
      <c r="C203" t="s">
        <v>19</v>
      </c>
      <c r="D203" s="46">
        <v>45.59</v>
      </c>
    </row>
    <row r="204" spans="1:6" hidden="1">
      <c r="A204" s="60" t="s">
        <v>200</v>
      </c>
      <c r="B204" s="55">
        <v>45678</v>
      </c>
      <c r="C204" t="s">
        <v>26</v>
      </c>
      <c r="D204" s="46">
        <v>69</v>
      </c>
    </row>
    <row r="205" spans="1:6" hidden="1">
      <c r="A205" s="60" t="s">
        <v>201</v>
      </c>
      <c r="B205" s="55">
        <v>45678</v>
      </c>
      <c r="C205" t="s">
        <v>32</v>
      </c>
      <c r="D205" s="46">
        <v>1156.5899999999999</v>
      </c>
    </row>
    <row r="206" spans="1:6" hidden="1">
      <c r="A206" s="60" t="s">
        <v>126</v>
      </c>
      <c r="B206" s="55">
        <v>45678</v>
      </c>
      <c r="C206" t="s">
        <v>21</v>
      </c>
      <c r="D206" s="46">
        <v>183.6</v>
      </c>
    </row>
    <row r="207" spans="1:6" hidden="1">
      <c r="A207" s="60" t="s">
        <v>191</v>
      </c>
      <c r="B207" s="55">
        <v>45678</v>
      </c>
      <c r="C207" t="s">
        <v>32</v>
      </c>
      <c r="D207" s="46">
        <v>783.21</v>
      </c>
    </row>
    <row r="208" spans="1:6" hidden="1">
      <c r="A208" s="60" t="s">
        <v>80</v>
      </c>
      <c r="B208" s="55">
        <v>45679</v>
      </c>
      <c r="C208" t="s">
        <v>19</v>
      </c>
      <c r="D208" s="46">
        <v>153.19</v>
      </c>
    </row>
    <row r="209" spans="1:6" hidden="1">
      <c r="A209" s="60" t="s">
        <v>130</v>
      </c>
      <c r="B209" s="55">
        <v>45679</v>
      </c>
      <c r="C209" t="s">
        <v>24</v>
      </c>
      <c r="D209" s="46">
        <v>2424.66</v>
      </c>
    </row>
    <row r="210" spans="1:6">
      <c r="A210" s="60" t="s">
        <v>202</v>
      </c>
      <c r="B210" s="55">
        <v>45679</v>
      </c>
      <c r="C210" t="s">
        <v>37</v>
      </c>
      <c r="D210" s="46">
        <v>5388.62</v>
      </c>
    </row>
    <row r="211" spans="1:6" hidden="1">
      <c r="A211" s="60" t="s">
        <v>70</v>
      </c>
      <c r="B211" s="55">
        <v>45679</v>
      </c>
      <c r="C211" t="s">
        <v>51</v>
      </c>
      <c r="D211" s="46">
        <v>43.07</v>
      </c>
    </row>
    <row r="212" spans="1:6" hidden="1">
      <c r="A212" s="60" t="s">
        <v>60</v>
      </c>
      <c r="B212" s="55">
        <v>45679</v>
      </c>
      <c r="C212" t="s">
        <v>51</v>
      </c>
      <c r="D212" s="46">
        <v>600</v>
      </c>
      <c r="F212" t="s">
        <v>203</v>
      </c>
    </row>
    <row r="213" spans="1:6" hidden="1">
      <c r="A213" s="60" t="s">
        <v>150</v>
      </c>
      <c r="B213" s="55">
        <v>45684</v>
      </c>
      <c r="C213" t="s">
        <v>24</v>
      </c>
      <c r="D213" s="46">
        <v>29.25</v>
      </c>
    </row>
    <row r="214" spans="1:6" hidden="1">
      <c r="A214" s="60" t="s">
        <v>204</v>
      </c>
      <c r="B214" s="55">
        <v>45684</v>
      </c>
      <c r="C214" t="s">
        <v>24</v>
      </c>
      <c r="D214" s="46">
        <v>1480.28</v>
      </c>
    </row>
    <row r="215" spans="1:6" hidden="1">
      <c r="A215" s="60" t="s">
        <v>205</v>
      </c>
      <c r="B215" s="55">
        <v>45684</v>
      </c>
      <c r="C215" t="s">
        <v>32</v>
      </c>
      <c r="D215" s="46">
        <v>249.33</v>
      </c>
    </row>
    <row r="216" spans="1:6">
      <c r="A216" s="60" t="s">
        <v>155</v>
      </c>
      <c r="B216" s="55">
        <v>45681</v>
      </c>
      <c r="C216" t="s">
        <v>37</v>
      </c>
      <c r="D216" s="46">
        <v>10000</v>
      </c>
      <c r="F216" t="s">
        <v>206</v>
      </c>
    </row>
    <row r="217" spans="1:6" hidden="1">
      <c r="A217" s="60" t="s">
        <v>207</v>
      </c>
      <c r="B217" s="55">
        <v>45686</v>
      </c>
      <c r="C217" t="s">
        <v>18</v>
      </c>
      <c r="D217" s="46">
        <v>17.91</v>
      </c>
    </row>
    <row r="218" spans="1:6" hidden="1">
      <c r="A218" s="60" t="s">
        <v>150</v>
      </c>
      <c r="B218" s="55">
        <v>45686</v>
      </c>
      <c r="C218" t="s">
        <v>32</v>
      </c>
      <c r="D218" s="46">
        <v>226.53</v>
      </c>
    </row>
    <row r="219" spans="1:6" hidden="1">
      <c r="A219" s="60" t="s">
        <v>208</v>
      </c>
      <c r="B219" s="55">
        <v>45688</v>
      </c>
      <c r="C219" t="s">
        <v>26</v>
      </c>
      <c r="D219" s="46">
        <v>1100</v>
      </c>
    </row>
    <row r="220" spans="1:6" hidden="1">
      <c r="A220" s="60" t="s">
        <v>60</v>
      </c>
      <c r="B220" s="55">
        <v>45686</v>
      </c>
      <c r="C220" t="s">
        <v>51</v>
      </c>
      <c r="D220" s="46">
        <v>400</v>
      </c>
      <c r="F220" t="s">
        <v>209</v>
      </c>
    </row>
    <row r="221" spans="1:6" hidden="1">
      <c r="A221" s="60" t="s">
        <v>210</v>
      </c>
      <c r="B221" s="55">
        <v>45686</v>
      </c>
      <c r="C221" t="s">
        <v>26</v>
      </c>
      <c r="D221" s="46">
        <v>5000</v>
      </c>
      <c r="F221" t="s">
        <v>211</v>
      </c>
    </row>
    <row r="222" spans="1:6" hidden="1">
      <c r="A222" s="60" t="s">
        <v>212</v>
      </c>
      <c r="B222" s="55">
        <v>45693</v>
      </c>
      <c r="C222" t="s">
        <v>33</v>
      </c>
      <c r="D222" s="46">
        <v>1000</v>
      </c>
      <c r="F222" t="s">
        <v>213</v>
      </c>
    </row>
    <row r="223" spans="1:6" hidden="1">
      <c r="A223" s="60" t="s">
        <v>214</v>
      </c>
      <c r="B223" s="55">
        <v>45691</v>
      </c>
      <c r="C223" t="s">
        <v>47</v>
      </c>
      <c r="D223" s="46">
        <v>731.36</v>
      </c>
    </row>
    <row r="224" spans="1:6" hidden="1">
      <c r="A224" s="60" t="s">
        <v>120</v>
      </c>
      <c r="B224" s="55">
        <v>45691</v>
      </c>
      <c r="C224" t="s">
        <v>26</v>
      </c>
      <c r="D224" s="46">
        <v>67.959999999999994</v>
      </c>
    </row>
    <row r="225" spans="1:6" hidden="1">
      <c r="A225" s="60" t="s">
        <v>171</v>
      </c>
      <c r="B225" s="55">
        <v>45691</v>
      </c>
      <c r="C225" t="s">
        <v>26</v>
      </c>
      <c r="D225" s="46">
        <v>16000</v>
      </c>
      <c r="F225" t="s">
        <v>215</v>
      </c>
    </row>
    <row r="226" spans="1:6" hidden="1">
      <c r="A226" s="60" t="s">
        <v>60</v>
      </c>
      <c r="B226" s="55">
        <v>45691</v>
      </c>
      <c r="C226" t="s">
        <v>51</v>
      </c>
      <c r="D226" s="46">
        <v>520</v>
      </c>
      <c r="F226" t="s">
        <v>216</v>
      </c>
    </row>
    <row r="227" spans="1:6" hidden="1">
      <c r="A227" s="60" t="s">
        <v>212</v>
      </c>
      <c r="B227" s="55">
        <v>45691</v>
      </c>
      <c r="C227" t="s">
        <v>33</v>
      </c>
      <c r="D227" s="46">
        <v>1200</v>
      </c>
      <c r="F227" t="s">
        <v>217</v>
      </c>
    </row>
    <row r="228" spans="1:6" hidden="1">
      <c r="A228" s="60" t="s">
        <v>218</v>
      </c>
      <c r="B228" s="55">
        <v>45693</v>
      </c>
      <c r="C228" t="s">
        <v>32</v>
      </c>
      <c r="D228" s="46">
        <v>5665.76</v>
      </c>
    </row>
    <row r="229" spans="1:6" hidden="1">
      <c r="A229" s="55" t="s">
        <v>219</v>
      </c>
      <c r="B229" s="55">
        <v>45327</v>
      </c>
      <c r="C229" t="s">
        <v>32</v>
      </c>
      <c r="D229" s="46">
        <v>143.49</v>
      </c>
    </row>
    <row r="230" spans="1:6" hidden="1">
      <c r="A230" s="60" t="s">
        <v>126</v>
      </c>
      <c r="B230" s="55">
        <v>45327</v>
      </c>
      <c r="C230" t="s">
        <v>21</v>
      </c>
      <c r="D230" s="46">
        <v>483.6</v>
      </c>
    </row>
    <row r="231" spans="1:6" hidden="1">
      <c r="A231" s="60" t="s">
        <v>70</v>
      </c>
      <c r="B231" s="55">
        <v>45693</v>
      </c>
      <c r="C231" t="s">
        <v>51</v>
      </c>
      <c r="D231" s="46">
        <v>38.19</v>
      </c>
    </row>
    <row r="232" spans="1:6" hidden="1">
      <c r="A232" s="60" t="s">
        <v>76</v>
      </c>
      <c r="B232" s="55">
        <v>45693</v>
      </c>
      <c r="C232" t="s">
        <v>51</v>
      </c>
      <c r="D232" s="46">
        <v>45.34</v>
      </c>
    </row>
    <row r="233" spans="1:6" hidden="1">
      <c r="A233" s="60" t="s">
        <v>220</v>
      </c>
      <c r="B233" s="55">
        <v>45693</v>
      </c>
      <c r="C233" t="s">
        <v>26</v>
      </c>
      <c r="D233" s="46">
        <v>4006.8</v>
      </c>
    </row>
    <row r="234" spans="1:6" hidden="1">
      <c r="A234" s="60" t="s">
        <v>221</v>
      </c>
      <c r="B234" s="55">
        <v>45693</v>
      </c>
      <c r="C234" t="s">
        <v>33</v>
      </c>
      <c r="D234" s="46">
        <v>70.8</v>
      </c>
    </row>
    <row r="235" spans="1:6" hidden="1">
      <c r="A235" s="60" t="s">
        <v>132</v>
      </c>
      <c r="B235" s="55">
        <v>45695</v>
      </c>
      <c r="C235" t="s">
        <v>24</v>
      </c>
      <c r="D235" s="46">
        <v>550</v>
      </c>
      <c r="F235" t="s">
        <v>222</v>
      </c>
    </row>
    <row r="236" spans="1:6" hidden="1">
      <c r="A236" s="60" t="s">
        <v>60</v>
      </c>
      <c r="B236" s="55">
        <v>45695</v>
      </c>
      <c r="C236" t="s">
        <v>51</v>
      </c>
      <c r="D236" s="46">
        <v>1000</v>
      </c>
      <c r="F236" t="s">
        <v>223</v>
      </c>
    </row>
    <row r="237" spans="1:6" hidden="1">
      <c r="A237" s="60" t="s">
        <v>224</v>
      </c>
      <c r="B237" s="55">
        <v>45695</v>
      </c>
      <c r="C237" t="s">
        <v>51</v>
      </c>
      <c r="D237" s="46">
        <v>425</v>
      </c>
      <c r="F237" t="s">
        <v>225</v>
      </c>
    </row>
    <row r="238" spans="1:6" hidden="1">
      <c r="A238" t="s">
        <v>226</v>
      </c>
      <c r="B238" s="55">
        <v>45698</v>
      </c>
      <c r="C238" t="s">
        <v>33</v>
      </c>
      <c r="D238" s="46">
        <v>30.04</v>
      </c>
    </row>
    <row r="239" spans="1:6" hidden="1">
      <c r="A239" t="s">
        <v>227</v>
      </c>
      <c r="B239" s="55">
        <v>45698</v>
      </c>
      <c r="C239" t="s">
        <v>51</v>
      </c>
      <c r="D239" s="46">
        <v>77.61</v>
      </c>
    </row>
    <row r="240" spans="1:6" hidden="1">
      <c r="A240" s="60" t="s">
        <v>228</v>
      </c>
      <c r="B240" s="55">
        <v>45698</v>
      </c>
      <c r="C240" t="s">
        <v>26</v>
      </c>
      <c r="D240" s="46">
        <v>141.78</v>
      </c>
    </row>
    <row r="241" spans="1:6" hidden="1">
      <c r="A241" s="60" t="s">
        <v>229</v>
      </c>
      <c r="B241" s="55">
        <v>45698</v>
      </c>
      <c r="C241" t="s">
        <v>31</v>
      </c>
      <c r="D241" s="46">
        <v>21619</v>
      </c>
      <c r="F241" t="s">
        <v>230</v>
      </c>
    </row>
    <row r="242" spans="1:6" hidden="1">
      <c r="A242" s="60" t="s">
        <v>231</v>
      </c>
      <c r="B242" s="55">
        <v>45701</v>
      </c>
      <c r="C242" t="s">
        <v>21</v>
      </c>
      <c r="D242" s="46">
        <v>523.38</v>
      </c>
    </row>
    <row r="243" spans="1:6" hidden="1">
      <c r="A243" s="60" t="s">
        <v>218</v>
      </c>
      <c r="B243" s="55">
        <v>45701</v>
      </c>
      <c r="C243" t="s">
        <v>32</v>
      </c>
      <c r="D243" s="46">
        <v>1940.07</v>
      </c>
    </row>
    <row r="244" spans="1:6" hidden="1">
      <c r="A244" s="60" t="s">
        <v>232</v>
      </c>
      <c r="B244" s="55">
        <v>45701</v>
      </c>
      <c r="C244" t="s">
        <v>51</v>
      </c>
      <c r="D244" s="46">
        <v>27.67</v>
      </c>
    </row>
    <row r="245" spans="1:6" hidden="1">
      <c r="A245" s="60" t="s">
        <v>175</v>
      </c>
      <c r="B245" s="55">
        <v>45701</v>
      </c>
      <c r="C245" t="s">
        <v>32</v>
      </c>
      <c r="D245" s="46">
        <v>25.01</v>
      </c>
    </row>
    <row r="246" spans="1:6" hidden="1">
      <c r="A246" s="60" t="s">
        <v>92</v>
      </c>
      <c r="B246" s="55">
        <v>45701</v>
      </c>
      <c r="C246" t="s">
        <v>21</v>
      </c>
      <c r="D246" s="46">
        <v>110</v>
      </c>
    </row>
    <row r="247" spans="1:6" hidden="1">
      <c r="A247" s="60" t="s">
        <v>76</v>
      </c>
      <c r="B247" s="55">
        <v>45701</v>
      </c>
      <c r="C247" t="s">
        <v>51</v>
      </c>
      <c r="D247" s="46">
        <v>63.18</v>
      </c>
    </row>
    <row r="248" spans="1:6" hidden="1">
      <c r="A248" s="60" t="s">
        <v>233</v>
      </c>
      <c r="B248" s="55">
        <v>45702</v>
      </c>
      <c r="C248" t="s">
        <v>32</v>
      </c>
      <c r="D248" s="46">
        <v>4500</v>
      </c>
      <c r="F248" t="s">
        <v>234</v>
      </c>
    </row>
    <row r="249" spans="1:6" hidden="1">
      <c r="A249" s="60" t="s">
        <v>80</v>
      </c>
      <c r="B249" s="55">
        <v>45706</v>
      </c>
      <c r="C249" t="s">
        <v>19</v>
      </c>
      <c r="D249" s="46">
        <v>24.26</v>
      </c>
    </row>
    <row r="250" spans="1:6" hidden="1">
      <c r="A250" s="60" t="s">
        <v>235</v>
      </c>
      <c r="B250" s="55">
        <v>45706</v>
      </c>
      <c r="C250" t="s">
        <v>51</v>
      </c>
      <c r="D250" s="46">
        <v>119.9</v>
      </c>
    </row>
    <row r="251" spans="1:6" hidden="1">
      <c r="A251" s="60" t="s">
        <v>236</v>
      </c>
      <c r="B251" s="55">
        <v>45706</v>
      </c>
      <c r="C251" t="s">
        <v>19</v>
      </c>
      <c r="D251" s="46">
        <v>1200</v>
      </c>
    </row>
    <row r="252" spans="1:6" hidden="1">
      <c r="A252" s="60" t="s">
        <v>110</v>
      </c>
      <c r="B252" s="55">
        <v>45706</v>
      </c>
      <c r="C252" t="s">
        <v>19</v>
      </c>
      <c r="D252" s="46">
        <v>55.45</v>
      </c>
    </row>
    <row r="253" spans="1:6" hidden="1">
      <c r="A253" s="60" t="s">
        <v>237</v>
      </c>
      <c r="B253" s="55">
        <v>45706</v>
      </c>
      <c r="C253" t="s">
        <v>27</v>
      </c>
      <c r="D253" s="46">
        <v>1795.57</v>
      </c>
    </row>
    <row r="254" spans="1:6" hidden="1">
      <c r="A254" s="60" t="s">
        <v>76</v>
      </c>
      <c r="B254" s="55">
        <v>45706</v>
      </c>
      <c r="C254" t="s">
        <v>51</v>
      </c>
      <c r="D254" s="46">
        <v>60.74</v>
      </c>
    </row>
    <row r="255" spans="1:6" hidden="1">
      <c r="A255" s="60" t="s">
        <v>238</v>
      </c>
      <c r="B255" s="55">
        <v>45706</v>
      </c>
      <c r="C255" t="s">
        <v>40</v>
      </c>
      <c r="D255" s="46">
        <v>743.48</v>
      </c>
    </row>
    <row r="256" spans="1:6" hidden="1">
      <c r="A256" s="60" t="s">
        <v>60</v>
      </c>
      <c r="B256" s="55">
        <v>45706</v>
      </c>
      <c r="C256" t="s">
        <v>51</v>
      </c>
      <c r="D256" s="46">
        <v>140</v>
      </c>
      <c r="F256" t="s">
        <v>239</v>
      </c>
    </row>
    <row r="257" spans="1:6" hidden="1">
      <c r="A257" s="60" t="s">
        <v>240</v>
      </c>
      <c r="B257" s="55">
        <v>45708</v>
      </c>
      <c r="C257" t="s">
        <v>43</v>
      </c>
      <c r="D257" s="46">
        <v>757.12</v>
      </c>
    </row>
    <row r="258" spans="1:6" hidden="1">
      <c r="A258" s="60" t="s">
        <v>241</v>
      </c>
      <c r="B258" s="55">
        <v>45709</v>
      </c>
      <c r="C258" t="s">
        <v>26</v>
      </c>
      <c r="D258" s="46">
        <v>7500</v>
      </c>
      <c r="F258" t="s">
        <v>242</v>
      </c>
    </row>
    <row r="259" spans="1:6" hidden="1">
      <c r="A259" s="60" t="s">
        <v>243</v>
      </c>
      <c r="B259" s="55">
        <v>45713</v>
      </c>
      <c r="C259" t="s">
        <v>43</v>
      </c>
      <c r="D259" s="46">
        <v>1638.6</v>
      </c>
    </row>
    <row r="260" spans="1:6" hidden="1">
      <c r="A260" s="60" t="s">
        <v>150</v>
      </c>
      <c r="B260" s="55">
        <v>45713</v>
      </c>
      <c r="C260" t="s">
        <v>43</v>
      </c>
      <c r="D260" s="46">
        <v>87.12</v>
      </c>
    </row>
    <row r="261" spans="1:6" hidden="1">
      <c r="A261" s="60" t="s">
        <v>70</v>
      </c>
      <c r="B261" s="55">
        <v>45713</v>
      </c>
      <c r="C261" t="s">
        <v>51</v>
      </c>
      <c r="D261" s="46">
        <v>77.92</v>
      </c>
    </row>
    <row r="262" spans="1:6" hidden="1">
      <c r="A262" s="60" t="s">
        <v>240</v>
      </c>
      <c r="B262" s="55">
        <v>45713</v>
      </c>
      <c r="C262" t="s">
        <v>43</v>
      </c>
      <c r="D262" s="46">
        <v>2948.61</v>
      </c>
    </row>
    <row r="263" spans="1:6" hidden="1">
      <c r="A263" s="60" t="s">
        <v>244</v>
      </c>
      <c r="B263" s="55">
        <v>45713</v>
      </c>
      <c r="C263" t="s">
        <v>43</v>
      </c>
      <c r="D263" s="46">
        <v>-1931.91</v>
      </c>
    </row>
    <row r="264" spans="1:6" hidden="1">
      <c r="A264" s="60" t="s">
        <v>245</v>
      </c>
      <c r="B264" s="55">
        <v>45716</v>
      </c>
      <c r="C264" t="s">
        <v>32</v>
      </c>
      <c r="D264" s="46">
        <v>9530</v>
      </c>
      <c r="F264" t="s">
        <v>246</v>
      </c>
    </row>
    <row r="265" spans="1:6" hidden="1">
      <c r="A265" s="60" t="s">
        <v>171</v>
      </c>
      <c r="B265" s="55">
        <v>45716</v>
      </c>
      <c r="C265" t="s">
        <v>26</v>
      </c>
      <c r="D265" s="46">
        <v>5000</v>
      </c>
      <c r="F265" t="s">
        <v>247</v>
      </c>
    </row>
    <row r="266" spans="1:6" hidden="1">
      <c r="A266" s="60" t="s">
        <v>60</v>
      </c>
      <c r="B266" s="55">
        <v>45716</v>
      </c>
      <c r="C266" t="s">
        <v>51</v>
      </c>
      <c r="D266" s="46">
        <v>480</v>
      </c>
      <c r="F266" t="s">
        <v>248</v>
      </c>
    </row>
    <row r="267" spans="1:6" hidden="1">
      <c r="A267" s="60" t="s">
        <v>249</v>
      </c>
      <c r="B267" s="55">
        <v>45716</v>
      </c>
      <c r="C267" t="s">
        <v>20</v>
      </c>
      <c r="D267" s="46">
        <v>1200</v>
      </c>
      <c r="F267" t="s">
        <v>250</v>
      </c>
    </row>
    <row r="268" spans="1:6" hidden="1">
      <c r="A268" s="60" t="s">
        <v>251</v>
      </c>
      <c r="B268" s="55">
        <v>45716</v>
      </c>
      <c r="C268" t="s">
        <v>20</v>
      </c>
      <c r="D268" s="46">
        <v>700</v>
      </c>
      <c r="F268" t="s">
        <v>252</v>
      </c>
    </row>
    <row r="269" spans="1:6" hidden="1">
      <c r="A269" s="60" t="s">
        <v>80</v>
      </c>
      <c r="B269" s="55">
        <v>45719</v>
      </c>
      <c r="C269" t="s">
        <v>19</v>
      </c>
      <c r="D269" s="46">
        <v>75.31</v>
      </c>
    </row>
    <row r="270" spans="1:6" hidden="1">
      <c r="A270" s="60" t="s">
        <v>162</v>
      </c>
      <c r="B270" s="55">
        <v>45721</v>
      </c>
      <c r="C270" t="s">
        <v>36</v>
      </c>
      <c r="D270" s="46">
        <v>4475</v>
      </c>
      <c r="F270" t="s">
        <v>253</v>
      </c>
    </row>
    <row r="271" spans="1:6" hidden="1">
      <c r="A271" s="60" t="s">
        <v>254</v>
      </c>
      <c r="B271" s="55">
        <v>45721</v>
      </c>
      <c r="C271" t="s">
        <v>21</v>
      </c>
      <c r="D271" s="46">
        <v>1646.12</v>
      </c>
    </row>
    <row r="272" spans="1:6" hidden="1">
      <c r="A272" s="60" t="s">
        <v>192</v>
      </c>
      <c r="B272" s="55">
        <v>45722</v>
      </c>
      <c r="C272" t="s">
        <v>33</v>
      </c>
      <c r="D272" s="46">
        <v>-322.88</v>
      </c>
    </row>
    <row r="273" spans="1:6" hidden="1">
      <c r="A273" s="60" t="s">
        <v>255</v>
      </c>
      <c r="B273" s="55">
        <v>45722</v>
      </c>
      <c r="C273" t="s">
        <v>32</v>
      </c>
      <c r="D273" s="46">
        <v>563.66999999999996</v>
      </c>
    </row>
    <row r="274" spans="1:6" hidden="1">
      <c r="A274" s="60" t="s">
        <v>256</v>
      </c>
      <c r="B274" s="55">
        <v>45722</v>
      </c>
      <c r="C274" t="s">
        <v>33</v>
      </c>
      <c r="D274" s="46">
        <v>712.87</v>
      </c>
    </row>
    <row r="275" spans="1:6" hidden="1">
      <c r="A275" s="60" t="s">
        <v>175</v>
      </c>
      <c r="B275" s="55">
        <v>45722</v>
      </c>
      <c r="C275" t="s">
        <v>33</v>
      </c>
      <c r="D275" s="46">
        <v>89.34</v>
      </c>
    </row>
    <row r="276" spans="1:6" hidden="1">
      <c r="A276" s="60" t="s">
        <v>175</v>
      </c>
      <c r="B276" s="55">
        <v>45722</v>
      </c>
      <c r="C276" t="s">
        <v>33</v>
      </c>
      <c r="D276" s="46">
        <v>469.18</v>
      </c>
    </row>
    <row r="277" spans="1:6" hidden="1">
      <c r="A277" s="60" t="s">
        <v>257</v>
      </c>
      <c r="B277" s="55">
        <v>45722</v>
      </c>
      <c r="C277" t="s">
        <v>40</v>
      </c>
      <c r="D277" s="46">
        <v>1430.08</v>
      </c>
    </row>
    <row r="278" spans="1:6" hidden="1">
      <c r="A278" s="60" t="s">
        <v>258</v>
      </c>
      <c r="B278" s="55">
        <v>45723</v>
      </c>
      <c r="C278" t="s">
        <v>40</v>
      </c>
      <c r="D278" s="46">
        <v>125.69</v>
      </c>
    </row>
    <row r="279" spans="1:6" hidden="1">
      <c r="A279" s="60" t="s">
        <v>259</v>
      </c>
      <c r="B279" s="55">
        <v>45723</v>
      </c>
      <c r="C279" t="s">
        <v>47</v>
      </c>
      <c r="D279" s="46">
        <v>4509.8999999999996</v>
      </c>
    </row>
    <row r="280" spans="1:6" hidden="1">
      <c r="A280" s="60" t="s">
        <v>60</v>
      </c>
      <c r="B280" s="55">
        <v>45723</v>
      </c>
      <c r="C280" t="s">
        <v>51</v>
      </c>
      <c r="D280" s="46">
        <v>1000</v>
      </c>
      <c r="F280" t="s">
        <v>260</v>
      </c>
    </row>
    <row r="281" spans="1:6">
      <c r="A281" s="60" t="s">
        <v>155</v>
      </c>
      <c r="B281" s="55">
        <v>45723</v>
      </c>
      <c r="C281" t="s">
        <v>37</v>
      </c>
      <c r="D281" s="46">
        <v>5000</v>
      </c>
      <c r="F281" t="s">
        <v>261</v>
      </c>
    </row>
    <row r="282" spans="1:6" hidden="1">
      <c r="A282" s="60" t="s">
        <v>249</v>
      </c>
      <c r="B282" s="55">
        <v>45723</v>
      </c>
      <c r="C282" t="s">
        <v>47</v>
      </c>
      <c r="D282" s="46">
        <v>1700</v>
      </c>
      <c r="F282" t="s">
        <v>262</v>
      </c>
    </row>
    <row r="283" spans="1:6" hidden="1">
      <c r="A283" s="60" t="s">
        <v>251</v>
      </c>
      <c r="B283" s="55">
        <v>45723</v>
      </c>
      <c r="C283" t="s">
        <v>47</v>
      </c>
      <c r="D283" s="46">
        <v>1900</v>
      </c>
      <c r="F283" t="s">
        <v>263</v>
      </c>
    </row>
    <row r="284" spans="1:6" hidden="1">
      <c r="A284" s="60" t="s">
        <v>264</v>
      </c>
      <c r="B284" s="55">
        <v>45723</v>
      </c>
      <c r="C284" t="s">
        <v>47</v>
      </c>
      <c r="D284" s="46">
        <v>1955</v>
      </c>
      <c r="F284" t="s">
        <v>265</v>
      </c>
    </row>
    <row r="285" spans="1:6" hidden="1">
      <c r="A285" s="60" t="s">
        <v>266</v>
      </c>
      <c r="B285" s="55">
        <v>45723</v>
      </c>
      <c r="C285" t="s">
        <v>47</v>
      </c>
      <c r="D285" s="46">
        <v>2200</v>
      </c>
      <c r="F285" t="s">
        <v>267</v>
      </c>
    </row>
    <row r="286" spans="1:6" hidden="1">
      <c r="A286" s="60" t="s">
        <v>268</v>
      </c>
      <c r="B286" s="55">
        <v>45726</v>
      </c>
      <c r="C286" t="s">
        <v>48</v>
      </c>
      <c r="D286" s="46">
        <v>43.04</v>
      </c>
    </row>
    <row r="287" spans="1:6" hidden="1">
      <c r="A287" s="60" t="s">
        <v>269</v>
      </c>
      <c r="B287" s="55">
        <v>45726</v>
      </c>
      <c r="C287" t="s">
        <v>18</v>
      </c>
      <c r="D287" s="46">
        <v>55</v>
      </c>
    </row>
    <row r="288" spans="1:6" hidden="1">
      <c r="A288" s="60" t="s">
        <v>270</v>
      </c>
      <c r="B288" s="55">
        <v>45726</v>
      </c>
      <c r="C288" t="s">
        <v>31</v>
      </c>
      <c r="D288" s="46">
        <v>150.53</v>
      </c>
    </row>
    <row r="289" spans="1:6" hidden="1">
      <c r="A289" s="60" t="s">
        <v>271</v>
      </c>
      <c r="B289" s="55">
        <v>45726</v>
      </c>
      <c r="C289" t="s">
        <v>26</v>
      </c>
      <c r="D289" s="46">
        <v>2610.4299999999998</v>
      </c>
    </row>
    <row r="290" spans="1:6" hidden="1">
      <c r="A290" s="60" t="s">
        <v>272</v>
      </c>
      <c r="B290" s="55">
        <v>45726</v>
      </c>
      <c r="C290" t="s">
        <v>43</v>
      </c>
      <c r="D290" s="46">
        <v>274.64999999999998</v>
      </c>
    </row>
    <row r="291" spans="1:6" hidden="1">
      <c r="A291" s="60" t="s">
        <v>273</v>
      </c>
      <c r="B291" s="55">
        <v>45728</v>
      </c>
      <c r="C291" t="s">
        <v>40</v>
      </c>
      <c r="D291" s="46">
        <v>633.52</v>
      </c>
    </row>
    <row r="292" spans="1:6" hidden="1">
      <c r="A292" s="60" t="s">
        <v>274</v>
      </c>
      <c r="B292" s="55">
        <v>45728</v>
      </c>
      <c r="C292" t="s">
        <v>34</v>
      </c>
      <c r="D292" s="46">
        <v>2295</v>
      </c>
    </row>
    <row r="293" spans="1:6" hidden="1">
      <c r="A293" s="60" t="s">
        <v>275</v>
      </c>
      <c r="B293" s="55">
        <v>45730</v>
      </c>
      <c r="C293" t="s">
        <v>47</v>
      </c>
      <c r="D293" s="46">
        <v>2946</v>
      </c>
      <c r="F293" t="s">
        <v>276</v>
      </c>
    </row>
    <row r="294" spans="1:6" hidden="1">
      <c r="A294" s="60" t="s">
        <v>277</v>
      </c>
      <c r="B294" s="55">
        <v>45730</v>
      </c>
      <c r="C294" t="s">
        <v>35</v>
      </c>
      <c r="D294" s="46">
        <v>6000</v>
      </c>
      <c r="F294" t="s">
        <v>278</v>
      </c>
    </row>
    <row r="295" spans="1:6" hidden="1">
      <c r="A295" s="60" t="s">
        <v>266</v>
      </c>
      <c r="B295" s="55">
        <v>45730</v>
      </c>
      <c r="C295" t="s">
        <v>47</v>
      </c>
      <c r="D295" s="46">
        <v>75</v>
      </c>
      <c r="F295" t="s">
        <v>279</v>
      </c>
    </row>
    <row r="296" spans="1:6" hidden="1">
      <c r="A296" s="60" t="s">
        <v>264</v>
      </c>
      <c r="B296" s="55">
        <v>45730</v>
      </c>
      <c r="C296" t="s">
        <v>47</v>
      </c>
      <c r="D296" s="46">
        <v>65</v>
      </c>
      <c r="F296" t="s">
        <v>280</v>
      </c>
    </row>
    <row r="297" spans="1:6" hidden="1">
      <c r="A297" s="60" t="s">
        <v>281</v>
      </c>
      <c r="B297" s="55">
        <v>45733</v>
      </c>
      <c r="C297" t="s">
        <v>40</v>
      </c>
      <c r="D297" s="46">
        <v>538.46</v>
      </c>
    </row>
    <row r="298" spans="1:6" hidden="1">
      <c r="A298" s="60" t="s">
        <v>282</v>
      </c>
      <c r="B298" s="55">
        <v>45733</v>
      </c>
      <c r="C298" t="s">
        <v>40</v>
      </c>
      <c r="D298" s="46">
        <v>1194.8499999999999</v>
      </c>
    </row>
    <row r="299" spans="1:6" hidden="1">
      <c r="A299" s="60" t="s">
        <v>283</v>
      </c>
      <c r="B299" s="55">
        <v>45733</v>
      </c>
      <c r="C299" t="s">
        <v>40</v>
      </c>
      <c r="D299" s="46">
        <v>178.75</v>
      </c>
    </row>
    <row r="300" spans="1:6" hidden="1">
      <c r="A300" s="60" t="s">
        <v>92</v>
      </c>
      <c r="B300" s="55">
        <v>45733</v>
      </c>
      <c r="C300" t="s">
        <v>21</v>
      </c>
      <c r="D300" s="46">
        <v>110</v>
      </c>
    </row>
    <row r="301" spans="1:6" hidden="1">
      <c r="A301" s="60" t="s">
        <v>76</v>
      </c>
      <c r="B301" s="55">
        <v>45733</v>
      </c>
      <c r="C301" t="s">
        <v>51</v>
      </c>
      <c r="D301" s="46">
        <v>71.11</v>
      </c>
    </row>
    <row r="302" spans="1:6" hidden="1">
      <c r="A302" s="60" t="s">
        <v>284</v>
      </c>
      <c r="B302" s="55">
        <v>45733</v>
      </c>
      <c r="C302" t="s">
        <v>40</v>
      </c>
      <c r="D302" s="46">
        <v>234.36</v>
      </c>
    </row>
    <row r="303" spans="1:6" hidden="1">
      <c r="A303" s="60" t="s">
        <v>285</v>
      </c>
      <c r="B303" s="55">
        <v>45733</v>
      </c>
      <c r="C303" t="s">
        <v>32</v>
      </c>
      <c r="D303" s="46">
        <v>904.89</v>
      </c>
    </row>
    <row r="304" spans="1:6" hidden="1">
      <c r="A304" s="60" t="s">
        <v>286</v>
      </c>
      <c r="B304" s="55">
        <v>45734</v>
      </c>
      <c r="C304" t="s">
        <v>19</v>
      </c>
      <c r="D304" s="46">
        <v>47.76</v>
      </c>
    </row>
    <row r="305" spans="1:6" hidden="1">
      <c r="A305" s="60" t="s">
        <v>287</v>
      </c>
      <c r="B305" s="55">
        <v>45734</v>
      </c>
      <c r="C305" t="s">
        <v>35</v>
      </c>
      <c r="D305" s="46">
        <v>44.27</v>
      </c>
    </row>
    <row r="306" spans="1:6" hidden="1">
      <c r="A306" s="60" t="s">
        <v>66</v>
      </c>
      <c r="B306" s="55">
        <v>45736</v>
      </c>
      <c r="C306" t="s">
        <v>51</v>
      </c>
      <c r="D306" s="46">
        <v>86.24</v>
      </c>
    </row>
    <row r="307" spans="1:6" hidden="1">
      <c r="A307" s="60" t="s">
        <v>80</v>
      </c>
      <c r="B307" s="55">
        <v>45736</v>
      </c>
      <c r="C307" t="s">
        <v>19</v>
      </c>
      <c r="D307" s="46">
        <v>20.25</v>
      </c>
    </row>
    <row r="308" spans="1:6" hidden="1">
      <c r="A308" s="60" t="s">
        <v>288</v>
      </c>
      <c r="B308" s="55">
        <v>45736</v>
      </c>
      <c r="C308" t="s">
        <v>40</v>
      </c>
      <c r="D308" s="46">
        <v>356.15</v>
      </c>
    </row>
    <row r="309" spans="1:6" hidden="1">
      <c r="A309" s="60" t="s">
        <v>289</v>
      </c>
      <c r="B309" s="55">
        <v>45736</v>
      </c>
      <c r="C309" t="s">
        <v>35</v>
      </c>
      <c r="D309" s="46">
        <v>1300.26</v>
      </c>
    </row>
    <row r="310" spans="1:6" hidden="1">
      <c r="A310" s="60" t="s">
        <v>290</v>
      </c>
      <c r="B310" s="55">
        <v>45740</v>
      </c>
      <c r="C310" t="s">
        <v>35</v>
      </c>
      <c r="D310" s="46">
        <v>112.43</v>
      </c>
    </row>
    <row r="311" spans="1:6" hidden="1">
      <c r="A311" s="60" t="s">
        <v>268</v>
      </c>
      <c r="B311" s="55">
        <v>45740</v>
      </c>
      <c r="C311" t="s">
        <v>48</v>
      </c>
      <c r="D311" s="46">
        <v>139.94999999999999</v>
      </c>
    </row>
    <row r="312" spans="1:6" hidden="1">
      <c r="A312" s="60" t="s">
        <v>291</v>
      </c>
      <c r="B312" s="55">
        <v>45740</v>
      </c>
      <c r="C312" t="s">
        <v>47</v>
      </c>
      <c r="D312" s="46">
        <v>84.92</v>
      </c>
    </row>
    <row r="313" spans="1:6" hidden="1">
      <c r="A313" s="60" t="s">
        <v>292</v>
      </c>
      <c r="B313" s="55">
        <v>45740</v>
      </c>
      <c r="C313" t="s">
        <v>47</v>
      </c>
      <c r="D313" s="46">
        <v>177.6</v>
      </c>
    </row>
    <row r="314" spans="1:6" hidden="1">
      <c r="A314" s="60" t="s">
        <v>293</v>
      </c>
      <c r="B314" s="55">
        <v>45740</v>
      </c>
      <c r="C314" t="s">
        <v>47</v>
      </c>
      <c r="D314" s="46">
        <v>144.91</v>
      </c>
    </row>
    <row r="315" spans="1:6" hidden="1">
      <c r="A315" s="60" t="s">
        <v>294</v>
      </c>
      <c r="B315" s="55">
        <v>45740</v>
      </c>
      <c r="C315" t="s">
        <v>51</v>
      </c>
      <c r="D315" s="46">
        <v>85.24</v>
      </c>
    </row>
    <row r="316" spans="1:6" hidden="1">
      <c r="A316" s="60" t="s">
        <v>295</v>
      </c>
      <c r="B316" s="55">
        <v>45740</v>
      </c>
      <c r="C316" t="s">
        <v>47</v>
      </c>
      <c r="D316" s="46">
        <v>2275</v>
      </c>
      <c r="F316" t="s">
        <v>296</v>
      </c>
    </row>
    <row r="317" spans="1:6" hidden="1">
      <c r="A317" s="60" t="s">
        <v>295</v>
      </c>
      <c r="B317" s="55">
        <v>45740</v>
      </c>
      <c r="C317" t="s">
        <v>47</v>
      </c>
      <c r="D317" s="46">
        <v>1375</v>
      </c>
      <c r="F317" t="s">
        <v>297</v>
      </c>
    </row>
  </sheetData>
  <autoFilter ref="A1:F317" xr:uid="{FC4CCF99-4EF0-40CB-97F9-10622C713DC7}">
    <filterColumn colId="2">
      <filters>
        <filter val="Kitchen Cabinets, Vanities, and Built-ins"/>
      </filters>
    </filterColumn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A334722-773A-46CF-8F48-A43C39EE1616}">
          <x14:formula1>
            <xm:f>'1320 Mayfair'!$C$7:$C$46</xm:f>
          </x14:formula1>
          <xm:sqref>C2:C1048576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49BFF-9B91-4011-B70A-FC732292686F}">
  <dimension ref="B1:C4"/>
  <sheetViews>
    <sheetView workbookViewId="0">
      <selection activeCell="E10" sqref="E10"/>
    </sheetView>
  </sheetViews>
  <sheetFormatPr defaultRowHeight="14.45"/>
  <cols>
    <col min="2" max="2" width="21" customWidth="1"/>
  </cols>
  <sheetData>
    <row r="1" spans="2:3" ht="15" thickBot="1"/>
    <row r="2" spans="2:3" ht="15" thickBot="1">
      <c r="B2" s="59" t="s">
        <v>298</v>
      </c>
      <c r="C2" s="57"/>
    </row>
    <row r="3" spans="2:3" ht="15" thickBot="1">
      <c r="B3" s="58" t="s">
        <v>299</v>
      </c>
      <c r="C3" s="57">
        <f>SUMIF(Input!C:C,B3,Input!D:D)</f>
        <v>0</v>
      </c>
    </row>
    <row r="4" spans="2:3" ht="15" thickBot="1">
      <c r="B4" s="58" t="s">
        <v>300</v>
      </c>
      <c r="C4" s="57">
        <f>SUMIF(Input!C:C,B4,Input!D:D)</f>
        <v>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A334722-773A-46CF-8F48-A43C39EE1616}">
          <x14:formula1>
            <xm:f>'1320 Mayfair'!$C$7:$C$46</xm:f>
          </x14:formula1>
          <xm:sqref>B3:B4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7A243-7EF0-402C-A4AF-BC6259328FE4}">
  <dimension ref="A1:D41"/>
  <sheetViews>
    <sheetView topLeftCell="A4" zoomScale="80" zoomScaleNormal="80" workbookViewId="0">
      <selection activeCell="C38" sqref="C38"/>
    </sheetView>
  </sheetViews>
  <sheetFormatPr defaultRowHeight="14.45"/>
  <cols>
    <col min="1" max="1" width="37.5703125" customWidth="1"/>
    <col min="2" max="2" width="11" bestFit="1" customWidth="1"/>
    <col min="3" max="3" width="11.7109375" style="46" bestFit="1" customWidth="1"/>
  </cols>
  <sheetData>
    <row r="1" spans="1:3">
      <c r="A1" s="61" t="s">
        <v>301</v>
      </c>
      <c r="B1" t="s">
        <v>302</v>
      </c>
      <c r="C1" s="46" t="s">
        <v>56</v>
      </c>
    </row>
    <row r="2" spans="1:3">
      <c r="A2" s="62"/>
      <c r="B2" s="63"/>
      <c r="C2" s="64"/>
    </row>
    <row r="3" spans="1:3">
      <c r="A3" s="62"/>
      <c r="B3" s="63"/>
      <c r="C3" s="64"/>
    </row>
    <row r="4" spans="1:3">
      <c r="A4" s="62"/>
      <c r="B4" s="63"/>
      <c r="C4" s="64"/>
    </row>
    <row r="5" spans="1:3">
      <c r="A5" s="62"/>
      <c r="B5" s="63"/>
      <c r="C5" s="64"/>
    </row>
    <row r="6" spans="1:3">
      <c r="A6" s="62"/>
      <c r="B6" s="63"/>
      <c r="C6" s="64"/>
    </row>
    <row r="7" spans="1:3">
      <c r="A7" s="62"/>
      <c r="B7" s="63"/>
      <c r="C7" s="64"/>
    </row>
    <row r="8" spans="1:3">
      <c r="A8" s="62"/>
      <c r="B8" s="63"/>
      <c r="C8" s="64"/>
    </row>
    <row r="9" spans="1:3">
      <c r="A9" s="62"/>
      <c r="B9" s="63"/>
      <c r="C9" s="64"/>
    </row>
    <row r="10" spans="1:3">
      <c r="A10" s="62"/>
      <c r="B10" s="63"/>
      <c r="C10" s="64"/>
    </row>
    <row r="11" spans="1:3">
      <c r="A11" s="62"/>
      <c r="B11" s="63"/>
      <c r="C11" s="64"/>
    </row>
    <row r="12" spans="1:3">
      <c r="A12" s="62"/>
      <c r="B12" s="63"/>
      <c r="C12" s="64"/>
    </row>
    <row r="13" spans="1:3">
      <c r="A13" s="62"/>
      <c r="B13" s="63"/>
      <c r="C13" s="64"/>
    </row>
    <row r="14" spans="1:3">
      <c r="A14" s="62"/>
      <c r="B14" s="63"/>
      <c r="C14" s="64"/>
    </row>
    <row r="15" spans="1:3">
      <c r="A15" s="62"/>
      <c r="B15" s="63"/>
      <c r="C15" s="64"/>
    </row>
    <row r="16" spans="1:3">
      <c r="A16" s="62"/>
      <c r="B16" s="63"/>
      <c r="C16" s="64"/>
    </row>
    <row r="17" spans="1:3">
      <c r="A17" s="62"/>
      <c r="B17" s="63"/>
      <c r="C17" s="64"/>
    </row>
    <row r="18" spans="1:3">
      <c r="A18" s="62"/>
      <c r="B18" s="63"/>
      <c r="C18" s="64"/>
    </row>
    <row r="19" spans="1:3">
      <c r="A19" s="62"/>
      <c r="B19" s="63"/>
      <c r="C19" s="64"/>
    </row>
    <row r="20" spans="1:3">
      <c r="A20" s="62"/>
      <c r="B20" s="63"/>
      <c r="C20" s="64"/>
    </row>
    <row r="21" spans="1:3">
      <c r="A21" s="62"/>
      <c r="B21" s="63"/>
      <c r="C21" s="64"/>
    </row>
    <row r="22" spans="1:3">
      <c r="A22" s="65"/>
      <c r="B22" s="66"/>
      <c r="C22" s="67"/>
    </row>
    <row r="23" spans="1:3">
      <c r="A23" s="68" t="s">
        <v>303</v>
      </c>
      <c r="B23" s="69"/>
      <c r="C23" s="70">
        <f>SUM(C2:C22)</f>
        <v>0</v>
      </c>
    </row>
    <row r="25" spans="1:3">
      <c r="A25" s="61" t="s">
        <v>304</v>
      </c>
      <c r="B25" t="s">
        <v>302</v>
      </c>
      <c r="C25" s="46" t="s">
        <v>56</v>
      </c>
    </row>
    <row r="26" spans="1:3">
      <c r="A26" s="62"/>
      <c r="B26" s="63"/>
      <c r="C26" s="64"/>
    </row>
    <row r="27" spans="1:3">
      <c r="A27" s="62"/>
      <c r="B27" s="63"/>
      <c r="C27" s="64"/>
    </row>
    <row r="28" spans="1:3">
      <c r="A28" s="62"/>
      <c r="B28" s="63"/>
      <c r="C28" s="64"/>
    </row>
    <row r="29" spans="1:3">
      <c r="A29" s="62"/>
      <c r="B29" s="63"/>
      <c r="C29" s="64"/>
    </row>
    <row r="30" spans="1:3">
      <c r="A30" s="62"/>
      <c r="B30" s="63"/>
      <c r="C30" s="64"/>
    </row>
    <row r="31" spans="1:3">
      <c r="A31" s="62"/>
      <c r="B31" s="63"/>
      <c r="C31" s="64"/>
    </row>
    <row r="32" spans="1:3">
      <c r="A32" s="62"/>
      <c r="B32" s="63"/>
      <c r="C32" s="64"/>
    </row>
    <row r="33" spans="1:4">
      <c r="A33" s="65"/>
      <c r="B33" s="66"/>
      <c r="C33" s="67"/>
    </row>
    <row r="34" spans="1:4">
      <c r="A34" s="68" t="s">
        <v>305</v>
      </c>
      <c r="B34" s="68"/>
      <c r="C34" s="71">
        <f>SUM(C26:C33)</f>
        <v>0</v>
      </c>
    </row>
    <row r="36" spans="1:4">
      <c r="A36" t="s">
        <v>306</v>
      </c>
      <c r="C36" s="64"/>
    </row>
    <row r="37" spans="1:4">
      <c r="A37" t="s">
        <v>307</v>
      </c>
      <c r="C37" s="46">
        <f>'1320 Mayfair'!Q4</f>
        <v>742894.75999999989</v>
      </c>
    </row>
    <row r="39" spans="1:4" ht="15" thickBot="1">
      <c r="A39" t="s">
        <v>308</v>
      </c>
      <c r="C39" s="72">
        <f>C23-SUM(C34,C36:C37)</f>
        <v>-742894.75999999989</v>
      </c>
    </row>
    <row r="40" spans="1:4" ht="15.6" thickTop="1" thickBot="1">
      <c r="A40" t="s">
        <v>309</v>
      </c>
      <c r="C40" s="73"/>
      <c r="D40" t="s">
        <v>310</v>
      </c>
    </row>
    <row r="41" spans="1:4">
      <c r="A41" t="s">
        <v>311</v>
      </c>
      <c r="C41" s="46">
        <f>ROUND(C39-C40,2)</f>
        <v>-742894.76</v>
      </c>
    </row>
  </sheetData>
  <conditionalFormatting sqref="C41">
    <cfRule type="cellIs" dxfId="3" priority="1" operator="lessThan">
      <formula>0</formula>
    </cfRule>
    <cfRule type="cellIs" dxfId="2" priority="2" operator="greaterThan">
      <formula>0</formula>
    </cfRule>
    <cfRule type="cellIs" dxfId="1" priority="3" operator="equal">
      <formula>0</formula>
    </cfRule>
    <cfRule type="cellIs" dxfId="0" priority="4" operator="equal">
      <formula>" -   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Zaken</dc:creator>
  <cp:keywords/>
  <dc:description/>
  <cp:lastModifiedBy/>
  <cp:revision/>
  <dcterms:created xsi:type="dcterms:W3CDTF">2019-01-22T22:16:00Z</dcterms:created>
  <dcterms:modified xsi:type="dcterms:W3CDTF">2025-04-14T20:27:47Z</dcterms:modified>
  <cp:category/>
  <cp:contentStatus/>
</cp:coreProperties>
</file>