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royf\OneDrive\Desktop\Personal Coding\personalProjects\Excel\"/>
    </mc:Choice>
  </mc:AlternateContent>
  <xr:revisionPtr revIDLastSave="0" documentId="13_ncr:1_{34D850D8-3DBD-49EB-AC8A-1CFA17F8A70E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um" sheetId="1" r:id="rId1"/>
    <sheet name="Fill" sheetId="2" r:id="rId2"/>
    <sheet name="Split" sheetId="3" r:id="rId3"/>
    <sheet name="Transpose" sheetId="4" r:id="rId4"/>
    <sheet name="Sort &amp; Filter" sheetId="5" r:id="rId5"/>
    <sheet name="Tables" sheetId="6" r:id="rId6"/>
    <sheet name="Drop-Down" sheetId="7" r:id="rId7"/>
    <sheet name="Analyze" sheetId="8" r:id="rId8"/>
    <sheet name="Charts" sheetId="9" r:id="rId9"/>
    <sheet name="Pivot Tables" sheetId="10" r:id="rId10"/>
  </sheets>
  <calcPr calcId="181029"/>
  <pivotCaches>
    <pivotCache cacheId="30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0" l="1"/>
  <c r="A6" i="10"/>
  <c r="A5" i="10"/>
  <c r="A4" i="10"/>
  <c r="A3" i="10"/>
  <c r="A2" i="10"/>
  <c r="A7" i="9"/>
  <c r="A6" i="9"/>
  <c r="A5" i="9"/>
  <c r="A4" i="9"/>
  <c r="A3" i="9"/>
  <c r="A2" i="9"/>
  <c r="C50" i="6"/>
  <c r="F23" i="6"/>
  <c r="F24" i="6"/>
  <c r="F25" i="6"/>
  <c r="F26" i="6"/>
  <c r="F27" i="6"/>
  <c r="F28" i="6"/>
  <c r="F29" i="6"/>
  <c r="F30" i="6"/>
  <c r="A42" i="5"/>
  <c r="A41" i="5"/>
  <c r="A40" i="5"/>
  <c r="A39" i="5"/>
  <c r="A38" i="5"/>
  <c r="A37" i="5"/>
  <c r="A22" i="5"/>
  <c r="A26" i="5"/>
  <c r="A24" i="5"/>
  <c r="A25" i="5"/>
  <c r="A27" i="5"/>
  <c r="A23" i="5"/>
  <c r="A28" i="4" a="1"/>
  <c r="B30" i="4" s="1"/>
  <c r="A33" i="4" l="1"/>
  <c r="B29" i="4"/>
  <c r="B28" i="4"/>
  <c r="B33" i="4"/>
  <c r="A32" i="4"/>
  <c r="A30" i="4"/>
  <c r="A29" i="4"/>
  <c r="A28" i="4"/>
  <c r="B32" i="4"/>
  <c r="B31" i="4"/>
  <c r="A31" i="4"/>
  <c r="D13" i="2" l="1"/>
  <c r="B13" i="2"/>
  <c r="A13" i="2"/>
  <c r="C12" i="2"/>
  <c r="E12" i="2" s="1"/>
  <c r="C11" i="2"/>
  <c r="E11" i="2" s="1"/>
  <c r="C10" i="2"/>
  <c r="E10" i="2" s="1"/>
  <c r="C9" i="2"/>
  <c r="C5" i="2"/>
  <c r="C4" i="2"/>
  <c r="C3" i="2"/>
  <c r="C2" i="2"/>
  <c r="E2" i="2" s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13" i="2" l="1"/>
  <c r="E22" i="1"/>
  <c r="E9" i="2"/>
  <c r="E13" i="2" s="1"/>
  <c r="B22" i="1"/>
</calcChain>
</file>

<file path=xl/sharedStrings.xml><?xml version="1.0" encoding="utf-8"?>
<sst xmlns="http://schemas.openxmlformats.org/spreadsheetml/2006/main" count="354" uniqueCount="115">
  <si>
    <t>RandomNums</t>
  </si>
  <si>
    <t>SUM:</t>
  </si>
  <si>
    <t>RandomNumsIF &lt;50</t>
  </si>
  <si>
    <t>Dept.</t>
  </si>
  <si>
    <t>Category</t>
  </si>
  <si>
    <t>Product</t>
  </si>
  <si>
    <t>Count</t>
  </si>
  <si>
    <t>Produce</t>
  </si>
  <si>
    <t>Fruit</t>
  </si>
  <si>
    <t>Apple</t>
  </si>
  <si>
    <t>Orange</t>
  </si>
  <si>
    <t>Banana</t>
  </si>
  <si>
    <t>Pears</t>
  </si>
  <si>
    <t>This:</t>
  </si>
  <si>
    <t>Plus this:</t>
  </si>
  <si>
    <t>Equals:</t>
  </si>
  <si>
    <t>Jan</t>
  </si>
  <si>
    <t>Week 1</t>
  </si>
  <si>
    <t>Week 2</t>
  </si>
  <si>
    <t>Week 3</t>
  </si>
  <si>
    <t>Week 4</t>
  </si>
  <si>
    <t>COPY text with filling</t>
  </si>
  <si>
    <t>Continue series</t>
  </si>
  <si>
    <t>Feb</t>
  </si>
  <si>
    <t>Mar</t>
  </si>
  <si>
    <t>Email</t>
  </si>
  <si>
    <t>First name</t>
  </si>
  <si>
    <t>Last name</t>
  </si>
  <si>
    <t>Nancy.Smith@contoso.com</t>
  </si>
  <si>
    <t>Nancy</t>
  </si>
  <si>
    <t>Smith</t>
  </si>
  <si>
    <t>Andy.North@fabrikam.com</t>
  </si>
  <si>
    <t>Andy</t>
  </si>
  <si>
    <t>North</t>
  </si>
  <si>
    <t>Jan.Kotas@relecloud.com</t>
  </si>
  <si>
    <t>Kotas</t>
  </si>
  <si>
    <t>Mariya.Jones@contoso.com</t>
  </si>
  <si>
    <t>Mariya</t>
  </si>
  <si>
    <t>Jones</t>
  </si>
  <si>
    <t xml:space="preserve">Yvonne.McKay@fabrikam.com </t>
  </si>
  <si>
    <t>Yvonne</t>
  </si>
  <si>
    <t>McKay</t>
  </si>
  <si>
    <t>Data</t>
  </si>
  <si>
    <t>Company name</t>
  </si>
  <si>
    <t>Nancy,Smith,Contoso Ltd.</t>
  </si>
  <si>
    <t>Andy,North,Fabrikam Inc.</t>
  </si>
  <si>
    <t>Jan,Kotas,Relecloud</t>
  </si>
  <si>
    <t>Mariya,Jones,Contoso Ltd.</t>
  </si>
  <si>
    <t>Steven,Thorpe,Relecloud</t>
  </si>
  <si>
    <t>Michael,Neipper,Fabrikam Inc.</t>
  </si>
  <si>
    <t>Robert,Zare,Relecloud</t>
  </si>
  <si>
    <t>Yvonne,McKay,Contoso Ltd.</t>
  </si>
  <si>
    <t>Contoso Ltd.</t>
  </si>
  <si>
    <t>Fabrikam Inc.</t>
  </si>
  <si>
    <t>Relecloud</t>
  </si>
  <si>
    <t>Steven</t>
  </si>
  <si>
    <t>Thorpe</t>
  </si>
  <si>
    <t>Michael</t>
  </si>
  <si>
    <t>Neipper</t>
  </si>
  <si>
    <t>Robert</t>
  </si>
  <si>
    <t>Zare</t>
  </si>
  <si>
    <t>Item</t>
  </si>
  <si>
    <t>Bread</t>
  </si>
  <si>
    <t>Donuts</t>
  </si>
  <si>
    <t>Cookies</t>
  </si>
  <si>
    <t>Cakes</t>
  </si>
  <si>
    <t>Pies</t>
  </si>
  <si>
    <t>Amount</t>
  </si>
  <si>
    <t>Department</t>
  </si>
  <si>
    <t>Oct</t>
  </si>
  <si>
    <t>Nov</t>
  </si>
  <si>
    <t>Dec</t>
  </si>
  <si>
    <t>Meat</t>
  </si>
  <si>
    <t>Beef</t>
  </si>
  <si>
    <t>Bakery</t>
  </si>
  <si>
    <t>Desserts</t>
  </si>
  <si>
    <t>Veggies</t>
  </si>
  <si>
    <t>Deli</t>
  </si>
  <si>
    <t>Salads</t>
  </si>
  <si>
    <t>Chicken</t>
  </si>
  <si>
    <t>Breads</t>
  </si>
  <si>
    <t>Sandwiches</t>
  </si>
  <si>
    <t>Expense date</t>
  </si>
  <si>
    <t>Employee</t>
  </si>
  <si>
    <t>Food</t>
  </si>
  <si>
    <t>Hotel</t>
  </si>
  <si>
    <t>Jackie</t>
  </si>
  <si>
    <t>Mark</t>
  </si>
  <si>
    <t>Dave</t>
  </si>
  <si>
    <t>Tricia</t>
  </si>
  <si>
    <t>Jeff</t>
  </si>
  <si>
    <t>Laura</t>
  </si>
  <si>
    <t>Sandwich</t>
  </si>
  <si>
    <t>Misc</t>
  </si>
  <si>
    <t>Toiler</t>
  </si>
  <si>
    <t>Total</t>
  </si>
  <si>
    <t>Sales</t>
  </si>
  <si>
    <t>Apples</t>
  </si>
  <si>
    <t>Bananas</t>
  </si>
  <si>
    <t>Lemons</t>
  </si>
  <si>
    <t>Broccoli</t>
  </si>
  <si>
    <t>Kale</t>
  </si>
  <si>
    <t>Ham</t>
  </si>
  <si>
    <t>Stuff</t>
  </si>
  <si>
    <t>Year</t>
  </si>
  <si>
    <t>Conference attendance</t>
  </si>
  <si>
    <t>Date</t>
  </si>
  <si>
    <t>Salesperson</t>
  </si>
  <si>
    <t>Anne</t>
  </si>
  <si>
    <t>Beer</t>
  </si>
  <si>
    <t>Wine</t>
  </si>
  <si>
    <t>Soda</t>
  </si>
  <si>
    <t>Row Labels</t>
  </si>
  <si>
    <t>Grand Total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</si>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</sst>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 style="thin">
        <color rgb="FF339966"/>
      </top>
      <bottom/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</borders>
  <cellStyleXfs count="13">
    <xf numFmtId="0" fontId="0" fillId="0" borderId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1" fillId="4" borderId="0"/>
    <xf numFmtId="0" fontId="1" fillId="5" borderId="2"/>
    <xf numFmtId="0" fontId="1" fillId="0" borderId="3" applyNumberFormat="0" applyFont="0" applyFill="0" applyAlignment="0"/>
    <xf numFmtId="0" fontId="1" fillId="0" borderId="4" applyNumberFormat="0" applyFont="0" applyFill="0" applyAlignment="0"/>
    <xf numFmtId="0" fontId="1" fillId="0" borderId="5" applyNumberFormat="0" applyFont="0" applyFill="0" applyAlignment="0"/>
    <xf numFmtId="0" fontId="1" fillId="0" borderId="6" applyNumberFormat="0" applyFont="0" applyFill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4" fontId="1" fillId="0" borderId="0" applyFont="0" applyFill="0" applyBorder="0" applyAlignment="0"/>
    <xf numFmtId="6" fontId="1" fillId="2" borderId="0" applyFont="0" applyBorder="0" applyAlignment="0"/>
  </cellStyleXfs>
  <cellXfs count="3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0" fillId="3" borderId="3" xfId="0" applyFill="1" applyBorder="1"/>
    <xf numFmtId="0" fontId="2" fillId="0" borderId="1" xfId="1"/>
    <xf numFmtId="0" fontId="1" fillId="4" borderId="0" xfId="3"/>
    <xf numFmtId="0" fontId="1" fillId="5" borderId="2" xfId="4"/>
    <xf numFmtId="0" fontId="1" fillId="0" borderId="0" xfId="0" applyFont="1"/>
    <xf numFmtId="0" fontId="1" fillId="4" borderId="3" xfId="5" applyFont="1" applyFill="1"/>
    <xf numFmtId="0" fontId="2" fillId="2" borderId="0" xfId="2" applyFill="1"/>
    <xf numFmtId="0" fontId="2" fillId="2" borderId="1" xfId="1" applyFill="1"/>
    <xf numFmtId="0" fontId="0" fillId="0" borderId="4" xfId="6" applyFont="1" applyFill="1"/>
    <xf numFmtId="0" fontId="0" fillId="0" borderId="7" xfId="0" applyBorder="1"/>
    <xf numFmtId="0" fontId="0" fillId="0" borderId="5" xfId="7" applyFont="1" applyFill="1"/>
    <xf numFmtId="0" fontId="0" fillId="0" borderId="6" xfId="8" applyFont="1" applyFill="1"/>
    <xf numFmtId="0" fontId="0" fillId="0" borderId="8" xfId="0" applyBorder="1"/>
    <xf numFmtId="0" fontId="0" fillId="0" borderId="9" xfId="7" applyFont="1" applyFill="1" applyBorder="1"/>
    <xf numFmtId="0" fontId="2" fillId="0" borderId="0" xfId="1" applyBorder="1"/>
    <xf numFmtId="0" fontId="0" fillId="4" borderId="0" xfId="3" applyFont="1"/>
    <xf numFmtId="0" fontId="0" fillId="4" borderId="3" xfId="5" applyFont="1" applyFill="1"/>
    <xf numFmtId="0" fontId="0" fillId="0" borderId="3" xfId="5" applyFont="1"/>
    <xf numFmtId="44" fontId="1" fillId="4" borderId="0" xfId="9" applyFill="1"/>
    <xf numFmtId="44" fontId="0" fillId="0" borderId="0" xfId="9" applyFont="1"/>
    <xf numFmtId="0" fontId="0" fillId="4" borderId="0" xfId="0" applyFill="1"/>
    <xf numFmtId="44" fontId="0" fillId="4" borderId="0" xfId="9" applyFont="1" applyFill="1"/>
    <xf numFmtId="14" fontId="0" fillId="0" borderId="0" xfId="11" applyFont="1"/>
    <xf numFmtId="6" fontId="0" fillId="0" borderId="0" xfId="0" applyNumberFormat="1"/>
    <xf numFmtId="6" fontId="0" fillId="2" borderId="0" xfId="12" applyFont="1"/>
    <xf numFmtId="44" fontId="0" fillId="2" borderId="0" xfId="9" applyFont="1" applyFill="1"/>
    <xf numFmtId="0" fontId="5" fillId="0" borderId="1" xfId="1" applyFont="1"/>
    <xf numFmtId="0" fontId="6" fillId="0" borderId="0" xfId="0" applyFont="1"/>
    <xf numFmtId="5" fontId="0" fillId="0" borderId="0" xfId="0" applyNumberFormat="1"/>
    <xf numFmtId="0" fontId="0" fillId="0" borderId="0" xfId="0" applyNumberFormat="1"/>
    <xf numFmtId="0" fontId="2" fillId="0" borderId="0" xfId="1" applyNumberFormat="1" applyBorder="1"/>
    <xf numFmtId="42" fontId="0" fillId="0" borderId="0" xfId="10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</cellXfs>
  <cellStyles count="13">
    <cellStyle name="Bottom Border" xfId="5" xr:uid="{3C422CAD-FCD0-4511-8D71-9D477B30AAB5}"/>
    <cellStyle name="Currency" xfId="9" builtinId="4"/>
    <cellStyle name="Currency [0]" xfId="10" builtinId="7"/>
    <cellStyle name="Date" xfId="11" xr:uid="{36FC7CA9-6D84-4844-A18B-68CC20454C8C}"/>
    <cellStyle name="GrayCell" xfId="3" xr:uid="{90723E84-90AD-4A13-9A60-C9D2CF458FED}"/>
    <cellStyle name="Heading 3" xfId="1" builtinId="18"/>
    <cellStyle name="Heading 4" xfId="2" builtinId="19"/>
    <cellStyle name="Highlight" xfId="12" xr:uid="{48F09A71-BEB5-4213-BF62-EC634365EADB}"/>
    <cellStyle name="Left Bottom Green Border" xfId="8" xr:uid="{3E228233-184C-4004-A0C9-A99CC47A25DA}"/>
    <cellStyle name="Left Green Border" xfId="6" xr:uid="{B0C7D3E3-C2FA-4668-B271-2B4C0389178D}"/>
    <cellStyle name="Normal" xfId="0" builtinId="0"/>
    <cellStyle name="Right Green Border" xfId="7" xr:uid="{C5833365-E39E-4FF8-82D9-9D4294AEE60E}"/>
    <cellStyle name="YellowCell" xfId="4" xr:uid="{245ED4C8-D6F6-4A78-9670-6780BF79F0A1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9" formatCode="&quot;$&quot;#,##0_);\(&quot;$&quot;#,##0\)"/>
    </dxf>
    <dxf>
      <numFmt numFmtId="0" formatCode="General"/>
    </dxf>
    <dxf>
      <numFmt numFmtId="0" formatCode="General"/>
    </dxf>
    <dxf>
      <numFmt numFmtId="0" formatCode="General"/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FFFF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count="2" xr9:uid="{C1423CF5-7A45-4EEB-9314-701F4DF4E10E}">
      <tableStyleElement type="headerRow" dxfId="12"/>
      <tableStyleElement type="first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Analyze!$C$19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Analyze!$A$20:$B$27</c15:sqref>
                  </c15:fullRef>
                  <c15:levelRef>
                    <c15:sqref>Analyze!$B$20:$B$27</c15:sqref>
                  </c15:levelRef>
                </c:ext>
              </c:extLst>
              <c:f>Analyze!$B$20:$B$27</c:f>
              <c:strCache>
                <c:ptCount val="8"/>
                <c:pt idx="0">
                  <c:v>Breads</c:v>
                </c:pt>
                <c:pt idx="1">
                  <c:v>Desserts</c:v>
                </c:pt>
                <c:pt idx="2">
                  <c:v>Sandwiches</c:v>
                </c:pt>
                <c:pt idx="3">
                  <c:v>Salads</c:v>
                </c:pt>
                <c:pt idx="4">
                  <c:v>Beef</c:v>
                </c:pt>
                <c:pt idx="5">
                  <c:v>Chicken</c:v>
                </c:pt>
                <c:pt idx="6">
                  <c:v>Veggies</c:v>
                </c:pt>
                <c:pt idx="7">
                  <c:v>Fruit</c:v>
                </c:pt>
              </c:strCache>
            </c:strRef>
          </c:cat>
          <c:val>
            <c:numRef>
              <c:f>Analyze!$C$20:$C$27</c:f>
              <c:numCache>
                <c:formatCode>_("$"* #,##0.00_);_("$"* \(#,##0.00\);_("$"* "-"??_);_(@_)</c:formatCode>
                <c:ptCount val="8"/>
                <c:pt idx="0">
                  <c:v>30000</c:v>
                </c:pt>
                <c:pt idx="1">
                  <c:v>25000</c:v>
                </c:pt>
                <c:pt idx="2">
                  <c:v>80000</c:v>
                </c:pt>
                <c:pt idx="3">
                  <c:v>90000</c:v>
                </c:pt>
                <c:pt idx="4">
                  <c:v>90000</c:v>
                </c:pt>
                <c:pt idx="5">
                  <c:v>75000</c:v>
                </c:pt>
                <c:pt idx="6">
                  <c:v>30000</c:v>
                </c:pt>
                <c:pt idx="7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0-409A-A261-7FEEB29B4397}"/>
            </c:ext>
          </c:extLst>
        </c:ser>
        <c:ser>
          <c:idx val="1"/>
          <c:order val="1"/>
          <c:tx>
            <c:strRef>
              <c:f>Analyze!$D$19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Analyze!$A$20:$B$27</c15:sqref>
                  </c15:fullRef>
                  <c15:levelRef>
                    <c15:sqref>Analyze!$B$20:$B$27</c15:sqref>
                  </c15:levelRef>
                </c:ext>
              </c:extLst>
              <c:f>Analyze!$B$20:$B$27</c:f>
              <c:strCache>
                <c:ptCount val="8"/>
                <c:pt idx="0">
                  <c:v>Breads</c:v>
                </c:pt>
                <c:pt idx="1">
                  <c:v>Desserts</c:v>
                </c:pt>
                <c:pt idx="2">
                  <c:v>Sandwiches</c:v>
                </c:pt>
                <c:pt idx="3">
                  <c:v>Salads</c:v>
                </c:pt>
                <c:pt idx="4">
                  <c:v>Beef</c:v>
                </c:pt>
                <c:pt idx="5">
                  <c:v>Chicken</c:v>
                </c:pt>
                <c:pt idx="6">
                  <c:v>Veggies</c:v>
                </c:pt>
                <c:pt idx="7">
                  <c:v>Fruit</c:v>
                </c:pt>
              </c:strCache>
            </c:strRef>
          </c:cat>
          <c:val>
            <c:numRef>
              <c:f>Analyze!$D$20:$D$27</c:f>
              <c:numCache>
                <c:formatCode>_("$"* #,##0.00_);_("$"* \(#,##0.00\);_("$"* "-"??_);_(@_)</c:formatCode>
                <c:ptCount val="8"/>
                <c:pt idx="0">
                  <c:v>15000</c:v>
                </c:pt>
                <c:pt idx="1">
                  <c:v>80000</c:v>
                </c:pt>
                <c:pt idx="2">
                  <c:v>40000</c:v>
                </c:pt>
                <c:pt idx="3">
                  <c:v>35000</c:v>
                </c:pt>
                <c:pt idx="4">
                  <c:v>110000</c:v>
                </c:pt>
                <c:pt idx="5">
                  <c:v>82000</c:v>
                </c:pt>
                <c:pt idx="6">
                  <c:v>80000</c:v>
                </c:pt>
                <c:pt idx="7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D0-409A-A261-7FEEB29B4397}"/>
            </c:ext>
          </c:extLst>
        </c:ser>
        <c:ser>
          <c:idx val="2"/>
          <c:order val="2"/>
          <c:tx>
            <c:strRef>
              <c:f>Analyze!$E$19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Analyze!$A$20:$B$27</c15:sqref>
                  </c15:fullRef>
                  <c15:levelRef>
                    <c15:sqref>Analyze!$B$20:$B$27</c15:sqref>
                  </c15:levelRef>
                </c:ext>
              </c:extLst>
              <c:f>Analyze!$B$20:$B$27</c:f>
              <c:strCache>
                <c:ptCount val="8"/>
                <c:pt idx="0">
                  <c:v>Breads</c:v>
                </c:pt>
                <c:pt idx="1">
                  <c:v>Desserts</c:v>
                </c:pt>
                <c:pt idx="2">
                  <c:v>Sandwiches</c:v>
                </c:pt>
                <c:pt idx="3">
                  <c:v>Salads</c:v>
                </c:pt>
                <c:pt idx="4">
                  <c:v>Beef</c:v>
                </c:pt>
                <c:pt idx="5">
                  <c:v>Chicken</c:v>
                </c:pt>
                <c:pt idx="6">
                  <c:v>Veggies</c:v>
                </c:pt>
                <c:pt idx="7">
                  <c:v>Fruit</c:v>
                </c:pt>
              </c:strCache>
            </c:strRef>
          </c:cat>
          <c:val>
            <c:numRef>
              <c:f>Analyze!$E$20:$E$27</c:f>
              <c:numCache>
                <c:formatCode>_("$"* #,##0.00_);_("$"* \(#,##0.00\);_("$"* "-"??_);_(@_)</c:formatCode>
                <c:ptCount val="8"/>
                <c:pt idx="0">
                  <c:v>20000</c:v>
                </c:pt>
                <c:pt idx="1">
                  <c:v>120000</c:v>
                </c:pt>
                <c:pt idx="2">
                  <c:v>20000</c:v>
                </c:pt>
                <c:pt idx="3">
                  <c:v>25000</c:v>
                </c:pt>
                <c:pt idx="4">
                  <c:v>200000</c:v>
                </c:pt>
                <c:pt idx="5">
                  <c:v>150000</c:v>
                </c:pt>
                <c:pt idx="6">
                  <c:v>30000</c:v>
                </c:pt>
                <c:pt idx="7">
                  <c:v>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D0-409A-A261-7FEEB29B4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6190736"/>
        <c:axId val="1400024416"/>
      </c:barChart>
      <c:catAx>
        <c:axId val="135619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024416"/>
        <c:crosses val="autoZero"/>
        <c:auto val="1"/>
        <c:lblAlgn val="ctr"/>
        <c:lblOffset val="100"/>
        <c:noMultiLvlLbl val="0"/>
      </c:catAx>
      <c:valAx>
        <c:axId val="14000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19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Conference attendance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Charts!$A$2:$A$7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Charts!$B$2:$B$7</c:f>
              <c:numCache>
                <c:formatCode>General</c:formatCode>
                <c:ptCount val="6"/>
                <c:pt idx="0">
                  <c:v>500</c:v>
                </c:pt>
                <c:pt idx="1">
                  <c:v>800</c:v>
                </c:pt>
                <c:pt idx="2">
                  <c:v>1000</c:v>
                </c:pt>
                <c:pt idx="3">
                  <c:v>900</c:v>
                </c:pt>
                <c:pt idx="4">
                  <c:v>1000</c:v>
                </c:pt>
                <c:pt idx="5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BA-4CF6-A15B-3C2134E87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6245024"/>
        <c:axId val="1400030176"/>
      </c:lineChart>
      <c:catAx>
        <c:axId val="135624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030176"/>
        <c:crosses val="autoZero"/>
        <c:auto val="1"/>
        <c:lblAlgn val="ctr"/>
        <c:lblOffset val="100"/>
        <c:noMultiLvlLbl val="0"/>
      </c:catAx>
      <c:valAx>
        <c:axId val="140003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24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4" Type="http://schemas.openxmlformats.org/officeDocument/2006/relationships/image" Target="../media/image2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104775</xdr:rowOff>
    </xdr:from>
    <xdr:to>
      <xdr:col>16</xdr:col>
      <xdr:colOff>406482</xdr:colOff>
      <xdr:row>21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D3A7F1-0A23-777C-983D-4B8C4064B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1675" y="485775"/>
          <a:ext cx="4673682" cy="3562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17</xdr:col>
      <xdr:colOff>238924</xdr:colOff>
      <xdr:row>19</xdr:row>
      <xdr:rowOff>9981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B23FFB-30B4-FF39-EDF0-60947F970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381000"/>
          <a:ext cx="5725324" cy="326753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14</xdr:col>
      <xdr:colOff>29089</xdr:colOff>
      <xdr:row>29</xdr:row>
      <xdr:rowOff>124030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392420-476A-FA14-376D-E39B85D82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4219575"/>
          <a:ext cx="3686689" cy="1467055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9526</xdr:colOff>
      <xdr:row>1</xdr:row>
      <xdr:rowOff>64235</xdr:rowOff>
    </xdr:from>
    <xdr:to>
      <xdr:col>14</xdr:col>
      <xdr:colOff>9526</xdr:colOff>
      <xdr:row>19</xdr:row>
      <xdr:rowOff>105266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AA2627-92AF-B643-0D09-DB771EA13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1" y="264260"/>
          <a:ext cx="5486400" cy="347003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14</xdr:col>
      <xdr:colOff>143661</xdr:colOff>
      <xdr:row>40</xdr:row>
      <xdr:rowOff>124322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2398E2-33CE-4956-9CC9-EEEC10F0C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275" y="4200525"/>
          <a:ext cx="5630061" cy="356284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14</xdr:col>
      <xdr:colOff>19818</xdr:colOff>
      <xdr:row>70</xdr:row>
      <xdr:rowOff>172165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E1A313-BFFE-84EC-711C-1A7AA1A0C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67275" y="8401050"/>
          <a:ext cx="5506218" cy="51251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10</xdr:col>
      <xdr:colOff>506000</xdr:colOff>
      <xdr:row>90</xdr:row>
      <xdr:rowOff>133847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333A3B-D8E3-3177-1FCF-33A4E9651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735050"/>
          <a:ext cx="8421275" cy="35628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342900</xdr:colOff>
      <xdr:row>1</xdr:row>
      <xdr:rowOff>19050</xdr:rowOff>
    </xdr:from>
    <xdr:to>
      <xdr:col>17</xdr:col>
      <xdr:colOff>296034</xdr:colOff>
      <xdr:row>18</xdr:row>
      <xdr:rowOff>114768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E44F17-8323-FCB5-5DE0-979B06712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219075"/>
          <a:ext cx="5439534" cy="3353268"/>
        </a:xfrm>
        <a:prstGeom prst="rect">
          <a:avLst/>
        </a:prstGeom>
      </xdr:spPr>
    </xdr:pic>
    <xdr:clientData/>
  </xdr:twoCellAnchor>
  <xdr:twoCellAnchor editAs="oneCell">
    <xdr:from>
      <xdr:col>8</xdr:col>
      <xdr:colOff>352425</xdr:colOff>
      <xdr:row>19</xdr:row>
      <xdr:rowOff>28575</xdr:rowOff>
    </xdr:from>
    <xdr:to>
      <xdr:col>17</xdr:col>
      <xdr:colOff>362717</xdr:colOff>
      <xdr:row>42</xdr:row>
      <xdr:rowOff>162558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D3E531-388B-2655-D525-2245438A7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9225" y="3676650"/>
          <a:ext cx="5496692" cy="4534533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43</xdr:row>
      <xdr:rowOff>47625</xdr:rowOff>
    </xdr:from>
    <xdr:to>
      <xdr:col>17</xdr:col>
      <xdr:colOff>400832</xdr:colOff>
      <xdr:row>56</xdr:row>
      <xdr:rowOff>171813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C780C1-72FA-028E-17D1-7B554A965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62550" y="8286750"/>
          <a:ext cx="5601482" cy="26006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15</xdr:col>
      <xdr:colOff>515102</xdr:colOff>
      <xdr:row>18</xdr:row>
      <xdr:rowOff>57610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154AD2-53B8-4DFD-84BC-1132A124B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0625" y="200025"/>
          <a:ext cx="5391902" cy="329611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15</xdr:col>
      <xdr:colOff>600839</xdr:colOff>
      <xdr:row>32</xdr:row>
      <xdr:rowOff>76530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8584D1-758B-6B23-3237-D19B1FBEF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3819525"/>
          <a:ext cx="5477639" cy="236253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15</xdr:col>
      <xdr:colOff>581787</xdr:colOff>
      <xdr:row>48</xdr:row>
      <xdr:rowOff>57530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2CCC5F-93FC-4ACF-33D5-8950DF431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0700" y="6486525"/>
          <a:ext cx="5458587" cy="272453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276225</xdr:colOff>
      <xdr:row>1</xdr:row>
      <xdr:rowOff>9525</xdr:rowOff>
    </xdr:from>
    <xdr:to>
      <xdr:col>17</xdr:col>
      <xdr:colOff>267464</xdr:colOff>
      <xdr:row>18</xdr:row>
      <xdr:rowOff>162398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80624C-0130-CA77-46CB-065FA92E8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5" y="200025"/>
          <a:ext cx="5477639" cy="3391373"/>
        </a:xfrm>
        <a:prstGeom prst="rect">
          <a:avLst/>
        </a:prstGeom>
      </xdr:spPr>
    </xdr:pic>
    <xdr:clientData/>
  </xdr:twoCellAnchor>
  <xdr:twoCellAnchor editAs="oneCell">
    <xdr:from>
      <xdr:col>8</xdr:col>
      <xdr:colOff>323850</xdr:colOff>
      <xdr:row>20</xdr:row>
      <xdr:rowOff>180975</xdr:rowOff>
    </xdr:from>
    <xdr:to>
      <xdr:col>17</xdr:col>
      <xdr:colOff>229352</xdr:colOff>
      <xdr:row>37</xdr:row>
      <xdr:rowOff>171902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1F0F06-35A8-FD39-4F19-7D180B8D8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3025" y="3990975"/>
          <a:ext cx="5391902" cy="3238952"/>
        </a:xfrm>
        <a:prstGeom prst="rect">
          <a:avLst/>
        </a:prstGeom>
      </xdr:spPr>
    </xdr:pic>
    <xdr:clientData/>
  </xdr:twoCellAnchor>
  <xdr:twoCellAnchor editAs="oneCell">
    <xdr:from>
      <xdr:col>8</xdr:col>
      <xdr:colOff>323850</xdr:colOff>
      <xdr:row>39</xdr:row>
      <xdr:rowOff>9525</xdr:rowOff>
    </xdr:from>
    <xdr:to>
      <xdr:col>17</xdr:col>
      <xdr:colOff>315089</xdr:colOff>
      <xdr:row>61</xdr:row>
      <xdr:rowOff>124427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166A6C-D484-6C61-631A-854D55977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86525" y="7448550"/>
          <a:ext cx="5477639" cy="43154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</xdr:row>
      <xdr:rowOff>9525</xdr:rowOff>
    </xdr:from>
    <xdr:to>
      <xdr:col>14</xdr:col>
      <xdr:colOff>562723</xdr:colOff>
      <xdr:row>18</xdr:row>
      <xdr:rowOff>95714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BF65A1-793D-378F-730D-F8F1756E6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6700" y="209550"/>
          <a:ext cx="5363323" cy="332468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14</xdr:col>
      <xdr:colOff>534155</xdr:colOff>
      <xdr:row>51</xdr:row>
      <xdr:rowOff>799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EB6AD9-4427-D669-144C-C4F7998E7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4010025"/>
          <a:ext cx="5410955" cy="572532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0</xdr:row>
      <xdr:rowOff>95250</xdr:rowOff>
    </xdr:from>
    <xdr:to>
      <xdr:col>15</xdr:col>
      <xdr:colOff>410325</xdr:colOff>
      <xdr:row>15</xdr:row>
      <xdr:rowOff>9912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388A7-31D7-66E5-3C24-8C5812A6B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95250"/>
          <a:ext cx="5372850" cy="277216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15</xdr:col>
      <xdr:colOff>581787</xdr:colOff>
      <xdr:row>33</xdr:row>
      <xdr:rowOff>76636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90E5D4-8014-77E6-359D-ACAA3F02E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3525" y="3238500"/>
          <a:ext cx="5458587" cy="3124636"/>
        </a:xfrm>
        <a:prstGeom prst="rect">
          <a:avLst/>
        </a:prstGeom>
      </xdr:spPr>
    </xdr:pic>
    <xdr:clientData/>
  </xdr:twoCellAnchor>
  <xdr:twoCellAnchor>
    <xdr:from>
      <xdr:col>0</xdr:col>
      <xdr:colOff>66675</xdr:colOff>
      <xdr:row>28</xdr:row>
      <xdr:rowOff>33337</xdr:rowOff>
    </xdr:from>
    <xdr:to>
      <xdr:col>5</xdr:col>
      <xdr:colOff>514350</xdr:colOff>
      <xdr:row>42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A9B7A0-A4C9-68B4-8EB7-5E947F20C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0</xdr:colOff>
      <xdr:row>44</xdr:row>
      <xdr:rowOff>0</xdr:rowOff>
    </xdr:from>
    <xdr:to>
      <xdr:col>15</xdr:col>
      <xdr:colOff>543681</xdr:colOff>
      <xdr:row>61</xdr:row>
      <xdr:rowOff>67136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2E9A32-9A8F-2E1E-197B-DE5B6381F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3525" y="8382000"/>
          <a:ext cx="5420481" cy="330563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1</xdr:row>
      <xdr:rowOff>152400</xdr:rowOff>
    </xdr:from>
    <xdr:to>
      <xdr:col>15</xdr:col>
      <xdr:colOff>534148</xdr:colOff>
      <xdr:row>19</xdr:row>
      <xdr:rowOff>162405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1855F9-7649-509F-CB76-0557488AB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342900"/>
          <a:ext cx="5363323" cy="34390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100012</xdr:rowOff>
    </xdr:from>
    <xdr:to>
      <xdr:col>5</xdr:col>
      <xdr:colOff>504825</xdr:colOff>
      <xdr:row>22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E65ACA-B10D-5155-3E0F-2F0F23773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Frazier" refreshedDate="45159.564753240738" createdVersion="8" refreshedVersion="8" minRefreshableVersion="3" recordCount="6" xr:uid="{F3655813-7618-436A-8FDA-256F7DAF36AE}">
  <cacheSource type="worksheet">
    <worksheetSource name="PivotTableData"/>
  </cacheSource>
  <cacheFields count="6">
    <cacheField name="Date" numFmtId="14">
      <sharedItems containsSemiMixedTypes="0" containsNonDate="0" containsDate="1" containsString="0" minDate="2023-06-25T00:00:00" maxDate="2023-08-22T00:00:00" count="6">
        <d v="2023-06-25T00:00:00"/>
        <d v="2023-06-30T00:00:00"/>
        <d v="2023-07-17T00:00:00"/>
        <d v="2023-07-21T00:00:00"/>
        <d v="2023-08-10T00:00:00"/>
        <d v="2023-08-21T00:00:00"/>
      </sharedItems>
      <fieldGroup par="5"/>
    </cacheField>
    <cacheField name="Salesperson" numFmtId="0">
      <sharedItems count="4">
        <s v="Anne"/>
        <s v="Mark"/>
        <s v="Mariya"/>
        <s v="Laura"/>
      </sharedItems>
    </cacheField>
    <cacheField name="Product" numFmtId="0">
      <sharedItems count="3">
        <s v="Beer"/>
        <s v="Wine"/>
        <s v="Soda"/>
      </sharedItems>
    </cacheField>
    <cacheField name="Amount" numFmtId="42">
      <sharedItems containsSemiMixedTypes="0" containsString="0" containsNumber="1" containsInteger="1" minValue="510" maxValue="1600" count="6">
        <n v="1400"/>
        <n v="1010"/>
        <n v="750"/>
        <n v="510"/>
        <n v="1600"/>
        <n v="680"/>
      </sharedItems>
    </cacheField>
    <cacheField name="Days (Date)" numFmtId="0" databaseField="0">
      <fieldGroup base="0">
        <rangePr groupBy="days" startDate="2023-06-25T00:00:00" endDate="2023-08-22T00:00:00"/>
        <groupItems count="368">
          <s v="&lt;6/25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22/2023"/>
        </groupItems>
      </fieldGroup>
    </cacheField>
    <cacheField name="Months (Date)" numFmtId="0" databaseField="0">
      <fieldGroup base="0">
        <rangePr groupBy="months" startDate="2023-06-25T00:00:00" endDate="2023-08-22T00:00:00"/>
        <groupItems count="14">
          <s v="&lt;6/25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x v="0"/>
  </r>
  <r>
    <x v="1"/>
    <x v="1"/>
    <x v="1"/>
    <x v="1"/>
  </r>
  <r>
    <x v="2"/>
    <x v="0"/>
    <x v="0"/>
    <x v="2"/>
  </r>
  <r>
    <x v="3"/>
    <x v="1"/>
    <x v="2"/>
    <x v="3"/>
  </r>
  <r>
    <x v="4"/>
    <x v="2"/>
    <x v="2"/>
    <x v="4"/>
  </r>
  <r>
    <x v="5"/>
    <x v="3"/>
    <x v="1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7765BA-B7DD-4438-9335-35E93A2F3B80}" name="PivotTable15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:I5" firstHeaderRow="1" firstDataRow="1" firstDataCol="1"/>
  <pivotFields count="6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dataField="1" numFmtId="42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12ED75-A2AE-4B62-9989-3FCAE422976E}" name="Sort" displayName="Sort" ref="A21:D27">
  <autoFilter ref="A21:D27" xr:uid="{2C12ED75-A2AE-4B62-9989-3FCAE422976E}"/>
  <sortState xmlns:xlrd2="http://schemas.microsoft.com/office/spreadsheetml/2017/richdata2" ref="A22:D27">
    <sortCondition sortBy="cellColor" ref="D23:D27" dxfId="10"/>
  </sortState>
  <tableColumns count="4">
    <tableColumn id="1" xr3:uid="{B342D4FB-BEBD-489E-BE5A-19A27C526D3F}" name="Expense date" totalsRowLabel="Total" dataCellStyle="Date"/>
    <tableColumn id="2" xr3:uid="{8201E207-4926-4515-AE79-81D7215BFFD9}" name="Employee"/>
    <tableColumn id="4" xr3:uid="{DD1945D5-CB8F-479A-9262-563756442837}" name="Food"/>
    <tableColumn id="5" xr3:uid="{B4FE2F31-B67A-4FD9-BE5C-922626C22622}" name="Hotel" totalsRowFunction="sum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Sort by date, or by color sample table with four columns: Expense date, Employee, Food, and Hotel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A3C09C-CC98-4759-95D4-288FB89ADDE9}" name="Filter" displayName="Filter" ref="A36:D42">
  <autoFilter ref="A36:D42" xr:uid="{E4A3C09C-CC98-4759-95D4-288FB89ADDE9}"/>
  <tableColumns count="4">
    <tableColumn id="1" xr3:uid="{36695C15-C8D1-493D-836E-F88CEC056507}" name="Expense date" totalsRowLabel="Total" dataCellStyle="Date"/>
    <tableColumn id="2" xr3:uid="{D031D85A-8E94-48ED-8593-B60C055D266C}" name="Employee"/>
    <tableColumn id="4" xr3:uid="{E33163ED-1CB8-4BC9-8113-8E5E5E4F7BBC}" name="Food"/>
    <tableColumn id="5" xr3:uid="{E655FC26-98C9-4F62-AF29-A09AA0D92248}" name="Hotel" totalsRowFunction="sum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More ways to filter data sample table with four columns: Expense date, Employee, Food, and Hotel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06860A-72E9-448A-8A86-E2AF04C359B4}" name="Table5" displayName="Table5" ref="A1:G10" totalsRowShown="0">
  <autoFilter ref="A1:G10" xr:uid="{CB06860A-72E9-448A-8A86-E2AF04C359B4}"/>
  <tableColumns count="7">
    <tableColumn id="1" xr3:uid="{FDADD268-C573-4496-BE00-60D71E08180A}" name="Department"/>
    <tableColumn id="2" xr3:uid="{0B525DF6-96BD-4161-B2A3-9A02F53FDA7E}" name="Category"/>
    <tableColumn id="3" xr3:uid="{85D3A615-BC47-4A86-8382-88DE3378F928}" name="Oct"/>
    <tableColumn id="4" xr3:uid="{84E1EFEA-1CC5-4060-9DC7-4420900BC864}" name="Nov"/>
    <tableColumn id="5" xr3:uid="{99AFBF1B-23A3-4231-82FE-FF1DFDC9F860}" name="Dec"/>
    <tableColumn id="6" xr3:uid="{FA099005-5106-49E0-843A-E5D44C29DE73}" name="Jan"/>
    <tableColumn id="7" xr3:uid="{32BF04E3-8035-4599-B37F-A47D17281F42}" name="Fe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5EBDB3-D834-4CBF-AB55-52D0E4704A6C}" name="CalculatedColumns" displayName="CalculatedColumns" ref="A22:F30" headerRowDxfId="8" headerRowCellStyle="Heading 3">
  <autoFilter ref="A22:F30" xr:uid="{015EBDB3-D834-4CBF-AB55-52D0E4704A6C}"/>
  <tableColumns count="6">
    <tableColumn id="1" xr3:uid="{07574EEF-FDB6-45D5-942F-D9E984C3725B}" name="Department" totalsRowLabel="Total"/>
    <tableColumn id="2" xr3:uid="{6040B55B-E396-4D94-8C76-894EE172A0CA}" name="Category"/>
    <tableColumn id="3" xr3:uid="{B55B36F5-A3FC-4A1D-8179-A0231F6C726A}" name="Oct" totalsRowDxfId="3" dataCellStyle="Currency"/>
    <tableColumn id="4" xr3:uid="{7673AF30-5D36-4892-AE7C-77121E6DBA47}" name="Nov" totalsRowDxfId="4" dataCellStyle="Currency"/>
    <tableColumn id="5" xr3:uid="{BD38A53B-CB7B-4996-8784-180D2A626619}" name="Dec" totalsRowDxfId="5" dataCellStyle="Currency"/>
    <tableColumn id="6" xr3:uid="{1CB04847-FFB7-4C17-A772-C092A4853D76}" name="Total" totalsRowFunction="sum" dataDxfId="9" totalsRowDxfId="6" dataCellStyle="Currency">
      <calculatedColumnFormula>SUM(CalculatedColumns[[#This Row],[Oct]:[Dec]])</calculatedColumnFormula>
    </tableColumn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Sample table for illustrating calculated columns in tables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6352D0-69BE-4E19-983C-713F7B68FDD4}" name="TotalRows" displayName="TotalRows" ref="A41:C50" totalsRowCount="1" headerRowDxfId="7" headerRowCellStyle="Heading 3">
  <autoFilter ref="A41:C49" xr:uid="{E76352D0-69BE-4E19-983C-713F7B68FDD4}"/>
  <tableColumns count="3">
    <tableColumn id="1" xr3:uid="{8890C4D8-5DEA-46F1-B144-BEC95B9A3F13}" name="Department" totalsRowLabel="Total"/>
    <tableColumn id="2" xr3:uid="{067CF205-464C-4A62-9E5B-1A2AD5F450E4}" name="Category"/>
    <tableColumn id="6" xr3:uid="{EF710F39-5692-422F-BC60-6AA1EC85828A}" name="Sales" totalsRowFunction="average" totalsRowDxfId="2" dataCellStyle="Currency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Sample table for illustrating total rows in tables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E7926B-F711-43E7-9577-C0BF1FD52B8F}" name="Table8" displayName="Table8" ref="D23:D27" totalsRowShown="0" headerRowDxfId="1" headerRowCellStyle="Heading 3">
  <autoFilter ref="D23:D27" xr:uid="{C8E7926B-F711-43E7-9577-C0BF1FD52B8F}"/>
  <tableColumns count="1">
    <tableColumn id="1" xr3:uid="{BB7AFB4F-B9E2-4D05-8CAA-739920967568}" name="Depart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5FD58C7-A17C-4B0B-85DF-258452E566C2}" name="AnalyzeData" displayName="AnalyzeData" ref="A1:E9" totalsRowShown="0">
  <autoFilter ref="A1:E9" xr:uid="{45FD58C7-A17C-4B0B-85DF-258452E566C2}"/>
  <tableColumns count="5">
    <tableColumn id="1" xr3:uid="{2690EFF4-201D-446B-9F17-EE2471AD7E96}" name="Department"/>
    <tableColumn id="2" xr3:uid="{F3807F8B-DEA1-4ADC-AD36-13729DF98D7F}" name="Category"/>
    <tableColumn id="3" xr3:uid="{8F8C6B1D-115E-4EB4-B244-1349181FA089}" name="Oct" dataCellStyle="Currency"/>
    <tableColumn id="4" xr3:uid="{C1D25776-D940-4895-B513-720E589BA1F6}" name="Nov" dataCellStyle="Currency"/>
    <tableColumn id="5" xr3:uid="{5D248019-2E23-4164-929F-BB51D7F2C1F7}" name="Dec" dataCellStyle="Currency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Quick Analysis table for filtering data. This sample data has Department, Category, Oct, Nov, and Dec amounts with sample data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AE31F7-9D18-48A1-9539-251428E0A406}" name="ChartData" displayName="ChartData" ref="A19:E27">
  <autoFilter ref="A19:E27" xr:uid="{BCAE31F7-9D18-48A1-9539-251428E0A406}"/>
  <tableColumns count="5">
    <tableColumn id="1" xr3:uid="{3F270A97-CB70-456B-8A59-287C9A8EAB99}" name="Department" totalsRowLabel="Total"/>
    <tableColumn id="2" xr3:uid="{3201E886-31BF-47FF-A098-9996FB3E487A}" name="Category"/>
    <tableColumn id="3" xr3:uid="{51BD15B2-DB0E-4A49-96CF-ADD52FB2389B}" name="Oct" dataCellStyle="Currency"/>
    <tableColumn id="4" xr3:uid="{EA76F22F-50C3-4C6D-B788-F3AD377EC061}" name="Nov" dataCellStyle="Currency"/>
    <tableColumn id="5" xr3:uid="{964FD5B2-4B18-4086-8ECE-FF3236A4EF64}" name="Dec" totalsRowFunction="sum" dataCellStyle="Currency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Quickly make a chart sample table with five columns: Department, Category, Oct, Nov, and Dec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A588656-B3E0-4A88-ADEA-8A6C2B96865F}" name="SparklineData" displayName="SparklineData" ref="A46:E54">
  <autoFilter ref="A46:E54" xr:uid="{DA588656-B3E0-4A88-ADEA-8A6C2B96865F}"/>
  <tableColumns count="5">
    <tableColumn id="1" xr3:uid="{87F20562-5026-4B57-9C97-4425C7829095}" name="Department" totalsRowLabel="Total"/>
    <tableColumn id="2" xr3:uid="{402FF209-DA0A-4E57-BC65-81FFF52F682F}" name="Category"/>
    <tableColumn id="3" xr3:uid="{2C9FD38F-8CBF-4089-9802-6C85D9DCDC0F}" name="Oct" dataCellStyle="Currency"/>
    <tableColumn id="4" xr3:uid="{499D6BEC-AD4E-4312-8B04-2914906F742C}" name="Nov" dataCellStyle="Currency"/>
    <tableColumn id="5" xr3:uid="{19A438DA-E46F-4F70-B7C5-03F45FBA620B}" name="Dec" totalsRowFunction="sum" dataCellStyle="Currency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Quickly make sparklines sample table with five columns: Department, Category, Oct, Nov, and Dec.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8153A3E-435B-487B-ACF8-57CEFDBDA078}" name="RecommendedChartData" displayName="RecommendedChartData" ref="A1:B7" totalsRowShown="0">
  <autoFilter ref="A1:B7" xr:uid="{A8153A3E-435B-487B-ACF8-57CEFDBDA078}"/>
  <tableColumns count="2">
    <tableColumn id="1" xr3:uid="{BF1D2CC1-0A59-41B9-B5B9-0F45542247B2}" name="Year"/>
    <tableColumn id="2" xr3:uid="{0C3616C1-02DB-4082-A02A-0A3D032BB5A8}" name="Conference attendance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Sample table for illustrating charting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60898BA-E93C-4734-8F96-6694D57BD786}" name="PivotTableData" displayName="PivotTableData" ref="A1:D7" totalsRowShown="0">
  <autoFilter ref="A1:D7" xr:uid="{860898BA-E93C-4734-8F96-6694D57BD786}"/>
  <tableColumns count="4">
    <tableColumn id="1" xr3:uid="{E34D8C90-CF53-485F-A194-A93FE8EBD7BF}" name="Date" dataCellStyle="Date"/>
    <tableColumn id="2" xr3:uid="{13BB0932-4CE6-4BD1-AB0D-34944E7E0B3A}" name="Salesperson"/>
    <tableColumn id="3" xr3:uid="{6F9262BA-E344-4EF5-B478-3BEE910A230D}" name="Product"/>
    <tableColumn id="4" xr3:uid="{8DE62847-9F66-4C15-B605-7A78912C5101}" name="Amount" dataDxfId="0" dataCellStyle="Currency [0]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Sample table for summarizing data with PivotTable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6.xml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Relationship Id="rId4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E22"/>
  <sheetViews>
    <sheetView tabSelected="1" workbookViewId="0">
      <selection activeCell="C51" sqref="C51"/>
    </sheetView>
  </sheetViews>
  <sheetFormatPr defaultRowHeight="15" x14ac:dyDescent="0.25"/>
  <cols>
    <col min="2" max="2" width="13.5703125" bestFit="1" customWidth="1"/>
    <col min="5" max="5" width="18.7109375" bestFit="1" customWidth="1"/>
  </cols>
  <sheetData>
    <row r="1" spans="1:5" x14ac:dyDescent="0.25">
      <c r="A1" s="3"/>
      <c r="B1" s="3" t="s">
        <v>0</v>
      </c>
      <c r="D1" s="3"/>
      <c r="E1" s="3" t="s">
        <v>2</v>
      </c>
    </row>
    <row r="2" spans="1:5" x14ac:dyDescent="0.25">
      <c r="A2" s="3"/>
      <c r="B2" s="3">
        <f ca="1">RANDBETWEEN(0,100)</f>
        <v>53</v>
      </c>
      <c r="D2" s="3"/>
      <c r="E2" s="3">
        <f ca="1">RANDBETWEEN(0,100)</f>
        <v>90</v>
      </c>
    </row>
    <row r="3" spans="1:5" x14ac:dyDescent="0.25">
      <c r="A3" s="3"/>
      <c r="B3" s="3">
        <f t="shared" ref="B3:B21" ca="1" si="0">RANDBETWEEN(0,100)</f>
        <v>71</v>
      </c>
      <c r="D3" s="3"/>
      <c r="E3" s="3">
        <f t="shared" ref="E3:E21" ca="1" si="1">RANDBETWEEN(0,100)</f>
        <v>85</v>
      </c>
    </row>
    <row r="4" spans="1:5" x14ac:dyDescent="0.25">
      <c r="A4" s="3"/>
      <c r="B4" s="3">
        <f t="shared" ca="1" si="0"/>
        <v>53</v>
      </c>
      <c r="D4" s="3"/>
      <c r="E4" s="3">
        <f t="shared" ca="1" si="1"/>
        <v>52</v>
      </c>
    </row>
    <row r="5" spans="1:5" x14ac:dyDescent="0.25">
      <c r="A5" s="3"/>
      <c r="B5" s="3">
        <f t="shared" ca="1" si="0"/>
        <v>17</v>
      </c>
      <c r="D5" s="3"/>
      <c r="E5" s="3">
        <f t="shared" ca="1" si="1"/>
        <v>95</v>
      </c>
    </row>
    <row r="6" spans="1:5" x14ac:dyDescent="0.25">
      <c r="A6" s="3"/>
      <c r="B6" s="3">
        <f t="shared" ca="1" si="0"/>
        <v>37</v>
      </c>
      <c r="D6" s="3"/>
      <c r="E6" s="3">
        <f t="shared" ca="1" si="1"/>
        <v>79</v>
      </c>
    </row>
    <row r="7" spans="1:5" x14ac:dyDescent="0.25">
      <c r="A7" s="3"/>
      <c r="B7" s="3">
        <f t="shared" ca="1" si="0"/>
        <v>75</v>
      </c>
      <c r="D7" s="3"/>
      <c r="E7" s="3">
        <f t="shared" ca="1" si="1"/>
        <v>48</v>
      </c>
    </row>
    <row r="8" spans="1:5" x14ac:dyDescent="0.25">
      <c r="A8" s="3"/>
      <c r="B8" s="3">
        <f t="shared" ca="1" si="0"/>
        <v>60</v>
      </c>
      <c r="D8" s="3"/>
      <c r="E8" s="3">
        <f t="shared" ca="1" si="1"/>
        <v>92</v>
      </c>
    </row>
    <row r="9" spans="1:5" x14ac:dyDescent="0.25">
      <c r="A9" s="3"/>
      <c r="B9" s="3">
        <f t="shared" ca="1" si="0"/>
        <v>46</v>
      </c>
      <c r="D9" s="3"/>
      <c r="E9" s="3">
        <f t="shared" ca="1" si="1"/>
        <v>15</v>
      </c>
    </row>
    <row r="10" spans="1:5" x14ac:dyDescent="0.25">
      <c r="A10" s="3"/>
      <c r="B10" s="3">
        <f t="shared" ca="1" si="0"/>
        <v>52</v>
      </c>
      <c r="D10" s="3"/>
      <c r="E10" s="3">
        <f t="shared" ca="1" si="1"/>
        <v>2</v>
      </c>
    </row>
    <row r="11" spans="1:5" x14ac:dyDescent="0.25">
      <c r="A11" s="3"/>
      <c r="B11" s="3">
        <f t="shared" ca="1" si="0"/>
        <v>95</v>
      </c>
      <c r="D11" s="3"/>
      <c r="E11" s="3">
        <f t="shared" ca="1" si="1"/>
        <v>81</v>
      </c>
    </row>
    <row r="12" spans="1:5" x14ac:dyDescent="0.25">
      <c r="A12" s="3"/>
      <c r="B12" s="3">
        <f t="shared" ca="1" si="0"/>
        <v>39</v>
      </c>
      <c r="D12" s="3"/>
      <c r="E12" s="3">
        <f t="shared" ca="1" si="1"/>
        <v>32</v>
      </c>
    </row>
    <row r="13" spans="1:5" x14ac:dyDescent="0.25">
      <c r="A13" s="3"/>
      <c r="B13" s="3">
        <f t="shared" ca="1" si="0"/>
        <v>87</v>
      </c>
      <c r="D13" s="3"/>
      <c r="E13" s="3">
        <f t="shared" ca="1" si="1"/>
        <v>67</v>
      </c>
    </row>
    <row r="14" spans="1:5" x14ac:dyDescent="0.25">
      <c r="A14" s="3"/>
      <c r="B14" s="3">
        <f t="shared" ca="1" si="0"/>
        <v>49</v>
      </c>
      <c r="D14" s="3"/>
      <c r="E14" s="3">
        <f t="shared" ca="1" si="1"/>
        <v>37</v>
      </c>
    </row>
    <row r="15" spans="1:5" x14ac:dyDescent="0.25">
      <c r="A15" s="3"/>
      <c r="B15" s="3">
        <f t="shared" ca="1" si="0"/>
        <v>99</v>
      </c>
      <c r="D15" s="3"/>
      <c r="E15" s="3">
        <f t="shared" ca="1" si="1"/>
        <v>30</v>
      </c>
    </row>
    <row r="16" spans="1:5" x14ac:dyDescent="0.25">
      <c r="A16" s="3"/>
      <c r="B16" s="3">
        <f t="shared" ca="1" si="0"/>
        <v>7</v>
      </c>
      <c r="D16" s="3"/>
      <c r="E16" s="3">
        <f t="shared" ca="1" si="1"/>
        <v>60</v>
      </c>
    </row>
    <row r="17" spans="1:5" x14ac:dyDescent="0.25">
      <c r="A17" s="3"/>
      <c r="B17" s="3">
        <f t="shared" ca="1" si="0"/>
        <v>21</v>
      </c>
      <c r="D17" s="3"/>
      <c r="E17" s="3">
        <f t="shared" ca="1" si="1"/>
        <v>63</v>
      </c>
    </row>
    <row r="18" spans="1:5" x14ac:dyDescent="0.25">
      <c r="A18" s="3"/>
      <c r="B18" s="3">
        <f t="shared" ca="1" si="0"/>
        <v>1</v>
      </c>
      <c r="D18" s="3"/>
      <c r="E18" s="3">
        <f t="shared" ca="1" si="1"/>
        <v>40</v>
      </c>
    </row>
    <row r="19" spans="1:5" x14ac:dyDescent="0.25">
      <c r="A19" s="3"/>
      <c r="B19" s="3">
        <f t="shared" ca="1" si="0"/>
        <v>95</v>
      </c>
      <c r="D19" s="3"/>
      <c r="E19" s="3">
        <f t="shared" ca="1" si="1"/>
        <v>46</v>
      </c>
    </row>
    <row r="20" spans="1:5" x14ac:dyDescent="0.25">
      <c r="A20" s="3"/>
      <c r="B20" s="3">
        <f t="shared" ca="1" si="0"/>
        <v>17</v>
      </c>
      <c r="D20" s="3"/>
      <c r="E20" s="3">
        <f t="shared" ca="1" si="1"/>
        <v>16</v>
      </c>
    </row>
    <row r="21" spans="1:5" x14ac:dyDescent="0.25">
      <c r="A21" s="3"/>
      <c r="B21" s="3">
        <f t="shared" ca="1" si="0"/>
        <v>81</v>
      </c>
      <c r="D21" s="3"/>
      <c r="E21" s="3">
        <f t="shared" ca="1" si="1"/>
        <v>85</v>
      </c>
    </row>
    <row r="22" spans="1:5" x14ac:dyDescent="0.25">
      <c r="A22" s="1" t="s">
        <v>1</v>
      </c>
      <c r="B22" s="2">
        <f ca="1">SUM(B2:B21)</f>
        <v>1055</v>
      </c>
      <c r="D22" s="1" t="s">
        <v>1</v>
      </c>
      <c r="E22" s="2">
        <f ca="1">SUMIF(E2:E21,"&lt;50")</f>
        <v>266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C1BA-E648-4468-92B9-5ED02D7EA6B2}">
  <sheetPr>
    <tabColor theme="4" tint="0.59999389629810485"/>
  </sheetPr>
  <dimension ref="A1:F29"/>
  <sheetViews>
    <sheetView workbookViewId="0">
      <selection activeCell="C51" sqref="C51"/>
    </sheetView>
  </sheetViews>
  <sheetFormatPr defaultRowHeight="15" x14ac:dyDescent="0.25"/>
  <sheetData>
    <row r="1" spans="1:5" ht="15.75" thickBot="1" x14ac:dyDescent="0.3">
      <c r="A1" s="4" t="s">
        <v>13</v>
      </c>
      <c r="B1" s="4" t="s">
        <v>14</v>
      </c>
      <c r="C1" s="4" t="s">
        <v>15</v>
      </c>
      <c r="D1" s="4" t="s">
        <v>14</v>
      </c>
      <c r="E1" s="4" t="s">
        <v>15</v>
      </c>
    </row>
    <row r="2" spans="1:5" x14ac:dyDescent="0.25">
      <c r="A2" s="5">
        <v>50</v>
      </c>
      <c r="B2" s="5">
        <v>50</v>
      </c>
      <c r="C2" s="6">
        <f>SUM(A2:B2)</f>
        <v>100</v>
      </c>
      <c r="D2" s="5">
        <v>75</v>
      </c>
      <c r="E2" s="5">
        <f>SUM(C2:D2)</f>
        <v>175</v>
      </c>
    </row>
    <row r="3" spans="1:5" x14ac:dyDescent="0.25">
      <c r="A3" s="5">
        <v>50</v>
      </c>
      <c r="B3" s="5">
        <v>60</v>
      </c>
      <c r="C3" s="6">
        <f t="shared" ref="C3:C5" si="0">SUM(A3:B3)</f>
        <v>110</v>
      </c>
      <c r="D3" s="5">
        <v>75</v>
      </c>
      <c r="E3" s="5"/>
    </row>
    <row r="4" spans="1:5" x14ac:dyDescent="0.25">
      <c r="A4" s="5">
        <v>50</v>
      </c>
      <c r="B4" s="5">
        <v>70</v>
      </c>
      <c r="C4" s="6">
        <f t="shared" si="0"/>
        <v>120</v>
      </c>
      <c r="D4" s="5">
        <v>75</v>
      </c>
      <c r="E4" s="5"/>
    </row>
    <row r="5" spans="1:5" x14ac:dyDescent="0.25">
      <c r="A5" s="5">
        <v>50</v>
      </c>
      <c r="B5" s="5">
        <v>80</v>
      </c>
      <c r="C5" s="6">
        <f t="shared" si="0"/>
        <v>130</v>
      </c>
      <c r="D5" s="5">
        <v>75</v>
      </c>
      <c r="E5" s="5"/>
    </row>
    <row r="6" spans="1:5" x14ac:dyDescent="0.25">
      <c r="A6" s="7"/>
      <c r="B6" s="7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ht="15.75" thickBot="1" x14ac:dyDescent="0.3">
      <c r="A8" s="4" t="s">
        <v>13</v>
      </c>
      <c r="B8" s="4" t="s">
        <v>14</v>
      </c>
      <c r="C8" s="4" t="s">
        <v>15</v>
      </c>
      <c r="D8" s="4" t="s">
        <v>14</v>
      </c>
      <c r="E8" s="4" t="s">
        <v>15</v>
      </c>
    </row>
    <row r="9" spans="1:5" x14ac:dyDescent="0.25">
      <c r="A9" s="5">
        <v>50</v>
      </c>
      <c r="B9" s="5">
        <v>50</v>
      </c>
      <c r="C9" s="5">
        <f>SUM(A9:B9)</f>
        <v>100</v>
      </c>
      <c r="D9" s="5">
        <v>75</v>
      </c>
      <c r="E9" s="5">
        <f>SUM(C9:D9)</f>
        <v>175</v>
      </c>
    </row>
    <row r="10" spans="1:5" x14ac:dyDescent="0.25">
      <c r="A10" s="5">
        <v>50</v>
      </c>
      <c r="B10" s="5">
        <v>60</v>
      </c>
      <c r="C10" s="5">
        <f t="shared" ref="C10:C12" si="1">SUM(A10:B10)</f>
        <v>110</v>
      </c>
      <c r="D10" s="5">
        <v>75</v>
      </c>
      <c r="E10" s="5">
        <f t="shared" ref="E10:E12" si="2">SUM(C10:D10)</f>
        <v>185</v>
      </c>
    </row>
    <row r="11" spans="1:5" x14ac:dyDescent="0.25">
      <c r="A11" s="5">
        <v>50</v>
      </c>
      <c r="B11" s="5">
        <v>70</v>
      </c>
      <c r="C11" s="5">
        <f t="shared" si="1"/>
        <v>120</v>
      </c>
      <c r="D11" s="5">
        <v>75</v>
      </c>
      <c r="E11" s="5">
        <f t="shared" si="2"/>
        <v>195</v>
      </c>
    </row>
    <row r="12" spans="1:5" x14ac:dyDescent="0.25">
      <c r="A12" s="8">
        <v>50</v>
      </c>
      <c r="B12" s="8">
        <v>80</v>
      </c>
      <c r="C12" s="8">
        <f t="shared" si="1"/>
        <v>130</v>
      </c>
      <c r="D12" s="8">
        <v>75</v>
      </c>
      <c r="E12" s="8">
        <f t="shared" si="2"/>
        <v>205</v>
      </c>
    </row>
    <row r="13" spans="1:5" x14ac:dyDescent="0.25">
      <c r="A13" s="6">
        <f>SUM(A9:A12)</f>
        <v>200</v>
      </c>
      <c r="B13" s="6">
        <f t="shared" ref="B13:E13" si="3">SUM(B9:B12)</f>
        <v>260</v>
      </c>
      <c r="C13" s="6">
        <f t="shared" si="3"/>
        <v>460</v>
      </c>
      <c r="D13" s="6">
        <f t="shared" si="3"/>
        <v>300</v>
      </c>
      <c r="E13" s="6">
        <f t="shared" si="3"/>
        <v>760</v>
      </c>
    </row>
    <row r="17" spans="1:6" ht="15.75" thickBot="1" x14ac:dyDescent="0.3">
      <c r="A17" s="4" t="s">
        <v>3</v>
      </c>
      <c r="B17" s="4" t="s">
        <v>4</v>
      </c>
      <c r="C17" s="4" t="s">
        <v>5</v>
      </c>
      <c r="D17" s="4" t="s">
        <v>6</v>
      </c>
    </row>
    <row r="18" spans="1:6" x14ac:dyDescent="0.25">
      <c r="A18" s="9" t="s">
        <v>7</v>
      </c>
      <c r="B18" s="9" t="s">
        <v>8</v>
      </c>
      <c r="C18" s="5" t="s">
        <v>9</v>
      </c>
      <c r="D18" s="5">
        <v>100</v>
      </c>
    </row>
    <row r="19" spans="1:6" x14ac:dyDescent="0.25">
      <c r="A19" s="9" t="s">
        <v>7</v>
      </c>
      <c r="B19" s="9" t="s">
        <v>8</v>
      </c>
      <c r="C19" s="5" t="s">
        <v>10</v>
      </c>
      <c r="D19" s="5">
        <v>200</v>
      </c>
      <c r="F19" t="s">
        <v>21</v>
      </c>
    </row>
    <row r="20" spans="1:6" x14ac:dyDescent="0.25">
      <c r="A20" s="9" t="s">
        <v>7</v>
      </c>
      <c r="B20" s="9" t="s">
        <v>8</v>
      </c>
      <c r="C20" s="5" t="s">
        <v>11</v>
      </c>
      <c r="D20" s="5">
        <v>50</v>
      </c>
    </row>
    <row r="21" spans="1:6" x14ac:dyDescent="0.25">
      <c r="A21" s="9" t="s">
        <v>7</v>
      </c>
      <c r="B21" s="9" t="s">
        <v>8</v>
      </c>
      <c r="C21" s="5" t="s">
        <v>12</v>
      </c>
      <c r="D21" s="5">
        <v>100</v>
      </c>
    </row>
    <row r="25" spans="1:6" ht="15.75" thickBot="1" x14ac:dyDescent="0.3">
      <c r="A25" s="4"/>
      <c r="B25" s="10" t="s">
        <v>16</v>
      </c>
      <c r="C25" s="10" t="s">
        <v>23</v>
      </c>
      <c r="D25" s="10" t="s">
        <v>24</v>
      </c>
    </row>
    <row r="26" spans="1:6" x14ac:dyDescent="0.25">
      <c r="A26" s="9" t="s">
        <v>17</v>
      </c>
      <c r="B26" s="5">
        <v>35</v>
      </c>
      <c r="C26" s="5">
        <v>44</v>
      </c>
      <c r="D26" s="5">
        <v>79</v>
      </c>
      <c r="F26" t="s">
        <v>22</v>
      </c>
    </row>
    <row r="27" spans="1:6" x14ac:dyDescent="0.25">
      <c r="A27" s="9" t="s">
        <v>18</v>
      </c>
      <c r="B27" s="5">
        <v>74</v>
      </c>
      <c r="C27" s="5">
        <v>64</v>
      </c>
      <c r="D27" s="5">
        <v>56</v>
      </c>
    </row>
    <row r="28" spans="1:6" x14ac:dyDescent="0.25">
      <c r="A28" s="9" t="s">
        <v>19</v>
      </c>
      <c r="B28" s="5">
        <v>82</v>
      </c>
      <c r="C28" s="5">
        <v>50</v>
      </c>
      <c r="D28" s="5">
        <v>83</v>
      </c>
    </row>
    <row r="29" spans="1:6" x14ac:dyDescent="0.25">
      <c r="A29" s="9" t="s">
        <v>20</v>
      </c>
      <c r="B29" s="5">
        <v>90</v>
      </c>
      <c r="C29" s="5">
        <v>22</v>
      </c>
      <c r="D29" s="5">
        <v>89</v>
      </c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5D15-F09B-451B-8B70-12ED0B4515EB}">
  <sheetPr>
    <tabColor theme="4" tint="0.59999389629810485"/>
  </sheetPr>
  <dimension ref="A1:D32"/>
  <sheetViews>
    <sheetView topLeftCell="A28" workbookViewId="0">
      <selection activeCell="C51" sqref="C51"/>
    </sheetView>
  </sheetViews>
  <sheetFormatPr defaultRowHeight="15" x14ac:dyDescent="0.25"/>
  <cols>
    <col min="1" max="1" width="28.85546875" bestFit="1" customWidth="1"/>
    <col min="2" max="2" width="10.28515625" bestFit="1" customWidth="1"/>
    <col min="3" max="3" width="9.85546875" bestFit="1" customWidth="1"/>
    <col min="4" max="4" width="14.85546875" bestFit="1" customWidth="1"/>
  </cols>
  <sheetData>
    <row r="1" spans="1:3" ht="15.75" thickBot="1" x14ac:dyDescent="0.3">
      <c r="A1" s="4" t="s">
        <v>25</v>
      </c>
      <c r="B1" s="4" t="s">
        <v>26</v>
      </c>
      <c r="C1" s="4" t="s">
        <v>27</v>
      </c>
    </row>
    <row r="2" spans="1:3" x14ac:dyDescent="0.25">
      <c r="A2" s="11" t="s">
        <v>28</v>
      </c>
      <c r="B2" s="12" t="s">
        <v>29</v>
      </c>
      <c r="C2" s="13" t="s">
        <v>30</v>
      </c>
    </row>
    <row r="3" spans="1:3" x14ac:dyDescent="0.25">
      <c r="A3" s="11" t="s">
        <v>31</v>
      </c>
      <c r="B3" t="s">
        <v>32</v>
      </c>
      <c r="C3" s="13" t="s">
        <v>33</v>
      </c>
    </row>
    <row r="4" spans="1:3" x14ac:dyDescent="0.25">
      <c r="A4" s="11" t="s">
        <v>34</v>
      </c>
      <c r="B4" t="s">
        <v>16</v>
      </c>
      <c r="C4" s="13" t="s">
        <v>35</v>
      </c>
    </row>
    <row r="5" spans="1:3" x14ac:dyDescent="0.25">
      <c r="A5" s="11" t="s">
        <v>36</v>
      </c>
      <c r="B5" t="s">
        <v>37</v>
      </c>
      <c r="C5" s="13" t="s">
        <v>38</v>
      </c>
    </row>
    <row r="6" spans="1:3" x14ac:dyDescent="0.25">
      <c r="A6" s="14" t="s">
        <v>39</v>
      </c>
      <c r="B6" s="15" t="s">
        <v>40</v>
      </c>
      <c r="C6" s="16" t="s">
        <v>41</v>
      </c>
    </row>
    <row r="24" spans="1:4" ht="15.75" thickBot="1" x14ac:dyDescent="0.3">
      <c r="A24" s="4" t="s">
        <v>42</v>
      </c>
      <c r="B24" s="4" t="s">
        <v>26</v>
      </c>
      <c r="C24" s="4" t="s">
        <v>27</v>
      </c>
      <c r="D24" s="17" t="s">
        <v>43</v>
      </c>
    </row>
    <row r="25" spans="1:4" x14ac:dyDescent="0.25">
      <c r="A25" s="18" t="s">
        <v>44</v>
      </c>
      <c r="B25" t="s">
        <v>29</v>
      </c>
      <c r="C25" t="s">
        <v>30</v>
      </c>
      <c r="D25" t="s">
        <v>52</v>
      </c>
    </row>
    <row r="26" spans="1:4" x14ac:dyDescent="0.25">
      <c r="A26" s="18" t="s">
        <v>45</v>
      </c>
      <c r="B26" t="s">
        <v>32</v>
      </c>
      <c r="C26" t="s">
        <v>33</v>
      </c>
      <c r="D26" t="s">
        <v>53</v>
      </c>
    </row>
    <row r="27" spans="1:4" x14ac:dyDescent="0.25">
      <c r="A27" s="18" t="s">
        <v>46</v>
      </c>
      <c r="B27" t="s">
        <v>16</v>
      </c>
      <c r="C27" t="s">
        <v>35</v>
      </c>
      <c r="D27" t="s">
        <v>54</v>
      </c>
    </row>
    <row r="28" spans="1:4" x14ac:dyDescent="0.25">
      <c r="A28" s="18" t="s">
        <v>47</v>
      </c>
      <c r="B28" t="s">
        <v>37</v>
      </c>
      <c r="C28" t="s">
        <v>38</v>
      </c>
      <c r="D28" t="s">
        <v>52</v>
      </c>
    </row>
    <row r="29" spans="1:4" x14ac:dyDescent="0.25">
      <c r="A29" s="18" t="s">
        <v>48</v>
      </c>
      <c r="B29" t="s">
        <v>55</v>
      </c>
      <c r="C29" t="s">
        <v>56</v>
      </c>
      <c r="D29" t="s">
        <v>54</v>
      </c>
    </row>
    <row r="30" spans="1:4" x14ac:dyDescent="0.25">
      <c r="A30" s="18" t="s">
        <v>49</v>
      </c>
      <c r="B30" t="s">
        <v>57</v>
      </c>
      <c r="C30" t="s">
        <v>58</v>
      </c>
      <c r="D30" t="s">
        <v>53</v>
      </c>
    </row>
    <row r="31" spans="1:4" x14ac:dyDescent="0.25">
      <c r="A31" s="18" t="s">
        <v>50</v>
      </c>
      <c r="B31" t="s">
        <v>59</v>
      </c>
      <c r="C31" t="s">
        <v>60</v>
      </c>
      <c r="D31" t="s">
        <v>54</v>
      </c>
    </row>
    <row r="32" spans="1:4" x14ac:dyDescent="0.25">
      <c r="A32" s="19" t="s">
        <v>51</v>
      </c>
      <c r="B32" s="20" t="s">
        <v>40</v>
      </c>
      <c r="C32" s="20" t="s">
        <v>41</v>
      </c>
      <c r="D32" s="20" t="s">
        <v>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0E09-892F-4FCF-8367-3D3D93A1E54A}">
  <sheetPr>
    <tabColor theme="4" tint="0.59999389629810485"/>
  </sheetPr>
  <dimension ref="A1:F33"/>
  <sheetViews>
    <sheetView workbookViewId="0">
      <selection activeCell="C51" sqref="C51"/>
    </sheetView>
  </sheetViews>
  <sheetFormatPr defaultRowHeight="15" x14ac:dyDescent="0.25"/>
  <sheetData>
    <row r="1" spans="1:6" ht="15.75" thickBot="1" x14ac:dyDescent="0.3">
      <c r="A1" s="4" t="s">
        <v>61</v>
      </c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</row>
    <row r="2" spans="1:6" ht="15.75" thickBot="1" x14ac:dyDescent="0.3">
      <c r="A2" s="4" t="s">
        <v>67</v>
      </c>
      <c r="B2" s="5">
        <v>50</v>
      </c>
      <c r="C2" s="5">
        <v>100</v>
      </c>
      <c r="D2" s="5">
        <v>40</v>
      </c>
      <c r="E2" s="5">
        <v>50</v>
      </c>
      <c r="F2" s="5">
        <v>20</v>
      </c>
    </row>
    <row r="5" spans="1:6" ht="15.75" thickBot="1" x14ac:dyDescent="0.3">
      <c r="A5" s="4" t="s">
        <v>61</v>
      </c>
      <c r="B5" s="4" t="s">
        <v>67</v>
      </c>
    </row>
    <row r="6" spans="1:6" x14ac:dyDescent="0.25">
      <c r="A6" s="5" t="s">
        <v>62</v>
      </c>
      <c r="B6" s="5">
        <v>50</v>
      </c>
    </row>
    <row r="7" spans="1:6" x14ac:dyDescent="0.25">
      <c r="A7" s="5" t="s">
        <v>63</v>
      </c>
      <c r="B7" s="5">
        <v>100</v>
      </c>
    </row>
    <row r="8" spans="1:6" x14ac:dyDescent="0.25">
      <c r="A8" s="5" t="s">
        <v>64</v>
      </c>
      <c r="B8" s="5">
        <v>40</v>
      </c>
    </row>
    <row r="9" spans="1:6" x14ac:dyDescent="0.25">
      <c r="A9" s="5" t="s">
        <v>65</v>
      </c>
      <c r="B9" s="5">
        <v>50</v>
      </c>
    </row>
    <row r="10" spans="1:6" x14ac:dyDescent="0.25">
      <c r="A10" s="5" t="s">
        <v>66</v>
      </c>
      <c r="B10" s="5">
        <v>20</v>
      </c>
    </row>
    <row r="22" spans="1:6" ht="15.75" thickBot="1" x14ac:dyDescent="0.3">
      <c r="A22" s="4" t="s">
        <v>61</v>
      </c>
      <c r="B22" s="5" t="s">
        <v>62</v>
      </c>
      <c r="C22" s="5" t="s">
        <v>63</v>
      </c>
      <c r="D22" s="5" t="s">
        <v>64</v>
      </c>
      <c r="E22" s="5" t="s">
        <v>65</v>
      </c>
      <c r="F22" s="5" t="s">
        <v>66</v>
      </c>
    </row>
    <row r="23" spans="1:6" ht="15.75" thickBot="1" x14ac:dyDescent="0.3">
      <c r="A23" s="4" t="s">
        <v>67</v>
      </c>
      <c r="B23" s="5">
        <v>50</v>
      </c>
      <c r="C23" s="5">
        <v>100</v>
      </c>
      <c r="D23" s="5">
        <v>40</v>
      </c>
      <c r="E23" s="5">
        <v>50</v>
      </c>
      <c r="F23" s="5">
        <v>20</v>
      </c>
    </row>
    <row r="28" spans="1:6" x14ac:dyDescent="0.25">
      <c r="A28" t="str">
        <f t="array" ref="A28:B33">TRANSPOSE(A22:F23)</f>
        <v>Item</v>
      </c>
      <c r="B28" t="str">
        <v>Amount</v>
      </c>
    </row>
    <row r="29" spans="1:6" x14ac:dyDescent="0.25">
      <c r="A29" t="str">
        <v>Bread</v>
      </c>
      <c r="B29">
        <v>50</v>
      </c>
    </row>
    <row r="30" spans="1:6" x14ac:dyDescent="0.25">
      <c r="A30" t="str">
        <v>Donuts</v>
      </c>
      <c r="B30">
        <v>100</v>
      </c>
    </row>
    <row r="31" spans="1:6" x14ac:dyDescent="0.25">
      <c r="A31" t="str">
        <v>Cookies</v>
      </c>
      <c r="B31">
        <v>40</v>
      </c>
    </row>
    <row r="32" spans="1:6" x14ac:dyDescent="0.25">
      <c r="A32" t="str">
        <v>Cakes</v>
      </c>
      <c r="B32">
        <v>50</v>
      </c>
    </row>
    <row r="33" spans="1:2" x14ac:dyDescent="0.25">
      <c r="A33" t="str">
        <v>Pies</v>
      </c>
      <c r="B33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0476-BC00-4E3D-BA55-9050284A4F4A}">
  <sheetPr>
    <tabColor theme="4" tint="0.59999389629810485"/>
  </sheetPr>
  <dimension ref="A1:E42"/>
  <sheetViews>
    <sheetView workbookViewId="0">
      <selection activeCell="C51" sqref="C51"/>
    </sheetView>
  </sheetViews>
  <sheetFormatPr defaultRowHeight="15" x14ac:dyDescent="0.25"/>
  <cols>
    <col min="1" max="1" width="15.140625" bestFit="1" customWidth="1"/>
    <col min="2" max="2" width="12.140625" bestFit="1" customWidth="1"/>
    <col min="3" max="3" width="11.5703125" bestFit="1" customWidth="1"/>
    <col min="4" max="4" width="12.5703125" bestFit="1" customWidth="1"/>
    <col min="5" max="5" width="14.28515625" bestFit="1" customWidth="1"/>
  </cols>
  <sheetData>
    <row r="1" spans="1:5" ht="15.75" thickBot="1" x14ac:dyDescent="0.3">
      <c r="A1" s="4" t="s">
        <v>68</v>
      </c>
      <c r="B1" s="4" t="s">
        <v>4</v>
      </c>
      <c r="C1" s="4" t="s">
        <v>69</v>
      </c>
      <c r="D1" s="4" t="s">
        <v>70</v>
      </c>
      <c r="E1" s="4" t="s">
        <v>71</v>
      </c>
    </row>
    <row r="2" spans="1:5" x14ac:dyDescent="0.25">
      <c r="A2" t="s">
        <v>74</v>
      </c>
      <c r="B2" t="s">
        <v>75</v>
      </c>
      <c r="C2" s="22">
        <v>25000</v>
      </c>
      <c r="D2" s="22">
        <v>80000</v>
      </c>
      <c r="E2" s="22">
        <v>120000</v>
      </c>
    </row>
    <row r="3" spans="1:5" x14ac:dyDescent="0.25">
      <c r="A3" s="23" t="s">
        <v>74</v>
      </c>
      <c r="B3" s="23" t="s">
        <v>80</v>
      </c>
      <c r="C3" s="24">
        <v>30000</v>
      </c>
      <c r="D3" s="24">
        <v>15000</v>
      </c>
      <c r="E3" s="24">
        <v>20000</v>
      </c>
    </row>
    <row r="4" spans="1:5" x14ac:dyDescent="0.25">
      <c r="A4" s="5" t="s">
        <v>77</v>
      </c>
      <c r="B4" s="5" t="s">
        <v>78</v>
      </c>
      <c r="C4" s="21">
        <v>90000</v>
      </c>
      <c r="D4" s="21">
        <v>35000</v>
      </c>
      <c r="E4" s="21">
        <v>25000</v>
      </c>
    </row>
    <row r="5" spans="1:5" x14ac:dyDescent="0.25">
      <c r="A5" t="s">
        <v>77</v>
      </c>
      <c r="B5" t="s">
        <v>81</v>
      </c>
      <c r="C5" s="22">
        <v>80000</v>
      </c>
      <c r="D5" s="22">
        <v>40000</v>
      </c>
      <c r="E5" s="22">
        <v>20000</v>
      </c>
    </row>
    <row r="6" spans="1:5" x14ac:dyDescent="0.25">
      <c r="A6" s="5" t="s">
        <v>72</v>
      </c>
      <c r="B6" s="5" t="s">
        <v>73</v>
      </c>
      <c r="C6" s="21">
        <v>90000</v>
      </c>
      <c r="D6" s="21">
        <v>110000</v>
      </c>
      <c r="E6" s="21">
        <v>120000</v>
      </c>
    </row>
    <row r="7" spans="1:5" x14ac:dyDescent="0.25">
      <c r="A7" t="s">
        <v>72</v>
      </c>
      <c r="B7" t="s">
        <v>79</v>
      </c>
      <c r="C7" s="22">
        <v>75000</v>
      </c>
      <c r="D7" s="22">
        <v>82000</v>
      </c>
      <c r="E7" s="22">
        <v>2000000</v>
      </c>
    </row>
    <row r="8" spans="1:5" x14ac:dyDescent="0.25">
      <c r="A8" s="5" t="s">
        <v>7</v>
      </c>
      <c r="B8" s="5" t="s">
        <v>8</v>
      </c>
      <c r="C8" s="21">
        <v>10000</v>
      </c>
      <c r="D8" s="21">
        <v>30000</v>
      </c>
      <c r="E8" s="21">
        <v>40000</v>
      </c>
    </row>
    <row r="9" spans="1:5" x14ac:dyDescent="0.25">
      <c r="A9" t="s">
        <v>7</v>
      </c>
      <c r="B9" t="s">
        <v>76</v>
      </c>
      <c r="C9" s="22">
        <v>30000</v>
      </c>
      <c r="D9" s="22">
        <v>80000</v>
      </c>
      <c r="E9" s="22">
        <v>30000</v>
      </c>
    </row>
    <row r="21" spans="1:4" x14ac:dyDescent="0.25">
      <c r="A21" t="s">
        <v>82</v>
      </c>
      <c r="B21" t="s">
        <v>83</v>
      </c>
      <c r="C21" t="s">
        <v>84</v>
      </c>
      <c r="D21" t="s">
        <v>85</v>
      </c>
    </row>
    <row r="22" spans="1:4" x14ac:dyDescent="0.25">
      <c r="A22" s="25">
        <f ca="1">TODAY()-5</f>
        <v>45154</v>
      </c>
      <c r="B22" t="s">
        <v>91</v>
      </c>
      <c r="C22" s="26">
        <v>45</v>
      </c>
      <c r="D22" s="27">
        <v>5050</v>
      </c>
    </row>
    <row r="23" spans="1:4" x14ac:dyDescent="0.25">
      <c r="A23" s="25">
        <f ca="1">TODAY()-2</f>
        <v>45157</v>
      </c>
      <c r="B23" t="s">
        <v>86</v>
      </c>
      <c r="C23" s="26">
        <v>21</v>
      </c>
      <c r="D23" s="27">
        <v>3820</v>
      </c>
    </row>
    <row r="24" spans="1:4" x14ac:dyDescent="0.25">
      <c r="A24" s="25">
        <f ca="1">TODAY()</f>
        <v>45159</v>
      </c>
      <c r="B24" t="s">
        <v>89</v>
      </c>
      <c r="C24" s="26">
        <v>30</v>
      </c>
      <c r="D24" s="27">
        <v>3085</v>
      </c>
    </row>
    <row r="25" spans="1:4" x14ac:dyDescent="0.25">
      <c r="A25" s="25">
        <f ca="1">TODAY()-6</f>
        <v>45153</v>
      </c>
      <c r="B25" t="s">
        <v>88</v>
      </c>
      <c r="C25" s="26">
        <v>25</v>
      </c>
      <c r="D25" s="26">
        <v>1611</v>
      </c>
    </row>
    <row r="26" spans="1:4" x14ac:dyDescent="0.25">
      <c r="A26" s="25">
        <f ca="1">TODAY()-4</f>
        <v>45155</v>
      </c>
      <c r="B26" t="s">
        <v>90</v>
      </c>
      <c r="C26" s="26">
        <v>69</v>
      </c>
      <c r="D26" s="26">
        <v>528</v>
      </c>
    </row>
    <row r="27" spans="1:4" x14ac:dyDescent="0.25">
      <c r="A27" s="25">
        <f ca="1">TODAY()-3</f>
        <v>45156</v>
      </c>
      <c r="B27" t="s">
        <v>87</v>
      </c>
      <c r="C27" s="26">
        <v>62</v>
      </c>
      <c r="D27" s="26">
        <v>2112</v>
      </c>
    </row>
    <row r="36" spans="1:4" x14ac:dyDescent="0.25">
      <c r="A36" t="s">
        <v>82</v>
      </c>
      <c r="B36" t="s">
        <v>83</v>
      </c>
      <c r="C36" t="s">
        <v>84</v>
      </c>
      <c r="D36" t="s">
        <v>85</v>
      </c>
    </row>
    <row r="37" spans="1:4" x14ac:dyDescent="0.25">
      <c r="A37" s="25">
        <f ca="1">TODAY()-2</f>
        <v>45157</v>
      </c>
      <c r="B37" t="s">
        <v>86</v>
      </c>
      <c r="C37" s="26">
        <v>21</v>
      </c>
      <c r="D37" s="26">
        <v>3820</v>
      </c>
    </row>
    <row r="38" spans="1:4" x14ac:dyDescent="0.25">
      <c r="A38" s="25">
        <f ca="1">TODAY()-3</f>
        <v>45156</v>
      </c>
      <c r="B38" t="s">
        <v>87</v>
      </c>
      <c r="C38" s="26">
        <v>62</v>
      </c>
      <c r="D38" s="26">
        <v>2112</v>
      </c>
    </row>
    <row r="39" spans="1:4" x14ac:dyDescent="0.25">
      <c r="A39" s="25">
        <f ca="1">TODAY()</f>
        <v>45159</v>
      </c>
      <c r="B39" t="s">
        <v>89</v>
      </c>
      <c r="C39" s="26">
        <v>30</v>
      </c>
      <c r="D39" s="26">
        <v>3085</v>
      </c>
    </row>
    <row r="40" spans="1:4" x14ac:dyDescent="0.25">
      <c r="A40" s="25">
        <f ca="1">TODAY()-6</f>
        <v>45153</v>
      </c>
      <c r="B40" t="s">
        <v>88</v>
      </c>
      <c r="C40" s="26">
        <v>25</v>
      </c>
      <c r="D40" s="26">
        <v>1611</v>
      </c>
    </row>
    <row r="41" spans="1:4" x14ac:dyDescent="0.25">
      <c r="A41" s="25">
        <f ca="1">TODAY()-5</f>
        <v>45154</v>
      </c>
      <c r="B41" t="s">
        <v>91</v>
      </c>
      <c r="C41" s="26">
        <v>45</v>
      </c>
      <c r="D41" s="26">
        <v>5050</v>
      </c>
    </row>
    <row r="42" spans="1:4" x14ac:dyDescent="0.25">
      <c r="A42" s="25">
        <f ca="1">TODAY()-4</f>
        <v>45155</v>
      </c>
      <c r="B42" t="s">
        <v>90</v>
      </c>
      <c r="C42" s="26">
        <v>69</v>
      </c>
      <c r="D42" s="26">
        <v>528</v>
      </c>
    </row>
  </sheetData>
  <sortState xmlns:xlrd2="http://schemas.microsoft.com/office/spreadsheetml/2017/richdata2" ref="A2:E9">
    <sortCondition ref="A1:A9"/>
  </sortState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C323-3351-4929-9BA6-4CE4D93159B5}">
  <sheetPr>
    <tabColor theme="4" tint="0.59999389629810485"/>
  </sheetPr>
  <dimension ref="A1:G50"/>
  <sheetViews>
    <sheetView topLeftCell="A10" workbookViewId="0">
      <selection activeCell="C51" sqref="C51"/>
    </sheetView>
  </sheetViews>
  <sheetFormatPr defaultRowHeight="15" x14ac:dyDescent="0.25"/>
  <cols>
    <col min="1" max="1" width="13.85546875" customWidth="1"/>
    <col min="2" max="2" width="11" customWidth="1"/>
    <col min="3" max="3" width="11.5703125" bestFit="1" customWidth="1"/>
    <col min="4" max="6" width="12.5703125" bestFit="1" customWidth="1"/>
  </cols>
  <sheetData>
    <row r="1" spans="1:7" x14ac:dyDescent="0.25">
      <c r="A1" t="s">
        <v>68</v>
      </c>
      <c r="B1" t="s">
        <v>4</v>
      </c>
      <c r="C1" t="s">
        <v>69</v>
      </c>
      <c r="D1" t="s">
        <v>70</v>
      </c>
      <c r="E1" t="s">
        <v>71</v>
      </c>
      <c r="F1" t="s">
        <v>16</v>
      </c>
      <c r="G1" t="s">
        <v>23</v>
      </c>
    </row>
    <row r="2" spans="1:7" x14ac:dyDescent="0.25">
      <c r="A2" t="s">
        <v>7</v>
      </c>
      <c r="B2" t="s">
        <v>76</v>
      </c>
      <c r="C2">
        <v>30000</v>
      </c>
      <c r="D2">
        <v>80000</v>
      </c>
      <c r="E2">
        <v>30000</v>
      </c>
    </row>
    <row r="3" spans="1:7" x14ac:dyDescent="0.25">
      <c r="A3" t="s">
        <v>7</v>
      </c>
      <c r="B3" t="s">
        <v>8</v>
      </c>
      <c r="C3">
        <v>10000</v>
      </c>
      <c r="D3">
        <v>30000</v>
      </c>
      <c r="E3">
        <v>40000</v>
      </c>
    </row>
    <row r="4" spans="1:7" x14ac:dyDescent="0.25">
      <c r="A4" t="s">
        <v>74</v>
      </c>
      <c r="B4" t="s">
        <v>80</v>
      </c>
      <c r="C4">
        <v>30000</v>
      </c>
      <c r="D4">
        <v>15000</v>
      </c>
      <c r="E4">
        <v>20000</v>
      </c>
    </row>
    <row r="5" spans="1:7" x14ac:dyDescent="0.25">
      <c r="A5" t="s">
        <v>74</v>
      </c>
      <c r="B5" t="s">
        <v>75</v>
      </c>
      <c r="C5">
        <v>25000</v>
      </c>
      <c r="D5">
        <v>80000</v>
      </c>
      <c r="E5">
        <v>120000</v>
      </c>
    </row>
    <row r="6" spans="1:7" x14ac:dyDescent="0.25">
      <c r="A6" t="s">
        <v>77</v>
      </c>
      <c r="B6" t="s">
        <v>92</v>
      </c>
      <c r="C6">
        <v>80000</v>
      </c>
      <c r="D6">
        <v>40000</v>
      </c>
      <c r="E6">
        <v>20000</v>
      </c>
    </row>
    <row r="7" spans="1:7" x14ac:dyDescent="0.25">
      <c r="A7" t="s">
        <v>77</v>
      </c>
      <c r="B7" t="s">
        <v>78</v>
      </c>
      <c r="C7">
        <v>90000</v>
      </c>
      <c r="D7">
        <v>35000</v>
      </c>
      <c r="E7">
        <v>25000</v>
      </c>
    </row>
    <row r="8" spans="1:7" x14ac:dyDescent="0.25">
      <c r="A8" t="s">
        <v>72</v>
      </c>
      <c r="B8" t="s">
        <v>73</v>
      </c>
      <c r="C8">
        <v>90000</v>
      </c>
      <c r="D8">
        <v>110000</v>
      </c>
      <c r="E8">
        <v>200000</v>
      </c>
    </row>
    <row r="9" spans="1:7" x14ac:dyDescent="0.25">
      <c r="A9" t="s">
        <v>72</v>
      </c>
      <c r="B9" t="s">
        <v>79</v>
      </c>
      <c r="C9">
        <v>75000</v>
      </c>
      <c r="D9">
        <v>82000</v>
      </c>
      <c r="E9">
        <v>150000</v>
      </c>
    </row>
    <row r="10" spans="1:7" x14ac:dyDescent="0.25">
      <c r="A10" t="s">
        <v>93</v>
      </c>
      <c r="B10" t="s">
        <v>94</v>
      </c>
      <c r="C10">
        <v>75000</v>
      </c>
      <c r="D10">
        <v>82000</v>
      </c>
      <c r="E10">
        <v>150000</v>
      </c>
    </row>
    <row r="22" spans="1:6" s="30" customFormat="1" ht="15.75" thickBot="1" x14ac:dyDescent="0.3">
      <c r="A22" s="29" t="s">
        <v>68</v>
      </c>
      <c r="B22" s="29" t="s">
        <v>4</v>
      </c>
      <c r="C22" s="29" t="s">
        <v>69</v>
      </c>
      <c r="D22" s="29" t="s">
        <v>70</v>
      </c>
      <c r="E22" s="29" t="s">
        <v>71</v>
      </c>
      <c r="F22" s="29" t="s">
        <v>95</v>
      </c>
    </row>
    <row r="23" spans="1:6" x14ac:dyDescent="0.25">
      <c r="A23" s="23" t="s">
        <v>7</v>
      </c>
      <c r="B23" s="23" t="s">
        <v>76</v>
      </c>
      <c r="C23" s="24">
        <v>30000</v>
      </c>
      <c r="D23" s="24">
        <v>80000</v>
      </c>
      <c r="E23" s="24">
        <v>30000</v>
      </c>
      <c r="F23" s="28">
        <f>SUM(CalculatedColumns[[#This Row],[Oct]:[Dec]])</f>
        <v>140000</v>
      </c>
    </row>
    <row r="24" spans="1:6" x14ac:dyDescent="0.25">
      <c r="A24" t="s">
        <v>7</v>
      </c>
      <c r="B24" t="s">
        <v>8</v>
      </c>
      <c r="C24" s="22">
        <v>10000</v>
      </c>
      <c r="D24" s="22">
        <v>30000</v>
      </c>
      <c r="E24" s="22">
        <v>40000</v>
      </c>
      <c r="F24" s="28">
        <f>SUM(CalculatedColumns[[#This Row],[Oct]:[Dec]])</f>
        <v>80000</v>
      </c>
    </row>
    <row r="25" spans="1:6" x14ac:dyDescent="0.25">
      <c r="A25" s="23" t="s">
        <v>74</v>
      </c>
      <c r="B25" s="23" t="s">
        <v>80</v>
      </c>
      <c r="C25" s="24">
        <v>30000</v>
      </c>
      <c r="D25" s="24">
        <v>15000</v>
      </c>
      <c r="E25" s="24">
        <v>20000</v>
      </c>
      <c r="F25" s="28">
        <f>SUM(CalculatedColumns[[#This Row],[Oct]:[Dec]])</f>
        <v>65000</v>
      </c>
    </row>
    <row r="26" spans="1:6" x14ac:dyDescent="0.25">
      <c r="A26" t="s">
        <v>74</v>
      </c>
      <c r="B26" t="s">
        <v>75</v>
      </c>
      <c r="C26" s="22">
        <v>25000</v>
      </c>
      <c r="D26" s="22">
        <v>80000</v>
      </c>
      <c r="E26" s="22">
        <v>120000</v>
      </c>
      <c r="F26" s="28">
        <f>SUM(CalculatedColumns[[#This Row],[Oct]:[Dec]])</f>
        <v>225000</v>
      </c>
    </row>
    <row r="27" spans="1:6" x14ac:dyDescent="0.25">
      <c r="A27" s="23" t="s">
        <v>77</v>
      </c>
      <c r="B27" s="23" t="s">
        <v>81</v>
      </c>
      <c r="C27" s="24">
        <v>80000</v>
      </c>
      <c r="D27" s="24">
        <v>40000</v>
      </c>
      <c r="E27" s="24">
        <v>20000</v>
      </c>
      <c r="F27" s="28">
        <f>SUM(CalculatedColumns[[#This Row],[Oct]:[Dec]])</f>
        <v>140000</v>
      </c>
    </row>
    <row r="28" spans="1:6" x14ac:dyDescent="0.25">
      <c r="A28" t="s">
        <v>77</v>
      </c>
      <c r="B28" t="s">
        <v>78</v>
      </c>
      <c r="C28" s="22">
        <v>90000</v>
      </c>
      <c r="D28" s="22">
        <v>35000</v>
      </c>
      <c r="E28" s="22">
        <v>25000</v>
      </c>
      <c r="F28" s="28">
        <f>SUM(CalculatedColumns[[#This Row],[Oct]:[Dec]])</f>
        <v>150000</v>
      </c>
    </row>
    <row r="29" spans="1:6" x14ac:dyDescent="0.25">
      <c r="A29" s="23" t="s">
        <v>72</v>
      </c>
      <c r="B29" s="23" t="s">
        <v>73</v>
      </c>
      <c r="C29" s="24">
        <v>90000</v>
      </c>
      <c r="D29" s="24">
        <v>110000</v>
      </c>
      <c r="E29" s="24">
        <v>200000</v>
      </c>
      <c r="F29" s="28">
        <f>SUM(CalculatedColumns[[#This Row],[Oct]:[Dec]])</f>
        <v>400000</v>
      </c>
    </row>
    <row r="30" spans="1:6" x14ac:dyDescent="0.25">
      <c r="A30" t="s">
        <v>72</v>
      </c>
      <c r="B30" t="s">
        <v>79</v>
      </c>
      <c r="C30" s="22">
        <v>75000</v>
      </c>
      <c r="D30" s="22">
        <v>82000</v>
      </c>
      <c r="E30" s="22">
        <v>150000</v>
      </c>
      <c r="F30" s="28">
        <f>SUM(CalculatedColumns[[#This Row],[Oct]:[Dec]])</f>
        <v>307000</v>
      </c>
    </row>
    <row r="41" spans="1:3" s="30" customFormat="1" ht="15.75" thickBot="1" x14ac:dyDescent="0.3">
      <c r="A41" s="29" t="s">
        <v>68</v>
      </c>
      <c r="B41" s="29" t="s">
        <v>4</v>
      </c>
      <c r="C41" s="29" t="s">
        <v>96</v>
      </c>
    </row>
    <row r="42" spans="1:3" x14ac:dyDescent="0.25">
      <c r="A42" s="23" t="s">
        <v>7</v>
      </c>
      <c r="B42" s="23" t="s">
        <v>76</v>
      </c>
      <c r="C42" s="22">
        <v>1000</v>
      </c>
    </row>
    <row r="43" spans="1:3" x14ac:dyDescent="0.25">
      <c r="A43" t="s">
        <v>7</v>
      </c>
      <c r="B43" t="s">
        <v>8</v>
      </c>
      <c r="C43" s="22">
        <v>2000</v>
      </c>
    </row>
    <row r="44" spans="1:3" x14ac:dyDescent="0.25">
      <c r="A44" s="23" t="s">
        <v>74</v>
      </c>
      <c r="B44" s="23" t="s">
        <v>80</v>
      </c>
      <c r="C44" s="22">
        <v>3000</v>
      </c>
    </row>
    <row r="45" spans="1:3" x14ac:dyDescent="0.25">
      <c r="A45" t="s">
        <v>74</v>
      </c>
      <c r="B45" t="s">
        <v>75</v>
      </c>
      <c r="C45" s="22">
        <v>1000</v>
      </c>
    </row>
    <row r="46" spans="1:3" x14ac:dyDescent="0.25">
      <c r="A46" s="23" t="s">
        <v>77</v>
      </c>
      <c r="B46" s="23" t="s">
        <v>81</v>
      </c>
      <c r="C46" s="22">
        <v>2000</v>
      </c>
    </row>
    <row r="47" spans="1:3" x14ac:dyDescent="0.25">
      <c r="A47" t="s">
        <v>77</v>
      </c>
      <c r="B47" t="s">
        <v>78</v>
      </c>
      <c r="C47" s="22">
        <v>3000</v>
      </c>
    </row>
    <row r="48" spans="1:3" x14ac:dyDescent="0.25">
      <c r="A48" s="23" t="s">
        <v>72</v>
      </c>
      <c r="B48" s="23" t="s">
        <v>73</v>
      </c>
      <c r="C48" s="22">
        <v>4000</v>
      </c>
    </row>
    <row r="49" spans="1:3" x14ac:dyDescent="0.25">
      <c r="A49" t="s">
        <v>72</v>
      </c>
      <c r="B49" t="s">
        <v>79</v>
      </c>
      <c r="C49" s="22">
        <v>8000</v>
      </c>
    </row>
    <row r="50" spans="1:3" x14ac:dyDescent="0.25">
      <c r="A50" t="s">
        <v>95</v>
      </c>
      <c r="C50" s="31">
        <f>SUBTOTAL(101,TotalRows[Sales])</f>
        <v>3000</v>
      </c>
    </row>
  </sheetData>
  <phoneticPr fontId="4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9661-AC9F-4CBD-A2CC-356FBEEF9C57}">
  <sheetPr>
    <tabColor theme="4" tint="0.59999389629810485"/>
  </sheetPr>
  <dimension ref="A1:D35"/>
  <sheetViews>
    <sheetView workbookViewId="0">
      <selection activeCell="C51" sqref="C51"/>
    </sheetView>
  </sheetViews>
  <sheetFormatPr defaultRowHeight="15" x14ac:dyDescent="0.25"/>
  <cols>
    <col min="2" max="2" width="11.7109375" bestFit="1" customWidth="1"/>
    <col min="4" max="4" width="13.85546875" customWidth="1"/>
  </cols>
  <sheetData>
    <row r="1" spans="1:2" ht="15.75" thickBot="1" x14ac:dyDescent="0.3">
      <c r="A1" s="4" t="s">
        <v>84</v>
      </c>
      <c r="B1" s="4" t="s">
        <v>68</v>
      </c>
    </row>
    <row r="2" spans="1:2" x14ac:dyDescent="0.25">
      <c r="A2" s="5" t="s">
        <v>97</v>
      </c>
      <c r="B2" s="6" t="s">
        <v>7</v>
      </c>
    </row>
    <row r="3" spans="1:2" x14ac:dyDescent="0.25">
      <c r="A3" s="5" t="s">
        <v>73</v>
      </c>
      <c r="B3" s="6" t="s">
        <v>72</v>
      </c>
    </row>
    <row r="4" spans="1:2" x14ac:dyDescent="0.25">
      <c r="A4" s="5" t="s">
        <v>98</v>
      </c>
      <c r="B4" s="6" t="s">
        <v>7</v>
      </c>
    </row>
    <row r="5" spans="1:2" x14ac:dyDescent="0.25">
      <c r="A5" s="5" t="s">
        <v>99</v>
      </c>
      <c r="B5" s="6" t="s">
        <v>7</v>
      </c>
    </row>
    <row r="6" spans="1:2" x14ac:dyDescent="0.25">
      <c r="A6" s="5" t="s">
        <v>100</v>
      </c>
      <c r="B6" s="6" t="s">
        <v>7</v>
      </c>
    </row>
    <row r="7" spans="1:2" x14ac:dyDescent="0.25">
      <c r="A7" s="5" t="s">
        <v>101</v>
      </c>
      <c r="B7" s="6" t="s">
        <v>7</v>
      </c>
    </row>
    <row r="8" spans="1:2" x14ac:dyDescent="0.25">
      <c r="A8" s="5" t="s">
        <v>102</v>
      </c>
      <c r="B8" s="6" t="s">
        <v>72</v>
      </c>
    </row>
    <row r="9" spans="1:2" x14ac:dyDescent="0.25">
      <c r="A9" s="5" t="s">
        <v>62</v>
      </c>
      <c r="B9" s="6" t="s">
        <v>74</v>
      </c>
    </row>
    <row r="10" spans="1:2" x14ac:dyDescent="0.25">
      <c r="A10" s="5" t="s">
        <v>79</v>
      </c>
      <c r="B10" s="6" t="s">
        <v>72</v>
      </c>
    </row>
    <row r="11" spans="1:2" x14ac:dyDescent="0.25">
      <c r="A11" s="5" t="s">
        <v>64</v>
      </c>
      <c r="B11" s="6" t="s">
        <v>74</v>
      </c>
    </row>
    <row r="12" spans="1:2" x14ac:dyDescent="0.25">
      <c r="A12" s="5" t="s">
        <v>65</v>
      </c>
      <c r="B12" s="6" t="s">
        <v>74</v>
      </c>
    </row>
    <row r="13" spans="1:2" x14ac:dyDescent="0.25">
      <c r="A13" s="5" t="s">
        <v>66</v>
      </c>
      <c r="B13" s="6" t="s">
        <v>74</v>
      </c>
    </row>
    <row r="23" spans="1:4" ht="15.75" thickBot="1" x14ac:dyDescent="0.3">
      <c r="A23" s="4" t="s">
        <v>84</v>
      </c>
      <c r="B23" s="4" t="s">
        <v>68</v>
      </c>
      <c r="D23" s="33" t="s">
        <v>68</v>
      </c>
    </row>
    <row r="24" spans="1:4" x14ac:dyDescent="0.25">
      <c r="A24" s="5" t="s">
        <v>97</v>
      </c>
      <c r="B24" s="5"/>
      <c r="D24" s="18" t="s">
        <v>7</v>
      </c>
    </row>
    <row r="25" spans="1:4" x14ac:dyDescent="0.25">
      <c r="A25" s="5" t="s">
        <v>73</v>
      </c>
      <c r="B25" s="5"/>
      <c r="D25" s="5" t="s">
        <v>72</v>
      </c>
    </row>
    <row r="26" spans="1:4" x14ac:dyDescent="0.25">
      <c r="A26" s="5" t="s">
        <v>98</v>
      </c>
      <c r="B26" s="5"/>
      <c r="D26" s="18" t="s">
        <v>74</v>
      </c>
    </row>
    <row r="27" spans="1:4" x14ac:dyDescent="0.25">
      <c r="A27" s="5" t="s">
        <v>99</v>
      </c>
      <c r="B27" s="5"/>
      <c r="D27" s="18" t="s">
        <v>103</v>
      </c>
    </row>
    <row r="28" spans="1:4" x14ac:dyDescent="0.25">
      <c r="A28" s="5" t="s">
        <v>100</v>
      </c>
      <c r="B28" s="5"/>
    </row>
    <row r="29" spans="1:4" x14ac:dyDescent="0.25">
      <c r="A29" s="5" t="s">
        <v>101</v>
      </c>
      <c r="B29" s="5"/>
    </row>
    <row r="30" spans="1:4" x14ac:dyDescent="0.25">
      <c r="A30" s="5" t="s">
        <v>102</v>
      </c>
      <c r="B30" s="5"/>
    </row>
    <row r="31" spans="1:4" x14ac:dyDescent="0.25">
      <c r="A31" s="5" t="s">
        <v>62</v>
      </c>
      <c r="B31" s="5"/>
    </row>
    <row r="32" spans="1:4" x14ac:dyDescent="0.25">
      <c r="A32" s="5" t="s">
        <v>79</v>
      </c>
      <c r="B32" s="5"/>
    </row>
    <row r="33" spans="1:2" x14ac:dyDescent="0.25">
      <c r="A33" s="5" t="s">
        <v>64</v>
      </c>
      <c r="B33" s="5"/>
    </row>
    <row r="34" spans="1:2" x14ac:dyDescent="0.25">
      <c r="A34" s="5" t="s">
        <v>65</v>
      </c>
      <c r="B34" s="5"/>
    </row>
    <row r="35" spans="1:2" x14ac:dyDescent="0.25">
      <c r="A35" s="5" t="s">
        <v>66</v>
      </c>
      <c r="B35" s="5"/>
    </row>
  </sheetData>
  <dataValidations count="2">
    <dataValidation type="list" allowBlank="1" showInputMessage="1" showErrorMessage="1" sqref="B2:B13" xr:uid="{2E616873-336F-4273-B0DD-E16C6EF77B35}">
      <formula1>"Produce, Meat, Bakery"</formula1>
    </dataValidation>
    <dataValidation type="list" allowBlank="1" showInputMessage="1" showErrorMessage="1" sqref="B24" xr:uid="{A19BACCA-CDBD-46B5-AE9F-B74E3C450053}">
      <formula1>$D$24:$D$27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6BC-7A3E-45BA-A367-D79ADDBEDB0F}">
  <sheetPr>
    <tabColor theme="4" tint="0.59999389629810485"/>
  </sheetPr>
  <dimension ref="A1:E54"/>
  <sheetViews>
    <sheetView topLeftCell="A13" workbookViewId="0">
      <selection activeCell="C51" sqref="C5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11.5703125" bestFit="1" customWidth="1"/>
    <col min="4" max="5" width="12.5703125" bestFit="1" customWidth="1"/>
  </cols>
  <sheetData>
    <row r="1" spans="1:5" x14ac:dyDescent="0.25">
      <c r="A1" t="s">
        <v>68</v>
      </c>
      <c r="B1" t="s">
        <v>4</v>
      </c>
      <c r="C1" t="s">
        <v>69</v>
      </c>
      <c r="D1" t="s">
        <v>70</v>
      </c>
      <c r="E1" t="s">
        <v>71</v>
      </c>
    </row>
    <row r="2" spans="1:5" x14ac:dyDescent="0.25">
      <c r="A2" t="s">
        <v>7</v>
      </c>
      <c r="B2" t="s">
        <v>76</v>
      </c>
      <c r="C2" s="22">
        <v>30000</v>
      </c>
      <c r="D2" s="22">
        <v>80000</v>
      </c>
      <c r="E2" s="22">
        <v>30000</v>
      </c>
    </row>
    <row r="3" spans="1:5" x14ac:dyDescent="0.25">
      <c r="A3" t="s">
        <v>7</v>
      </c>
      <c r="B3" t="s">
        <v>8</v>
      </c>
      <c r="C3" s="22">
        <v>10000</v>
      </c>
      <c r="D3" s="22">
        <v>30000</v>
      </c>
      <c r="E3" s="22">
        <v>40000</v>
      </c>
    </row>
    <row r="4" spans="1:5" x14ac:dyDescent="0.25">
      <c r="A4" t="s">
        <v>74</v>
      </c>
      <c r="B4" t="s">
        <v>80</v>
      </c>
      <c r="C4" s="22">
        <v>30000</v>
      </c>
      <c r="D4" s="22">
        <v>15000</v>
      </c>
      <c r="E4" s="22">
        <v>20000</v>
      </c>
    </row>
    <row r="5" spans="1:5" x14ac:dyDescent="0.25">
      <c r="A5" t="s">
        <v>74</v>
      </c>
      <c r="B5" t="s">
        <v>75</v>
      </c>
      <c r="C5" s="22">
        <v>25000</v>
      </c>
      <c r="D5" s="22">
        <v>80000</v>
      </c>
      <c r="E5" s="22">
        <v>120000</v>
      </c>
    </row>
    <row r="6" spans="1:5" x14ac:dyDescent="0.25">
      <c r="A6" t="s">
        <v>77</v>
      </c>
      <c r="B6" t="s">
        <v>92</v>
      </c>
      <c r="C6" s="22">
        <v>80000</v>
      </c>
      <c r="D6" s="22">
        <v>40000</v>
      </c>
      <c r="E6" s="22">
        <v>20000</v>
      </c>
    </row>
    <row r="7" spans="1:5" x14ac:dyDescent="0.25">
      <c r="A7" t="s">
        <v>77</v>
      </c>
      <c r="B7" t="s">
        <v>78</v>
      </c>
      <c r="C7" s="22">
        <v>90000</v>
      </c>
      <c r="D7" s="22">
        <v>35000</v>
      </c>
      <c r="E7" s="22">
        <v>25000</v>
      </c>
    </row>
    <row r="8" spans="1:5" x14ac:dyDescent="0.25">
      <c r="A8" t="s">
        <v>72</v>
      </c>
      <c r="B8" t="s">
        <v>73</v>
      </c>
      <c r="C8" s="22">
        <v>90000</v>
      </c>
      <c r="D8" s="22">
        <v>110000</v>
      </c>
      <c r="E8" s="22">
        <v>200000</v>
      </c>
    </row>
    <row r="9" spans="1:5" x14ac:dyDescent="0.25">
      <c r="A9" t="s">
        <v>72</v>
      </c>
      <c r="B9" t="s">
        <v>79</v>
      </c>
      <c r="C9" s="22">
        <v>75000</v>
      </c>
      <c r="D9" s="22">
        <v>82000</v>
      </c>
      <c r="E9" s="22">
        <v>150000</v>
      </c>
    </row>
    <row r="19" spans="1:5" x14ac:dyDescent="0.25">
      <c r="A19" t="s">
        <v>68</v>
      </c>
      <c r="B19" t="s">
        <v>4</v>
      </c>
      <c r="C19" t="s">
        <v>69</v>
      </c>
      <c r="D19" t="s">
        <v>70</v>
      </c>
      <c r="E19" t="s">
        <v>71</v>
      </c>
    </row>
    <row r="20" spans="1:5" x14ac:dyDescent="0.25">
      <c r="A20" t="s">
        <v>74</v>
      </c>
      <c r="B20" t="s">
        <v>80</v>
      </c>
      <c r="C20" s="22">
        <v>30000</v>
      </c>
      <c r="D20" s="22">
        <v>15000</v>
      </c>
      <c r="E20" s="22">
        <v>20000</v>
      </c>
    </row>
    <row r="21" spans="1:5" x14ac:dyDescent="0.25">
      <c r="A21" t="s">
        <v>74</v>
      </c>
      <c r="B21" t="s">
        <v>75</v>
      </c>
      <c r="C21" s="22">
        <v>25000</v>
      </c>
      <c r="D21" s="22">
        <v>80000</v>
      </c>
      <c r="E21" s="22">
        <v>120000</v>
      </c>
    </row>
    <row r="22" spans="1:5" x14ac:dyDescent="0.25">
      <c r="A22" t="s">
        <v>77</v>
      </c>
      <c r="B22" t="s">
        <v>81</v>
      </c>
      <c r="C22" s="22">
        <v>80000</v>
      </c>
      <c r="D22" s="22">
        <v>40000</v>
      </c>
      <c r="E22" s="22">
        <v>20000</v>
      </c>
    </row>
    <row r="23" spans="1:5" x14ac:dyDescent="0.25">
      <c r="A23" t="s">
        <v>77</v>
      </c>
      <c r="B23" t="s">
        <v>78</v>
      </c>
      <c r="C23" s="22">
        <v>90000</v>
      </c>
      <c r="D23" s="22">
        <v>35000</v>
      </c>
      <c r="E23" s="22">
        <v>25000</v>
      </c>
    </row>
    <row r="24" spans="1:5" x14ac:dyDescent="0.25">
      <c r="A24" t="s">
        <v>72</v>
      </c>
      <c r="B24" t="s">
        <v>73</v>
      </c>
      <c r="C24" s="22">
        <v>90000</v>
      </c>
      <c r="D24" s="22">
        <v>110000</v>
      </c>
      <c r="E24" s="22">
        <v>200000</v>
      </c>
    </row>
    <row r="25" spans="1:5" x14ac:dyDescent="0.25">
      <c r="A25" t="s">
        <v>72</v>
      </c>
      <c r="B25" t="s">
        <v>79</v>
      </c>
      <c r="C25" s="22">
        <v>75000</v>
      </c>
      <c r="D25" s="22">
        <v>82000</v>
      </c>
      <c r="E25" s="22">
        <v>150000</v>
      </c>
    </row>
    <row r="26" spans="1:5" x14ac:dyDescent="0.25">
      <c r="A26" t="s">
        <v>7</v>
      </c>
      <c r="B26" t="s">
        <v>76</v>
      </c>
      <c r="C26" s="22">
        <v>30000</v>
      </c>
      <c r="D26" s="22">
        <v>80000</v>
      </c>
      <c r="E26" s="22">
        <v>30000</v>
      </c>
    </row>
    <row r="27" spans="1:5" x14ac:dyDescent="0.25">
      <c r="A27" t="s">
        <v>7</v>
      </c>
      <c r="B27" t="s">
        <v>8</v>
      </c>
      <c r="C27" s="22">
        <v>10000</v>
      </c>
      <c r="D27" s="22">
        <v>30000</v>
      </c>
      <c r="E27" s="22">
        <v>40000</v>
      </c>
    </row>
    <row r="46" spans="1:5" x14ac:dyDescent="0.25">
      <c r="A46" t="s">
        <v>68</v>
      </c>
      <c r="B46" t="s">
        <v>4</v>
      </c>
      <c r="C46" t="s">
        <v>69</v>
      </c>
      <c r="D46" t="s">
        <v>70</v>
      </c>
      <c r="E46" t="s">
        <v>71</v>
      </c>
    </row>
    <row r="47" spans="1:5" x14ac:dyDescent="0.25">
      <c r="A47" t="s">
        <v>74</v>
      </c>
      <c r="B47" t="s">
        <v>80</v>
      </c>
      <c r="C47" s="22">
        <v>30000</v>
      </c>
      <c r="D47" s="22">
        <v>15000</v>
      </c>
      <c r="E47" s="22">
        <v>20000</v>
      </c>
    </row>
    <row r="48" spans="1:5" x14ac:dyDescent="0.25">
      <c r="A48" t="s">
        <v>74</v>
      </c>
      <c r="B48" t="s">
        <v>75</v>
      </c>
      <c r="C48" s="22">
        <v>25000</v>
      </c>
      <c r="D48" s="22">
        <v>80000</v>
      </c>
      <c r="E48" s="22">
        <v>120000</v>
      </c>
    </row>
    <row r="49" spans="1:5" x14ac:dyDescent="0.25">
      <c r="A49" t="s">
        <v>77</v>
      </c>
      <c r="B49" t="s">
        <v>81</v>
      </c>
      <c r="C49" s="22">
        <v>80000</v>
      </c>
      <c r="D49" s="22">
        <v>40000</v>
      </c>
      <c r="E49" s="22">
        <v>20000</v>
      </c>
    </row>
    <row r="50" spans="1:5" x14ac:dyDescent="0.25">
      <c r="A50" t="s">
        <v>77</v>
      </c>
      <c r="B50" t="s">
        <v>78</v>
      </c>
      <c r="C50" s="22">
        <v>90000</v>
      </c>
      <c r="D50" s="22">
        <v>35000</v>
      </c>
      <c r="E50" s="22">
        <v>25000</v>
      </c>
    </row>
    <row r="51" spans="1:5" x14ac:dyDescent="0.25">
      <c r="A51" t="s">
        <v>72</v>
      </c>
      <c r="B51" t="s">
        <v>73</v>
      </c>
      <c r="C51" s="22">
        <v>90000</v>
      </c>
      <c r="D51" s="22">
        <v>110000</v>
      </c>
      <c r="E51" s="22">
        <v>200000</v>
      </c>
    </row>
    <row r="52" spans="1:5" x14ac:dyDescent="0.25">
      <c r="A52" t="s">
        <v>72</v>
      </c>
      <c r="B52" t="s">
        <v>79</v>
      </c>
      <c r="C52" s="22">
        <v>75000</v>
      </c>
      <c r="D52" s="22">
        <v>82000</v>
      </c>
      <c r="E52" s="22">
        <v>150000</v>
      </c>
    </row>
    <row r="53" spans="1:5" x14ac:dyDescent="0.25">
      <c r="A53" t="s">
        <v>7</v>
      </c>
      <c r="B53" t="s">
        <v>76</v>
      </c>
      <c r="C53" s="22">
        <v>30000</v>
      </c>
      <c r="D53" s="22">
        <v>80000</v>
      </c>
      <c r="E53" s="22">
        <v>30000</v>
      </c>
    </row>
    <row r="54" spans="1:5" x14ac:dyDescent="0.25">
      <c r="A54" t="s">
        <v>7</v>
      </c>
      <c r="B54" t="s">
        <v>8</v>
      </c>
      <c r="C54" s="22">
        <v>10000</v>
      </c>
      <c r="D54" s="22">
        <v>30000</v>
      </c>
      <c r="E54" s="22">
        <v>40000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FC7D278-AD90-429A-8D9A-79D177E23DF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Analyze!C47:E47</xm:f>
              <xm:sqref>F47</xm:sqref>
            </x14:sparkline>
            <x14:sparkline>
              <xm:f>Analyze!C48:E48</xm:f>
              <xm:sqref>F48</xm:sqref>
            </x14:sparkline>
            <x14:sparkline>
              <xm:f>Analyze!C49:E49</xm:f>
              <xm:sqref>F49</xm:sqref>
            </x14:sparkline>
            <x14:sparkline>
              <xm:f>Analyze!C50:E50</xm:f>
              <xm:sqref>F50</xm:sqref>
            </x14:sparkline>
            <x14:sparkline>
              <xm:f>Analyze!C51:E51</xm:f>
              <xm:sqref>F51</xm:sqref>
            </x14:sparkline>
            <x14:sparkline>
              <xm:f>Analyze!C52:E52</xm:f>
              <xm:sqref>F52</xm:sqref>
            </x14:sparkline>
            <x14:sparkline>
              <xm:f>Analyze!C53:E53</xm:f>
              <xm:sqref>F53</xm:sqref>
            </x14:sparkline>
            <x14:sparkline>
              <xm:f>Analyze!C54:E54</xm:f>
              <xm:sqref>F54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869C-3249-4E50-9C9B-ACD80574AE23}">
  <sheetPr>
    <tabColor theme="4" tint="0.59999389629810485"/>
  </sheetPr>
  <dimension ref="A1:B7"/>
  <sheetViews>
    <sheetView workbookViewId="0">
      <selection activeCell="C51" sqref="C51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104</v>
      </c>
      <c r="B1" t="s">
        <v>105</v>
      </c>
    </row>
    <row r="2" spans="1:2" x14ac:dyDescent="0.25">
      <c r="A2">
        <f ca="1">YEAR(TODAY())-5</f>
        <v>2018</v>
      </c>
      <c r="B2">
        <v>500</v>
      </c>
    </row>
    <row r="3" spans="1:2" x14ac:dyDescent="0.25">
      <c r="A3">
        <f ca="1">YEAR(TODAY())-4</f>
        <v>2019</v>
      </c>
      <c r="B3">
        <v>800</v>
      </c>
    </row>
    <row r="4" spans="1:2" x14ac:dyDescent="0.25">
      <c r="A4">
        <f ca="1">YEAR(TODAY())-3</f>
        <v>2020</v>
      </c>
      <c r="B4">
        <v>1000</v>
      </c>
    </row>
    <row r="5" spans="1:2" x14ac:dyDescent="0.25">
      <c r="A5">
        <f ca="1">YEAR(TODAY())-2</f>
        <v>2021</v>
      </c>
      <c r="B5">
        <v>900</v>
      </c>
    </row>
    <row r="6" spans="1:2" x14ac:dyDescent="0.25">
      <c r="A6">
        <f ca="1">YEAR(TODAY())-1</f>
        <v>2022</v>
      </c>
      <c r="B6">
        <v>1000</v>
      </c>
    </row>
    <row r="7" spans="1:2" x14ac:dyDescent="0.25">
      <c r="A7">
        <f ca="1">YEAR(TODAY())</f>
        <v>2023</v>
      </c>
      <c r="B7">
        <v>1200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FD6A-61F3-486A-AEE9-C29B26584C2B}">
  <sheetPr>
    <tabColor theme="4" tint="0.59999389629810485"/>
  </sheetPr>
  <dimension ref="A1:I7"/>
  <sheetViews>
    <sheetView workbookViewId="0">
      <selection activeCell="C51" sqref="C51"/>
    </sheetView>
  </sheetViews>
  <sheetFormatPr defaultRowHeight="15" x14ac:dyDescent="0.25"/>
  <cols>
    <col min="1" max="1" width="17.85546875" customWidth="1"/>
    <col min="2" max="2" width="12" customWidth="1"/>
    <col min="3" max="3" width="12.5703125" customWidth="1"/>
    <col min="4" max="4" width="11" customWidth="1"/>
    <col min="8" max="8" width="14.85546875" bestFit="1" customWidth="1"/>
    <col min="9" max="9" width="16.28515625" bestFit="1" customWidth="1"/>
    <col min="10" max="10" width="10" bestFit="1" customWidth="1"/>
    <col min="11" max="11" width="7.140625" bestFit="1" customWidth="1"/>
    <col min="12" max="12" width="5.5703125" bestFit="1" customWidth="1"/>
    <col min="13" max="13" width="10.140625" bestFit="1" customWidth="1"/>
    <col min="14" max="14" width="7.7109375" bestFit="1" customWidth="1"/>
    <col min="15" max="15" width="5.5703125" bestFit="1" customWidth="1"/>
    <col min="16" max="16" width="10.7109375" bestFit="1" customWidth="1"/>
    <col min="17" max="17" width="11.28515625" bestFit="1" customWidth="1"/>
    <col min="18" max="18" width="19.85546875" bestFit="1" customWidth="1"/>
    <col min="19" max="19" width="7.42578125" bestFit="1" customWidth="1"/>
    <col min="20" max="20" width="10.140625" bestFit="1" customWidth="1"/>
    <col min="21" max="21" width="8" bestFit="1" customWidth="1"/>
    <col min="22" max="22" width="10.7109375" bestFit="1" customWidth="1"/>
    <col min="23" max="23" width="10.42578125" bestFit="1" customWidth="1"/>
    <col min="24" max="24" width="11.28515625" bestFit="1" customWidth="1"/>
    <col min="25" max="25" width="10.5703125" bestFit="1" customWidth="1"/>
    <col min="26" max="26" width="14.7109375" bestFit="1" customWidth="1"/>
    <col min="27" max="27" width="11.28515625" bestFit="1" customWidth="1"/>
  </cols>
  <sheetData>
    <row r="1" spans="1:9" x14ac:dyDescent="0.25">
      <c r="A1" t="s">
        <v>106</v>
      </c>
      <c r="B1" t="s">
        <v>107</v>
      </c>
      <c r="C1" t="s">
        <v>5</v>
      </c>
      <c r="D1" t="s">
        <v>67</v>
      </c>
      <c r="H1" s="35" t="s">
        <v>112</v>
      </c>
      <c r="I1" t="s">
        <v>114</v>
      </c>
    </row>
    <row r="2" spans="1:9" x14ac:dyDescent="0.25">
      <c r="A2" s="25">
        <f ca="1">TODAY()-57</f>
        <v>45102</v>
      </c>
      <c r="B2" t="s">
        <v>108</v>
      </c>
      <c r="C2" t="s">
        <v>109</v>
      </c>
      <c r="D2" s="34">
        <v>1400</v>
      </c>
      <c r="H2" s="36" t="s">
        <v>109</v>
      </c>
      <c r="I2" s="32">
        <v>2150</v>
      </c>
    </row>
    <row r="3" spans="1:9" x14ac:dyDescent="0.25">
      <c r="A3" s="25">
        <f ca="1">TODAY()-52</f>
        <v>45107</v>
      </c>
      <c r="B3" t="s">
        <v>87</v>
      </c>
      <c r="C3" t="s">
        <v>110</v>
      </c>
      <c r="D3" s="34">
        <v>1010</v>
      </c>
      <c r="H3" s="36" t="s">
        <v>111</v>
      </c>
      <c r="I3" s="32">
        <v>2110</v>
      </c>
    </row>
    <row r="4" spans="1:9" x14ac:dyDescent="0.25">
      <c r="A4" s="25">
        <f ca="1">TODAY()-35</f>
        <v>45124</v>
      </c>
      <c r="B4" t="s">
        <v>108</v>
      </c>
      <c r="C4" t="s">
        <v>109</v>
      </c>
      <c r="D4" s="34">
        <v>750</v>
      </c>
      <c r="H4" s="36" t="s">
        <v>110</v>
      </c>
      <c r="I4" s="32">
        <v>1690</v>
      </c>
    </row>
    <row r="5" spans="1:9" x14ac:dyDescent="0.25">
      <c r="A5" s="25">
        <f ca="1">TODAY()-31</f>
        <v>45128</v>
      </c>
      <c r="B5" t="s">
        <v>87</v>
      </c>
      <c r="C5" t="s">
        <v>111</v>
      </c>
      <c r="D5" s="34">
        <v>510</v>
      </c>
      <c r="H5" s="36" t="s">
        <v>113</v>
      </c>
      <c r="I5" s="32">
        <v>5950</v>
      </c>
    </row>
    <row r="6" spans="1:9" x14ac:dyDescent="0.25">
      <c r="A6" s="25">
        <f ca="1">TODAY()-11</f>
        <v>45148</v>
      </c>
      <c r="B6" t="s">
        <v>37</v>
      </c>
      <c r="C6" t="s">
        <v>111</v>
      </c>
      <c r="D6" s="34">
        <v>1600</v>
      </c>
    </row>
    <row r="7" spans="1:9" x14ac:dyDescent="0.25">
      <c r="A7" s="25">
        <f ca="1">TODAY()</f>
        <v>45159</v>
      </c>
      <c r="B7" t="s">
        <v>91</v>
      </c>
      <c r="C7" t="s">
        <v>110</v>
      </c>
      <c r="D7" s="34">
        <v>680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</vt:lpstr>
      <vt:lpstr>Fill</vt:lpstr>
      <vt:lpstr>Split</vt:lpstr>
      <vt:lpstr>Transpose</vt:lpstr>
      <vt:lpstr>Sort &amp; Filter</vt:lpstr>
      <vt:lpstr>Tables</vt:lpstr>
      <vt:lpstr>Drop-Down</vt:lpstr>
      <vt:lpstr>Analyze</vt:lpstr>
      <vt:lpstr>Charts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Frazier</dc:creator>
  <cp:lastModifiedBy>Scott Frazier</cp:lastModifiedBy>
  <dcterms:created xsi:type="dcterms:W3CDTF">2015-06-05T18:17:20Z</dcterms:created>
  <dcterms:modified xsi:type="dcterms:W3CDTF">2023-08-21T18:46:40Z</dcterms:modified>
</cp:coreProperties>
</file>