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Scott\OneDrive\Desktop\Cluster Research Code\simulation results\"/>
    </mc:Choice>
  </mc:AlternateContent>
  <xr:revisionPtr revIDLastSave="0" documentId="13_ncr:1_{659582CE-F6A0-4ADF-9359-58FA7DE683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TM runtime (3)" sheetId="8" r:id="rId1"/>
    <sheet name="OTM runtime (2)" sheetId="7" r:id="rId2"/>
    <sheet name="OTM runtime" sheetId="1" r:id="rId3"/>
    <sheet name="ATM runtime" sheetId="3" r:id="rId4"/>
    <sheet name="ITM runtime" sheetId="2" r:id="rId5"/>
    <sheet name="OTM error" sheetId="4" r:id="rId6"/>
    <sheet name="ITM error" sheetId="5" r:id="rId7"/>
    <sheet name="ATM error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7" l="1"/>
  <c r="J13" i="8"/>
  <c r="D21" i="7"/>
  <c r="L10" i="7" l="1"/>
  <c r="L9" i="7"/>
  <c r="L8" i="7"/>
  <c r="J12" i="6"/>
  <c r="J12" i="5"/>
  <c r="J12" i="4"/>
  <c r="J11" i="2"/>
  <c r="J12" i="3"/>
  <c r="J13" i="1"/>
</calcChain>
</file>

<file path=xl/sharedStrings.xml><?xml version="1.0" encoding="utf-8"?>
<sst xmlns="http://schemas.openxmlformats.org/spreadsheetml/2006/main" count="98" uniqueCount="42">
  <si>
    <t>SLURM cluster with one worker</t>
  </si>
  <si>
    <t>SLURM cluster with two workers</t>
  </si>
  <si>
    <t>SLURM cluster with three workers</t>
  </si>
  <si>
    <t>SLURM cluster with four workers</t>
  </si>
  <si>
    <t>Asset path simulations</t>
  </si>
  <si>
    <t>Single, independent computer</t>
  </si>
  <si>
    <t>Runtime in seconds to price a European call option with Monte Carlo (S/K ratio = .9)</t>
  </si>
  <si>
    <t>Runtime in seconds to price a European call option with Monte Carlo (S/K ratio = 1.1)</t>
  </si>
  <si>
    <t>Runtime in seconds to price a European call option with Monte Carlo (S/K ratio = 1)</t>
  </si>
  <si>
    <t>Black-Scholes solution (S/K ratio = .9)</t>
  </si>
  <si>
    <t>Price error of European call option priced with Monte Carlo compared to</t>
  </si>
  <si>
    <t>Black-Scholes solution (S/K ratio = 1.1)</t>
  </si>
  <si>
    <t>Black-Scholes solution (S/K ratio = 1)</t>
  </si>
  <si>
    <t>average</t>
  </si>
  <si>
    <t>SLURM workers</t>
  </si>
  <si>
    <t>Runtime</t>
  </si>
  <si>
    <t>% chng. Runtime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</si>
  <si>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</si>
  <si>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</si>
  <si>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</si>
  <si>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</si>
  <si>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</si>
  <si>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</si>
  <si>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</si>
  <si>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</si>
  <si>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</si>
  <si>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</si>
  <si>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</si>
  <si>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</si>
  <si>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</si>
  <si>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</si>
  <si>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</si>
  <si>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</si>
  <si>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</si>
  <si>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</si>
  <si>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</si>
  <si>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</si>
  <si>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</si>
  <si>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</si>
  <si>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</si>
  <si>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</si>
  <si>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ON % runtime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</si>
</sst>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165" fontId="2" fillId="2" borderId="2" xfId="1" applyNumberFormat="1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/>
    <xf numFmtId="3" fontId="0" fillId="2" borderId="0" xfId="0" applyNumberForma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164" fontId="0" fillId="2" borderId="0" xfId="0" applyNumberFormat="1" applyFill="1"/>
    <xf numFmtId="0" fontId="3" fillId="2" borderId="4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3" xfId="0" applyFill="1" applyBorder="1" applyAlignment="1"/>
    <xf numFmtId="0" fontId="3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45FA-1637-4B07-988F-BFA3E50F43D5}">
  <sheetPr>
    <outlinePr summaryBelow="0"/>
  </sheetPr>
  <dimension ref="C4:J13"/>
  <sheetViews>
    <sheetView topLeftCell="A3" zoomScale="115" zoomScaleNormal="140" workbookViewId="0">
      <selection activeCell="J11" sqref="J11:J13"/>
    </sheetView>
  </sheetViews>
  <sheetFormatPr defaultRowHeight="14.4" x14ac:dyDescent="0.3"/>
  <cols>
    <col min="1" max="1" width="8.88671875" style="1"/>
    <col min="2" max="2" width="8.88671875" style="1" customWidth="1"/>
    <col min="3" max="3" width="16.109375" style="2" bestFit="1" customWidth="1"/>
    <col min="4" max="4" width="13.6640625" style="1" bestFit="1" customWidth="1"/>
    <col min="5" max="5" width="13.88671875" style="1" customWidth="1"/>
    <col min="6" max="6" width="14.109375" style="1" customWidth="1"/>
    <col min="7" max="7" width="15.6640625" style="1" customWidth="1"/>
    <col min="8" max="8" width="15" style="1" customWidth="1"/>
    <col min="9" max="16384" width="8.88671875" style="1"/>
  </cols>
  <sheetData>
    <row r="4" spans="3:10" ht="18" x14ac:dyDescent="0.35">
      <c r="C4" s="9" t="s">
        <v>6</v>
      </c>
    </row>
    <row r="6" spans="3:10" ht="54" x14ac:dyDescent="0.35">
      <c r="C6" s="7" t="s">
        <v>4</v>
      </c>
      <c r="D6" s="8" t="s">
        <v>5</v>
      </c>
      <c r="E6" s="8" t="s">
        <v>0</v>
      </c>
      <c r="F6" s="8" t="s">
        <v>1</v>
      </c>
      <c r="G6" s="8" t="s">
        <v>2</v>
      </c>
      <c r="H6" s="8" t="s">
        <v>3</v>
      </c>
    </row>
    <row r="7" spans="3:10" ht="18.75" customHeight="1" x14ac:dyDescent="0.35">
      <c r="C7" s="5">
        <v>100</v>
      </c>
      <c r="D7" s="6">
        <v>6.1709880828857426E-4</v>
      </c>
      <c r="E7" s="6">
        <v>0.1454301118850708</v>
      </c>
      <c r="F7" s="6">
        <v>0.15330908298492429</v>
      </c>
      <c r="G7" s="6">
        <v>0.1510271787643433</v>
      </c>
      <c r="H7" s="6">
        <v>0.14302208423614499</v>
      </c>
    </row>
    <row r="8" spans="3:10" ht="18.75" customHeight="1" x14ac:dyDescent="0.35">
      <c r="C8" s="5">
        <v>1000</v>
      </c>
      <c r="D8" s="6">
        <v>5.3432703018188466E-3</v>
      </c>
      <c r="E8" s="6">
        <v>0.1461446285247803</v>
      </c>
      <c r="F8" s="6">
        <v>0.13838393688201911</v>
      </c>
      <c r="G8" s="6">
        <v>0.14163272380828859</v>
      </c>
      <c r="H8" s="6">
        <v>0.15500841140747071</v>
      </c>
    </row>
    <row r="9" spans="3:10" ht="18.75" customHeight="1" x14ac:dyDescent="0.35">
      <c r="C9" s="5">
        <v>10000</v>
      </c>
      <c r="D9" s="6">
        <v>2.9015660285949711E-2</v>
      </c>
      <c r="E9" s="6">
        <v>0.18258659839630129</v>
      </c>
      <c r="F9" s="6">
        <v>0.15540289878845209</v>
      </c>
      <c r="G9" s="6">
        <v>0.15566298961639399</v>
      </c>
      <c r="H9" s="6">
        <v>0.156958270072937</v>
      </c>
    </row>
    <row r="10" spans="3:10" ht="18.75" customHeight="1" x14ac:dyDescent="0.35">
      <c r="C10" s="5">
        <v>100000</v>
      </c>
      <c r="D10" s="6">
        <v>0.27519686222076423</v>
      </c>
      <c r="E10" s="6">
        <v>0.40143294334411622</v>
      </c>
      <c r="F10" s="6">
        <v>0.27997918128967292</v>
      </c>
      <c r="G10" s="6">
        <v>0.25050146579742433</v>
      </c>
      <c r="H10" s="6">
        <v>0.2278590202331543</v>
      </c>
    </row>
    <row r="11" spans="3:10" ht="18.75" customHeight="1" x14ac:dyDescent="0.35">
      <c r="C11" s="5">
        <v>1000000</v>
      </c>
      <c r="D11" s="6">
        <v>2.6302271842956539</v>
      </c>
      <c r="E11" s="6">
        <v>2.5894317150115969</v>
      </c>
      <c r="F11" s="6">
        <v>1.393364357948303</v>
      </c>
      <c r="G11" s="6">
        <v>0.99074981212615965</v>
      </c>
      <c r="H11" s="6">
        <v>0.78893227577209468</v>
      </c>
    </row>
    <row r="12" spans="3:10" ht="18.75" customHeight="1" x14ac:dyDescent="0.35">
      <c r="C12" s="5">
        <v>10000000</v>
      </c>
      <c r="D12" s="6">
        <v>26.746082878112791</v>
      </c>
      <c r="E12" s="6">
        <v>24.596219897270199</v>
      </c>
      <c r="F12" s="6">
        <v>12.613822507858281</v>
      </c>
      <c r="G12" s="6">
        <v>8.6434196472167972</v>
      </c>
      <c r="H12" s="6">
        <v>6.5787660121917728</v>
      </c>
      <c r="J12" s="12" t="s">
        <v>13</v>
      </c>
    </row>
    <row r="13" spans="3:10" ht="18.75" customHeight="1" x14ac:dyDescent="0.35">
      <c r="C13" s="5">
        <v>100000000</v>
      </c>
      <c r="D13" s="6">
        <v>260.9792145252228</v>
      </c>
      <c r="E13" s="6">
        <v>247.604506278038</v>
      </c>
      <c r="F13" s="6">
        <v>124.6273048400879</v>
      </c>
      <c r="G13" s="6">
        <v>84.560598683357242</v>
      </c>
      <c r="H13" s="6">
        <v>63.961706542968749</v>
      </c>
      <c r="J13" s="12">
        <f>AVERAGE(D13:H13)</f>
        <v>156.34666617393492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EC0D-6E6A-4A39-88EC-447CCF261456}">
  <sheetPr>
    <outlinePr summaryBelow="0"/>
  </sheetPr>
  <dimension ref="C4:R30"/>
  <sheetViews>
    <sheetView tabSelected="1" topLeftCell="B6" zoomScale="76" zoomScaleNormal="84" workbookViewId="0">
      <selection activeCell="D22" sqref="D22"/>
    </sheetView>
  </sheetViews>
  <sheetFormatPr defaultRowHeight="14.4" x14ac:dyDescent="0.3"/>
  <cols>
    <col min="1" max="1" width="8.88671875" style="1"/>
    <col min="2" max="2" width="8.88671875" style="1" customWidth="1"/>
    <col min="3" max="3" width="16.109375" style="2" bestFit="1" customWidth="1"/>
    <col min="4" max="4" width="13.6640625" style="1" bestFit="1" customWidth="1"/>
    <col min="5" max="5" width="13.88671875" style="1" customWidth="1"/>
    <col min="6" max="6" width="14.109375" style="1" customWidth="1"/>
    <col min="7" max="7" width="15.6640625" style="1" customWidth="1"/>
    <col min="8" max="8" width="15" style="1" customWidth="1"/>
    <col min="9" max="9" width="8.88671875" style="1"/>
    <col min="10" max="10" width="14" style="1" bestFit="1" customWidth="1"/>
    <col min="11" max="16384" width="8.88671875" style="1"/>
  </cols>
  <sheetData>
    <row r="4" spans="3:13" ht="18" x14ac:dyDescent="0.35">
      <c r="C4" s="9" t="s">
        <v>6</v>
      </c>
    </row>
    <row r="6" spans="3:13" ht="72" x14ac:dyDescent="0.35">
      <c r="C6" s="7" t="s">
        <v>4</v>
      </c>
      <c r="D6" s="8" t="s">
        <v>5</v>
      </c>
      <c r="E6" s="8" t="s">
        <v>0</v>
      </c>
      <c r="F6" s="8" t="s">
        <v>1</v>
      </c>
      <c r="G6" s="8" t="s">
        <v>2</v>
      </c>
      <c r="H6" s="8" t="s">
        <v>3</v>
      </c>
      <c r="J6" s="1" t="s">
        <v>14</v>
      </c>
      <c r="K6" s="1" t="s">
        <v>15</v>
      </c>
      <c r="L6" s="1" t="s">
        <v>16</v>
      </c>
    </row>
    <row r="7" spans="3:13" ht="18.75" customHeight="1" x14ac:dyDescent="0.35">
      <c r="C7" s="5">
        <v>100</v>
      </c>
      <c r="D7" s="6">
        <v>6.1709880828857426E-4</v>
      </c>
      <c r="E7" s="6">
        <v>0.1454301118850708</v>
      </c>
      <c r="F7" s="6">
        <v>0.15330908298492429</v>
      </c>
      <c r="G7" s="6">
        <v>0.1510271787643433</v>
      </c>
      <c r="H7" s="6">
        <v>0.14302208423614499</v>
      </c>
      <c r="J7" s="1">
        <v>1</v>
      </c>
      <c r="K7" s="1">
        <v>246.6045</v>
      </c>
    </row>
    <row r="8" spans="3:13" ht="18.75" customHeight="1" x14ac:dyDescent="0.35">
      <c r="C8" s="5">
        <v>1000</v>
      </c>
      <c r="D8" s="6">
        <v>5.3432703018188466E-3</v>
      </c>
      <c r="E8" s="6">
        <v>0.1461446285247803</v>
      </c>
      <c r="F8" s="6">
        <v>0.13838393688201911</v>
      </c>
      <c r="G8" s="6">
        <v>0.14163272380828859</v>
      </c>
      <c r="H8" s="6">
        <v>0.15500841140747071</v>
      </c>
      <c r="J8" s="1">
        <v>2</v>
      </c>
      <c r="K8" s="1">
        <v>124.62730000000001</v>
      </c>
      <c r="L8" s="1">
        <f>-(K8-K7)/K7</f>
        <v>0.49462682148946996</v>
      </c>
    </row>
    <row r="9" spans="3:13" ht="18.75" customHeight="1" x14ac:dyDescent="0.35">
      <c r="C9" s="5">
        <v>10000</v>
      </c>
      <c r="D9" s="6">
        <v>2.9015660285949711E-2</v>
      </c>
      <c r="E9" s="6">
        <v>0.18258659839630129</v>
      </c>
      <c r="F9" s="6">
        <v>0.15540289878845209</v>
      </c>
      <c r="G9" s="6">
        <v>0.15566298961639399</v>
      </c>
      <c r="H9" s="6">
        <v>0.156958270072937</v>
      </c>
      <c r="J9" s="1">
        <v>3</v>
      </c>
      <c r="K9" s="1">
        <v>84.560599999999994</v>
      </c>
      <c r="L9" s="1">
        <f>-(K9-K8)/K8</f>
        <v>0.32149216102731915</v>
      </c>
    </row>
    <row r="10" spans="3:13" ht="18.75" customHeight="1" x14ac:dyDescent="0.35">
      <c r="C10" s="5">
        <v>100000</v>
      </c>
      <c r="D10" s="6">
        <v>0.27519686222076423</v>
      </c>
      <c r="E10" s="6">
        <v>0.40143294334411622</v>
      </c>
      <c r="F10" s="6">
        <v>0.27997918128967292</v>
      </c>
      <c r="G10" s="6">
        <v>0.25050146579742433</v>
      </c>
      <c r="H10" s="6">
        <v>0.2278590202331543</v>
      </c>
      <c r="J10" s="1">
        <v>4</v>
      </c>
      <c r="K10" s="1">
        <v>63.9617</v>
      </c>
      <c r="L10" s="1">
        <f>-(K10-K9)/K9</f>
        <v>0.24359926490587808</v>
      </c>
    </row>
    <row r="11" spans="3:13" ht="18.75" customHeight="1" x14ac:dyDescent="0.35">
      <c r="C11" s="5">
        <v>1000000</v>
      </c>
      <c r="D11" s="6">
        <v>2.6302271842956539</v>
      </c>
      <c r="E11" s="6">
        <v>2.5894317150115969</v>
      </c>
      <c r="F11" s="6">
        <v>1.393364357948303</v>
      </c>
      <c r="G11" s="6">
        <v>0.99074981212615965</v>
      </c>
      <c r="H11" s="6">
        <v>0.78893227577209468</v>
      </c>
    </row>
    <row r="12" spans="3:13" ht="18.75" customHeight="1" x14ac:dyDescent="0.35">
      <c r="C12" s="5">
        <v>10000000</v>
      </c>
      <c r="D12" s="6">
        <v>26.746082878112791</v>
      </c>
      <c r="E12" s="6">
        <v>24.596219897270199</v>
      </c>
      <c r="F12" s="6">
        <v>12.613822507858281</v>
      </c>
      <c r="G12" s="6">
        <v>8.6434196472167972</v>
      </c>
      <c r="H12" s="6">
        <v>6.5787660121917728</v>
      </c>
    </row>
    <row r="13" spans="3:13" ht="18.75" customHeight="1" x14ac:dyDescent="0.35">
      <c r="C13" s="5">
        <v>100000000</v>
      </c>
      <c r="D13" s="6">
        <v>260.9792145252228</v>
      </c>
      <c r="E13" s="6">
        <v>247.604506278038</v>
      </c>
      <c r="F13" s="6">
        <v>124.6273048400879</v>
      </c>
      <c r="G13" s="6">
        <v>84.560598683357242</v>
      </c>
      <c r="H13" s="6">
        <v>63.961706542968749</v>
      </c>
      <c r="J13" s="1" t="s">
        <v>17</v>
      </c>
      <c r="M13" s="1" t="s">
        <v>41</v>
      </c>
    </row>
    <row r="14" spans="3:13" ht="15" thickBot="1" x14ac:dyDescent="0.35">
      <c r="F14" s="12"/>
      <c r="G14" s="12"/>
      <c r="H14" s="12"/>
    </row>
    <row r="15" spans="3:13" x14ac:dyDescent="0.3">
      <c r="J15" s="13" t="s">
        <v>18</v>
      </c>
      <c r="K15" s="13"/>
    </row>
    <row r="16" spans="3:13" x14ac:dyDescent="0.3">
      <c r="J16" s="14" t="s">
        <v>19</v>
      </c>
      <c r="K16" s="14">
        <v>0.97683857851482592</v>
      </c>
    </row>
    <row r="17" spans="3:18" x14ac:dyDescent="0.3">
      <c r="C17" s="1" t="s">
        <v>14</v>
      </c>
      <c r="D17" s="1" t="s">
        <v>16</v>
      </c>
      <c r="J17" s="14" t="s">
        <v>20</v>
      </c>
      <c r="K17" s="14">
        <v>0.9542136084748658</v>
      </c>
    </row>
    <row r="18" spans="3:18" x14ac:dyDescent="0.3">
      <c r="C18" s="1">
        <v>2</v>
      </c>
      <c r="D18" s="1">
        <v>0.49462682148946996</v>
      </c>
      <c r="J18" s="14" t="s">
        <v>21</v>
      </c>
      <c r="K18" s="14">
        <v>0.90842721694973161</v>
      </c>
    </row>
    <row r="19" spans="3:18" x14ac:dyDescent="0.3">
      <c r="C19" s="1">
        <v>3</v>
      </c>
      <c r="D19" s="1">
        <v>0.32149216102731915</v>
      </c>
      <c r="J19" s="14" t="s">
        <v>22</v>
      </c>
      <c r="K19" s="14">
        <v>3.8882287472856852E-2</v>
      </c>
    </row>
    <row r="20" spans="3:18" ht="15" thickBot="1" x14ac:dyDescent="0.35">
      <c r="C20" s="1">
        <v>4</v>
      </c>
      <c r="D20" s="1">
        <v>0.24359926490587808</v>
      </c>
      <c r="J20" s="15" t="s">
        <v>23</v>
      </c>
      <c r="K20" s="15">
        <v>3</v>
      </c>
    </row>
    <row r="21" spans="3:18" x14ac:dyDescent="0.3">
      <c r="C21" s="2">
        <v>5</v>
      </c>
      <c r="D21" s="1">
        <f>$K$29+C21*$K$30</f>
        <v>0.10221185922396381</v>
      </c>
    </row>
    <row r="22" spans="3:18" ht="15" thickBot="1" x14ac:dyDescent="0.35">
      <c r="C22" s="2">
        <v>6</v>
      </c>
      <c r="D22" s="1">
        <f>$K$29+C22*$K$30</f>
        <v>-2.3301919067832078E-2</v>
      </c>
      <c r="J22" s="1" t="s">
        <v>24</v>
      </c>
    </row>
    <row r="23" spans="3:18" x14ac:dyDescent="0.3">
      <c r="C23" s="2">
        <v>7</v>
      </c>
      <c r="J23" s="16"/>
      <c r="K23" s="16" t="s">
        <v>29</v>
      </c>
      <c r="L23" s="16" t="s">
        <v>30</v>
      </c>
      <c r="M23" s="16" t="s">
        <v>31</v>
      </c>
      <c r="N23" s="16" t="s">
        <v>32</v>
      </c>
      <c r="O23" s="16" t="s">
        <v>33</v>
      </c>
    </row>
    <row r="24" spans="3:18" x14ac:dyDescent="0.3">
      <c r="C24" s="2">
        <v>8</v>
      </c>
      <c r="J24" s="14" t="s">
        <v>25</v>
      </c>
      <c r="K24" s="14">
        <v>1</v>
      </c>
      <c r="L24" s="14">
        <v>3.1507417082164209E-2</v>
      </c>
      <c r="M24" s="14">
        <v>3.1507417082164209E-2</v>
      </c>
      <c r="N24" s="14">
        <v>20.840550580428602</v>
      </c>
      <c r="O24" s="14">
        <v>0.1372838808891966</v>
      </c>
    </row>
    <row r="25" spans="3:18" x14ac:dyDescent="0.3">
      <c r="C25" s="2">
        <v>9</v>
      </c>
      <c r="J25" s="14" t="s">
        <v>26</v>
      </c>
      <c r="K25" s="14">
        <v>1</v>
      </c>
      <c r="L25" s="14">
        <v>1.5118322791218808E-3</v>
      </c>
      <c r="M25" s="14">
        <v>1.5118322791218808E-3</v>
      </c>
      <c r="N25" s="14"/>
      <c r="O25" s="14"/>
    </row>
    <row r="26" spans="3:18" ht="15" thickBot="1" x14ac:dyDescent="0.35">
      <c r="C26" s="2">
        <v>10</v>
      </c>
      <c r="J26" s="15" t="s">
        <v>27</v>
      </c>
      <c r="K26" s="15">
        <v>2</v>
      </c>
      <c r="L26" s="15">
        <v>3.3019249361286092E-2</v>
      </c>
      <c r="M26" s="15"/>
      <c r="N26" s="15"/>
      <c r="O26" s="15"/>
    </row>
    <row r="27" spans="3:18" ht="15" thickBot="1" x14ac:dyDescent="0.35">
      <c r="C27" s="2">
        <v>11</v>
      </c>
    </row>
    <row r="28" spans="3:18" x14ac:dyDescent="0.3">
      <c r="J28" s="16"/>
      <c r="K28" s="16" t="s">
        <v>34</v>
      </c>
      <c r="L28" s="16" t="s">
        <v>22</v>
      </c>
      <c r="M28" s="16" t="s">
        <v>35</v>
      </c>
      <c r="N28" s="16" t="s">
        <v>36</v>
      </c>
      <c r="O28" s="16" t="s">
        <v>37</v>
      </c>
      <c r="P28" s="16" t="s">
        <v>38</v>
      </c>
      <c r="Q28" s="16" t="s">
        <v>39</v>
      </c>
      <c r="R28" s="16" t="s">
        <v>40</v>
      </c>
    </row>
    <row r="29" spans="3:18" x14ac:dyDescent="0.3">
      <c r="J29" s="14" t="s">
        <v>28</v>
      </c>
      <c r="K29" s="14">
        <v>0.72978075068294368</v>
      </c>
      <c r="L29" s="14">
        <v>8.5482099582831303E-2</v>
      </c>
      <c r="M29" s="14">
        <v>8.5372347455714213</v>
      </c>
      <c r="N29" s="14">
        <v>7.42315253383483E-2</v>
      </c>
      <c r="O29" s="14">
        <v>-0.35637230789458529</v>
      </c>
      <c r="P29" s="14">
        <v>1.8159338092604727</v>
      </c>
      <c r="Q29" s="14">
        <v>-0.35637230789458529</v>
      </c>
      <c r="R29" s="14">
        <v>1.8159338092604727</v>
      </c>
    </row>
    <row r="30" spans="3:18" ht="15" thickBot="1" x14ac:dyDescent="0.35">
      <c r="J30" s="15" t="s">
        <v>14</v>
      </c>
      <c r="K30" s="15">
        <v>-0.12551377829179597</v>
      </c>
      <c r="L30" s="15">
        <v>2.7493929140101823E-2</v>
      </c>
      <c r="M30" s="15">
        <v>-4.5651451872233615</v>
      </c>
      <c r="N30" s="15">
        <v>0.13728388088919657</v>
      </c>
      <c r="O30" s="15">
        <v>-0.4748572709478095</v>
      </c>
      <c r="P30" s="15">
        <v>0.22382971436421759</v>
      </c>
      <c r="Q30" s="15">
        <v>-0.4748572709478095</v>
      </c>
      <c r="R30" s="15">
        <v>0.22382971436421759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4:J13"/>
  <sheetViews>
    <sheetView topLeftCell="A3" zoomScale="115" zoomScaleNormal="140" workbookViewId="0">
      <selection activeCell="D16" sqref="D16"/>
    </sheetView>
  </sheetViews>
  <sheetFormatPr defaultRowHeight="14.4" x14ac:dyDescent="0.3"/>
  <cols>
    <col min="1" max="1" width="8.88671875" style="1"/>
    <col min="2" max="2" width="8.88671875" style="1" customWidth="1"/>
    <col min="3" max="3" width="16.109375" style="2" bestFit="1" customWidth="1"/>
    <col min="4" max="4" width="13.6640625" style="1" bestFit="1" customWidth="1"/>
    <col min="5" max="5" width="13.88671875" style="1" customWidth="1"/>
    <col min="6" max="6" width="14.109375" style="1" customWidth="1"/>
    <col min="7" max="7" width="15.6640625" style="1" customWidth="1"/>
    <col min="8" max="8" width="15" style="1" customWidth="1"/>
    <col min="9" max="16384" width="8.88671875" style="1"/>
  </cols>
  <sheetData>
    <row r="4" spans="3:10" ht="18" x14ac:dyDescent="0.35">
      <c r="C4" s="9" t="s">
        <v>6</v>
      </c>
    </row>
    <row r="6" spans="3:10" ht="54" x14ac:dyDescent="0.35">
      <c r="C6" s="7" t="s">
        <v>4</v>
      </c>
      <c r="D6" s="8" t="s">
        <v>5</v>
      </c>
      <c r="E6" s="8" t="s">
        <v>0</v>
      </c>
      <c r="F6" s="8" t="s">
        <v>1</v>
      </c>
      <c r="G6" s="8" t="s">
        <v>2</v>
      </c>
      <c r="H6" s="8" t="s">
        <v>3</v>
      </c>
    </row>
    <row r="7" spans="3:10" ht="18.75" customHeight="1" x14ac:dyDescent="0.35">
      <c r="C7" s="5">
        <v>100</v>
      </c>
      <c r="D7" s="6">
        <v>6.1709880828857426E-4</v>
      </c>
      <c r="E7" s="6">
        <v>0.1454301118850708</v>
      </c>
      <c r="F7" s="6">
        <v>0.15330908298492429</v>
      </c>
      <c r="G7" s="6">
        <v>0.1510271787643433</v>
      </c>
      <c r="H7" s="6">
        <v>0.14302208423614499</v>
      </c>
    </row>
    <row r="8" spans="3:10" ht="18.75" customHeight="1" x14ac:dyDescent="0.35">
      <c r="C8" s="5">
        <v>1000</v>
      </c>
      <c r="D8" s="6">
        <v>5.3432703018188466E-3</v>
      </c>
      <c r="E8" s="6">
        <v>0.1461446285247803</v>
      </c>
      <c r="F8" s="6">
        <v>0.13838393688201911</v>
      </c>
      <c r="G8" s="6">
        <v>0.14163272380828859</v>
      </c>
      <c r="H8" s="6">
        <v>0.15500841140747071</v>
      </c>
    </row>
    <row r="9" spans="3:10" ht="18.75" customHeight="1" x14ac:dyDescent="0.35">
      <c r="C9" s="5">
        <v>10000</v>
      </c>
      <c r="D9" s="6">
        <v>2.9015660285949711E-2</v>
      </c>
      <c r="E9" s="6">
        <v>0.18258659839630129</v>
      </c>
      <c r="F9" s="6">
        <v>0.15540289878845209</v>
      </c>
      <c r="G9" s="6">
        <v>0.15566298961639399</v>
      </c>
      <c r="H9" s="6">
        <v>0.156958270072937</v>
      </c>
    </row>
    <row r="10" spans="3:10" ht="18.75" customHeight="1" x14ac:dyDescent="0.35">
      <c r="C10" s="5">
        <v>100000</v>
      </c>
      <c r="D10" s="6">
        <v>0.27519686222076423</v>
      </c>
      <c r="E10" s="6">
        <v>0.40143294334411622</v>
      </c>
      <c r="F10" s="6">
        <v>0.27997918128967292</v>
      </c>
      <c r="G10" s="6">
        <v>0.25050146579742433</v>
      </c>
      <c r="H10" s="6">
        <v>0.2278590202331543</v>
      </c>
    </row>
    <row r="11" spans="3:10" ht="18.75" customHeight="1" x14ac:dyDescent="0.35">
      <c r="C11" s="5">
        <v>1000000</v>
      </c>
      <c r="D11" s="6">
        <v>2.6302271842956539</v>
      </c>
      <c r="E11" s="6">
        <v>2.5894317150115969</v>
      </c>
      <c r="F11" s="6">
        <v>1.393364357948303</v>
      </c>
      <c r="G11" s="6">
        <v>0.99074981212615965</v>
      </c>
      <c r="H11" s="6">
        <v>0.78893227577209468</v>
      </c>
    </row>
    <row r="12" spans="3:10" ht="18.75" customHeight="1" x14ac:dyDescent="0.35">
      <c r="C12" s="5">
        <v>10000000</v>
      </c>
      <c r="D12" s="6">
        <v>26.746082878112791</v>
      </c>
      <c r="E12" s="6">
        <v>24.596219897270199</v>
      </c>
      <c r="F12" s="6">
        <v>12.613822507858281</v>
      </c>
      <c r="G12" s="6">
        <v>8.6434196472167972</v>
      </c>
      <c r="H12" s="6">
        <v>6.5787660121917728</v>
      </c>
      <c r="J12" s="12" t="s">
        <v>13</v>
      </c>
    </row>
    <row r="13" spans="3:10" ht="18.75" customHeight="1" x14ac:dyDescent="0.35">
      <c r="C13" s="5">
        <v>100000000</v>
      </c>
      <c r="D13" s="6">
        <v>260.9792145252228</v>
      </c>
      <c r="E13" s="6">
        <v>247.604506278038</v>
      </c>
      <c r="F13" s="6">
        <v>124.6273048400879</v>
      </c>
      <c r="G13" s="6">
        <v>84.560598683357242</v>
      </c>
      <c r="H13" s="6">
        <v>63.961706542968749</v>
      </c>
      <c r="J13" s="12">
        <f>AVERAGE(D13:H13)</f>
        <v>156.34666617393492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3:K12"/>
  <sheetViews>
    <sheetView topLeftCell="A5" zoomScale="140" zoomScaleNormal="140" workbookViewId="0">
      <selection activeCell="J11" sqref="J11:J12"/>
    </sheetView>
  </sheetViews>
  <sheetFormatPr defaultRowHeight="14.4" x14ac:dyDescent="0.3"/>
  <cols>
    <col min="1" max="2" width="8.88671875" style="1"/>
    <col min="3" max="3" width="16.6640625" style="3" customWidth="1"/>
    <col min="4" max="4" width="13.88671875" style="4" customWidth="1"/>
    <col min="5" max="5" width="13.6640625" style="4" bestFit="1" customWidth="1"/>
    <col min="6" max="6" width="14.109375" style="4" customWidth="1"/>
    <col min="7" max="7" width="15.33203125" style="4" customWidth="1"/>
    <col min="8" max="8" width="14.6640625" style="4" customWidth="1"/>
    <col min="9" max="16384" width="8.88671875" style="1"/>
  </cols>
  <sheetData>
    <row r="3" spans="3:11" ht="18" x14ac:dyDescent="0.35">
      <c r="C3" s="9" t="s">
        <v>8</v>
      </c>
    </row>
    <row r="5" spans="3:11" s="2" customFormat="1" ht="54" x14ac:dyDescent="0.35">
      <c r="C5" s="7" t="s">
        <v>4</v>
      </c>
      <c r="D5" s="8" t="s">
        <v>5</v>
      </c>
      <c r="E5" s="8" t="s">
        <v>0</v>
      </c>
      <c r="F5" s="8" t="s">
        <v>1</v>
      </c>
      <c r="G5" s="8" t="s">
        <v>2</v>
      </c>
      <c r="H5" s="8" t="s">
        <v>3</v>
      </c>
    </row>
    <row r="6" spans="3:11" ht="18.75" customHeight="1" x14ac:dyDescent="0.35">
      <c r="C6" s="5">
        <v>100</v>
      </c>
      <c r="D6" s="6">
        <v>6.3240528106689453E-4</v>
      </c>
      <c r="E6" s="6">
        <v>0.14101257324218749</v>
      </c>
      <c r="F6" s="6">
        <v>0.1459774494171143</v>
      </c>
      <c r="G6" s="6">
        <v>0.14326090812683109</v>
      </c>
      <c r="H6" s="6">
        <v>0.15509278774261481</v>
      </c>
    </row>
    <row r="7" spans="3:11" ht="18.75" customHeight="1" x14ac:dyDescent="0.35">
      <c r="C7" s="5">
        <v>1000</v>
      </c>
      <c r="D7" s="6">
        <v>5.32228946685791E-3</v>
      </c>
      <c r="E7" s="6">
        <v>0.15034379959106439</v>
      </c>
      <c r="F7" s="6">
        <v>0.14993185997009281</v>
      </c>
      <c r="G7" s="6">
        <v>0.15367710590362549</v>
      </c>
      <c r="H7" s="6">
        <v>0.15258796215057371</v>
      </c>
    </row>
    <row r="8" spans="3:11" ht="18.75" customHeight="1" x14ac:dyDescent="0.35">
      <c r="C8" s="5">
        <v>10000</v>
      </c>
      <c r="D8" s="6">
        <v>2.9820251464843749E-2</v>
      </c>
      <c r="E8" s="6">
        <v>0.18583445549011229</v>
      </c>
      <c r="F8" s="6">
        <v>0.17688930034637451</v>
      </c>
      <c r="G8" s="6">
        <v>0.17032012939453131</v>
      </c>
      <c r="H8" s="6">
        <v>0.1623193025588989</v>
      </c>
    </row>
    <row r="9" spans="3:11" ht="18.75" customHeight="1" x14ac:dyDescent="0.35">
      <c r="C9" s="5">
        <v>100000</v>
      </c>
      <c r="D9" s="6">
        <v>0.27183375358581541</v>
      </c>
      <c r="E9" s="6">
        <v>0.40470125675201418</v>
      </c>
      <c r="F9" s="6">
        <v>0.29106991291046141</v>
      </c>
      <c r="G9" s="6">
        <v>0.2472179174423218</v>
      </c>
      <c r="H9" s="6">
        <v>0.25834503173828133</v>
      </c>
    </row>
    <row r="10" spans="3:11" ht="18.75" customHeight="1" x14ac:dyDescent="0.35">
      <c r="C10" s="5">
        <v>1000000</v>
      </c>
      <c r="D10" s="6">
        <v>2.7841620206832891</v>
      </c>
      <c r="E10" s="6">
        <v>2.6941061973571778</v>
      </c>
      <c r="F10" s="6">
        <v>1.4449620008468631</v>
      </c>
      <c r="G10" s="6">
        <v>1.0276350021362299</v>
      </c>
      <c r="H10" s="6">
        <v>0.82120742797851565</v>
      </c>
    </row>
    <row r="11" spans="3:11" ht="18.75" customHeight="1" x14ac:dyDescent="0.35">
      <c r="C11" s="5">
        <v>10000000</v>
      </c>
      <c r="D11" s="6">
        <v>27.01815841197968</v>
      </c>
      <c r="E11" s="6">
        <v>25.668018174171451</v>
      </c>
      <c r="F11" s="6">
        <v>13.061002612113951</v>
      </c>
      <c r="G11" s="6">
        <v>9.0021381139755245</v>
      </c>
      <c r="H11" s="6">
        <v>6.7243326902389526</v>
      </c>
      <c r="J11" s="12" t="s">
        <v>13</v>
      </c>
    </row>
    <row r="12" spans="3:11" ht="18.75" customHeight="1" x14ac:dyDescent="0.35">
      <c r="C12" s="5">
        <v>100000000</v>
      </c>
      <c r="D12" s="6">
        <v>272.9284420490265</v>
      </c>
      <c r="E12" s="6">
        <v>255.475550198555</v>
      </c>
      <c r="F12" s="6">
        <v>130.93130505084989</v>
      </c>
      <c r="G12" s="6">
        <v>87.827635931968686</v>
      </c>
      <c r="H12" s="6">
        <v>65.665385603904724</v>
      </c>
      <c r="J12" s="12">
        <f>AVERAGE(D12:H12)</f>
        <v>162.56566376686095</v>
      </c>
      <c r="K1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2:K11"/>
  <sheetViews>
    <sheetView zoomScale="74" zoomScaleNormal="140" workbookViewId="0">
      <selection activeCell="G16" sqref="G16"/>
    </sheetView>
  </sheetViews>
  <sheetFormatPr defaultRowHeight="14.4" x14ac:dyDescent="0.3"/>
  <cols>
    <col min="1" max="2" width="8.88671875" style="1"/>
    <col min="3" max="3" width="16.44140625" style="3" customWidth="1"/>
    <col min="4" max="4" width="14.33203125" style="4" customWidth="1"/>
    <col min="5" max="5" width="15.21875" style="4" customWidth="1"/>
    <col min="6" max="6" width="14.88671875" style="4" customWidth="1"/>
    <col min="7" max="7" width="15.21875" style="4" customWidth="1"/>
    <col min="8" max="8" width="16" style="4" customWidth="1"/>
    <col min="9" max="16384" width="8.88671875" style="1"/>
  </cols>
  <sheetData>
    <row r="2" spans="3:11" ht="18" x14ac:dyDescent="0.35">
      <c r="C2" s="9" t="s">
        <v>7</v>
      </c>
    </row>
    <row r="3" spans="3:11" ht="10.199999999999999" customHeight="1" x14ac:dyDescent="0.35">
      <c r="C3" s="9"/>
    </row>
    <row r="4" spans="3:11" ht="54" x14ac:dyDescent="0.35">
      <c r="C4" s="7" t="s">
        <v>4</v>
      </c>
      <c r="D4" s="8" t="s">
        <v>5</v>
      </c>
      <c r="E4" s="8" t="s">
        <v>0</v>
      </c>
      <c r="F4" s="8" t="s">
        <v>1</v>
      </c>
      <c r="G4" s="8" t="s">
        <v>2</v>
      </c>
      <c r="H4" s="8" t="s">
        <v>3</v>
      </c>
    </row>
    <row r="5" spans="3:11" ht="18.75" customHeight="1" x14ac:dyDescent="0.35">
      <c r="C5" s="5">
        <v>100</v>
      </c>
      <c r="D5" s="6">
        <v>6.6616535186767576E-4</v>
      </c>
      <c r="E5" s="6">
        <v>0.13997724056243899</v>
      </c>
      <c r="F5" s="6">
        <v>0.14098296165466309</v>
      </c>
      <c r="G5" s="6">
        <v>0.158896803855896</v>
      </c>
      <c r="H5" s="6">
        <v>0.14951260089874269</v>
      </c>
    </row>
    <row r="6" spans="3:11" ht="18.75" customHeight="1" x14ac:dyDescent="0.35">
      <c r="C6" s="5">
        <v>1000</v>
      </c>
      <c r="D6" s="6">
        <v>5.5506229400634774E-3</v>
      </c>
      <c r="E6" s="6">
        <v>0.15108482837677001</v>
      </c>
      <c r="F6" s="6">
        <v>0.15365941524505619</v>
      </c>
      <c r="G6" s="6">
        <v>0.15198400020599359</v>
      </c>
      <c r="H6" s="6">
        <v>0.15458345413208011</v>
      </c>
    </row>
    <row r="7" spans="3:11" ht="18.75" customHeight="1" x14ac:dyDescent="0.35">
      <c r="C7" s="5">
        <v>10000</v>
      </c>
      <c r="D7" s="6">
        <v>3.0813288688659669E-2</v>
      </c>
      <c r="E7" s="6">
        <v>0.18990206718444819</v>
      </c>
      <c r="F7" s="6">
        <v>0.17983784675598141</v>
      </c>
      <c r="G7" s="6">
        <v>0.16852066516876221</v>
      </c>
      <c r="H7" s="6">
        <v>0.16753151416778561</v>
      </c>
    </row>
    <row r="8" spans="3:11" ht="18.75" customHeight="1" x14ac:dyDescent="0.35">
      <c r="C8" s="5">
        <v>100000</v>
      </c>
      <c r="D8" s="6">
        <v>0.28512871265411383</v>
      </c>
      <c r="E8" s="6">
        <v>0.4116001844406128</v>
      </c>
      <c r="F8" s="6">
        <v>0.29624173641204832</v>
      </c>
      <c r="G8" s="6">
        <v>0.24932484626770021</v>
      </c>
      <c r="H8" s="6">
        <v>0.24658741950988769</v>
      </c>
    </row>
    <row r="9" spans="3:11" ht="18.75" customHeight="1" x14ac:dyDescent="0.35">
      <c r="C9" s="5">
        <v>1000000</v>
      </c>
      <c r="D9" s="6">
        <v>2.8585744619369509</v>
      </c>
      <c r="E9" s="6">
        <v>2.7750323772430421</v>
      </c>
      <c r="F9" s="6">
        <v>1.485544800758362</v>
      </c>
      <c r="G9" s="6">
        <v>1.0469508409500119</v>
      </c>
      <c r="H9" s="6">
        <v>0.83221437931060793</v>
      </c>
    </row>
    <row r="10" spans="3:11" ht="18.75" customHeight="1" x14ac:dyDescent="0.35">
      <c r="C10" s="5">
        <v>10000000</v>
      </c>
      <c r="D10" s="6">
        <v>27.81893429756165</v>
      </c>
      <c r="E10" s="6">
        <v>26.565767073631289</v>
      </c>
      <c r="F10" s="6">
        <v>13.360229301452639</v>
      </c>
      <c r="G10" s="6">
        <v>9.3433089733123786</v>
      </c>
      <c r="H10" s="6">
        <v>6.8264153003692627</v>
      </c>
      <c r="J10" s="12" t="s">
        <v>13</v>
      </c>
    </row>
    <row r="11" spans="3:11" ht="18.75" customHeight="1" x14ac:dyDescent="0.35">
      <c r="C11" s="5">
        <v>100000000</v>
      </c>
      <c r="D11" s="6">
        <v>276.30499312877657</v>
      </c>
      <c r="E11" s="6">
        <v>259.40563943386081</v>
      </c>
      <c r="F11" s="6">
        <v>134.2483389377594</v>
      </c>
      <c r="G11" s="6">
        <v>88.282173275947571</v>
      </c>
      <c r="H11" s="6">
        <v>68.296825265884394</v>
      </c>
      <c r="J11" s="12">
        <f>AVERAGE(D11:H11)</f>
        <v>165.30759400844573</v>
      </c>
      <c r="K1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C2:J12"/>
  <sheetViews>
    <sheetView topLeftCell="C3" zoomScale="140" zoomScaleNormal="140" workbookViewId="0">
      <selection activeCell="J12" sqref="J12"/>
    </sheetView>
  </sheetViews>
  <sheetFormatPr defaultRowHeight="14.4" x14ac:dyDescent="0.3"/>
  <cols>
    <col min="1" max="2" width="8.88671875" style="1"/>
    <col min="3" max="3" width="16" style="3" bestFit="1" customWidth="1"/>
    <col min="4" max="5" width="13.6640625" style="4" bestFit="1" customWidth="1"/>
    <col min="6" max="6" width="14.44140625" style="4" bestFit="1" customWidth="1"/>
    <col min="7" max="7" width="15.6640625" style="4" bestFit="1" customWidth="1"/>
    <col min="8" max="8" width="15" style="4" bestFit="1" customWidth="1"/>
    <col min="9" max="16384" width="8.88671875" style="1"/>
  </cols>
  <sheetData>
    <row r="2" spans="3:10" ht="18" x14ac:dyDescent="0.35">
      <c r="C2" s="11" t="s">
        <v>10</v>
      </c>
    </row>
    <row r="3" spans="3:10" ht="18" x14ac:dyDescent="0.35">
      <c r="C3" s="11" t="s">
        <v>9</v>
      </c>
    </row>
    <row r="4" spans="3:10" x14ac:dyDescent="0.3">
      <c r="C4" s="10"/>
    </row>
    <row r="5" spans="3:10" s="2" customFormat="1" ht="54" x14ac:dyDescent="0.35">
      <c r="C5" s="7" t="s">
        <v>4</v>
      </c>
      <c r="D5" s="8" t="s">
        <v>5</v>
      </c>
      <c r="E5" s="8" t="s">
        <v>0</v>
      </c>
      <c r="F5" s="8" t="s">
        <v>1</v>
      </c>
      <c r="G5" s="8" t="s">
        <v>2</v>
      </c>
      <c r="H5" s="8" t="s">
        <v>3</v>
      </c>
    </row>
    <row r="6" spans="3:10" ht="18.75" customHeight="1" x14ac:dyDescent="0.35">
      <c r="C6" s="5">
        <v>100</v>
      </c>
      <c r="D6" s="6">
        <v>0.86411212331151588</v>
      </c>
      <c r="E6" s="6">
        <v>0.69171262521639187</v>
      </c>
      <c r="F6" s="6">
        <v>0.73271408045528563</v>
      </c>
      <c r="G6" s="6">
        <v>0.55248089533803302</v>
      </c>
      <c r="H6" s="6">
        <v>0.65280447575555001</v>
      </c>
    </row>
    <row r="7" spans="3:10" ht="18.75" customHeight="1" x14ac:dyDescent="0.35">
      <c r="C7" s="5">
        <v>1000</v>
      </c>
      <c r="D7" s="6">
        <v>0.13785298723712511</v>
      </c>
      <c r="E7" s="6">
        <v>0.1755395344188633</v>
      </c>
      <c r="F7" s="6">
        <v>0.22173027074015561</v>
      </c>
      <c r="G7" s="6">
        <v>0.17188076588122159</v>
      </c>
      <c r="H7" s="6">
        <v>0.23296142704301989</v>
      </c>
    </row>
    <row r="8" spans="3:10" ht="18.75" customHeight="1" x14ac:dyDescent="0.35">
      <c r="C8" s="5">
        <v>10000</v>
      </c>
      <c r="D8" s="6">
        <v>9.0645557053679313E-2</v>
      </c>
      <c r="E8" s="6">
        <v>8.915019347204671E-2</v>
      </c>
      <c r="F8" s="6">
        <v>9.4606102397370245E-2</v>
      </c>
      <c r="G8" s="6">
        <v>4.9884473899656799E-2</v>
      </c>
      <c r="H8" s="6">
        <v>6.3470215091321516E-2</v>
      </c>
    </row>
    <row r="9" spans="3:10" ht="18.75" customHeight="1" x14ac:dyDescent="0.35">
      <c r="C9" s="5">
        <v>100000</v>
      </c>
      <c r="D9" s="6">
        <v>3.5562200400503403E-2</v>
      </c>
      <c r="E9" s="6">
        <v>3.6216611392169987E-2</v>
      </c>
      <c r="F9" s="6">
        <v>3.03958829862804E-2</v>
      </c>
      <c r="G9" s="6">
        <v>2.0846673206194839E-2</v>
      </c>
      <c r="H9" s="6">
        <v>2.7520851661959791E-2</v>
      </c>
    </row>
    <row r="10" spans="3:10" ht="18.75" customHeight="1" x14ac:dyDescent="0.35">
      <c r="C10" s="5">
        <v>1000000</v>
      </c>
      <c r="D10" s="6">
        <v>9.451976215075852E-3</v>
      </c>
      <c r="E10" s="6">
        <v>6.0761182813653392E-3</v>
      </c>
      <c r="F10" s="6">
        <v>9.0400913109546007E-3</v>
      </c>
      <c r="G10" s="6">
        <v>4.8161426268462648E-3</v>
      </c>
      <c r="H10" s="6">
        <v>1.065461410677964E-2</v>
      </c>
    </row>
    <row r="11" spans="3:10" ht="18.75" customHeight="1" x14ac:dyDescent="0.35">
      <c r="C11" s="5">
        <v>10000000</v>
      </c>
      <c r="D11" s="6">
        <v>2.091226134266311E-3</v>
      </c>
      <c r="E11" s="6">
        <v>2.8042333962939201E-3</v>
      </c>
      <c r="F11" s="6">
        <v>3.5865658131759132E-3</v>
      </c>
      <c r="G11" s="6">
        <v>2.3408960691573282E-3</v>
      </c>
      <c r="H11" s="6">
        <v>2.674611266008764E-3</v>
      </c>
      <c r="J11" s="12" t="s">
        <v>13</v>
      </c>
    </row>
    <row r="12" spans="3:10" ht="18.75" customHeight="1" x14ac:dyDescent="0.35">
      <c r="C12" s="5">
        <v>100000000</v>
      </c>
      <c r="D12" s="6">
        <v>6.3500125036073383E-4</v>
      </c>
      <c r="E12" s="6">
        <v>7.390043327906604E-4</v>
      </c>
      <c r="F12" s="6">
        <v>7.399263853469229E-4</v>
      </c>
      <c r="G12" s="6">
        <v>2.8524848414592798E-4</v>
      </c>
      <c r="H12" s="6">
        <v>5.9483366195456355E-4</v>
      </c>
      <c r="J12" s="12">
        <f>AVERAGE(D12:H12)</f>
        <v>5.9880282291976169E-4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C2:J12"/>
  <sheetViews>
    <sheetView topLeftCell="A3" zoomScale="134" zoomScaleNormal="139" workbookViewId="0">
      <selection activeCell="J10" sqref="J10"/>
    </sheetView>
  </sheetViews>
  <sheetFormatPr defaultRowHeight="14.4" x14ac:dyDescent="0.3"/>
  <cols>
    <col min="1" max="2" width="8.88671875" style="1"/>
    <col min="3" max="3" width="15.77734375" style="3" bestFit="1" customWidth="1"/>
    <col min="4" max="5" width="13.6640625" style="4" bestFit="1" customWidth="1"/>
    <col min="6" max="6" width="14" style="4" customWidth="1"/>
    <col min="7" max="7" width="14.88671875" style="4" customWidth="1"/>
    <col min="8" max="8" width="14.109375" style="4" customWidth="1"/>
    <col min="9" max="16384" width="8.88671875" style="1"/>
  </cols>
  <sheetData>
    <row r="2" spans="3:10" ht="18" x14ac:dyDescent="0.35">
      <c r="C2" s="11" t="s">
        <v>10</v>
      </c>
    </row>
    <row r="3" spans="3:10" ht="18" x14ac:dyDescent="0.35">
      <c r="C3" s="11" t="s">
        <v>11</v>
      </c>
    </row>
    <row r="4" spans="3:10" ht="18" x14ac:dyDescent="0.35">
      <c r="C4" s="11"/>
    </row>
    <row r="5" spans="3:10" ht="54" x14ac:dyDescent="0.35">
      <c r="C5" s="7" t="s">
        <v>4</v>
      </c>
      <c r="D5" s="8" t="s">
        <v>5</v>
      </c>
      <c r="E5" s="8" t="s">
        <v>0</v>
      </c>
      <c r="F5" s="8" t="s">
        <v>1</v>
      </c>
      <c r="G5" s="8" t="s">
        <v>2</v>
      </c>
      <c r="H5" s="8" t="s">
        <v>3</v>
      </c>
    </row>
    <row r="6" spans="3:10" ht="18.75" customHeight="1" x14ac:dyDescent="0.35">
      <c r="C6" s="5">
        <v>100</v>
      </c>
      <c r="D6" s="6">
        <v>0.9886265812305377</v>
      </c>
      <c r="E6" s="6">
        <v>1.5933455195754711</v>
      </c>
      <c r="F6" s="6">
        <v>1.8036311462431189</v>
      </c>
      <c r="G6" s="6">
        <v>1.935853809441052</v>
      </c>
      <c r="H6" s="6">
        <v>1.428766384450832</v>
      </c>
    </row>
    <row r="7" spans="3:10" ht="18.75" customHeight="1" x14ac:dyDescent="0.35">
      <c r="C7" s="5">
        <v>1000</v>
      </c>
      <c r="D7" s="6">
        <v>0.51867741996063033</v>
      </c>
      <c r="E7" s="6">
        <v>0.55398244071967384</v>
      </c>
      <c r="F7" s="6">
        <v>0.33677709707553088</v>
      </c>
      <c r="G7" s="6">
        <v>0.39357399103554902</v>
      </c>
      <c r="H7" s="6">
        <v>0.44407570660963958</v>
      </c>
    </row>
    <row r="8" spans="3:10" ht="18.75" customHeight="1" x14ac:dyDescent="0.35">
      <c r="C8" s="5">
        <v>10000</v>
      </c>
      <c r="D8" s="6">
        <v>0.14653646467375731</v>
      </c>
      <c r="E8" s="6">
        <v>0.17678079160795551</v>
      </c>
      <c r="F8" s="6">
        <v>0.12902194866072461</v>
      </c>
      <c r="G8" s="6">
        <v>5.5297447883496179E-2</v>
      </c>
      <c r="H8" s="6">
        <v>0.1444917268583559</v>
      </c>
    </row>
    <row r="9" spans="3:10" ht="18.75" customHeight="1" x14ac:dyDescent="0.35">
      <c r="C9" s="5">
        <v>100000</v>
      </c>
      <c r="D9" s="6">
        <v>4.9066552635421701E-2</v>
      </c>
      <c r="E9" s="6">
        <v>4.384490072124976E-2</v>
      </c>
      <c r="F9" s="6">
        <v>3.8661193209553343E-2</v>
      </c>
      <c r="G9" s="6">
        <v>5.8045248244037138E-2</v>
      </c>
      <c r="H9" s="6">
        <v>3.8968364549835863E-2</v>
      </c>
    </row>
    <row r="10" spans="3:10" ht="18.75" customHeight="1" x14ac:dyDescent="0.35">
      <c r="C10" s="5">
        <v>1000000</v>
      </c>
      <c r="D10" s="6">
        <v>1.416467347885657E-2</v>
      </c>
      <c r="E10" s="6">
        <v>1.156050163977369E-2</v>
      </c>
      <c r="F10" s="6">
        <v>1.6008662507788429E-2</v>
      </c>
      <c r="G10" s="6">
        <v>1.2959104426418479E-2</v>
      </c>
      <c r="H10" s="6">
        <v>1.7277235037738949E-2</v>
      </c>
    </row>
    <row r="11" spans="3:10" ht="18.75" customHeight="1" x14ac:dyDescent="0.35">
      <c r="C11" s="5">
        <v>10000000</v>
      </c>
      <c r="D11" s="6">
        <v>3.354335338028491E-3</v>
      </c>
      <c r="E11" s="6">
        <v>4.4688115768504854E-3</v>
      </c>
      <c r="F11" s="6">
        <v>3.523784143651198E-3</v>
      </c>
      <c r="G11" s="6">
        <v>5.7226971091768773E-3</v>
      </c>
      <c r="H11" s="6">
        <v>6.4251031959514648E-3</v>
      </c>
      <c r="J11" s="12" t="s">
        <v>13</v>
      </c>
    </row>
    <row r="12" spans="3:10" ht="18.75" customHeight="1" x14ac:dyDescent="0.35">
      <c r="C12" s="5">
        <v>100000000</v>
      </c>
      <c r="D12" s="6">
        <v>1.5581990356920981E-3</v>
      </c>
      <c r="E12" s="6">
        <v>1.829367219260192E-3</v>
      </c>
      <c r="F12" s="6">
        <v>1.140953777530029E-3</v>
      </c>
      <c r="G12" s="6">
        <v>1.842482945410495E-3</v>
      </c>
      <c r="H12" s="6">
        <v>1.2475681974684961E-3</v>
      </c>
      <c r="J12" s="12">
        <f>AVERAGE(D12:H12)</f>
        <v>1.523714235072262E-3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C2:J12"/>
  <sheetViews>
    <sheetView topLeftCell="A2" zoomScale="112" zoomScaleNormal="140" workbookViewId="0">
      <selection activeCell="J11" sqref="J11:J12"/>
    </sheetView>
  </sheetViews>
  <sheetFormatPr defaultRowHeight="14.4" x14ac:dyDescent="0.3"/>
  <cols>
    <col min="1" max="2" width="8.88671875" style="1"/>
    <col min="3" max="3" width="16.21875" style="3" customWidth="1"/>
    <col min="4" max="4" width="13.77734375" style="4" bestFit="1" customWidth="1"/>
    <col min="5" max="5" width="14.109375" style="4" customWidth="1"/>
    <col min="6" max="6" width="15" style="4" customWidth="1"/>
    <col min="7" max="7" width="15.5546875" style="4" customWidth="1"/>
    <col min="8" max="8" width="14.6640625" style="4" bestFit="1" customWidth="1"/>
    <col min="9" max="16384" width="8.88671875" style="1"/>
  </cols>
  <sheetData>
    <row r="2" spans="3:10" ht="18" x14ac:dyDescent="0.35">
      <c r="C2" s="11" t="s">
        <v>10</v>
      </c>
    </row>
    <row r="3" spans="3:10" ht="18" x14ac:dyDescent="0.35">
      <c r="C3" s="11" t="s">
        <v>12</v>
      </c>
    </row>
    <row r="4" spans="3:10" ht="18" x14ac:dyDescent="0.35">
      <c r="C4" s="11"/>
    </row>
    <row r="5" spans="3:10" s="2" customFormat="1" ht="60" customHeight="1" x14ac:dyDescent="0.35">
      <c r="C5" s="7" t="s">
        <v>4</v>
      </c>
      <c r="D5" s="8" t="s">
        <v>5</v>
      </c>
      <c r="E5" s="8" t="s">
        <v>0</v>
      </c>
      <c r="F5" s="8" t="s">
        <v>1</v>
      </c>
      <c r="G5" s="8" t="s">
        <v>2</v>
      </c>
      <c r="H5" s="8" t="s">
        <v>3</v>
      </c>
    </row>
    <row r="6" spans="3:10" ht="18.75" customHeight="1" x14ac:dyDescent="0.35">
      <c r="C6" s="5">
        <v>100</v>
      </c>
      <c r="D6" s="6">
        <v>1.050489490152714</v>
      </c>
      <c r="E6" s="6">
        <v>1.448034824872229</v>
      </c>
      <c r="F6" s="6">
        <v>1.749832736546038</v>
      </c>
      <c r="G6" s="6">
        <v>1.2592606348854181</v>
      </c>
      <c r="H6" s="6">
        <v>1.3722178711998849</v>
      </c>
    </row>
    <row r="7" spans="3:10" ht="18.75" customHeight="1" x14ac:dyDescent="0.35">
      <c r="C7" s="5">
        <v>1000</v>
      </c>
      <c r="D7" s="6">
        <v>0.50986752237000721</v>
      </c>
      <c r="E7" s="6">
        <v>0.42366006572278408</v>
      </c>
      <c r="F7" s="6">
        <v>0.39291645692240029</v>
      </c>
      <c r="G7" s="6">
        <v>0.39839979479979992</v>
      </c>
      <c r="H7" s="6">
        <v>0.40086714425787778</v>
      </c>
    </row>
    <row r="8" spans="3:10" ht="18.75" customHeight="1" x14ac:dyDescent="0.35">
      <c r="C8" s="5">
        <v>10000</v>
      </c>
      <c r="D8" s="6">
        <v>0.10597451342238599</v>
      </c>
      <c r="E8" s="6">
        <v>9.3259914874565558E-2</v>
      </c>
      <c r="F8" s="6">
        <v>0.1139525464510157</v>
      </c>
      <c r="G8" s="6">
        <v>0.15010417361990441</v>
      </c>
      <c r="H8" s="6">
        <v>7.8954901630859275E-2</v>
      </c>
    </row>
    <row r="9" spans="3:10" ht="18.75" customHeight="1" x14ac:dyDescent="0.35">
      <c r="C9" s="5">
        <v>100000</v>
      </c>
      <c r="D9" s="6">
        <v>3.084501906846935E-2</v>
      </c>
      <c r="E9" s="6">
        <v>3.2765682770495977E-2</v>
      </c>
      <c r="F9" s="6">
        <v>3.9604762491438093E-2</v>
      </c>
      <c r="G9" s="6">
        <v>2.841987325834499E-2</v>
      </c>
      <c r="H9" s="6">
        <v>4.1407834232510862E-2</v>
      </c>
    </row>
    <row r="10" spans="3:10" ht="18.75" customHeight="1" x14ac:dyDescent="0.35">
      <c r="C10" s="5">
        <v>1000000</v>
      </c>
      <c r="D10" s="6">
        <v>9.1830675033888198E-3</v>
      </c>
      <c r="E10" s="6">
        <v>1.377986394328534E-2</v>
      </c>
      <c r="F10" s="6">
        <v>1.3913272155117789E-2</v>
      </c>
      <c r="G10" s="6">
        <v>1.2391872668743E-2</v>
      </c>
      <c r="H10" s="6">
        <v>1.0173134657782161E-2</v>
      </c>
    </row>
    <row r="11" spans="3:10" ht="18.75" customHeight="1" x14ac:dyDescent="0.35">
      <c r="C11" s="5">
        <v>10000000</v>
      </c>
      <c r="D11" s="6">
        <v>4.5351745724323319E-3</v>
      </c>
      <c r="E11" s="6">
        <v>2.5090657962037349E-3</v>
      </c>
      <c r="F11" s="6">
        <v>4.8044593174806126E-3</v>
      </c>
      <c r="G11" s="6">
        <v>2.905581843650396E-3</v>
      </c>
      <c r="H11" s="6">
        <v>4.9338141744742717E-3</v>
      </c>
      <c r="J11" s="12" t="s">
        <v>13</v>
      </c>
    </row>
    <row r="12" spans="3:10" ht="18.75" customHeight="1" x14ac:dyDescent="0.35">
      <c r="C12" s="5">
        <v>100000000</v>
      </c>
      <c r="D12" s="6">
        <v>1.0466522211148191E-3</v>
      </c>
      <c r="E12" s="6">
        <v>1.583204014871953E-3</v>
      </c>
      <c r="F12" s="6">
        <v>7.1691470135544218E-4</v>
      </c>
      <c r="G12" s="6">
        <v>7.3652920204700931E-4</v>
      </c>
      <c r="H12" s="6">
        <v>1.261043357290781E-3</v>
      </c>
      <c r="J12" s="12">
        <f>AVERAGE(D12:H12)</f>
        <v>1.0688686993360007E-3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OTM runtime (3)</vt:lpstr>
      <vt:lpstr>OTM runtime (2)</vt:lpstr>
      <vt:lpstr>OTM runtime</vt:lpstr>
      <vt:lpstr>ATM runtime</vt:lpstr>
      <vt:lpstr>ITM runtime</vt:lpstr>
      <vt:lpstr>OTM error</vt:lpstr>
      <vt:lpstr>ITM error</vt:lpstr>
      <vt:lpstr>ATM error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Griffin, Scott</cp:lastModifiedBy>
  <dcterms:created xsi:type="dcterms:W3CDTF">2024-01-03T05:36:50Z</dcterms:created>
  <dcterms:modified xsi:type="dcterms:W3CDTF">2024-01-03T22:09:24Z</dcterms:modified>
</cp:coreProperties>
</file>