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 1" sheetId="1" r:id="rId1"/>
    <sheet name="Chart 1" sheetId="7" r:id="rId2"/>
    <sheet name="Data 2" sheetId="2" r:id="rId3"/>
    <sheet name="Chart 2" sheetId="8" r:id="rId4"/>
    <sheet name="Data 3" sheetId="17" r:id="rId5"/>
    <sheet name="Chart 3" sheetId="18" r:id="rId6"/>
    <sheet name="Data 4" sheetId="3" r:id="rId7"/>
    <sheet name="Chart 4A" sheetId="9" r:id="rId8"/>
    <sheet name="Chart 4B" sheetId="10" r:id="rId9"/>
    <sheet name="Data 5" sheetId="4" r:id="rId10"/>
    <sheet name="Chart 5A" sheetId="11" r:id="rId11"/>
    <sheet name="Chart 5B" sheetId="12" r:id="rId12"/>
    <sheet name="Data 6" sheetId="5" r:id="rId13"/>
    <sheet name="Chart 6" sheetId="16" r:id="rId14"/>
    <sheet name="Data 7" sheetId="19" r:id="rId15"/>
    <sheet name="Chart 7" sheetId="20" r:id="rId16"/>
    <sheet name="Data 8" sheetId="6" r:id="rId17"/>
    <sheet name="Chart 8" sheetId="15" r:id="rId18"/>
    <sheet name="Data 9" sheetId="21" r:id="rId19"/>
    <sheet name="Chart 9" sheetId="22" r:id="rId20"/>
    <sheet name="Data 10" sheetId="23" r:id="rId21"/>
    <sheet name="Chart 10" sheetId="28" r:id="rId22"/>
    <sheet name="Data 11" sheetId="24" r:id="rId23"/>
    <sheet name="Chart 11" sheetId="29" r:id="rId24"/>
    <sheet name="Data 12" sheetId="25" r:id="rId25"/>
    <sheet name="Chart 12" sheetId="30" r:id="rId26"/>
    <sheet name="Data 13" sheetId="27" r:id="rId27"/>
    <sheet name="Chart 13" sheetId="32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3" l="1"/>
  <c r="D5" i="23"/>
  <c r="E5" i="23"/>
  <c r="F5" i="23"/>
  <c r="G5" i="23"/>
  <c r="B5" i="23"/>
  <c r="B5" i="21"/>
  <c r="C5" i="21"/>
  <c r="D5" i="21"/>
  <c r="E5" i="21"/>
  <c r="F5" i="21"/>
  <c r="G5" i="21"/>
  <c r="D5" i="27" l="1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4" i="2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BL42" i="17"/>
  <c r="BM42" i="17"/>
  <c r="D42" i="17"/>
  <c r="J6" i="5"/>
  <c r="I6" i="5"/>
  <c r="O6" i="5"/>
  <c r="J7" i="5"/>
  <c r="I7" i="5"/>
  <c r="O7" i="5"/>
  <c r="J8" i="5"/>
  <c r="I8" i="5"/>
  <c r="O8" i="5"/>
  <c r="J9" i="5"/>
  <c r="I9" i="5"/>
  <c r="O9" i="5"/>
  <c r="J10" i="5"/>
  <c r="I10" i="5"/>
  <c r="O10" i="5"/>
  <c r="J11" i="5"/>
  <c r="I11" i="5"/>
  <c r="O11" i="5"/>
  <c r="J12" i="5"/>
  <c r="I12" i="5"/>
  <c r="O12" i="5"/>
  <c r="J13" i="5"/>
  <c r="I13" i="5"/>
  <c r="O13" i="5"/>
  <c r="J14" i="5"/>
  <c r="I14" i="5"/>
  <c r="O14" i="5"/>
  <c r="J15" i="5"/>
  <c r="I15" i="5"/>
  <c r="O15" i="5"/>
  <c r="J16" i="5"/>
  <c r="I16" i="5"/>
  <c r="O16" i="5"/>
  <c r="J17" i="5"/>
  <c r="I17" i="5"/>
  <c r="O17" i="5"/>
  <c r="J18" i="5"/>
  <c r="I18" i="5"/>
  <c r="O18" i="5"/>
  <c r="J19" i="5"/>
  <c r="I19" i="5"/>
  <c r="O19" i="5"/>
  <c r="J20" i="5"/>
  <c r="I20" i="5"/>
  <c r="O20" i="5"/>
  <c r="J21" i="5"/>
  <c r="I21" i="5"/>
  <c r="O21" i="5"/>
  <c r="J22" i="5"/>
  <c r="I22" i="5"/>
  <c r="O22" i="5"/>
  <c r="J23" i="5"/>
  <c r="I23" i="5"/>
  <c r="O23" i="5"/>
  <c r="J24" i="5"/>
  <c r="I24" i="5"/>
  <c r="O24" i="5"/>
  <c r="J25" i="5"/>
  <c r="I25" i="5"/>
  <c r="O25" i="5"/>
  <c r="J26" i="5"/>
  <c r="I26" i="5"/>
  <c r="O26" i="5"/>
  <c r="J27" i="5"/>
  <c r="I27" i="5"/>
  <c r="O27" i="5"/>
  <c r="J28" i="5"/>
  <c r="I28" i="5"/>
  <c r="O28" i="5"/>
  <c r="J29" i="5"/>
  <c r="I29" i="5"/>
  <c r="O29" i="5"/>
  <c r="J30" i="5"/>
  <c r="I30" i="5"/>
  <c r="O30" i="5"/>
  <c r="J31" i="5"/>
  <c r="I31" i="5"/>
  <c r="O31" i="5"/>
  <c r="J32" i="5"/>
  <c r="I32" i="5"/>
  <c r="O32" i="5"/>
  <c r="J33" i="5"/>
  <c r="I33" i="5"/>
  <c r="O33" i="5"/>
  <c r="J34" i="5"/>
  <c r="I34" i="5"/>
  <c r="O34" i="5"/>
  <c r="J35" i="5"/>
  <c r="I35" i="5"/>
  <c r="O35" i="5"/>
  <c r="J36" i="5"/>
  <c r="I36" i="5"/>
  <c r="O36" i="5"/>
  <c r="J37" i="5"/>
  <c r="I37" i="5"/>
  <c r="O37" i="5"/>
  <c r="J5" i="5"/>
  <c r="I5" i="5"/>
  <c r="O5" i="5"/>
  <c r="H6" i="5"/>
  <c r="N6" i="5"/>
  <c r="P6" i="5"/>
  <c r="H7" i="5"/>
  <c r="N7" i="5"/>
  <c r="P7" i="5"/>
  <c r="H8" i="5"/>
  <c r="N8" i="5"/>
  <c r="P8" i="5"/>
  <c r="H9" i="5"/>
  <c r="N9" i="5"/>
  <c r="P9" i="5"/>
  <c r="H10" i="5"/>
  <c r="N10" i="5"/>
  <c r="P10" i="5"/>
  <c r="H11" i="5"/>
  <c r="N11" i="5"/>
  <c r="P11" i="5"/>
  <c r="H12" i="5"/>
  <c r="N12" i="5"/>
  <c r="P12" i="5"/>
  <c r="H13" i="5"/>
  <c r="N13" i="5"/>
  <c r="P13" i="5"/>
  <c r="H14" i="5"/>
  <c r="N14" i="5"/>
  <c r="P14" i="5"/>
  <c r="H15" i="5"/>
  <c r="N15" i="5"/>
  <c r="P15" i="5"/>
  <c r="H16" i="5"/>
  <c r="N16" i="5"/>
  <c r="P16" i="5"/>
  <c r="H17" i="5"/>
  <c r="N17" i="5"/>
  <c r="P17" i="5"/>
  <c r="H18" i="5"/>
  <c r="N18" i="5"/>
  <c r="P18" i="5"/>
  <c r="H19" i="5"/>
  <c r="N19" i="5"/>
  <c r="P19" i="5"/>
  <c r="H20" i="5"/>
  <c r="N20" i="5"/>
  <c r="P20" i="5"/>
  <c r="H21" i="5"/>
  <c r="N21" i="5"/>
  <c r="P21" i="5"/>
  <c r="H22" i="5"/>
  <c r="N22" i="5"/>
  <c r="P22" i="5"/>
  <c r="H23" i="5"/>
  <c r="N23" i="5"/>
  <c r="P23" i="5"/>
  <c r="H24" i="5"/>
  <c r="N24" i="5"/>
  <c r="P24" i="5"/>
  <c r="H25" i="5"/>
  <c r="N25" i="5"/>
  <c r="P25" i="5"/>
  <c r="H26" i="5"/>
  <c r="N26" i="5"/>
  <c r="P26" i="5"/>
  <c r="H27" i="5"/>
  <c r="N27" i="5"/>
  <c r="P27" i="5"/>
  <c r="H28" i="5"/>
  <c r="N28" i="5"/>
  <c r="P28" i="5"/>
  <c r="H29" i="5"/>
  <c r="N29" i="5"/>
  <c r="P29" i="5"/>
  <c r="H30" i="5"/>
  <c r="N30" i="5"/>
  <c r="P30" i="5"/>
  <c r="H31" i="5"/>
  <c r="N31" i="5"/>
  <c r="P31" i="5"/>
  <c r="H32" i="5"/>
  <c r="N32" i="5"/>
  <c r="P32" i="5"/>
  <c r="H33" i="5"/>
  <c r="N33" i="5"/>
  <c r="P33" i="5"/>
  <c r="H34" i="5"/>
  <c r="N34" i="5"/>
  <c r="P34" i="5"/>
  <c r="H35" i="5"/>
  <c r="N35" i="5"/>
  <c r="P35" i="5"/>
  <c r="H36" i="5"/>
  <c r="N36" i="5"/>
  <c r="P36" i="5"/>
  <c r="H37" i="5"/>
  <c r="N37" i="5"/>
  <c r="P37" i="5"/>
  <c r="H5" i="5"/>
  <c r="N5" i="5"/>
  <c r="P5" i="5"/>
  <c r="H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3" i="15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C16" i="3"/>
  <c r="C17" i="3"/>
  <c r="C7" i="2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E6" i="1"/>
</calcChain>
</file>

<file path=xl/sharedStrings.xml><?xml version="1.0" encoding="utf-8"?>
<sst xmlns="http://schemas.openxmlformats.org/spreadsheetml/2006/main" count="984" uniqueCount="151">
  <si>
    <t>Chart 1: Applications</t>
  </si>
  <si>
    <t>Applications</t>
  </si>
  <si>
    <t>.</t>
  </si>
  <si>
    <t>Chart 4: Homeless applicants in settled accomodation</t>
  </si>
  <si>
    <t>1. Social rented tenancy</t>
  </si>
  <si>
    <t>2. Private rented tenancy</t>
  </si>
  <si>
    <t>3. Non-permanent</t>
  </si>
  <si>
    <t>4. Hostel etc.</t>
  </si>
  <si>
    <t>5. Returned to previous/ present accommodation</t>
  </si>
  <si>
    <t>6. Moved in with friends/ relatives</t>
  </si>
  <si>
    <t>7. Other known outcomes</t>
  </si>
  <si>
    <t>8. Outcome not known</t>
  </si>
  <si>
    <t>Chart 5: Outcome of applications by quarter of case closure</t>
  </si>
  <si>
    <t>All</t>
  </si>
  <si>
    <t>Local authority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</si>
  <si>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</si>
  <si>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</si>
  <si>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</si>
  <si>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</si>
  <si>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</si>
  <si>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</si>
  <si>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</si>
  <si>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</si>
  <si>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</si>
  <si>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</si>
  <si>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</si>
  <si>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</si>
  <si>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</si>
  <si>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</si>
  <si>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</si>
  <si>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</si>
  <si>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</si>
  <si>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</t>
  </si>
  <si>
    <t>3</t>
  </si>
  <si>
    <t>4</t>
  </si>
  <si>
    <t>1</t>
  </si>
  <si>
    <t>Scotland</t>
  </si>
  <si>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</si>
  <si>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</si>
  <si>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</si>
  <si>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</si>
  <si>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</si>
  <si>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</si>
  <si>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</si>
  <si>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</si>
  <si>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</si>
  <si>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</si>
  <si>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</si>
  <si>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</si>
  <si>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</si>
  <si>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</si>
  <si>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</si>
  <si>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</si>
  <si>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</si>
  <si>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</si>
  <si>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</si>
  <si>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</si>
  <si>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</si>
  <si>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</si>
  <si>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</t>
  </si>
  <si>
    <t>Perth &amp; Kinross</t>
  </si>
  <si>
    <t>Renfrewshire</t>
  </si>
  <si>
    <t>Scottish Borders</t>
  </si>
  <si>
    <t>Shetland</t>
  </si>
  <si>
    <t>South Ayrshire</t>
  </si>
  <si>
    <t>South Lanarkshire</t>
  </si>
  <si>
    <t>Stirling</t>
  </si>
  <si>
    <t>West Dunbartonshire</t>
  </si>
  <si>
    <t>West Lothian</t>
  </si>
  <si>
    <t>April to June - 2018</t>
  </si>
  <si>
    <t>July to Sept - 2018</t>
  </si>
  <si>
    <t>Apr to Sep 2018</t>
  </si>
  <si>
    <t xml:space="preserve">Closed this quarter
(Note 1)
(A)
</t>
  </si>
  <si>
    <t xml:space="preserve">Assessed under the Housing Support regulations (note 2)
(B)
</t>
  </si>
  <si>
    <t xml:space="preserve">Support provided under the Housing Support regulations (note 3)
(C)
</t>
  </si>
  <si>
    <t xml:space="preserve">Closed between Apr to Sept 2016
(Note 1)
(A)
</t>
  </si>
  <si>
    <t xml:space="preserve">Proportion of those closed who were assessed
(B/A)
</t>
  </si>
  <si>
    <t xml:space="preserve">Proportion of those assessed who had support provided
(C/B)
</t>
  </si>
  <si>
    <t>Total (ALL)</t>
  </si>
  <si>
    <t>Note 1: These are cases assessed as unintentionally homeless or threatened with homelessness and closed during the quarter.</t>
  </si>
  <si>
    <t>http://www.scotland.gov.uk/Publications/2013/06/3279/2</t>
  </si>
  <si>
    <t>Note 3: The number of cases where housing support was provided following an assessment under the Housing Support Services (Homelessness)(Scotland) Regulations 2012.</t>
  </si>
  <si>
    <r>
      <t xml:space="preserve">Note 2: The duty to assess the need for housing support is relevant to every applicant assessed by the local authority as unintentionally homeless or threatened with homelessness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who the local authority </t>
    </r>
    <r>
      <rPr>
        <u/>
        <sz val="10"/>
        <rFont val="Arial"/>
        <family val="2"/>
      </rPr>
      <t>has reason to believe</t>
    </r>
    <r>
      <rPr>
        <sz val="10"/>
        <rFont val="Arial"/>
        <family val="2"/>
      </rPr>
      <t xml:space="preserve"> would benefit from housing support services as prescribed in regulations (see paragraph 12, Part 1 of the following guidance).</t>
    </r>
  </si>
  <si>
    <t>Five quarter centred moving average</t>
  </si>
  <si>
    <t>Q1</t>
  </si>
  <si>
    <t>Q2</t>
  </si>
  <si>
    <t>Q3</t>
  </si>
  <si>
    <t>Q4</t>
  </si>
  <si>
    <t>Assessed as homeless</t>
  </si>
  <si>
    <t>Priority homeless or potentially homeless / homeless or potentially homeless</t>
  </si>
  <si>
    <t>Non-priority homeless or potentially homeless</t>
  </si>
  <si>
    <t>All settled accommodation</t>
  </si>
  <si>
    <t>% settled</t>
  </si>
  <si>
    <t>Summary</t>
  </si>
  <si>
    <t>Other</t>
  </si>
  <si>
    <t>Social rented</t>
  </si>
  <si>
    <t>Private tenancy</t>
  </si>
  <si>
    <t>Hostel etc</t>
  </si>
  <si>
    <t>Returned to previous accommodation</t>
  </si>
  <si>
    <t>Moved in with friends/ relatives</t>
  </si>
  <si>
    <t>Lost Contact</t>
  </si>
  <si>
    <t>Proportion of Eligible Closed Cases where Support was Provided</t>
  </si>
  <si>
    <t>All households</t>
  </si>
  <si>
    <t>Total</t>
  </si>
  <si>
    <t>Chart 2: Number of homeless assessments by priority status</t>
  </si>
  <si>
    <t>Chart 3: Percentatge of cases assessed as potentially homeless</t>
  </si>
  <si>
    <t>Chart 6:  Unintentionally homeless or threatened with homelessness</t>
  </si>
  <si>
    <t xml:space="preserve">Proportion of those closed who were assessed
</t>
  </si>
  <si>
    <t xml:space="preserve">Proportion of those assessed who had support provided
</t>
  </si>
  <si>
    <t>Chart 8: Number of households in temporary accommodation by Local Authority in Scotland, from 2002 Q2 to 2018 Q3</t>
  </si>
  <si>
    <t>1 week or less</t>
  </si>
  <si>
    <t>1 to 4 weeks</t>
  </si>
  <si>
    <t>5 to 12 weeks</t>
  </si>
  <si>
    <t>3 to 6 months</t>
  </si>
  <si>
    <t>7 to 12 months</t>
  </si>
  <si>
    <t>1 year plus</t>
  </si>
  <si>
    <t>LA ordinary dwelling</t>
  </si>
  <si>
    <t>Housing Association/RSL dwelling</t>
  </si>
  <si>
    <t>Hostel - LA owned</t>
  </si>
  <si>
    <t>Hostel - RSL</t>
  </si>
  <si>
    <t>Hostel - Other</t>
  </si>
  <si>
    <t>Bed and Breakfast</t>
  </si>
  <si>
    <t>Womens Refuge</t>
  </si>
  <si>
    <t>Private Sector Lease</t>
  </si>
  <si>
    <t>Other placed by local authority</t>
  </si>
  <si>
    <t>Single Person</t>
  </si>
  <si>
    <t>Single Parent</t>
  </si>
  <si>
    <t>Couple</t>
  </si>
  <si>
    <t>Couple with Children</t>
  </si>
  <si>
    <t>Other with Children</t>
  </si>
  <si>
    <t>Duration</t>
  </si>
  <si>
    <t>Chart 10: Time spent in temporary accomodation for those exiting accomodation from April to September 2018</t>
  </si>
  <si>
    <t>Chart 11: Time spent in temporary accomodation by accommodation type for those exiting accommodation from April to September 2018</t>
  </si>
  <si>
    <t>Unknown</t>
  </si>
  <si>
    <t>Chart 12: Time spent in temporary accomodation by household type for those exiting accommodation from April to September 2018</t>
  </si>
  <si>
    <t>Total duration</t>
  </si>
  <si>
    <t>Number of placements</t>
  </si>
  <si>
    <t>Average duration</t>
  </si>
  <si>
    <t>Households with dependent children or a pregnant member</t>
  </si>
  <si>
    <t>1997</t>
  </si>
  <si>
    <t>as at 31 March</t>
  </si>
  <si>
    <t>as at 30 June</t>
  </si>
  <si>
    <t>as at 30 September</t>
  </si>
  <si>
    <t>as at 31 December</t>
  </si>
  <si>
    <t>1998</t>
  </si>
  <si>
    <t>1999</t>
  </si>
  <si>
    <t>2000</t>
  </si>
  <si>
    <t>2001</t>
  </si>
  <si>
    <t>Chart 9: Number of households by total duration in temporary accommodation</t>
  </si>
  <si>
    <t>Percentage</t>
  </si>
  <si>
    <t xml:space="preserve">Chart 13: Average duration in Temporary Accommodation by local authority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</si>
</sst>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31">
    <xf numFmtId="0" fontId="0" fillId="0" borderId="0" xfId="0"/>
    <xf numFmtId="49" fontId="0" fillId="0" borderId="0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2" fillId="0" borderId="0" xfId="0" applyFont="1" applyAlignment="1"/>
    <xf numFmtId="0" fontId="0" fillId="0" borderId="0" xfId="0" applyAlignment="1"/>
    <xf numFmtId="0" fontId="2" fillId="2" borderId="2" xfId="0" applyFont="1" applyFill="1" applyBorder="1" applyAlignme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center" vertical="center" wrapText="1"/>
    </xf>
    <xf numFmtId="16" fontId="2" fillId="2" borderId="6" xfId="0" applyNumberFormat="1" applyFont="1" applyFill="1" applyBorder="1" applyAlignment="1">
      <alignment horizontal="center" vertical="center" wrapText="1"/>
    </xf>
    <xf numFmtId="9" fontId="0" fillId="0" borderId="0" xfId="2" applyFont="1" applyAlignment="1"/>
    <xf numFmtId="3" fontId="2" fillId="0" borderId="8" xfId="0" applyNumberFormat="1" applyFont="1" applyFill="1" applyBorder="1" applyAlignment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3" fontId="2" fillId="3" borderId="8" xfId="0" applyNumberFormat="1" applyFont="1" applyFill="1" applyBorder="1"/>
    <xf numFmtId="3" fontId="2" fillId="3" borderId="9" xfId="0" applyNumberFormat="1" applyFont="1" applyFill="1" applyBorder="1"/>
    <xf numFmtId="3" fontId="2" fillId="3" borderId="10" xfId="0" applyNumberFormat="1" applyFont="1" applyFill="1" applyBorder="1"/>
    <xf numFmtId="3" fontId="2" fillId="0" borderId="9" xfId="0" applyNumberFormat="1" applyFont="1" applyFill="1" applyBorder="1" applyAlignment="1"/>
    <xf numFmtId="3" fontId="2" fillId="0" borderId="10" xfId="0" applyNumberFormat="1" applyFont="1" applyFill="1" applyBorder="1" applyAlignment="1"/>
    <xf numFmtId="3" fontId="2" fillId="0" borderId="6" xfId="0" applyNumberFormat="1" applyFont="1" applyFill="1" applyBorder="1" applyAlignment="1"/>
    <xf numFmtId="164" fontId="0" fillId="0" borderId="0" xfId="1" applyNumberFormat="1" applyFont="1" applyAlignment="1"/>
    <xf numFmtId="9" fontId="0" fillId="0" borderId="0" xfId="2" applyNumberFormat="1" applyFont="1" applyAlignment="1"/>
    <xf numFmtId="3" fontId="3" fillId="0" borderId="6" xfId="0" applyNumberFormat="1" applyFont="1" applyFill="1" applyBorder="1" applyAlignment="1"/>
    <xf numFmtId="3" fontId="0" fillId="0" borderId="6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3" fontId="2" fillId="3" borderId="6" xfId="0" applyNumberFormat="1" applyFont="1" applyFill="1" applyBorder="1"/>
    <xf numFmtId="3" fontId="2" fillId="3" borderId="0" xfId="0" applyNumberFormat="1" applyFont="1" applyFill="1" applyBorder="1"/>
    <xf numFmtId="3" fontId="2" fillId="3" borderId="11" xfId="0" applyNumberFormat="1" applyFont="1" applyFill="1" applyBorder="1"/>
    <xf numFmtId="0" fontId="3" fillId="0" borderId="0" xfId="0" applyFont="1" applyFill="1" applyBorder="1" applyAlignment="1"/>
    <xf numFmtId="0" fontId="3" fillId="0" borderId="11" xfId="0" applyFont="1" applyFill="1" applyBorder="1" applyAlignment="1"/>
    <xf numFmtId="0" fontId="3" fillId="0" borderId="6" xfId="0" applyFont="1" applyFill="1" applyBorder="1" applyAlignment="1"/>
    <xf numFmtId="9" fontId="2" fillId="3" borderId="6" xfId="2" applyNumberFormat="1" applyFont="1" applyFill="1" applyBorder="1"/>
    <xf numFmtId="3" fontId="3" fillId="0" borderId="0" xfId="0" applyNumberFormat="1" applyFont="1" applyFill="1" applyBorder="1" applyAlignment="1"/>
    <xf numFmtId="3" fontId="3" fillId="0" borderId="11" xfId="0" applyNumberFormat="1" applyFont="1" applyFill="1" applyBorder="1" applyAlignment="1"/>
    <xf numFmtId="3" fontId="3" fillId="0" borderId="12" xfId="0" applyNumberFormat="1" applyFont="1" applyFill="1" applyBorder="1" applyAlignment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2" fillId="3" borderId="12" xfId="0" applyNumberFormat="1" applyFont="1" applyFill="1" applyBorder="1"/>
    <xf numFmtId="3" fontId="2" fillId="3" borderId="13" xfId="0" applyNumberFormat="1" applyFont="1" applyFill="1" applyBorder="1"/>
    <xf numFmtId="3" fontId="2" fillId="3" borderId="14" xfId="0" applyNumberFormat="1" applyFont="1" applyFill="1" applyBorder="1"/>
    <xf numFmtId="0" fontId="3" fillId="0" borderId="13" xfId="0" applyFont="1" applyFill="1" applyBorder="1" applyAlignment="1"/>
    <xf numFmtId="0" fontId="3" fillId="0" borderId="14" xfId="0" applyFont="1" applyFill="1" applyBorder="1" applyAlignment="1"/>
    <xf numFmtId="9" fontId="2" fillId="3" borderId="12" xfId="2" applyNumberFormat="1" applyFont="1" applyFill="1" applyBorder="1"/>
    <xf numFmtId="0" fontId="0" fillId="0" borderId="1" xfId="0" applyNumberFormat="1" applyBorder="1" applyAlignment="1"/>
    <xf numFmtId="0" fontId="2" fillId="0" borderId="0" xfId="0" applyFont="1"/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5" xfId="0" applyFont="1" applyBorder="1" applyAlignment="1">
      <alignment horizontal="center"/>
    </xf>
    <xf numFmtId="49" fontId="0" fillId="0" borderId="3" xfId="0" applyNumberFormat="1" applyBorder="1" applyAlignment="1">
      <alignment vertical="top"/>
    </xf>
    <xf numFmtId="49" fontId="0" fillId="0" borderId="3" xfId="0" applyNumberFormat="1" applyBorder="1" applyAlignment="1">
      <alignment vertical="top" wrapText="1"/>
    </xf>
    <xf numFmtId="49" fontId="0" fillId="0" borderId="0" xfId="0" applyNumberFormat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/>
    <xf numFmtId="0" fontId="3" fillId="0" borderId="1" xfId="0" applyFont="1" applyFill="1" applyBorder="1"/>
    <xf numFmtId="49" fontId="0" fillId="0" borderId="1" xfId="0" applyNumberFormat="1" applyBorder="1"/>
    <xf numFmtId="0" fontId="0" fillId="0" borderId="0" xfId="0" applyBorder="1"/>
    <xf numFmtId="9" fontId="2" fillId="3" borderId="0" xfId="2" applyNumberFormat="1" applyFont="1" applyFill="1" applyBorder="1"/>
    <xf numFmtId="9" fontId="2" fillId="3" borderId="11" xfId="2" applyNumberFormat="1" applyFont="1" applyFill="1" applyBorder="1"/>
    <xf numFmtId="9" fontId="2" fillId="3" borderId="13" xfId="2" applyNumberFormat="1" applyFont="1" applyFill="1" applyBorder="1"/>
    <xf numFmtId="9" fontId="2" fillId="3" borderId="14" xfId="2" applyNumberFormat="1" applyFont="1" applyFill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3" fontId="3" fillId="0" borderId="8" xfId="0" applyNumberFormat="1" applyFont="1" applyFill="1" applyBorder="1" applyAlignment="1"/>
    <xf numFmtId="0" fontId="2" fillId="0" borderId="0" xfId="0" applyFont="1" applyBorder="1" applyAlignment="1"/>
    <xf numFmtId="9" fontId="0" fillId="0" borderId="1" xfId="0" applyNumberFormat="1" applyBorder="1" applyAlignment="1">
      <alignment horizontal="right"/>
    </xf>
    <xf numFmtId="0" fontId="0" fillId="0" borderId="1" xfId="0" applyFill="1" applyBorder="1"/>
    <xf numFmtId="0" fontId="3" fillId="0" borderId="1" xfId="0" applyFont="1" applyBorder="1" applyAlignment="1">
      <alignment wrapText="1"/>
    </xf>
    <xf numFmtId="0" fontId="6" fillId="0" borderId="0" xfId="0" applyFont="1"/>
    <xf numFmtId="49" fontId="6" fillId="0" borderId="0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vertical="top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49" fontId="0" fillId="0" borderId="1" xfId="0" applyNumberFormat="1" applyBorder="1" applyAlignment="1">
      <alignment horizontal="center" vertical="center" wrapText="1"/>
    </xf>
    <xf numFmtId="0" fontId="8" fillId="0" borderId="0" xfId="0" applyFont="1"/>
    <xf numFmtId="49" fontId="0" fillId="0" borderId="1" xfId="0" applyNumberFormat="1" applyBorder="1" applyAlignment="1">
      <alignment horizontal="left" vertical="top"/>
    </xf>
    <xf numFmtId="49" fontId="0" fillId="0" borderId="0" xfId="0" applyNumberFormat="1"/>
    <xf numFmtId="49" fontId="0" fillId="0" borderId="1" xfId="0" applyNumberFormat="1" applyBorder="1" applyAlignment="1">
      <alignment horizontal="center" vertical="top" wrapText="1"/>
    </xf>
    <xf numFmtId="10" fontId="0" fillId="0" borderId="1" xfId="0" applyNumberFormat="1" applyBorder="1"/>
    <xf numFmtId="0" fontId="9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/>
    </xf>
    <xf numFmtId="49" fontId="6" fillId="0" borderId="0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2" fillId="3" borderId="8" xfId="0" applyNumberFormat="1" applyFont="1" applyFill="1" applyBorder="1" applyAlignment="1">
      <alignment horizontal="center" vertical="center" wrapText="1"/>
    </xf>
    <xf numFmtId="1" fontId="2" fillId="3" borderId="9" xfId="0" applyNumberFormat="1" applyFont="1" applyFill="1" applyBorder="1" applyAlignment="1">
      <alignment horizontal="center" vertical="center" wrapText="1"/>
    </xf>
    <xf numFmtId="1" fontId="2" fillId="3" borderId="10" xfId="0" applyNumberFormat="1" applyFont="1" applyFill="1" applyBorder="1" applyAlignment="1">
      <alignment horizontal="center" vertical="center" wrapText="1"/>
    </xf>
    <xf numFmtId="0" fontId="5" fillId="0" borderId="0" xfId="3" applyFont="1" applyBorder="1" applyAlignment="1" applyProtection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3" borderId="5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top"/>
    </xf>
    <xf numFmtId="49" fontId="0" fillId="0" borderId="4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</cellXfs>
  <cellStyles count="5">
    <cellStyle name="Comma" xfId="1" builtinId="3"/>
    <cellStyle name="Hyperlink" xfId="3" builtinId="8"/>
    <cellStyle name="Normal" xfId="0" builtinId="0"/>
    <cellStyle name="Normal 9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Chart 1:  Number of applications for homelessness assistance in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1" i="0" baseline="0">
                <a:effectLst/>
              </a:rPr>
              <a:t>Scotland, by quarter, April 2002 to September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Applications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'Data 1'!$B$3:$BP$4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1'!$B$5:$BP$5</c:f>
              <c:numCache>
                <c:formatCode>General</c:formatCode>
                <c:ptCount val="67"/>
                <c:pt idx="1">
                  <c:v>12447</c:v>
                </c:pt>
                <c:pt idx="2">
                  <c:v>13079</c:v>
                </c:pt>
                <c:pt idx="3">
                  <c:v>12513</c:v>
                </c:pt>
                <c:pt idx="4">
                  <c:v>14178</c:v>
                </c:pt>
                <c:pt idx="5">
                  <c:v>13623</c:v>
                </c:pt>
                <c:pt idx="6">
                  <c:v>14738</c:v>
                </c:pt>
                <c:pt idx="7">
                  <c:v>12450</c:v>
                </c:pt>
                <c:pt idx="8">
                  <c:v>15806</c:v>
                </c:pt>
                <c:pt idx="9">
                  <c:v>14514</c:v>
                </c:pt>
                <c:pt idx="10">
                  <c:v>14976</c:v>
                </c:pt>
                <c:pt idx="11">
                  <c:v>12416</c:v>
                </c:pt>
                <c:pt idx="12">
                  <c:v>15424</c:v>
                </c:pt>
                <c:pt idx="13">
                  <c:v>15315</c:v>
                </c:pt>
                <c:pt idx="14">
                  <c:v>15343</c:v>
                </c:pt>
                <c:pt idx="15">
                  <c:v>13672</c:v>
                </c:pt>
                <c:pt idx="16">
                  <c:v>16201</c:v>
                </c:pt>
                <c:pt idx="17">
                  <c:v>15119</c:v>
                </c:pt>
                <c:pt idx="18">
                  <c:v>15606</c:v>
                </c:pt>
                <c:pt idx="19">
                  <c:v>13473</c:v>
                </c:pt>
                <c:pt idx="20">
                  <c:v>15388</c:v>
                </c:pt>
                <c:pt idx="21">
                  <c:v>14506</c:v>
                </c:pt>
                <c:pt idx="22">
                  <c:v>14301</c:v>
                </c:pt>
                <c:pt idx="23">
                  <c:v>12941</c:v>
                </c:pt>
                <c:pt idx="24">
                  <c:v>15577</c:v>
                </c:pt>
                <c:pt idx="25">
                  <c:v>14944</c:v>
                </c:pt>
                <c:pt idx="26">
                  <c:v>14603</c:v>
                </c:pt>
                <c:pt idx="27">
                  <c:v>12636</c:v>
                </c:pt>
                <c:pt idx="28">
                  <c:v>15488</c:v>
                </c:pt>
                <c:pt idx="29">
                  <c:v>14463</c:v>
                </c:pt>
                <c:pt idx="30">
                  <c:v>14830</c:v>
                </c:pt>
                <c:pt idx="31">
                  <c:v>12428</c:v>
                </c:pt>
                <c:pt idx="32">
                  <c:v>15491</c:v>
                </c:pt>
                <c:pt idx="33">
                  <c:v>15028</c:v>
                </c:pt>
                <c:pt idx="34">
                  <c:v>14759</c:v>
                </c:pt>
                <c:pt idx="35">
                  <c:v>11380</c:v>
                </c:pt>
                <c:pt idx="36">
                  <c:v>14471</c:v>
                </c:pt>
                <c:pt idx="37">
                  <c:v>11980</c:v>
                </c:pt>
                <c:pt idx="38">
                  <c:v>11844</c:v>
                </c:pt>
                <c:pt idx="39">
                  <c:v>9908</c:v>
                </c:pt>
                <c:pt idx="40">
                  <c:v>11805</c:v>
                </c:pt>
                <c:pt idx="41">
                  <c:v>10618</c:v>
                </c:pt>
                <c:pt idx="42">
                  <c:v>10441</c:v>
                </c:pt>
                <c:pt idx="43">
                  <c:v>8890</c:v>
                </c:pt>
                <c:pt idx="44">
                  <c:v>10078</c:v>
                </c:pt>
                <c:pt idx="45">
                  <c:v>9599</c:v>
                </c:pt>
                <c:pt idx="46">
                  <c:v>9340</c:v>
                </c:pt>
                <c:pt idx="47">
                  <c:v>8165</c:v>
                </c:pt>
                <c:pt idx="48">
                  <c:v>9719</c:v>
                </c:pt>
                <c:pt idx="49">
                  <c:v>9158</c:v>
                </c:pt>
                <c:pt idx="50">
                  <c:v>9324</c:v>
                </c:pt>
                <c:pt idx="51">
                  <c:v>8002</c:v>
                </c:pt>
                <c:pt idx="52">
                  <c:v>9483</c:v>
                </c:pt>
                <c:pt idx="53">
                  <c:v>8689</c:v>
                </c:pt>
                <c:pt idx="54">
                  <c:v>8966</c:v>
                </c:pt>
                <c:pt idx="55">
                  <c:v>7931</c:v>
                </c:pt>
                <c:pt idx="56">
                  <c:v>9389</c:v>
                </c:pt>
                <c:pt idx="57">
                  <c:v>8861</c:v>
                </c:pt>
                <c:pt idx="58">
                  <c:v>8690</c:v>
                </c:pt>
                <c:pt idx="59">
                  <c:v>7558</c:v>
                </c:pt>
                <c:pt idx="60">
                  <c:v>9618</c:v>
                </c:pt>
                <c:pt idx="61">
                  <c:v>9024</c:v>
                </c:pt>
                <c:pt idx="62">
                  <c:v>9178</c:v>
                </c:pt>
                <c:pt idx="63">
                  <c:v>7953</c:v>
                </c:pt>
                <c:pt idx="64">
                  <c:v>9399</c:v>
                </c:pt>
                <c:pt idx="65">
                  <c:v>9502</c:v>
                </c:pt>
                <c:pt idx="66">
                  <c:v>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A-46DA-8B53-C6C0DAA750D9}"/>
            </c:ext>
          </c:extLst>
        </c:ser>
        <c:ser>
          <c:idx val="1"/>
          <c:order val="1"/>
          <c:tx>
            <c:v>Five quarter centred moving average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'Data 1'!$B$3:$BP$4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1'!$B$6:$BP$6</c:f>
              <c:numCache>
                <c:formatCode>General</c:formatCode>
                <c:ptCount val="67"/>
                <c:pt idx="3">
                  <c:v>13168</c:v>
                </c:pt>
                <c:pt idx="4">
                  <c:v>13626.2</c:v>
                </c:pt>
                <c:pt idx="5">
                  <c:v>13500.4</c:v>
                </c:pt>
                <c:pt idx="6">
                  <c:v>14159</c:v>
                </c:pt>
                <c:pt idx="7">
                  <c:v>14226.2</c:v>
                </c:pt>
                <c:pt idx="8">
                  <c:v>14496.8</c:v>
                </c:pt>
                <c:pt idx="9">
                  <c:v>14032.4</c:v>
                </c:pt>
                <c:pt idx="10">
                  <c:v>14627.2</c:v>
                </c:pt>
                <c:pt idx="11">
                  <c:v>14529</c:v>
                </c:pt>
                <c:pt idx="12">
                  <c:v>14694.8</c:v>
                </c:pt>
                <c:pt idx="13">
                  <c:v>14434</c:v>
                </c:pt>
                <c:pt idx="14">
                  <c:v>15191</c:v>
                </c:pt>
                <c:pt idx="15">
                  <c:v>15130</c:v>
                </c:pt>
                <c:pt idx="16">
                  <c:v>15188.2</c:v>
                </c:pt>
                <c:pt idx="17">
                  <c:v>14814.2</c:v>
                </c:pt>
                <c:pt idx="18">
                  <c:v>15157.4</c:v>
                </c:pt>
                <c:pt idx="19">
                  <c:v>14818.4</c:v>
                </c:pt>
                <c:pt idx="20">
                  <c:v>14654.8</c:v>
                </c:pt>
                <c:pt idx="21">
                  <c:v>14121.8</c:v>
                </c:pt>
                <c:pt idx="22">
                  <c:v>14542.6</c:v>
                </c:pt>
                <c:pt idx="23">
                  <c:v>14453.8</c:v>
                </c:pt>
                <c:pt idx="24">
                  <c:v>14473.2</c:v>
                </c:pt>
                <c:pt idx="25">
                  <c:v>14140.2</c:v>
                </c:pt>
                <c:pt idx="26">
                  <c:v>14649.6</c:v>
                </c:pt>
                <c:pt idx="27">
                  <c:v>14426.8</c:v>
                </c:pt>
                <c:pt idx="28">
                  <c:v>14404</c:v>
                </c:pt>
                <c:pt idx="29">
                  <c:v>13969</c:v>
                </c:pt>
                <c:pt idx="30">
                  <c:v>14540</c:v>
                </c:pt>
                <c:pt idx="31">
                  <c:v>14448</c:v>
                </c:pt>
                <c:pt idx="32">
                  <c:v>14507.2</c:v>
                </c:pt>
                <c:pt idx="33">
                  <c:v>13817.2</c:v>
                </c:pt>
                <c:pt idx="34">
                  <c:v>14225.8</c:v>
                </c:pt>
                <c:pt idx="35">
                  <c:v>13523.6</c:v>
                </c:pt>
                <c:pt idx="36">
                  <c:v>12886.8</c:v>
                </c:pt>
                <c:pt idx="37">
                  <c:v>11916.6</c:v>
                </c:pt>
                <c:pt idx="38">
                  <c:v>12001.6</c:v>
                </c:pt>
                <c:pt idx="39">
                  <c:v>11231</c:v>
                </c:pt>
                <c:pt idx="40">
                  <c:v>10923.2</c:v>
                </c:pt>
                <c:pt idx="41">
                  <c:v>10332.4</c:v>
                </c:pt>
                <c:pt idx="42">
                  <c:v>10366.4</c:v>
                </c:pt>
                <c:pt idx="43">
                  <c:v>9925.2000000000007</c:v>
                </c:pt>
                <c:pt idx="44">
                  <c:v>9669.6</c:v>
                </c:pt>
                <c:pt idx="45">
                  <c:v>9214.4</c:v>
                </c:pt>
                <c:pt idx="46">
                  <c:v>9380.2000000000007</c:v>
                </c:pt>
                <c:pt idx="47">
                  <c:v>9196.2000000000007</c:v>
                </c:pt>
                <c:pt idx="48">
                  <c:v>9141.2000000000007</c:v>
                </c:pt>
                <c:pt idx="49">
                  <c:v>8873.6</c:v>
                </c:pt>
                <c:pt idx="50">
                  <c:v>9137.2000000000007</c:v>
                </c:pt>
                <c:pt idx="51">
                  <c:v>8931.2000000000007</c:v>
                </c:pt>
                <c:pt idx="52">
                  <c:v>8892.7999999999993</c:v>
                </c:pt>
                <c:pt idx="53">
                  <c:v>8614.2000000000007</c:v>
                </c:pt>
                <c:pt idx="54">
                  <c:v>8891.6</c:v>
                </c:pt>
                <c:pt idx="55">
                  <c:v>8767.2000000000007</c:v>
                </c:pt>
                <c:pt idx="56">
                  <c:v>8767.4</c:v>
                </c:pt>
                <c:pt idx="57">
                  <c:v>8485.7999999999993</c:v>
                </c:pt>
                <c:pt idx="58">
                  <c:v>8823.2000000000007</c:v>
                </c:pt>
                <c:pt idx="59">
                  <c:v>8750.2000000000007</c:v>
                </c:pt>
                <c:pt idx="60">
                  <c:v>8813.6</c:v>
                </c:pt>
                <c:pt idx="61">
                  <c:v>8666.2000000000007</c:v>
                </c:pt>
                <c:pt idx="62">
                  <c:v>9034.4</c:v>
                </c:pt>
                <c:pt idx="63">
                  <c:v>9011.2000000000007</c:v>
                </c:pt>
                <c:pt idx="64">
                  <c:v>9003.2000000000007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A-46DA-8B53-C6C0DAA7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180744"/>
        <c:axId val="663185336"/>
      </c:lineChart>
      <c:catAx>
        <c:axId val="6631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85336"/>
        <c:crosses val="autoZero"/>
        <c:auto val="1"/>
        <c:lblAlgn val="ctr"/>
        <c:lblOffset val="100"/>
        <c:tickLblSkip val="1"/>
        <c:noMultiLvlLbl val="0"/>
      </c:catAx>
      <c:valAx>
        <c:axId val="6631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8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Chart 9: Number of households by total duration in temporary accommodation</a:t>
            </a:r>
            <a:endParaRPr lang="en-GB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9'!$A$4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9'!$B$3:$G$3</c:f>
              <c:strCache>
                <c:ptCount val="6"/>
                <c:pt idx="0">
                  <c:v>1 week or less</c:v>
                </c:pt>
                <c:pt idx="1">
                  <c:v>1 to 4 weeks</c:v>
                </c:pt>
                <c:pt idx="2">
                  <c:v>5 to 12 weeks</c:v>
                </c:pt>
                <c:pt idx="3">
                  <c:v>3 to 6 months</c:v>
                </c:pt>
                <c:pt idx="4">
                  <c:v>7 to 12 months</c:v>
                </c:pt>
                <c:pt idx="5">
                  <c:v>1 year plus</c:v>
                </c:pt>
              </c:strCache>
            </c:strRef>
          </c:cat>
          <c:val>
            <c:numRef>
              <c:f>'Data 9'!$B$4:$G$4</c:f>
              <c:numCache>
                <c:formatCode>@</c:formatCode>
                <c:ptCount val="6"/>
                <c:pt idx="0">
                  <c:v>1004</c:v>
                </c:pt>
                <c:pt idx="1">
                  <c:v>1088</c:v>
                </c:pt>
                <c:pt idx="2">
                  <c:v>2444</c:v>
                </c:pt>
                <c:pt idx="3">
                  <c:v>2450</c:v>
                </c:pt>
                <c:pt idx="4">
                  <c:v>2471</c:v>
                </c:pt>
                <c:pt idx="5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2-485F-A2B6-F3476B4D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28328"/>
        <c:axId val="598631608"/>
      </c:barChart>
      <c:catAx>
        <c:axId val="5986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1608"/>
        <c:crosses val="autoZero"/>
        <c:auto val="1"/>
        <c:lblAlgn val="ctr"/>
        <c:lblOffset val="100"/>
        <c:noMultiLvlLbl val="0"/>
      </c:catAx>
      <c:valAx>
        <c:axId val="5986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temporary accomodation for those exiting accomodation from April to September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10'!$A$4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10'!$B$3:$G$3</c:f>
              <c:strCache>
                <c:ptCount val="6"/>
                <c:pt idx="0">
                  <c:v>1 week or less</c:v>
                </c:pt>
                <c:pt idx="1">
                  <c:v>1 to 4 weeks</c:v>
                </c:pt>
                <c:pt idx="2">
                  <c:v>5 to 12 weeks</c:v>
                </c:pt>
                <c:pt idx="3">
                  <c:v>3 to 6 months</c:v>
                </c:pt>
                <c:pt idx="4">
                  <c:v>7 to 12 months</c:v>
                </c:pt>
                <c:pt idx="5">
                  <c:v>1 year plus</c:v>
                </c:pt>
              </c:strCache>
            </c:strRef>
          </c:cat>
          <c:val>
            <c:numRef>
              <c:f>'Data 10'!$B$4:$G$4</c:f>
              <c:numCache>
                <c:formatCode>@</c:formatCode>
                <c:ptCount val="6"/>
                <c:pt idx="0">
                  <c:v>4561</c:v>
                </c:pt>
                <c:pt idx="1">
                  <c:v>3773</c:v>
                </c:pt>
                <c:pt idx="2">
                  <c:v>5148</c:v>
                </c:pt>
                <c:pt idx="3">
                  <c:v>3756</c:v>
                </c:pt>
                <c:pt idx="4">
                  <c:v>2859</c:v>
                </c:pt>
                <c:pt idx="5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8-4948-98BC-F24CAD50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32336"/>
        <c:axId val="527727416"/>
      </c:barChart>
      <c:catAx>
        <c:axId val="5277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7416"/>
        <c:crosses val="autoZero"/>
        <c:auto val="1"/>
        <c:lblAlgn val="ctr"/>
        <c:lblOffset val="100"/>
        <c:noMultiLvlLbl val="0"/>
      </c:catAx>
      <c:valAx>
        <c:axId val="5277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placements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spent in temporary accomodation by accommodation type for those exiting accommodation from April to September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11'!$B$5</c:f>
              <c:strCache>
                <c:ptCount val="1"/>
                <c:pt idx="0">
                  <c:v>1 week or 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11'!$A$6:$A$14</c:f>
              <c:strCache>
                <c:ptCount val="9"/>
                <c:pt idx="0">
                  <c:v>LA ordinary dwelling</c:v>
                </c:pt>
                <c:pt idx="1">
                  <c:v>Housing Association/RSL dwelling</c:v>
                </c:pt>
                <c:pt idx="2">
                  <c:v>Hostel - LA owned</c:v>
                </c:pt>
                <c:pt idx="3">
                  <c:v>Hostel - RSL</c:v>
                </c:pt>
                <c:pt idx="4">
                  <c:v>Hostel - Other</c:v>
                </c:pt>
                <c:pt idx="5">
                  <c:v>Bed and Breakfast</c:v>
                </c:pt>
                <c:pt idx="6">
                  <c:v>Womens Refuge</c:v>
                </c:pt>
                <c:pt idx="7">
                  <c:v>Private Sector Lease</c:v>
                </c:pt>
                <c:pt idx="8">
                  <c:v>Other placed by local authority</c:v>
                </c:pt>
              </c:strCache>
            </c:strRef>
          </c:cat>
          <c:val>
            <c:numRef>
              <c:f>'Data 11'!$B$6:$B$14</c:f>
              <c:numCache>
                <c:formatCode>@</c:formatCode>
                <c:ptCount val="9"/>
                <c:pt idx="0">
                  <c:v>556</c:v>
                </c:pt>
                <c:pt idx="1">
                  <c:v>55</c:v>
                </c:pt>
                <c:pt idx="2">
                  <c:v>705</c:v>
                </c:pt>
                <c:pt idx="3">
                  <c:v>195</c:v>
                </c:pt>
                <c:pt idx="4">
                  <c:v>321</c:v>
                </c:pt>
                <c:pt idx="5">
                  <c:v>2606</c:v>
                </c:pt>
                <c:pt idx="6">
                  <c:v>9</c:v>
                </c:pt>
                <c:pt idx="7">
                  <c:v>38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6-4A5F-8E7D-B88A27148E10}"/>
            </c:ext>
          </c:extLst>
        </c:ser>
        <c:ser>
          <c:idx val="1"/>
          <c:order val="1"/>
          <c:tx>
            <c:strRef>
              <c:f>'Data 11'!$C$5</c:f>
              <c:strCache>
                <c:ptCount val="1"/>
                <c:pt idx="0">
                  <c:v>1 to 4 weeks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11'!$A$6:$A$14</c:f>
              <c:strCache>
                <c:ptCount val="9"/>
                <c:pt idx="0">
                  <c:v>LA ordinary dwelling</c:v>
                </c:pt>
                <c:pt idx="1">
                  <c:v>Housing Association/RSL dwelling</c:v>
                </c:pt>
                <c:pt idx="2">
                  <c:v>Hostel - LA owned</c:v>
                </c:pt>
                <c:pt idx="3">
                  <c:v>Hostel - RSL</c:v>
                </c:pt>
                <c:pt idx="4">
                  <c:v>Hostel - Other</c:v>
                </c:pt>
                <c:pt idx="5">
                  <c:v>Bed and Breakfast</c:v>
                </c:pt>
                <c:pt idx="6">
                  <c:v>Womens Refuge</c:v>
                </c:pt>
                <c:pt idx="7">
                  <c:v>Private Sector Lease</c:v>
                </c:pt>
                <c:pt idx="8">
                  <c:v>Other placed by local authority</c:v>
                </c:pt>
              </c:strCache>
            </c:strRef>
          </c:cat>
          <c:val>
            <c:numRef>
              <c:f>'Data 11'!$C$6:$C$14</c:f>
              <c:numCache>
                <c:formatCode>@</c:formatCode>
                <c:ptCount val="9"/>
                <c:pt idx="0">
                  <c:v>704</c:v>
                </c:pt>
                <c:pt idx="1">
                  <c:v>68</c:v>
                </c:pt>
                <c:pt idx="2">
                  <c:v>691</c:v>
                </c:pt>
                <c:pt idx="3">
                  <c:v>297</c:v>
                </c:pt>
                <c:pt idx="4">
                  <c:v>403</c:v>
                </c:pt>
                <c:pt idx="5">
                  <c:v>1359</c:v>
                </c:pt>
                <c:pt idx="6">
                  <c:v>33</c:v>
                </c:pt>
                <c:pt idx="7">
                  <c:v>74</c:v>
                </c:pt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6-4A5F-8E7D-B88A27148E10}"/>
            </c:ext>
          </c:extLst>
        </c:ser>
        <c:ser>
          <c:idx val="2"/>
          <c:order val="2"/>
          <c:tx>
            <c:strRef>
              <c:f>'Data 11'!$D$5</c:f>
              <c:strCache>
                <c:ptCount val="1"/>
                <c:pt idx="0">
                  <c:v>5 to 12 weeks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11'!$A$6:$A$14</c:f>
              <c:strCache>
                <c:ptCount val="9"/>
                <c:pt idx="0">
                  <c:v>LA ordinary dwelling</c:v>
                </c:pt>
                <c:pt idx="1">
                  <c:v>Housing Association/RSL dwelling</c:v>
                </c:pt>
                <c:pt idx="2">
                  <c:v>Hostel - LA owned</c:v>
                </c:pt>
                <c:pt idx="3">
                  <c:v>Hostel - RSL</c:v>
                </c:pt>
                <c:pt idx="4">
                  <c:v>Hostel - Other</c:v>
                </c:pt>
                <c:pt idx="5">
                  <c:v>Bed and Breakfast</c:v>
                </c:pt>
                <c:pt idx="6">
                  <c:v>Womens Refuge</c:v>
                </c:pt>
                <c:pt idx="7">
                  <c:v>Private Sector Lease</c:v>
                </c:pt>
                <c:pt idx="8">
                  <c:v>Other placed by local authority</c:v>
                </c:pt>
              </c:strCache>
            </c:strRef>
          </c:cat>
          <c:val>
            <c:numRef>
              <c:f>'Data 11'!$D$6:$D$14</c:f>
              <c:numCache>
                <c:formatCode>@</c:formatCode>
                <c:ptCount val="9"/>
                <c:pt idx="0">
                  <c:v>1607</c:v>
                </c:pt>
                <c:pt idx="1">
                  <c:v>255</c:v>
                </c:pt>
                <c:pt idx="2">
                  <c:v>802</c:v>
                </c:pt>
                <c:pt idx="3">
                  <c:v>342</c:v>
                </c:pt>
                <c:pt idx="4">
                  <c:v>482</c:v>
                </c:pt>
                <c:pt idx="5">
                  <c:v>1194</c:v>
                </c:pt>
                <c:pt idx="6">
                  <c:v>56</c:v>
                </c:pt>
                <c:pt idx="7">
                  <c:v>198</c:v>
                </c:pt>
                <c:pt idx="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6-4A5F-8E7D-B88A27148E10}"/>
            </c:ext>
          </c:extLst>
        </c:ser>
        <c:ser>
          <c:idx val="3"/>
          <c:order val="3"/>
          <c:tx>
            <c:strRef>
              <c:f>'Data 11'!$E$5</c:f>
              <c:strCache>
                <c:ptCount val="1"/>
                <c:pt idx="0">
                  <c:v>3 to 6 months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11'!$A$6:$A$14</c:f>
              <c:strCache>
                <c:ptCount val="9"/>
                <c:pt idx="0">
                  <c:v>LA ordinary dwelling</c:v>
                </c:pt>
                <c:pt idx="1">
                  <c:v>Housing Association/RSL dwelling</c:v>
                </c:pt>
                <c:pt idx="2">
                  <c:v>Hostel - LA owned</c:v>
                </c:pt>
                <c:pt idx="3">
                  <c:v>Hostel - RSL</c:v>
                </c:pt>
                <c:pt idx="4">
                  <c:v>Hostel - Other</c:v>
                </c:pt>
                <c:pt idx="5">
                  <c:v>Bed and Breakfast</c:v>
                </c:pt>
                <c:pt idx="6">
                  <c:v>Womens Refuge</c:v>
                </c:pt>
                <c:pt idx="7">
                  <c:v>Private Sector Lease</c:v>
                </c:pt>
                <c:pt idx="8">
                  <c:v>Other placed by local authority</c:v>
                </c:pt>
              </c:strCache>
            </c:strRef>
          </c:cat>
          <c:val>
            <c:numRef>
              <c:f>'Data 11'!$E$6:$E$14</c:f>
              <c:numCache>
                <c:formatCode>@</c:formatCode>
                <c:ptCount val="9"/>
                <c:pt idx="0">
                  <c:v>1413</c:v>
                </c:pt>
                <c:pt idx="1">
                  <c:v>353</c:v>
                </c:pt>
                <c:pt idx="2">
                  <c:v>400</c:v>
                </c:pt>
                <c:pt idx="3">
                  <c:v>163</c:v>
                </c:pt>
                <c:pt idx="4">
                  <c:v>306</c:v>
                </c:pt>
                <c:pt idx="5">
                  <c:v>651</c:v>
                </c:pt>
                <c:pt idx="6">
                  <c:v>29</c:v>
                </c:pt>
                <c:pt idx="7">
                  <c:v>250</c:v>
                </c:pt>
                <c:pt idx="8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6-4A5F-8E7D-B88A27148E10}"/>
            </c:ext>
          </c:extLst>
        </c:ser>
        <c:ser>
          <c:idx val="4"/>
          <c:order val="4"/>
          <c:tx>
            <c:strRef>
              <c:f>'Data 11'!$F$5</c:f>
              <c:strCache>
                <c:ptCount val="1"/>
                <c:pt idx="0">
                  <c:v>7 to 12 months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11'!$A$6:$A$14</c:f>
              <c:strCache>
                <c:ptCount val="9"/>
                <c:pt idx="0">
                  <c:v>LA ordinary dwelling</c:v>
                </c:pt>
                <c:pt idx="1">
                  <c:v>Housing Association/RSL dwelling</c:v>
                </c:pt>
                <c:pt idx="2">
                  <c:v>Hostel - LA owned</c:v>
                </c:pt>
                <c:pt idx="3">
                  <c:v>Hostel - RSL</c:v>
                </c:pt>
                <c:pt idx="4">
                  <c:v>Hostel - Other</c:v>
                </c:pt>
                <c:pt idx="5">
                  <c:v>Bed and Breakfast</c:v>
                </c:pt>
                <c:pt idx="6">
                  <c:v>Womens Refuge</c:v>
                </c:pt>
                <c:pt idx="7">
                  <c:v>Private Sector Lease</c:v>
                </c:pt>
                <c:pt idx="8">
                  <c:v>Other placed by local authority</c:v>
                </c:pt>
              </c:strCache>
            </c:strRef>
          </c:cat>
          <c:val>
            <c:numRef>
              <c:f>'Data 11'!$F$6:$F$14</c:f>
              <c:numCache>
                <c:formatCode>@</c:formatCode>
                <c:ptCount val="9"/>
                <c:pt idx="0">
                  <c:v>1324</c:v>
                </c:pt>
                <c:pt idx="1">
                  <c:v>374</c:v>
                </c:pt>
                <c:pt idx="2">
                  <c:v>214</c:v>
                </c:pt>
                <c:pt idx="3">
                  <c:v>106</c:v>
                </c:pt>
                <c:pt idx="4">
                  <c:v>144</c:v>
                </c:pt>
                <c:pt idx="5">
                  <c:v>238</c:v>
                </c:pt>
                <c:pt idx="6">
                  <c:v>22</c:v>
                </c:pt>
                <c:pt idx="7">
                  <c:v>236</c:v>
                </c:pt>
                <c:pt idx="8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6-4A5F-8E7D-B88A27148E10}"/>
            </c:ext>
          </c:extLst>
        </c:ser>
        <c:ser>
          <c:idx val="5"/>
          <c:order val="5"/>
          <c:tx>
            <c:strRef>
              <c:f>'Data 11'!$G$5</c:f>
              <c:strCache>
                <c:ptCount val="1"/>
                <c:pt idx="0">
                  <c:v>1 year plus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11'!$A$6:$A$14</c:f>
              <c:strCache>
                <c:ptCount val="9"/>
                <c:pt idx="0">
                  <c:v>LA ordinary dwelling</c:v>
                </c:pt>
                <c:pt idx="1">
                  <c:v>Housing Association/RSL dwelling</c:v>
                </c:pt>
                <c:pt idx="2">
                  <c:v>Hostel - LA owned</c:v>
                </c:pt>
                <c:pt idx="3">
                  <c:v>Hostel - RSL</c:v>
                </c:pt>
                <c:pt idx="4">
                  <c:v>Hostel - Other</c:v>
                </c:pt>
                <c:pt idx="5">
                  <c:v>Bed and Breakfast</c:v>
                </c:pt>
                <c:pt idx="6">
                  <c:v>Womens Refuge</c:v>
                </c:pt>
                <c:pt idx="7">
                  <c:v>Private Sector Lease</c:v>
                </c:pt>
                <c:pt idx="8">
                  <c:v>Other placed by local authority</c:v>
                </c:pt>
              </c:strCache>
            </c:strRef>
          </c:cat>
          <c:val>
            <c:numRef>
              <c:f>'Data 11'!$G$6:$G$14</c:f>
              <c:numCache>
                <c:formatCode>@</c:formatCode>
                <c:ptCount val="9"/>
                <c:pt idx="0">
                  <c:v>404</c:v>
                </c:pt>
                <c:pt idx="1">
                  <c:v>205</c:v>
                </c:pt>
                <c:pt idx="2">
                  <c:v>33</c:v>
                </c:pt>
                <c:pt idx="3">
                  <c:v>25</c:v>
                </c:pt>
                <c:pt idx="4">
                  <c:v>19</c:v>
                </c:pt>
                <c:pt idx="5">
                  <c:v>17</c:v>
                </c:pt>
                <c:pt idx="6">
                  <c:v>9</c:v>
                </c:pt>
                <c:pt idx="7">
                  <c:v>79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86-4A5F-8E7D-B88A27148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12112"/>
        <c:axId val="529111128"/>
      </c:barChart>
      <c:catAx>
        <c:axId val="5291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1128"/>
        <c:crosses val="autoZero"/>
        <c:auto val="1"/>
        <c:lblAlgn val="ctr"/>
        <c:lblOffset val="100"/>
        <c:noMultiLvlLbl val="0"/>
      </c:catAx>
      <c:valAx>
        <c:axId val="5291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placements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spent in temporary accommodation by household type for those exiting accommodation from April to September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12'!$B$4</c:f>
              <c:strCache>
                <c:ptCount val="1"/>
                <c:pt idx="0">
                  <c:v>1 week or 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12'!$A$5:$A$11</c:f>
              <c:strCache>
                <c:ptCount val="7"/>
                <c:pt idx="0">
                  <c:v>Unknown</c:v>
                </c:pt>
                <c:pt idx="1">
                  <c:v>Single Person</c:v>
                </c:pt>
                <c:pt idx="2">
                  <c:v>Single Parent</c:v>
                </c:pt>
                <c:pt idx="3">
                  <c:v>Couple</c:v>
                </c:pt>
                <c:pt idx="4">
                  <c:v>Couple with Children</c:v>
                </c:pt>
                <c:pt idx="5">
                  <c:v>Other</c:v>
                </c:pt>
                <c:pt idx="6">
                  <c:v>Other with Children</c:v>
                </c:pt>
              </c:strCache>
            </c:strRef>
          </c:cat>
          <c:val>
            <c:numRef>
              <c:f>'Data 12'!$B$5:$B$11</c:f>
              <c:numCache>
                <c:formatCode>@</c:formatCode>
                <c:ptCount val="7"/>
                <c:pt idx="0">
                  <c:v>71</c:v>
                </c:pt>
                <c:pt idx="1">
                  <c:v>3193</c:v>
                </c:pt>
                <c:pt idx="2">
                  <c:v>722</c:v>
                </c:pt>
                <c:pt idx="3">
                  <c:v>216</c:v>
                </c:pt>
                <c:pt idx="4">
                  <c:v>202</c:v>
                </c:pt>
                <c:pt idx="5">
                  <c:v>60</c:v>
                </c:pt>
                <c:pt idx="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9-4037-9FA4-96DA6AD7FA33}"/>
            </c:ext>
          </c:extLst>
        </c:ser>
        <c:ser>
          <c:idx val="1"/>
          <c:order val="1"/>
          <c:tx>
            <c:strRef>
              <c:f>'Data 12'!$C$4</c:f>
              <c:strCache>
                <c:ptCount val="1"/>
                <c:pt idx="0">
                  <c:v>1 to 4 weeks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12'!$A$5:$A$11</c:f>
              <c:strCache>
                <c:ptCount val="7"/>
                <c:pt idx="0">
                  <c:v>Unknown</c:v>
                </c:pt>
                <c:pt idx="1">
                  <c:v>Single Person</c:v>
                </c:pt>
                <c:pt idx="2">
                  <c:v>Single Parent</c:v>
                </c:pt>
                <c:pt idx="3">
                  <c:v>Couple</c:v>
                </c:pt>
                <c:pt idx="4">
                  <c:v>Couple with Children</c:v>
                </c:pt>
                <c:pt idx="5">
                  <c:v>Other</c:v>
                </c:pt>
                <c:pt idx="6">
                  <c:v>Other with Children</c:v>
                </c:pt>
              </c:strCache>
            </c:strRef>
          </c:cat>
          <c:val>
            <c:numRef>
              <c:f>'Data 12'!$C$5:$C$11</c:f>
              <c:numCache>
                <c:formatCode>@</c:formatCode>
                <c:ptCount val="7"/>
                <c:pt idx="0">
                  <c:v>45</c:v>
                </c:pt>
                <c:pt idx="1">
                  <c:v>2858</c:v>
                </c:pt>
                <c:pt idx="2">
                  <c:v>476</c:v>
                </c:pt>
                <c:pt idx="3">
                  <c:v>175</c:v>
                </c:pt>
                <c:pt idx="4">
                  <c:v>118</c:v>
                </c:pt>
                <c:pt idx="5">
                  <c:v>43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9-4037-9FA4-96DA6AD7FA33}"/>
            </c:ext>
          </c:extLst>
        </c:ser>
        <c:ser>
          <c:idx val="2"/>
          <c:order val="2"/>
          <c:tx>
            <c:strRef>
              <c:f>'Data 12'!$D$4</c:f>
              <c:strCache>
                <c:ptCount val="1"/>
                <c:pt idx="0">
                  <c:v>5 to 12 weeks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12'!$A$5:$A$11</c:f>
              <c:strCache>
                <c:ptCount val="7"/>
                <c:pt idx="0">
                  <c:v>Unknown</c:v>
                </c:pt>
                <c:pt idx="1">
                  <c:v>Single Person</c:v>
                </c:pt>
                <c:pt idx="2">
                  <c:v>Single Parent</c:v>
                </c:pt>
                <c:pt idx="3">
                  <c:v>Couple</c:v>
                </c:pt>
                <c:pt idx="4">
                  <c:v>Couple with Children</c:v>
                </c:pt>
                <c:pt idx="5">
                  <c:v>Other</c:v>
                </c:pt>
                <c:pt idx="6">
                  <c:v>Other with Children</c:v>
                </c:pt>
              </c:strCache>
            </c:strRef>
          </c:cat>
          <c:val>
            <c:numRef>
              <c:f>'Data 12'!$D$5:$D$11</c:f>
              <c:numCache>
                <c:formatCode>@</c:formatCode>
                <c:ptCount val="7"/>
                <c:pt idx="0">
                  <c:v>32</c:v>
                </c:pt>
                <c:pt idx="1">
                  <c:v>3925</c:v>
                </c:pt>
                <c:pt idx="2">
                  <c:v>706</c:v>
                </c:pt>
                <c:pt idx="3">
                  <c:v>191</c:v>
                </c:pt>
                <c:pt idx="4">
                  <c:v>157</c:v>
                </c:pt>
                <c:pt idx="5">
                  <c:v>70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9-4037-9FA4-96DA6AD7FA33}"/>
            </c:ext>
          </c:extLst>
        </c:ser>
        <c:ser>
          <c:idx val="3"/>
          <c:order val="3"/>
          <c:tx>
            <c:strRef>
              <c:f>'Data 12'!$E$4</c:f>
              <c:strCache>
                <c:ptCount val="1"/>
                <c:pt idx="0">
                  <c:v>3 to 6 months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12'!$A$5:$A$11</c:f>
              <c:strCache>
                <c:ptCount val="7"/>
                <c:pt idx="0">
                  <c:v>Unknown</c:v>
                </c:pt>
                <c:pt idx="1">
                  <c:v>Single Person</c:v>
                </c:pt>
                <c:pt idx="2">
                  <c:v>Single Parent</c:v>
                </c:pt>
                <c:pt idx="3">
                  <c:v>Couple</c:v>
                </c:pt>
                <c:pt idx="4">
                  <c:v>Couple with Children</c:v>
                </c:pt>
                <c:pt idx="5">
                  <c:v>Other</c:v>
                </c:pt>
                <c:pt idx="6">
                  <c:v>Other with Children</c:v>
                </c:pt>
              </c:strCache>
            </c:strRef>
          </c:cat>
          <c:val>
            <c:numRef>
              <c:f>'Data 12'!$E$5:$E$11</c:f>
              <c:numCache>
                <c:formatCode>@</c:formatCode>
                <c:ptCount val="7"/>
                <c:pt idx="0">
                  <c:v>8</c:v>
                </c:pt>
                <c:pt idx="1">
                  <c:v>2657</c:v>
                </c:pt>
                <c:pt idx="2">
                  <c:v>673</c:v>
                </c:pt>
                <c:pt idx="3">
                  <c:v>133</c:v>
                </c:pt>
                <c:pt idx="4">
                  <c:v>158</c:v>
                </c:pt>
                <c:pt idx="5">
                  <c:v>70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9-4037-9FA4-96DA6AD7FA33}"/>
            </c:ext>
          </c:extLst>
        </c:ser>
        <c:ser>
          <c:idx val="4"/>
          <c:order val="4"/>
          <c:tx>
            <c:strRef>
              <c:f>'Data 12'!$F$4</c:f>
              <c:strCache>
                <c:ptCount val="1"/>
                <c:pt idx="0">
                  <c:v>7 to 12 months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12'!$A$5:$A$11</c:f>
              <c:strCache>
                <c:ptCount val="7"/>
                <c:pt idx="0">
                  <c:v>Unknown</c:v>
                </c:pt>
                <c:pt idx="1">
                  <c:v>Single Person</c:v>
                </c:pt>
                <c:pt idx="2">
                  <c:v>Single Parent</c:v>
                </c:pt>
                <c:pt idx="3">
                  <c:v>Couple</c:v>
                </c:pt>
                <c:pt idx="4">
                  <c:v>Couple with Children</c:v>
                </c:pt>
                <c:pt idx="5">
                  <c:v>Other</c:v>
                </c:pt>
                <c:pt idx="6">
                  <c:v>Other with Children</c:v>
                </c:pt>
              </c:strCache>
            </c:strRef>
          </c:cat>
          <c:val>
            <c:numRef>
              <c:f>'Data 12'!$F$5:$F$11</c:f>
              <c:numCache>
                <c:formatCode>@</c:formatCode>
                <c:ptCount val="7"/>
                <c:pt idx="0">
                  <c:v>0</c:v>
                </c:pt>
                <c:pt idx="1">
                  <c:v>1713</c:v>
                </c:pt>
                <c:pt idx="2">
                  <c:v>704</c:v>
                </c:pt>
                <c:pt idx="3">
                  <c:v>106</c:v>
                </c:pt>
                <c:pt idx="4">
                  <c:v>204</c:v>
                </c:pt>
                <c:pt idx="5">
                  <c:v>54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59-4037-9FA4-96DA6AD7FA33}"/>
            </c:ext>
          </c:extLst>
        </c:ser>
        <c:ser>
          <c:idx val="5"/>
          <c:order val="5"/>
          <c:tx>
            <c:strRef>
              <c:f>'Data 12'!$G$4</c:f>
              <c:strCache>
                <c:ptCount val="1"/>
                <c:pt idx="0">
                  <c:v>1 year plus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12'!$A$5:$A$11</c:f>
              <c:strCache>
                <c:ptCount val="7"/>
                <c:pt idx="0">
                  <c:v>Unknown</c:v>
                </c:pt>
                <c:pt idx="1">
                  <c:v>Single Person</c:v>
                </c:pt>
                <c:pt idx="2">
                  <c:v>Single Parent</c:v>
                </c:pt>
                <c:pt idx="3">
                  <c:v>Couple</c:v>
                </c:pt>
                <c:pt idx="4">
                  <c:v>Couple with Children</c:v>
                </c:pt>
                <c:pt idx="5">
                  <c:v>Other</c:v>
                </c:pt>
                <c:pt idx="6">
                  <c:v>Other with Children</c:v>
                </c:pt>
              </c:strCache>
            </c:strRef>
          </c:cat>
          <c:val>
            <c:numRef>
              <c:f>'Data 12'!$G$5:$G$11</c:f>
              <c:numCache>
                <c:formatCode>@</c:formatCode>
                <c:ptCount val="7"/>
                <c:pt idx="0">
                  <c:v>1</c:v>
                </c:pt>
                <c:pt idx="1">
                  <c:v>446</c:v>
                </c:pt>
                <c:pt idx="2">
                  <c:v>224</c:v>
                </c:pt>
                <c:pt idx="3">
                  <c:v>21</c:v>
                </c:pt>
                <c:pt idx="4">
                  <c:v>69</c:v>
                </c:pt>
                <c:pt idx="5">
                  <c:v>21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59-4037-9FA4-96DA6AD7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2084328"/>
        <c:axId val="482083016"/>
      </c:barChart>
      <c:catAx>
        <c:axId val="48208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83016"/>
        <c:crosses val="autoZero"/>
        <c:auto val="1"/>
        <c:lblAlgn val="ctr"/>
        <c:lblOffset val="100"/>
        <c:noMultiLvlLbl val="0"/>
      </c:catAx>
      <c:valAx>
        <c:axId val="4820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placements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8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 smtClean="0"/>
              <a:t>Chart 13: Average duration in Temporary Accommodation by local authority </a:t>
            </a:r>
            <a:endParaRPr lang="en-GB"/>
          </a:p>
        </c:rich>
      </c:tx>
      <c:layout>
        <c:manualLayout>
          <c:xMode val="edge"/>
          <c:yMode val="edge"/>
          <c:x val="0.15679500218426579"/>
          <c:y val="1.4571948998178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13'!$B$39</c:f>
              <c:strCache>
                <c:ptCount val="1"/>
                <c:pt idx="0">
                  <c:v>Number of placements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'Data 13'!$A$40:$A$71</c:f>
              <c:strCache>
                <c:ptCount val="32"/>
                <c:pt idx="0">
                  <c:v>North Ayrshire</c:v>
                </c:pt>
                <c:pt idx="1">
                  <c:v>East Ayrshire</c:v>
                </c:pt>
                <c:pt idx="2">
                  <c:v>Edinburgh</c:v>
                </c:pt>
                <c:pt idx="3">
                  <c:v>Inverclyde</c:v>
                </c:pt>
                <c:pt idx="4">
                  <c:v>South Ayrshire</c:v>
                </c:pt>
                <c:pt idx="5">
                  <c:v>Dundee City</c:v>
                </c:pt>
                <c:pt idx="6">
                  <c:v>Fife</c:v>
                </c:pt>
                <c:pt idx="7">
                  <c:v>Perth &amp; Kinross</c:v>
                </c:pt>
                <c:pt idx="8">
                  <c:v>Dumfries &amp; Galloway</c:v>
                </c:pt>
                <c:pt idx="9">
                  <c:v>Clackmannanshire</c:v>
                </c:pt>
                <c:pt idx="10">
                  <c:v>East Renfrewshire</c:v>
                </c:pt>
                <c:pt idx="11">
                  <c:v>Moray</c:v>
                </c:pt>
                <c:pt idx="12">
                  <c:v>North Lanarkshire</c:v>
                </c:pt>
                <c:pt idx="13">
                  <c:v>Renfrewshire</c:v>
                </c:pt>
                <c:pt idx="14">
                  <c:v>Stirling</c:v>
                </c:pt>
                <c:pt idx="15">
                  <c:v>Falkirk</c:v>
                </c:pt>
                <c:pt idx="16">
                  <c:v>West Lothian</c:v>
                </c:pt>
                <c:pt idx="17">
                  <c:v>West Dunbartonshire</c:v>
                </c:pt>
                <c:pt idx="18">
                  <c:v>Orkney</c:v>
                </c:pt>
                <c:pt idx="19">
                  <c:v>Glasgow City</c:v>
                </c:pt>
                <c:pt idx="20">
                  <c:v>South Lanarkshire</c:v>
                </c:pt>
                <c:pt idx="21">
                  <c:v>Aberdeen City</c:v>
                </c:pt>
                <c:pt idx="22">
                  <c:v>Aberdeenshire</c:v>
                </c:pt>
                <c:pt idx="23">
                  <c:v>Scottish Borders</c:v>
                </c:pt>
                <c:pt idx="24">
                  <c:v>Angus</c:v>
                </c:pt>
                <c:pt idx="25">
                  <c:v>Midlothian</c:v>
                </c:pt>
                <c:pt idx="26">
                  <c:v>Argyll &amp; Bute</c:v>
                </c:pt>
                <c:pt idx="27">
                  <c:v>East Dunbartonshire</c:v>
                </c:pt>
                <c:pt idx="28">
                  <c:v>Highland</c:v>
                </c:pt>
                <c:pt idx="29">
                  <c:v>East Lothian</c:v>
                </c:pt>
                <c:pt idx="30">
                  <c:v>Eilean Siar</c:v>
                </c:pt>
                <c:pt idx="31">
                  <c:v>Shetland</c:v>
                </c:pt>
              </c:strCache>
            </c:strRef>
          </c:cat>
          <c:val>
            <c:numRef>
              <c:f>'Data 13'!$B$40:$B$71</c:f>
              <c:numCache>
                <c:formatCode>0</c:formatCode>
                <c:ptCount val="32"/>
                <c:pt idx="0">
                  <c:v>2204</c:v>
                </c:pt>
                <c:pt idx="1">
                  <c:v>648</c:v>
                </c:pt>
                <c:pt idx="2">
                  <c:v>12134</c:v>
                </c:pt>
                <c:pt idx="3">
                  <c:v>251</c:v>
                </c:pt>
                <c:pt idx="4">
                  <c:v>1322</c:v>
                </c:pt>
                <c:pt idx="5">
                  <c:v>1656</c:v>
                </c:pt>
                <c:pt idx="6">
                  <c:v>3921</c:v>
                </c:pt>
                <c:pt idx="7">
                  <c:v>541</c:v>
                </c:pt>
                <c:pt idx="8">
                  <c:v>1163</c:v>
                </c:pt>
                <c:pt idx="9">
                  <c:v>692</c:v>
                </c:pt>
                <c:pt idx="10">
                  <c:v>323</c:v>
                </c:pt>
                <c:pt idx="11">
                  <c:v>971</c:v>
                </c:pt>
                <c:pt idx="12">
                  <c:v>3290</c:v>
                </c:pt>
                <c:pt idx="13">
                  <c:v>1080</c:v>
                </c:pt>
                <c:pt idx="14">
                  <c:v>1101</c:v>
                </c:pt>
                <c:pt idx="15">
                  <c:v>1224</c:v>
                </c:pt>
                <c:pt idx="16">
                  <c:v>2353</c:v>
                </c:pt>
                <c:pt idx="17">
                  <c:v>1400</c:v>
                </c:pt>
                <c:pt idx="18">
                  <c:v>194</c:v>
                </c:pt>
                <c:pt idx="19">
                  <c:v>9686</c:v>
                </c:pt>
                <c:pt idx="20">
                  <c:v>3228</c:v>
                </c:pt>
                <c:pt idx="21">
                  <c:v>2241</c:v>
                </c:pt>
                <c:pt idx="22">
                  <c:v>1530</c:v>
                </c:pt>
                <c:pt idx="23">
                  <c:v>401</c:v>
                </c:pt>
                <c:pt idx="24">
                  <c:v>446</c:v>
                </c:pt>
                <c:pt idx="25">
                  <c:v>957</c:v>
                </c:pt>
                <c:pt idx="26">
                  <c:v>387</c:v>
                </c:pt>
                <c:pt idx="27">
                  <c:v>610</c:v>
                </c:pt>
                <c:pt idx="28">
                  <c:v>698</c:v>
                </c:pt>
                <c:pt idx="29">
                  <c:v>1258</c:v>
                </c:pt>
                <c:pt idx="30">
                  <c:v>147</c:v>
                </c:pt>
                <c:pt idx="3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1-484F-A49B-B53E936A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7490232"/>
        <c:axId val="597495808"/>
      </c:barChart>
      <c:lineChart>
        <c:grouping val="standard"/>
        <c:varyColors val="0"/>
        <c:ser>
          <c:idx val="1"/>
          <c:order val="1"/>
          <c:tx>
            <c:strRef>
              <c:f>'Data 13'!$C$39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'Data 13'!$A$40:$A$71</c:f>
              <c:strCache>
                <c:ptCount val="32"/>
                <c:pt idx="0">
                  <c:v>North Ayrshire</c:v>
                </c:pt>
                <c:pt idx="1">
                  <c:v>East Ayrshire</c:v>
                </c:pt>
                <c:pt idx="2">
                  <c:v>Edinburgh</c:v>
                </c:pt>
                <c:pt idx="3">
                  <c:v>Inverclyde</c:v>
                </c:pt>
                <c:pt idx="4">
                  <c:v>South Ayrshire</c:v>
                </c:pt>
                <c:pt idx="5">
                  <c:v>Dundee City</c:v>
                </c:pt>
                <c:pt idx="6">
                  <c:v>Fife</c:v>
                </c:pt>
                <c:pt idx="7">
                  <c:v>Perth &amp; Kinross</c:v>
                </c:pt>
                <c:pt idx="8">
                  <c:v>Dumfries &amp; Galloway</c:v>
                </c:pt>
                <c:pt idx="9">
                  <c:v>Clackmannanshire</c:v>
                </c:pt>
                <c:pt idx="10">
                  <c:v>East Renfrewshire</c:v>
                </c:pt>
                <c:pt idx="11">
                  <c:v>Moray</c:v>
                </c:pt>
                <c:pt idx="12">
                  <c:v>North Lanarkshire</c:v>
                </c:pt>
                <c:pt idx="13">
                  <c:v>Renfrewshire</c:v>
                </c:pt>
                <c:pt idx="14">
                  <c:v>Stirling</c:v>
                </c:pt>
                <c:pt idx="15">
                  <c:v>Falkirk</c:v>
                </c:pt>
                <c:pt idx="16">
                  <c:v>West Lothian</c:v>
                </c:pt>
                <c:pt idx="17">
                  <c:v>West Dunbartonshire</c:v>
                </c:pt>
                <c:pt idx="18">
                  <c:v>Orkney</c:v>
                </c:pt>
                <c:pt idx="19">
                  <c:v>Glasgow City</c:v>
                </c:pt>
                <c:pt idx="20">
                  <c:v>South Lanarkshire</c:v>
                </c:pt>
                <c:pt idx="21">
                  <c:v>Aberdeen City</c:v>
                </c:pt>
                <c:pt idx="22">
                  <c:v>Aberdeenshire</c:v>
                </c:pt>
                <c:pt idx="23">
                  <c:v>Scottish Borders</c:v>
                </c:pt>
                <c:pt idx="24">
                  <c:v>Angus</c:v>
                </c:pt>
                <c:pt idx="25">
                  <c:v>Midlothian</c:v>
                </c:pt>
                <c:pt idx="26">
                  <c:v>Argyll &amp; Bute</c:v>
                </c:pt>
                <c:pt idx="27">
                  <c:v>East Dunbartonshire</c:v>
                </c:pt>
                <c:pt idx="28">
                  <c:v>Highland</c:v>
                </c:pt>
                <c:pt idx="29">
                  <c:v>East Lothian</c:v>
                </c:pt>
                <c:pt idx="30">
                  <c:v>Eilean Siar</c:v>
                </c:pt>
                <c:pt idx="31">
                  <c:v>Shetland</c:v>
                </c:pt>
              </c:strCache>
            </c:strRef>
          </c:cat>
          <c:val>
            <c:numRef>
              <c:f>'Data 13'!$C$40:$C$71</c:f>
              <c:numCache>
                <c:formatCode>0</c:formatCode>
                <c:ptCount val="32"/>
                <c:pt idx="0">
                  <c:v>53.898366606170597</c:v>
                </c:pt>
                <c:pt idx="1">
                  <c:v>61.785493827160494</c:v>
                </c:pt>
                <c:pt idx="2">
                  <c:v>70.342755892533376</c:v>
                </c:pt>
                <c:pt idx="3">
                  <c:v>77.816733067729089</c:v>
                </c:pt>
                <c:pt idx="4">
                  <c:v>81.053706505295011</c:v>
                </c:pt>
                <c:pt idx="5">
                  <c:v>84.094202898550719</c:v>
                </c:pt>
                <c:pt idx="6">
                  <c:v>85.578678908441731</c:v>
                </c:pt>
                <c:pt idx="7">
                  <c:v>86.024029574861373</c:v>
                </c:pt>
                <c:pt idx="8">
                  <c:v>87.337059329320724</c:v>
                </c:pt>
                <c:pt idx="9">
                  <c:v>88.417630057803464</c:v>
                </c:pt>
                <c:pt idx="10">
                  <c:v>89.232198142414859</c:v>
                </c:pt>
                <c:pt idx="11">
                  <c:v>89.838311019567456</c:v>
                </c:pt>
                <c:pt idx="12">
                  <c:v>92.472340425531911</c:v>
                </c:pt>
                <c:pt idx="13">
                  <c:v>92.85</c:v>
                </c:pt>
                <c:pt idx="14">
                  <c:v>93.158946412352407</c:v>
                </c:pt>
                <c:pt idx="15">
                  <c:v>93.988562091503269</c:v>
                </c:pt>
                <c:pt idx="16">
                  <c:v>94.920101997450061</c:v>
                </c:pt>
                <c:pt idx="17">
                  <c:v>95.734285714285718</c:v>
                </c:pt>
                <c:pt idx="18">
                  <c:v>101.36082474226804</c:v>
                </c:pt>
                <c:pt idx="19">
                  <c:v>105.66952302291968</c:v>
                </c:pt>
                <c:pt idx="20">
                  <c:v>106.05235439900868</c:v>
                </c:pt>
                <c:pt idx="21">
                  <c:v>107.43819723337796</c:v>
                </c:pt>
                <c:pt idx="22">
                  <c:v>116.50326797385621</c:v>
                </c:pt>
                <c:pt idx="23">
                  <c:v>123.44638403990025</c:v>
                </c:pt>
                <c:pt idx="24">
                  <c:v>139.30493273542601</c:v>
                </c:pt>
                <c:pt idx="25">
                  <c:v>143.22257053291537</c:v>
                </c:pt>
                <c:pt idx="26">
                  <c:v>143.39793281653746</c:v>
                </c:pt>
                <c:pt idx="27">
                  <c:v>179.42622950819671</c:v>
                </c:pt>
                <c:pt idx="28">
                  <c:v>185.60458452722062</c:v>
                </c:pt>
                <c:pt idx="29">
                  <c:v>200.58267090620032</c:v>
                </c:pt>
                <c:pt idx="30">
                  <c:v>232.75510204081633</c:v>
                </c:pt>
                <c:pt idx="31">
                  <c:v>287.03734439834022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1-484F-A49B-B53E936A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96392"/>
        <c:axId val="466498360"/>
      </c:lineChart>
      <c:catAx>
        <c:axId val="46649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8360"/>
        <c:crosses val="autoZero"/>
        <c:auto val="1"/>
        <c:lblAlgn val="ctr"/>
        <c:lblOffset val="100"/>
        <c:noMultiLvlLbl val="0"/>
      </c:catAx>
      <c:valAx>
        <c:axId val="46649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Average duration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6392"/>
        <c:crosses val="autoZero"/>
        <c:crossBetween val="between"/>
      </c:valAx>
      <c:valAx>
        <c:axId val="597495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placements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0232"/>
        <c:crosses val="max"/>
        <c:crossBetween val="between"/>
      </c:valAx>
      <c:catAx>
        <c:axId val="597490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49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Chart 2: Homelessness Assessments  in Scotland, by quarter, April 2002 to September 2018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2'!$A$5</c:f>
              <c:strCache>
                <c:ptCount val="1"/>
                <c:pt idx="0">
                  <c:v>Priority homeless or potentially homeless / homeless or potentially homeless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'Data 2'!$B$3:$BP$4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2'!$B$5:$BP$5</c:f>
              <c:numCache>
                <c:formatCode>General</c:formatCode>
                <c:ptCount val="67"/>
                <c:pt idx="1">
                  <c:v>6883</c:v>
                </c:pt>
                <c:pt idx="2">
                  <c:v>7348</c:v>
                </c:pt>
                <c:pt idx="3">
                  <c:v>7211</c:v>
                </c:pt>
                <c:pt idx="4">
                  <c:v>7571</c:v>
                </c:pt>
                <c:pt idx="5">
                  <c:v>7470</c:v>
                </c:pt>
                <c:pt idx="6">
                  <c:v>8109</c:v>
                </c:pt>
                <c:pt idx="7">
                  <c:v>7204</c:v>
                </c:pt>
                <c:pt idx="8">
                  <c:v>8383</c:v>
                </c:pt>
                <c:pt idx="9">
                  <c:v>7840</c:v>
                </c:pt>
                <c:pt idx="10">
                  <c:v>7944</c:v>
                </c:pt>
                <c:pt idx="11">
                  <c:v>7239</c:v>
                </c:pt>
                <c:pt idx="12">
                  <c:v>8077</c:v>
                </c:pt>
                <c:pt idx="13">
                  <c:v>8311</c:v>
                </c:pt>
                <c:pt idx="14">
                  <c:v>8257</c:v>
                </c:pt>
                <c:pt idx="15">
                  <c:v>7733</c:v>
                </c:pt>
                <c:pt idx="16">
                  <c:v>8580</c:v>
                </c:pt>
                <c:pt idx="17">
                  <c:v>8141</c:v>
                </c:pt>
                <c:pt idx="18">
                  <c:v>8230</c:v>
                </c:pt>
                <c:pt idx="19">
                  <c:v>7798</c:v>
                </c:pt>
                <c:pt idx="20">
                  <c:v>8666</c:v>
                </c:pt>
                <c:pt idx="21">
                  <c:v>8302</c:v>
                </c:pt>
                <c:pt idx="22">
                  <c:v>8104</c:v>
                </c:pt>
                <c:pt idx="23">
                  <c:v>7640</c:v>
                </c:pt>
                <c:pt idx="24">
                  <c:v>8791</c:v>
                </c:pt>
                <c:pt idx="25">
                  <c:v>9115</c:v>
                </c:pt>
                <c:pt idx="26">
                  <c:v>8700</c:v>
                </c:pt>
                <c:pt idx="27">
                  <c:v>8052</c:v>
                </c:pt>
                <c:pt idx="28">
                  <c:v>9243</c:v>
                </c:pt>
                <c:pt idx="29">
                  <c:v>9245</c:v>
                </c:pt>
                <c:pt idx="30">
                  <c:v>9568</c:v>
                </c:pt>
                <c:pt idx="31">
                  <c:v>8786</c:v>
                </c:pt>
                <c:pt idx="32">
                  <c:v>9669</c:v>
                </c:pt>
                <c:pt idx="33">
                  <c:v>10080</c:v>
                </c:pt>
                <c:pt idx="34">
                  <c:v>9758</c:v>
                </c:pt>
                <c:pt idx="35">
                  <c:v>7892</c:v>
                </c:pt>
                <c:pt idx="36">
                  <c:v>9114</c:v>
                </c:pt>
                <c:pt idx="37">
                  <c:v>8345</c:v>
                </c:pt>
                <c:pt idx="38">
                  <c:v>8387</c:v>
                </c:pt>
                <c:pt idx="39">
                  <c:v>7430</c:v>
                </c:pt>
                <c:pt idx="40">
                  <c:v>8331</c:v>
                </c:pt>
                <c:pt idx="41">
                  <c:v>7935</c:v>
                </c:pt>
                <c:pt idx="42">
                  <c:v>7745</c:v>
                </c:pt>
                <c:pt idx="43">
                  <c:v>7381</c:v>
                </c:pt>
                <c:pt idx="44">
                  <c:v>7730</c:v>
                </c:pt>
                <c:pt idx="45">
                  <c:v>7760</c:v>
                </c:pt>
                <c:pt idx="46">
                  <c:v>7598</c:v>
                </c:pt>
                <c:pt idx="47">
                  <c:v>6833</c:v>
                </c:pt>
                <c:pt idx="48">
                  <c:v>7612</c:v>
                </c:pt>
                <c:pt idx="49">
                  <c:v>7676</c:v>
                </c:pt>
                <c:pt idx="50">
                  <c:v>7658</c:v>
                </c:pt>
                <c:pt idx="51">
                  <c:v>6984</c:v>
                </c:pt>
                <c:pt idx="52">
                  <c:v>7530</c:v>
                </c:pt>
                <c:pt idx="53">
                  <c:v>6805</c:v>
                </c:pt>
                <c:pt idx="54">
                  <c:v>7617</c:v>
                </c:pt>
                <c:pt idx="55">
                  <c:v>6945</c:v>
                </c:pt>
                <c:pt idx="56">
                  <c:v>7244</c:v>
                </c:pt>
                <c:pt idx="57">
                  <c:v>7321</c:v>
                </c:pt>
                <c:pt idx="58">
                  <c:v>7276</c:v>
                </c:pt>
                <c:pt idx="59">
                  <c:v>6637</c:v>
                </c:pt>
                <c:pt idx="60">
                  <c:v>7524</c:v>
                </c:pt>
                <c:pt idx="61">
                  <c:v>7553</c:v>
                </c:pt>
                <c:pt idx="62">
                  <c:v>7453</c:v>
                </c:pt>
                <c:pt idx="63">
                  <c:v>7016</c:v>
                </c:pt>
                <c:pt idx="64">
                  <c:v>7317</c:v>
                </c:pt>
                <c:pt idx="65">
                  <c:v>7860</c:v>
                </c:pt>
                <c:pt idx="66">
                  <c:v>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4-4FA1-86DE-0C237898D1CC}"/>
            </c:ext>
          </c:extLst>
        </c:ser>
        <c:ser>
          <c:idx val="1"/>
          <c:order val="1"/>
          <c:tx>
            <c:strRef>
              <c:f>'Data 2'!$A$6</c:f>
              <c:strCache>
                <c:ptCount val="1"/>
                <c:pt idx="0">
                  <c:v>Non-priority homeless or potentially homeless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'Data 2'!$B$3:$BP$4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2'!$B$6:$BP$6</c:f>
              <c:numCache>
                <c:formatCode>General</c:formatCode>
                <c:ptCount val="67"/>
                <c:pt idx="1">
                  <c:v>2621</c:v>
                </c:pt>
                <c:pt idx="2">
                  <c:v>2664</c:v>
                </c:pt>
                <c:pt idx="3">
                  <c:v>2519</c:v>
                </c:pt>
                <c:pt idx="4">
                  <c:v>2895</c:v>
                </c:pt>
                <c:pt idx="5">
                  <c:v>2778</c:v>
                </c:pt>
                <c:pt idx="6">
                  <c:v>3009</c:v>
                </c:pt>
                <c:pt idx="7">
                  <c:v>2520</c:v>
                </c:pt>
                <c:pt idx="8">
                  <c:v>3099</c:v>
                </c:pt>
                <c:pt idx="9">
                  <c:v>2547</c:v>
                </c:pt>
                <c:pt idx="10">
                  <c:v>2713</c:v>
                </c:pt>
                <c:pt idx="11">
                  <c:v>2321</c:v>
                </c:pt>
                <c:pt idx="12">
                  <c:v>2808</c:v>
                </c:pt>
                <c:pt idx="13">
                  <c:v>2727</c:v>
                </c:pt>
                <c:pt idx="14">
                  <c:v>2749</c:v>
                </c:pt>
                <c:pt idx="15">
                  <c:v>2425</c:v>
                </c:pt>
                <c:pt idx="16">
                  <c:v>2746</c:v>
                </c:pt>
                <c:pt idx="17">
                  <c:v>2438</c:v>
                </c:pt>
                <c:pt idx="18">
                  <c:v>2599</c:v>
                </c:pt>
                <c:pt idx="19">
                  <c:v>2378</c:v>
                </c:pt>
                <c:pt idx="20">
                  <c:v>2527</c:v>
                </c:pt>
                <c:pt idx="21">
                  <c:v>2219</c:v>
                </c:pt>
                <c:pt idx="22">
                  <c:v>2132</c:v>
                </c:pt>
                <c:pt idx="23">
                  <c:v>1988</c:v>
                </c:pt>
                <c:pt idx="24">
                  <c:v>2079</c:v>
                </c:pt>
                <c:pt idx="25">
                  <c:v>1905</c:v>
                </c:pt>
                <c:pt idx="26">
                  <c:v>1630</c:v>
                </c:pt>
                <c:pt idx="27">
                  <c:v>1594</c:v>
                </c:pt>
                <c:pt idx="28">
                  <c:v>1826</c:v>
                </c:pt>
                <c:pt idx="29">
                  <c:v>1742</c:v>
                </c:pt>
                <c:pt idx="30">
                  <c:v>1663</c:v>
                </c:pt>
                <c:pt idx="31">
                  <c:v>1435</c:v>
                </c:pt>
                <c:pt idx="32">
                  <c:v>1456</c:v>
                </c:pt>
                <c:pt idx="33">
                  <c:v>1475</c:v>
                </c:pt>
                <c:pt idx="34">
                  <c:v>1453</c:v>
                </c:pt>
                <c:pt idx="35">
                  <c:v>1046</c:v>
                </c:pt>
                <c:pt idx="36">
                  <c:v>1134</c:v>
                </c:pt>
                <c:pt idx="37">
                  <c:v>924</c:v>
                </c:pt>
                <c:pt idx="38">
                  <c:v>882</c:v>
                </c:pt>
                <c:pt idx="39">
                  <c:v>720</c:v>
                </c:pt>
                <c:pt idx="40">
                  <c:v>687</c:v>
                </c:pt>
                <c:pt idx="41">
                  <c:v>545</c:v>
                </c:pt>
                <c:pt idx="42">
                  <c:v>528</c:v>
                </c:pt>
                <c:pt idx="43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4-4FA1-86DE-0C237898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02064"/>
        <c:axId val="739000096"/>
      </c:lineChart>
      <c:catAx>
        <c:axId val="7390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0096"/>
        <c:crosses val="autoZero"/>
        <c:auto val="1"/>
        <c:lblAlgn val="ctr"/>
        <c:lblOffset val="100"/>
        <c:noMultiLvlLbl val="0"/>
      </c:catAx>
      <c:valAx>
        <c:axId val="7390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assessments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Chart 3:  Percentage of cases assessed as intentionally homeless, by quarter, April 2002 to September 2018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3'!$A$41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'Data 3'!$B$39:$BO$40</c:f>
              <c:multiLvlStrCache>
                <c:ptCount val="66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  <c:pt idx="13">
                    <c:v>Q3</c:v>
                  </c:pt>
                  <c:pt idx="14">
                    <c:v>Q4</c:v>
                  </c:pt>
                  <c:pt idx="15">
                    <c:v>Q1</c:v>
                  </c:pt>
                  <c:pt idx="16">
                    <c:v>Q2</c:v>
                  </c:pt>
                  <c:pt idx="17">
                    <c:v>Q3</c:v>
                  </c:pt>
                  <c:pt idx="18">
                    <c:v>Q4</c:v>
                  </c:pt>
                  <c:pt idx="19">
                    <c:v>Q1</c:v>
                  </c:pt>
                  <c:pt idx="20">
                    <c:v>Q2</c:v>
                  </c:pt>
                  <c:pt idx="21">
                    <c:v>Q3</c:v>
                  </c:pt>
                  <c:pt idx="22">
                    <c:v>Q4</c:v>
                  </c:pt>
                  <c:pt idx="23">
                    <c:v>Q1</c:v>
                  </c:pt>
                  <c:pt idx="24">
                    <c:v>Q2</c:v>
                  </c:pt>
                  <c:pt idx="25">
                    <c:v>Q3</c:v>
                  </c:pt>
                  <c:pt idx="26">
                    <c:v>Q4</c:v>
                  </c:pt>
                  <c:pt idx="27">
                    <c:v>Q1</c:v>
                  </c:pt>
                  <c:pt idx="28">
                    <c:v>Q2</c:v>
                  </c:pt>
                  <c:pt idx="29">
                    <c:v>Q3</c:v>
                  </c:pt>
                  <c:pt idx="30">
                    <c:v>Q4</c:v>
                  </c:pt>
                  <c:pt idx="31">
                    <c:v>Q1</c:v>
                  </c:pt>
                  <c:pt idx="32">
                    <c:v>Q2</c:v>
                  </c:pt>
                  <c:pt idx="33">
                    <c:v>Q3</c:v>
                  </c:pt>
                  <c:pt idx="34">
                    <c:v>Q4</c:v>
                  </c:pt>
                  <c:pt idx="35">
                    <c:v>Q1</c:v>
                  </c:pt>
                  <c:pt idx="36">
                    <c:v>Q2</c:v>
                  </c:pt>
                  <c:pt idx="37">
                    <c:v>Q3</c:v>
                  </c:pt>
                  <c:pt idx="38">
                    <c:v>Q4</c:v>
                  </c:pt>
                  <c:pt idx="39">
                    <c:v>Q1</c:v>
                  </c:pt>
                  <c:pt idx="40">
                    <c:v>Q2</c:v>
                  </c:pt>
                  <c:pt idx="41">
                    <c:v>Q3</c:v>
                  </c:pt>
                  <c:pt idx="42">
                    <c:v>Q4</c:v>
                  </c:pt>
                  <c:pt idx="43">
                    <c:v>Q1</c:v>
                  </c:pt>
                  <c:pt idx="44">
                    <c:v>Q2</c:v>
                  </c:pt>
                  <c:pt idx="45">
                    <c:v>Q3</c:v>
                  </c:pt>
                  <c:pt idx="46">
                    <c:v>Q4</c:v>
                  </c:pt>
                  <c:pt idx="47">
                    <c:v>Q1</c:v>
                  </c:pt>
                  <c:pt idx="48">
                    <c:v>Q2</c:v>
                  </c:pt>
                  <c:pt idx="49">
                    <c:v>Q3</c:v>
                  </c:pt>
                  <c:pt idx="50">
                    <c:v>Q4</c:v>
                  </c:pt>
                  <c:pt idx="51">
                    <c:v>Q1</c:v>
                  </c:pt>
                  <c:pt idx="52">
                    <c:v>Q2</c:v>
                  </c:pt>
                  <c:pt idx="53">
                    <c:v>Q3</c:v>
                  </c:pt>
                  <c:pt idx="54">
                    <c:v>Q4</c:v>
                  </c:pt>
                  <c:pt idx="55">
                    <c:v>Q1</c:v>
                  </c:pt>
                  <c:pt idx="56">
                    <c:v>Q2</c:v>
                  </c:pt>
                  <c:pt idx="57">
                    <c:v>Q3</c:v>
                  </c:pt>
                  <c:pt idx="58">
                    <c:v>Q4</c:v>
                  </c:pt>
                  <c:pt idx="59">
                    <c:v>Q1</c:v>
                  </c:pt>
                  <c:pt idx="60">
                    <c:v>Q2</c:v>
                  </c:pt>
                  <c:pt idx="61">
                    <c:v>Q3</c:v>
                  </c:pt>
                  <c:pt idx="62">
                    <c:v>Q4</c:v>
                  </c:pt>
                  <c:pt idx="63">
                    <c:v>Q1</c:v>
                  </c:pt>
                  <c:pt idx="64">
                    <c:v>Q2</c:v>
                  </c:pt>
                  <c:pt idx="65">
                    <c:v>Q3</c:v>
                  </c:pt>
                </c:lvl>
                <c:lvl>
                  <c:pt idx="0">
                    <c:v>2002</c:v>
                  </c:pt>
                  <c:pt idx="3">
                    <c:v>2003</c:v>
                  </c:pt>
                  <c:pt idx="7">
                    <c:v>2004</c:v>
                  </c:pt>
                  <c:pt idx="11">
                    <c:v>2005</c:v>
                  </c:pt>
                  <c:pt idx="15">
                    <c:v>2006</c:v>
                  </c:pt>
                  <c:pt idx="19">
                    <c:v>2007</c:v>
                  </c:pt>
                  <c:pt idx="23">
                    <c:v>2008</c:v>
                  </c:pt>
                  <c:pt idx="27">
                    <c:v>2009</c:v>
                  </c:pt>
                  <c:pt idx="31">
                    <c:v>2010</c:v>
                  </c:pt>
                  <c:pt idx="35">
                    <c:v>2011</c:v>
                  </c:pt>
                  <c:pt idx="39">
                    <c:v>2012</c:v>
                  </c:pt>
                  <c:pt idx="43">
                    <c:v>2013</c:v>
                  </c:pt>
                  <c:pt idx="47">
                    <c:v>2014</c:v>
                  </c:pt>
                  <c:pt idx="51">
                    <c:v>2015</c:v>
                  </c:pt>
                  <c:pt idx="55">
                    <c:v>2016</c:v>
                  </c:pt>
                  <c:pt idx="59">
                    <c:v>2017</c:v>
                  </c:pt>
                  <c:pt idx="63">
                    <c:v>2018</c:v>
                  </c:pt>
                </c:lvl>
              </c:multiLvlStrCache>
            </c:multiLvlStrRef>
          </c:cat>
          <c:val>
            <c:numRef>
              <c:f>'Data 3'!$B$41:$BO$41</c:f>
              <c:numCache>
                <c:formatCode>0%</c:formatCode>
                <c:ptCount val="66"/>
                <c:pt idx="0">
                  <c:v>5.7387766962080491E-2</c:v>
                </c:pt>
                <c:pt idx="1">
                  <c:v>5.7294501905280348E-2</c:v>
                </c:pt>
                <c:pt idx="2">
                  <c:v>4.2989876577451118E-2</c:v>
                </c:pt>
                <c:pt idx="3">
                  <c:v>4.1341962752608638E-2</c:v>
                </c:pt>
                <c:pt idx="4">
                  <c:v>3.6278447121820614E-2</c:v>
                </c:pt>
                <c:pt idx="5">
                  <c:v>3.9585645578986313E-2</c:v>
                </c:pt>
                <c:pt idx="6">
                  <c:v>3.6091060521932262E-2</c:v>
                </c:pt>
                <c:pt idx="7">
                  <c:v>3.5667422163903138E-2</c:v>
                </c:pt>
                <c:pt idx="8">
                  <c:v>3.3290816326530609E-2</c:v>
                </c:pt>
                <c:pt idx="9">
                  <c:v>3.8897280966767374E-2</c:v>
                </c:pt>
                <c:pt idx="10">
                  <c:v>4.1165906893217294E-2</c:v>
                </c:pt>
                <c:pt idx="11">
                  <c:v>2.8847344311006561E-2</c:v>
                </c:pt>
                <c:pt idx="12">
                  <c:v>3.8142221152689205E-2</c:v>
                </c:pt>
                <c:pt idx="13">
                  <c:v>3.6332808526099068E-2</c:v>
                </c:pt>
                <c:pt idx="14">
                  <c:v>3.8018880124143284E-2</c:v>
                </c:pt>
                <c:pt idx="15">
                  <c:v>3.6946386946386946E-2</c:v>
                </c:pt>
                <c:pt idx="16">
                  <c:v>4.1518241002333867E-2</c:v>
                </c:pt>
                <c:pt idx="17">
                  <c:v>4.1798298906439851E-2</c:v>
                </c:pt>
                <c:pt idx="18">
                  <c:v>4.7704539625545009E-2</c:v>
                </c:pt>
                <c:pt idx="19">
                  <c:v>4.3503346411262404E-2</c:v>
                </c:pt>
                <c:pt idx="20">
                  <c:v>4.3001686340640811E-2</c:v>
                </c:pt>
                <c:pt idx="21">
                  <c:v>4.491609081934847E-2</c:v>
                </c:pt>
                <c:pt idx="22">
                  <c:v>4.476439790575916E-2</c:v>
                </c:pt>
                <c:pt idx="23">
                  <c:v>4.6183596860425433E-2</c:v>
                </c:pt>
                <c:pt idx="24">
                  <c:v>4.0153592978606691E-2</c:v>
                </c:pt>
                <c:pt idx="25">
                  <c:v>4.7011494252873563E-2</c:v>
                </c:pt>
                <c:pt idx="26">
                  <c:v>4.7938400397416793E-2</c:v>
                </c:pt>
                <c:pt idx="27">
                  <c:v>4.2626852753435029E-2</c:v>
                </c:pt>
                <c:pt idx="28">
                  <c:v>3.7966468361276366E-2</c:v>
                </c:pt>
                <c:pt idx="29">
                  <c:v>3.8147993311036792E-2</c:v>
                </c:pt>
                <c:pt idx="30">
                  <c:v>4.1770999317095381E-2</c:v>
                </c:pt>
                <c:pt idx="31">
                  <c:v>3.6094735753438828E-2</c:v>
                </c:pt>
                <c:pt idx="32">
                  <c:v>4.1071428571428571E-2</c:v>
                </c:pt>
                <c:pt idx="33">
                  <c:v>4.5091207214593157E-2</c:v>
                </c:pt>
                <c:pt idx="34">
                  <c:v>4.9290420679168778E-2</c:v>
                </c:pt>
                <c:pt idx="35">
                  <c:v>4.4985736229975863E-2</c:v>
                </c:pt>
                <c:pt idx="36">
                  <c:v>4.505692031156381E-2</c:v>
                </c:pt>
                <c:pt idx="37">
                  <c:v>5.2104447359007988E-2</c:v>
                </c:pt>
                <c:pt idx="38">
                  <c:v>4.8452220726783311E-2</c:v>
                </c:pt>
                <c:pt idx="39">
                  <c:v>4.8013443764253989E-2</c:v>
                </c:pt>
                <c:pt idx="40">
                  <c:v>5.242596093257719E-2</c:v>
                </c:pt>
                <c:pt idx="41">
                  <c:v>5.4228534538411879E-2</c:v>
                </c:pt>
                <c:pt idx="42">
                  <c:v>5.7038341688118138E-2</c:v>
                </c:pt>
                <c:pt idx="43">
                  <c:v>5.4721862871927554E-2</c:v>
                </c:pt>
                <c:pt idx="44">
                  <c:v>6.15979381443299E-2</c:v>
                </c:pt>
                <c:pt idx="45">
                  <c:v>6.0015793629902607E-2</c:v>
                </c:pt>
                <c:pt idx="46">
                  <c:v>6.3954339236060295E-2</c:v>
                </c:pt>
                <c:pt idx="47">
                  <c:v>5.6752496058854442E-2</c:v>
                </c:pt>
                <c:pt idx="48">
                  <c:v>5.1589369463262119E-2</c:v>
                </c:pt>
                <c:pt idx="49">
                  <c:v>6.4115957168973628E-2</c:v>
                </c:pt>
                <c:pt idx="50">
                  <c:v>6.7583046964490259E-2</c:v>
                </c:pt>
                <c:pt idx="51">
                  <c:v>5.790172642762284E-2</c:v>
                </c:pt>
                <c:pt idx="52">
                  <c:v>6.2160176340925792E-2</c:v>
                </c:pt>
                <c:pt idx="53">
                  <c:v>5.2251542602074305E-2</c:v>
                </c:pt>
                <c:pt idx="54">
                  <c:v>5.7739380849532035E-2</c:v>
                </c:pt>
                <c:pt idx="55">
                  <c:v>5.6184428492545554E-2</c:v>
                </c:pt>
                <c:pt idx="56">
                  <c:v>5.682283841005327E-2</c:v>
                </c:pt>
                <c:pt idx="57">
                  <c:v>5.0027487630566247E-2</c:v>
                </c:pt>
                <c:pt idx="58">
                  <c:v>4.8365225252373058E-2</c:v>
                </c:pt>
                <c:pt idx="59">
                  <c:v>4.4790005316321109E-2</c:v>
                </c:pt>
                <c:pt idx="60">
                  <c:v>5.2959089103667416E-2</c:v>
                </c:pt>
                <c:pt idx="61">
                  <c:v>4.8839393532805579E-2</c:v>
                </c:pt>
                <c:pt idx="62">
                  <c:v>5.7297605473204102E-2</c:v>
                </c:pt>
                <c:pt idx="63">
                  <c:v>4.9747164138308049E-2</c:v>
                </c:pt>
                <c:pt idx="64">
                  <c:v>5.0890585241730277E-2</c:v>
                </c:pt>
                <c:pt idx="65">
                  <c:v>5.4419926898605656E-2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2-4357-B025-F134CF8501B8}"/>
            </c:ext>
          </c:extLst>
        </c:ser>
        <c:ser>
          <c:idx val="1"/>
          <c:order val="1"/>
          <c:tx>
            <c:strRef>
              <c:f>'Data 3'!$A$42</c:f>
              <c:strCache>
                <c:ptCount val="1"/>
                <c:pt idx="0">
                  <c:v>Five quarter centred moving average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'Data 3'!$B$39:$BO$40</c:f>
              <c:multiLvlStrCache>
                <c:ptCount val="66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  <c:pt idx="13">
                    <c:v>Q3</c:v>
                  </c:pt>
                  <c:pt idx="14">
                    <c:v>Q4</c:v>
                  </c:pt>
                  <c:pt idx="15">
                    <c:v>Q1</c:v>
                  </c:pt>
                  <c:pt idx="16">
                    <c:v>Q2</c:v>
                  </c:pt>
                  <c:pt idx="17">
                    <c:v>Q3</c:v>
                  </c:pt>
                  <c:pt idx="18">
                    <c:v>Q4</c:v>
                  </c:pt>
                  <c:pt idx="19">
                    <c:v>Q1</c:v>
                  </c:pt>
                  <c:pt idx="20">
                    <c:v>Q2</c:v>
                  </c:pt>
                  <c:pt idx="21">
                    <c:v>Q3</c:v>
                  </c:pt>
                  <c:pt idx="22">
                    <c:v>Q4</c:v>
                  </c:pt>
                  <c:pt idx="23">
                    <c:v>Q1</c:v>
                  </c:pt>
                  <c:pt idx="24">
                    <c:v>Q2</c:v>
                  </c:pt>
                  <c:pt idx="25">
                    <c:v>Q3</c:v>
                  </c:pt>
                  <c:pt idx="26">
                    <c:v>Q4</c:v>
                  </c:pt>
                  <c:pt idx="27">
                    <c:v>Q1</c:v>
                  </c:pt>
                  <c:pt idx="28">
                    <c:v>Q2</c:v>
                  </c:pt>
                  <c:pt idx="29">
                    <c:v>Q3</c:v>
                  </c:pt>
                  <c:pt idx="30">
                    <c:v>Q4</c:v>
                  </c:pt>
                  <c:pt idx="31">
                    <c:v>Q1</c:v>
                  </c:pt>
                  <c:pt idx="32">
                    <c:v>Q2</c:v>
                  </c:pt>
                  <c:pt idx="33">
                    <c:v>Q3</c:v>
                  </c:pt>
                  <c:pt idx="34">
                    <c:v>Q4</c:v>
                  </c:pt>
                  <c:pt idx="35">
                    <c:v>Q1</c:v>
                  </c:pt>
                  <c:pt idx="36">
                    <c:v>Q2</c:v>
                  </c:pt>
                  <c:pt idx="37">
                    <c:v>Q3</c:v>
                  </c:pt>
                  <c:pt idx="38">
                    <c:v>Q4</c:v>
                  </c:pt>
                  <c:pt idx="39">
                    <c:v>Q1</c:v>
                  </c:pt>
                  <c:pt idx="40">
                    <c:v>Q2</c:v>
                  </c:pt>
                  <c:pt idx="41">
                    <c:v>Q3</c:v>
                  </c:pt>
                  <c:pt idx="42">
                    <c:v>Q4</c:v>
                  </c:pt>
                  <c:pt idx="43">
                    <c:v>Q1</c:v>
                  </c:pt>
                  <c:pt idx="44">
                    <c:v>Q2</c:v>
                  </c:pt>
                  <c:pt idx="45">
                    <c:v>Q3</c:v>
                  </c:pt>
                  <c:pt idx="46">
                    <c:v>Q4</c:v>
                  </c:pt>
                  <c:pt idx="47">
                    <c:v>Q1</c:v>
                  </c:pt>
                  <c:pt idx="48">
                    <c:v>Q2</c:v>
                  </c:pt>
                  <c:pt idx="49">
                    <c:v>Q3</c:v>
                  </c:pt>
                  <c:pt idx="50">
                    <c:v>Q4</c:v>
                  </c:pt>
                  <c:pt idx="51">
                    <c:v>Q1</c:v>
                  </c:pt>
                  <c:pt idx="52">
                    <c:v>Q2</c:v>
                  </c:pt>
                  <c:pt idx="53">
                    <c:v>Q3</c:v>
                  </c:pt>
                  <c:pt idx="54">
                    <c:v>Q4</c:v>
                  </c:pt>
                  <c:pt idx="55">
                    <c:v>Q1</c:v>
                  </c:pt>
                  <c:pt idx="56">
                    <c:v>Q2</c:v>
                  </c:pt>
                  <c:pt idx="57">
                    <c:v>Q3</c:v>
                  </c:pt>
                  <c:pt idx="58">
                    <c:v>Q4</c:v>
                  </c:pt>
                  <c:pt idx="59">
                    <c:v>Q1</c:v>
                  </c:pt>
                  <c:pt idx="60">
                    <c:v>Q2</c:v>
                  </c:pt>
                  <c:pt idx="61">
                    <c:v>Q3</c:v>
                  </c:pt>
                  <c:pt idx="62">
                    <c:v>Q4</c:v>
                  </c:pt>
                  <c:pt idx="63">
                    <c:v>Q1</c:v>
                  </c:pt>
                  <c:pt idx="64">
                    <c:v>Q2</c:v>
                  </c:pt>
                  <c:pt idx="65">
                    <c:v>Q3</c:v>
                  </c:pt>
                </c:lvl>
                <c:lvl>
                  <c:pt idx="0">
                    <c:v>2002</c:v>
                  </c:pt>
                  <c:pt idx="3">
                    <c:v>2003</c:v>
                  </c:pt>
                  <c:pt idx="7">
                    <c:v>2004</c:v>
                  </c:pt>
                  <c:pt idx="11">
                    <c:v>2005</c:v>
                  </c:pt>
                  <c:pt idx="15">
                    <c:v>2006</c:v>
                  </c:pt>
                  <c:pt idx="19">
                    <c:v>2007</c:v>
                  </c:pt>
                  <c:pt idx="23">
                    <c:v>2008</c:v>
                  </c:pt>
                  <c:pt idx="27">
                    <c:v>2009</c:v>
                  </c:pt>
                  <c:pt idx="31">
                    <c:v>2010</c:v>
                  </c:pt>
                  <c:pt idx="35">
                    <c:v>2011</c:v>
                  </c:pt>
                  <c:pt idx="39">
                    <c:v>2012</c:v>
                  </c:pt>
                  <c:pt idx="43">
                    <c:v>2013</c:v>
                  </c:pt>
                  <c:pt idx="47">
                    <c:v>2014</c:v>
                  </c:pt>
                  <c:pt idx="51">
                    <c:v>2015</c:v>
                  </c:pt>
                  <c:pt idx="55">
                    <c:v>2016</c:v>
                  </c:pt>
                  <c:pt idx="59">
                    <c:v>2017</c:v>
                  </c:pt>
                  <c:pt idx="63">
                    <c:v>2018</c:v>
                  </c:pt>
                </c:lvl>
              </c:multiLvlStrCache>
            </c:multiLvlStrRef>
          </c:cat>
          <c:val>
            <c:numRef>
              <c:f>'Data 3'!$B$42:$BO$42</c:f>
              <c:numCache>
                <c:formatCode>General</c:formatCode>
                <c:ptCount val="66"/>
                <c:pt idx="2" formatCode="0%">
                  <c:v>4.7058511063848243E-2</c:v>
                </c:pt>
                <c:pt idx="3" formatCode="0%">
                  <c:v>4.3498086787229405E-2</c:v>
                </c:pt>
                <c:pt idx="4" formatCode="0%">
                  <c:v>3.9257398510559788E-2</c:v>
                </c:pt>
                <c:pt idx="5" formatCode="0%">
                  <c:v>3.7792907627850189E-2</c:v>
                </c:pt>
                <c:pt idx="6" formatCode="0%">
                  <c:v>3.618267834263459E-2</c:v>
                </c:pt>
                <c:pt idx="7" formatCode="0%">
                  <c:v>3.6706445111623937E-2</c:v>
                </c:pt>
                <c:pt idx="8" formatCode="0%">
                  <c:v>3.702249737447013E-2</c:v>
                </c:pt>
                <c:pt idx="9" formatCode="0%">
                  <c:v>3.5573754132284995E-2</c:v>
                </c:pt>
                <c:pt idx="10" formatCode="0%">
                  <c:v>3.6068713930042205E-2</c:v>
                </c:pt>
                <c:pt idx="11" formatCode="0%">
                  <c:v>3.6677112369955904E-2</c:v>
                </c:pt>
                <c:pt idx="12" formatCode="0%">
                  <c:v>3.650143220143108E-2</c:v>
                </c:pt>
                <c:pt idx="13" formatCode="0%">
                  <c:v>3.5657528212065012E-2</c:v>
                </c:pt>
                <c:pt idx="14" formatCode="0%">
                  <c:v>3.8191707550330474E-2</c:v>
                </c:pt>
                <c:pt idx="15" formatCode="0%">
                  <c:v>3.89229231010806E-2</c:v>
                </c:pt>
                <c:pt idx="16" formatCode="0%">
                  <c:v>4.1197269320969787E-2</c:v>
                </c:pt>
                <c:pt idx="17" formatCode="0%">
                  <c:v>4.2294162578393614E-2</c:v>
                </c:pt>
                <c:pt idx="18" formatCode="0%">
                  <c:v>4.3505222457244391E-2</c:v>
                </c:pt>
                <c:pt idx="19" formatCode="0%">
                  <c:v>4.4184792420647309E-2</c:v>
                </c:pt>
                <c:pt idx="20" formatCode="0%">
                  <c:v>4.4778012220511164E-2</c:v>
                </c:pt>
                <c:pt idx="21" formatCode="0%">
                  <c:v>4.4473823667487256E-2</c:v>
                </c:pt>
                <c:pt idx="22" formatCode="0%">
                  <c:v>4.3803872980956109E-2</c:v>
                </c:pt>
                <c:pt idx="23" formatCode="0%">
                  <c:v>4.4605834563402662E-2</c:v>
                </c:pt>
                <c:pt idx="24" formatCode="0%">
                  <c:v>4.5210296479016324E-2</c:v>
                </c:pt>
                <c:pt idx="25" formatCode="0%">
                  <c:v>4.4782787448551506E-2</c:v>
                </c:pt>
                <c:pt idx="26" formatCode="0%">
                  <c:v>4.313936174872169E-2</c:v>
                </c:pt>
                <c:pt idx="27" formatCode="0%">
                  <c:v>4.273824181520771E-2</c:v>
                </c:pt>
                <c:pt idx="28" formatCode="0%">
                  <c:v>4.1690142828052071E-2</c:v>
                </c:pt>
                <c:pt idx="29" formatCode="0%">
                  <c:v>3.9321409899256483E-2</c:v>
                </c:pt>
                <c:pt idx="30" formatCode="0%">
                  <c:v>3.9010325062855185E-2</c:v>
                </c:pt>
                <c:pt idx="31" formatCode="0%">
                  <c:v>4.043527283351854E-2</c:v>
                </c:pt>
                <c:pt idx="32" formatCode="0%">
                  <c:v>4.2663758307144937E-2</c:v>
                </c:pt>
                <c:pt idx="33" formatCode="0%">
                  <c:v>4.3306705689721038E-2</c:v>
                </c:pt>
                <c:pt idx="34" formatCode="0%">
                  <c:v>4.5099142601346037E-2</c:v>
                </c:pt>
                <c:pt idx="35" formatCode="0%">
                  <c:v>4.7305746358861915E-2</c:v>
                </c:pt>
                <c:pt idx="36" formatCode="0%">
                  <c:v>4.797794906129995E-2</c:v>
                </c:pt>
                <c:pt idx="37" formatCode="0%">
                  <c:v>4.7722553678316994E-2</c:v>
                </c:pt>
                <c:pt idx="38" formatCode="0%">
                  <c:v>4.9210598618837254E-2</c:v>
                </c:pt>
                <c:pt idx="39" formatCode="0%">
                  <c:v>5.1044921464206874E-2</c:v>
                </c:pt>
                <c:pt idx="40" formatCode="0%">
                  <c:v>5.2031700330028907E-2</c:v>
                </c:pt>
                <c:pt idx="41" formatCode="0%">
                  <c:v>5.3285628759057756E-2</c:v>
                </c:pt>
                <c:pt idx="42" formatCode="0%">
                  <c:v>5.6002527635072928E-2</c:v>
                </c:pt>
                <c:pt idx="43" formatCode="0%">
                  <c:v>5.7520494174538014E-2</c:v>
                </c:pt>
                <c:pt idx="44" formatCode="0%">
                  <c:v>5.9465655114067706E-2</c:v>
                </c:pt>
                <c:pt idx="45" formatCode="0%">
                  <c:v>5.9408485988214965E-2</c:v>
                </c:pt>
                <c:pt idx="46" formatCode="0%">
                  <c:v>5.8781987306481875E-2</c:v>
                </c:pt>
                <c:pt idx="47" formatCode="0%">
                  <c:v>5.9285591111410615E-2</c:v>
                </c:pt>
                <c:pt idx="48" formatCode="0%">
                  <c:v>6.0799041778328143E-2</c:v>
                </c:pt>
                <c:pt idx="49" formatCode="0%">
                  <c:v>5.9588519216640656E-2</c:v>
                </c:pt>
                <c:pt idx="50" formatCode="0%">
                  <c:v>6.0670055273054926E-2</c:v>
                </c:pt>
                <c:pt idx="51" formatCode="0%">
                  <c:v>6.0802489900817366E-2</c:v>
                </c:pt>
                <c:pt idx="52" formatCode="0%">
                  <c:v>5.9527174636929046E-2</c:v>
                </c:pt>
                <c:pt idx="53" formatCode="0%">
                  <c:v>5.72474509425401E-2</c:v>
                </c:pt>
                <c:pt idx="54" formatCode="0%">
                  <c:v>5.7031673339026187E-2</c:v>
                </c:pt>
                <c:pt idx="55" formatCode="0%">
                  <c:v>5.4605135596954277E-2</c:v>
                </c:pt>
                <c:pt idx="56" formatCode="0%">
                  <c:v>5.382787212701403E-2</c:v>
                </c:pt>
                <c:pt idx="57" formatCode="0%">
                  <c:v>5.123799702037185E-2</c:v>
                </c:pt>
                <c:pt idx="58" formatCode="0%">
                  <c:v>5.0592929142596221E-2</c:v>
                </c:pt>
                <c:pt idx="59" formatCode="0%">
                  <c:v>4.8996240167146682E-2</c:v>
                </c:pt>
                <c:pt idx="60" formatCode="0%">
                  <c:v>5.0450263735674253E-2</c:v>
                </c:pt>
                <c:pt idx="61" formatCode="0%">
                  <c:v>5.0726651512861251E-2</c:v>
                </c:pt>
                <c:pt idx="62" formatCode="0%">
                  <c:v>5.194676749794308E-2</c:v>
                </c:pt>
                <c:pt idx="63" formatCode="0%">
                  <c:v>5.2238935056930724E-2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2-4357-B025-F134CF85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22392"/>
        <c:axId val="748626000"/>
      </c:lineChart>
      <c:catAx>
        <c:axId val="7486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6000"/>
        <c:crosses val="autoZero"/>
        <c:auto val="1"/>
        <c:lblAlgn val="ctr"/>
        <c:lblOffset val="100"/>
        <c:noMultiLvlLbl val="0"/>
      </c:catAx>
      <c:valAx>
        <c:axId val="7486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Proportion assessed as intentially homeless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Chart 4A:  Percentage of cases assessed as unintentionally homeless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1" i="0" baseline="0">
                <a:effectLst/>
              </a:rPr>
              <a:t>[and in priority need], securing settled accommodation and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1" i="0" baseline="0">
                <a:effectLst/>
              </a:rPr>
              <a:t>where contact was maintained to duty discharge, by quarter, April 2002 to September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4'!$A$17</c:f>
              <c:strCache>
                <c:ptCount val="1"/>
                <c:pt idx="0">
                  <c:v>% settled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'Data 4'!$B$14:$BP$15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4'!$B$17:$BP$17</c:f>
              <c:numCache>
                <c:formatCode>0%</c:formatCode>
                <c:ptCount val="67"/>
                <c:pt idx="1">
                  <c:v>0.53463687150837991</c:v>
                </c:pt>
                <c:pt idx="2">
                  <c:v>0.53928157589803016</c:v>
                </c:pt>
                <c:pt idx="3">
                  <c:v>0.56373390557939917</c:v>
                </c:pt>
                <c:pt idx="4">
                  <c:v>0.58911419423692635</c:v>
                </c:pt>
                <c:pt idx="5">
                  <c:v>0.55435235318617238</c:v>
                </c:pt>
                <c:pt idx="6">
                  <c:v>0.53603690178743035</c:v>
                </c:pt>
                <c:pt idx="7">
                  <c:v>0.57092819614711032</c:v>
                </c:pt>
                <c:pt idx="8">
                  <c:v>0.64318370739817121</c:v>
                </c:pt>
                <c:pt idx="9">
                  <c:v>0.68933474128827876</c:v>
                </c:pt>
                <c:pt idx="10">
                  <c:v>0.70856507230255839</c:v>
                </c:pt>
                <c:pt idx="11">
                  <c:v>0.73065015479876161</c:v>
                </c:pt>
                <c:pt idx="12">
                  <c:v>0.69488611946712509</c:v>
                </c:pt>
                <c:pt idx="13">
                  <c:v>0.72874182377837626</c:v>
                </c:pt>
                <c:pt idx="14">
                  <c:v>0.70564438451165479</c:v>
                </c:pt>
                <c:pt idx="15">
                  <c:v>0.71165762974438418</c:v>
                </c:pt>
                <c:pt idx="16">
                  <c:v>0.72270992366412212</c:v>
                </c:pt>
                <c:pt idx="17">
                  <c:v>0.71921749136939006</c:v>
                </c:pt>
                <c:pt idx="18">
                  <c:v>0.74843781495666195</c:v>
                </c:pt>
                <c:pt idx="19">
                  <c:v>0.76002269288956126</c:v>
                </c:pt>
                <c:pt idx="20">
                  <c:v>0.73247094113235844</c:v>
                </c:pt>
                <c:pt idx="21">
                  <c:v>0.8036253776435045</c:v>
                </c:pt>
                <c:pt idx="22">
                  <c:v>0.8043565954013715</c:v>
                </c:pt>
                <c:pt idx="23">
                  <c:v>0.7897334649555775</c:v>
                </c:pt>
                <c:pt idx="24">
                  <c:v>0.8043565147881695</c:v>
                </c:pt>
                <c:pt idx="25">
                  <c:v>0.8097041847041847</c:v>
                </c:pt>
                <c:pt idx="26">
                  <c:v>0.80428571428571427</c:v>
                </c:pt>
                <c:pt idx="27">
                  <c:v>0.82195540308747861</c:v>
                </c:pt>
                <c:pt idx="28">
                  <c:v>0.80171844018506278</c:v>
                </c:pt>
                <c:pt idx="29">
                  <c:v>0.80655000802697063</c:v>
                </c:pt>
                <c:pt idx="30">
                  <c:v>0.80121015348288072</c:v>
                </c:pt>
                <c:pt idx="31">
                  <c:v>0.80417359745954942</c:v>
                </c:pt>
                <c:pt idx="32">
                  <c:v>0.78237410071942448</c:v>
                </c:pt>
                <c:pt idx="33">
                  <c:v>0.80043722673329165</c:v>
                </c:pt>
                <c:pt idx="34">
                  <c:v>0.79204892966360851</c:v>
                </c:pt>
                <c:pt idx="35">
                  <c:v>0.79321486268174479</c:v>
                </c:pt>
                <c:pt idx="36">
                  <c:v>0.77774422467159898</c:v>
                </c:pt>
                <c:pt idx="37">
                  <c:v>0.7915825438732722</c:v>
                </c:pt>
                <c:pt idx="38">
                  <c:v>0.77682796519615327</c:v>
                </c:pt>
                <c:pt idx="39">
                  <c:v>0.784494909945184</c:v>
                </c:pt>
                <c:pt idx="40">
                  <c:v>0.78820288445956899</c:v>
                </c:pt>
                <c:pt idx="41">
                  <c:v>0.80233898863449182</c:v>
                </c:pt>
                <c:pt idx="42">
                  <c:v>0.79532458795829131</c:v>
                </c:pt>
                <c:pt idx="43">
                  <c:v>0.8017403173519877</c:v>
                </c:pt>
                <c:pt idx="44">
                  <c:v>0.7955422955422955</c:v>
                </c:pt>
                <c:pt idx="45">
                  <c:v>0.7878069432684166</c:v>
                </c:pt>
                <c:pt idx="46">
                  <c:v>0.7924151696606786</c:v>
                </c:pt>
                <c:pt idx="47">
                  <c:v>0.79500891265597151</c:v>
                </c:pt>
                <c:pt idx="48">
                  <c:v>0.81201621820862513</c:v>
                </c:pt>
                <c:pt idx="49">
                  <c:v>0.82436311445999277</c:v>
                </c:pt>
                <c:pt idx="50">
                  <c:v>0.79972303963995151</c:v>
                </c:pt>
                <c:pt idx="51">
                  <c:v>0.80722673893405605</c:v>
                </c:pt>
                <c:pt idx="52">
                  <c:v>0.79831178160919536</c:v>
                </c:pt>
                <c:pt idx="53">
                  <c:v>0.83251809821952649</c:v>
                </c:pt>
                <c:pt idx="54">
                  <c:v>0.79670843463624463</c:v>
                </c:pt>
                <c:pt idx="55">
                  <c:v>0.81440123219098959</c:v>
                </c:pt>
                <c:pt idx="56">
                  <c:v>0.81093691675998503</c:v>
                </c:pt>
                <c:pt idx="57">
                  <c:v>0.8103319656844461</c:v>
                </c:pt>
                <c:pt idx="58">
                  <c:v>0.80846241027578392</c:v>
                </c:pt>
                <c:pt idx="59">
                  <c:v>0.79730726669125784</c:v>
                </c:pt>
                <c:pt idx="60">
                  <c:v>0.80338799783744819</c:v>
                </c:pt>
                <c:pt idx="61">
                  <c:v>0.81126005361930298</c:v>
                </c:pt>
                <c:pt idx="62">
                  <c:v>0.80694568121104182</c:v>
                </c:pt>
                <c:pt idx="63">
                  <c:v>0.80841459010473093</c:v>
                </c:pt>
                <c:pt idx="64">
                  <c:v>0.80681406306632841</c:v>
                </c:pt>
                <c:pt idx="65">
                  <c:v>0.81746440212729454</c:v>
                </c:pt>
                <c:pt idx="66">
                  <c:v>0.8124889439235804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8-4CFE-A8C2-05B7E5BB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719376"/>
        <c:axId val="589722656"/>
      </c:lineChart>
      <c:catAx>
        <c:axId val="589719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2656"/>
        <c:crosses val="autoZero"/>
        <c:auto val="1"/>
        <c:lblAlgn val="ctr"/>
        <c:lblOffset val="100"/>
        <c:noMultiLvlLbl val="0"/>
      </c:catAx>
      <c:valAx>
        <c:axId val="589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Proportion of cases assessed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Chart 4B:  Number and percentage of cases assessed as unintentionally homeless [and in priority need], securing settled accommodation and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1" i="0" baseline="0">
                <a:effectLst/>
              </a:rPr>
              <a:t>where contact was maintained to duty discharge, by quarter, April 2002 to September 2018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'Data 4'!$A$17</c:f>
              <c:strCache>
                <c:ptCount val="1"/>
                <c:pt idx="0">
                  <c:v>% settled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'Data 4'!$B$14:$BP$15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4'!$B$17:$BP$17</c:f>
              <c:numCache>
                <c:formatCode>0%</c:formatCode>
                <c:ptCount val="67"/>
                <c:pt idx="1">
                  <c:v>0.53463687150837991</c:v>
                </c:pt>
                <c:pt idx="2">
                  <c:v>0.53928157589803016</c:v>
                </c:pt>
                <c:pt idx="3">
                  <c:v>0.56373390557939917</c:v>
                </c:pt>
                <c:pt idx="4">
                  <c:v>0.58911419423692635</c:v>
                </c:pt>
                <c:pt idx="5">
                  <c:v>0.55435235318617238</c:v>
                </c:pt>
                <c:pt idx="6">
                  <c:v>0.53603690178743035</c:v>
                </c:pt>
                <c:pt idx="7">
                  <c:v>0.57092819614711032</c:v>
                </c:pt>
                <c:pt idx="8">
                  <c:v>0.64318370739817121</c:v>
                </c:pt>
                <c:pt idx="9">
                  <c:v>0.68933474128827876</c:v>
                </c:pt>
                <c:pt idx="10">
                  <c:v>0.70856507230255839</c:v>
                </c:pt>
                <c:pt idx="11">
                  <c:v>0.73065015479876161</c:v>
                </c:pt>
                <c:pt idx="12">
                  <c:v>0.69488611946712509</c:v>
                </c:pt>
                <c:pt idx="13">
                  <c:v>0.72874182377837626</c:v>
                </c:pt>
                <c:pt idx="14">
                  <c:v>0.70564438451165479</c:v>
                </c:pt>
                <c:pt idx="15">
                  <c:v>0.71165762974438418</c:v>
                </c:pt>
                <c:pt idx="16">
                  <c:v>0.72270992366412212</c:v>
                </c:pt>
                <c:pt idx="17">
                  <c:v>0.71921749136939006</c:v>
                </c:pt>
                <c:pt idx="18">
                  <c:v>0.74843781495666195</c:v>
                </c:pt>
                <c:pt idx="19">
                  <c:v>0.76002269288956126</c:v>
                </c:pt>
                <c:pt idx="20">
                  <c:v>0.73247094113235844</c:v>
                </c:pt>
                <c:pt idx="21">
                  <c:v>0.8036253776435045</c:v>
                </c:pt>
                <c:pt idx="22">
                  <c:v>0.8043565954013715</c:v>
                </c:pt>
                <c:pt idx="23">
                  <c:v>0.7897334649555775</c:v>
                </c:pt>
                <c:pt idx="24">
                  <c:v>0.8043565147881695</c:v>
                </c:pt>
                <c:pt idx="25">
                  <c:v>0.8097041847041847</c:v>
                </c:pt>
                <c:pt idx="26">
                  <c:v>0.80428571428571427</c:v>
                </c:pt>
                <c:pt idx="27">
                  <c:v>0.82195540308747861</c:v>
                </c:pt>
                <c:pt idx="28">
                  <c:v>0.80171844018506278</c:v>
                </c:pt>
                <c:pt idx="29">
                  <c:v>0.80655000802697063</c:v>
                </c:pt>
                <c:pt idx="30">
                  <c:v>0.80121015348288072</c:v>
                </c:pt>
                <c:pt idx="31">
                  <c:v>0.80417359745954942</c:v>
                </c:pt>
                <c:pt idx="32">
                  <c:v>0.78237410071942448</c:v>
                </c:pt>
                <c:pt idx="33">
                  <c:v>0.80043722673329165</c:v>
                </c:pt>
                <c:pt idx="34">
                  <c:v>0.79204892966360851</c:v>
                </c:pt>
                <c:pt idx="35">
                  <c:v>0.79321486268174479</c:v>
                </c:pt>
                <c:pt idx="36">
                  <c:v>0.77774422467159898</c:v>
                </c:pt>
                <c:pt idx="37">
                  <c:v>0.7915825438732722</c:v>
                </c:pt>
                <c:pt idx="38">
                  <c:v>0.77682796519615327</c:v>
                </c:pt>
                <c:pt idx="39">
                  <c:v>0.784494909945184</c:v>
                </c:pt>
                <c:pt idx="40">
                  <c:v>0.78820288445956899</c:v>
                </c:pt>
                <c:pt idx="41">
                  <c:v>0.80233898863449182</c:v>
                </c:pt>
                <c:pt idx="42">
                  <c:v>0.79532458795829131</c:v>
                </c:pt>
                <c:pt idx="43">
                  <c:v>0.8017403173519877</c:v>
                </c:pt>
                <c:pt idx="44">
                  <c:v>0.7955422955422955</c:v>
                </c:pt>
                <c:pt idx="45">
                  <c:v>0.7878069432684166</c:v>
                </c:pt>
                <c:pt idx="46">
                  <c:v>0.7924151696606786</c:v>
                </c:pt>
                <c:pt idx="47">
                  <c:v>0.79500891265597151</c:v>
                </c:pt>
                <c:pt idx="48">
                  <c:v>0.81201621820862513</c:v>
                </c:pt>
                <c:pt idx="49">
                  <c:v>0.82436311445999277</c:v>
                </c:pt>
                <c:pt idx="50">
                  <c:v>0.79972303963995151</c:v>
                </c:pt>
                <c:pt idx="51">
                  <c:v>0.80722673893405605</c:v>
                </c:pt>
                <c:pt idx="52">
                  <c:v>0.79831178160919536</c:v>
                </c:pt>
                <c:pt idx="53">
                  <c:v>0.83251809821952649</c:v>
                </c:pt>
                <c:pt idx="54">
                  <c:v>0.79670843463624463</c:v>
                </c:pt>
                <c:pt idx="55">
                  <c:v>0.81440123219098959</c:v>
                </c:pt>
                <c:pt idx="56">
                  <c:v>0.81093691675998503</c:v>
                </c:pt>
                <c:pt idx="57">
                  <c:v>0.8103319656844461</c:v>
                </c:pt>
                <c:pt idx="58">
                  <c:v>0.80846241027578392</c:v>
                </c:pt>
                <c:pt idx="59">
                  <c:v>0.79730726669125784</c:v>
                </c:pt>
                <c:pt idx="60">
                  <c:v>0.80338799783744819</c:v>
                </c:pt>
                <c:pt idx="61">
                  <c:v>0.81126005361930298</c:v>
                </c:pt>
                <c:pt idx="62">
                  <c:v>0.80694568121104182</c:v>
                </c:pt>
                <c:pt idx="63">
                  <c:v>0.80841459010473093</c:v>
                </c:pt>
                <c:pt idx="64">
                  <c:v>0.80681406306632841</c:v>
                </c:pt>
                <c:pt idx="65">
                  <c:v>0.81746440212729454</c:v>
                </c:pt>
                <c:pt idx="66">
                  <c:v>0.8124889439235804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2-45AC-BCCF-C92E8070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41352"/>
        <c:axId val="589743648"/>
      </c:lineChart>
      <c:lineChart>
        <c:grouping val="standard"/>
        <c:varyColors val="0"/>
        <c:ser>
          <c:idx val="0"/>
          <c:order val="0"/>
          <c:tx>
            <c:strRef>
              <c:f>'Data 4'!$A$16</c:f>
              <c:strCache>
                <c:ptCount val="1"/>
                <c:pt idx="0">
                  <c:v>All settled accommodation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'Data 4'!$B$14:$BP$15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4'!$B$16:$BP$16</c:f>
              <c:numCache>
                <c:formatCode>General</c:formatCode>
                <c:ptCount val="67"/>
                <c:pt idx="1">
                  <c:v>1914</c:v>
                </c:pt>
                <c:pt idx="2">
                  <c:v>2327</c:v>
                </c:pt>
                <c:pt idx="3">
                  <c:v>2627</c:v>
                </c:pt>
                <c:pt idx="4">
                  <c:v>2760</c:v>
                </c:pt>
                <c:pt idx="5">
                  <c:v>2662</c:v>
                </c:pt>
                <c:pt idx="6">
                  <c:v>2789</c:v>
                </c:pt>
                <c:pt idx="7">
                  <c:v>2934</c:v>
                </c:pt>
                <c:pt idx="8">
                  <c:v>3095</c:v>
                </c:pt>
                <c:pt idx="9">
                  <c:v>3264</c:v>
                </c:pt>
                <c:pt idx="10">
                  <c:v>3185</c:v>
                </c:pt>
                <c:pt idx="11">
                  <c:v>3304</c:v>
                </c:pt>
                <c:pt idx="12">
                  <c:v>3234</c:v>
                </c:pt>
                <c:pt idx="13">
                  <c:v>3788</c:v>
                </c:pt>
                <c:pt idx="14">
                  <c:v>3663</c:v>
                </c:pt>
                <c:pt idx="15">
                  <c:v>3675</c:v>
                </c:pt>
                <c:pt idx="16">
                  <c:v>3787</c:v>
                </c:pt>
                <c:pt idx="17">
                  <c:v>3750</c:v>
                </c:pt>
                <c:pt idx="18">
                  <c:v>3713</c:v>
                </c:pt>
                <c:pt idx="19">
                  <c:v>4019</c:v>
                </c:pt>
                <c:pt idx="20">
                  <c:v>3907</c:v>
                </c:pt>
                <c:pt idx="21">
                  <c:v>3990</c:v>
                </c:pt>
                <c:pt idx="22">
                  <c:v>3988</c:v>
                </c:pt>
                <c:pt idx="23">
                  <c:v>4000</c:v>
                </c:pt>
                <c:pt idx="24">
                  <c:v>4025</c:v>
                </c:pt>
                <c:pt idx="25">
                  <c:v>4489</c:v>
                </c:pt>
                <c:pt idx="26">
                  <c:v>4504</c:v>
                </c:pt>
                <c:pt idx="27">
                  <c:v>4792</c:v>
                </c:pt>
                <c:pt idx="28">
                  <c:v>4852</c:v>
                </c:pt>
                <c:pt idx="29">
                  <c:v>5024</c:v>
                </c:pt>
                <c:pt idx="30">
                  <c:v>5429</c:v>
                </c:pt>
                <c:pt idx="31">
                  <c:v>5318</c:v>
                </c:pt>
                <c:pt idx="32">
                  <c:v>5220</c:v>
                </c:pt>
                <c:pt idx="33">
                  <c:v>5126</c:v>
                </c:pt>
                <c:pt idx="34">
                  <c:v>5439</c:v>
                </c:pt>
                <c:pt idx="35">
                  <c:v>4910</c:v>
                </c:pt>
                <c:pt idx="36">
                  <c:v>5151</c:v>
                </c:pt>
                <c:pt idx="37">
                  <c:v>5097</c:v>
                </c:pt>
                <c:pt idx="38">
                  <c:v>5089</c:v>
                </c:pt>
                <c:pt idx="39">
                  <c:v>5009</c:v>
                </c:pt>
                <c:pt idx="40">
                  <c:v>4864</c:v>
                </c:pt>
                <c:pt idx="41">
                  <c:v>4871</c:v>
                </c:pt>
                <c:pt idx="42">
                  <c:v>4729</c:v>
                </c:pt>
                <c:pt idx="43">
                  <c:v>4699</c:v>
                </c:pt>
                <c:pt idx="44">
                  <c:v>4533</c:v>
                </c:pt>
                <c:pt idx="45">
                  <c:v>4652</c:v>
                </c:pt>
                <c:pt idx="46">
                  <c:v>4764</c:v>
                </c:pt>
                <c:pt idx="47">
                  <c:v>4460</c:v>
                </c:pt>
                <c:pt idx="48">
                  <c:v>4406</c:v>
                </c:pt>
                <c:pt idx="49">
                  <c:v>4595</c:v>
                </c:pt>
                <c:pt idx="50">
                  <c:v>4620</c:v>
                </c:pt>
                <c:pt idx="51">
                  <c:v>4468</c:v>
                </c:pt>
                <c:pt idx="52">
                  <c:v>4445</c:v>
                </c:pt>
                <c:pt idx="53">
                  <c:v>4255</c:v>
                </c:pt>
                <c:pt idx="54">
                  <c:v>4260</c:v>
                </c:pt>
                <c:pt idx="55">
                  <c:v>4230</c:v>
                </c:pt>
                <c:pt idx="56">
                  <c:v>4345</c:v>
                </c:pt>
                <c:pt idx="57">
                  <c:v>4345</c:v>
                </c:pt>
                <c:pt idx="58">
                  <c:v>4280</c:v>
                </c:pt>
                <c:pt idx="59">
                  <c:v>4323</c:v>
                </c:pt>
                <c:pt idx="60">
                  <c:v>4458</c:v>
                </c:pt>
                <c:pt idx="61">
                  <c:v>4539</c:v>
                </c:pt>
                <c:pt idx="62">
                  <c:v>4531</c:v>
                </c:pt>
                <c:pt idx="63">
                  <c:v>4477</c:v>
                </c:pt>
                <c:pt idx="64">
                  <c:v>4452</c:v>
                </c:pt>
                <c:pt idx="65">
                  <c:v>4765</c:v>
                </c:pt>
                <c:pt idx="66">
                  <c:v>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2-45AC-BCCF-C92E8070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19120"/>
        <c:axId val="663227648"/>
      </c:lineChart>
      <c:catAx>
        <c:axId val="5897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43648"/>
        <c:crosses val="autoZero"/>
        <c:auto val="1"/>
        <c:lblAlgn val="ctr"/>
        <c:lblOffset val="100"/>
        <c:noMultiLvlLbl val="0"/>
      </c:catAx>
      <c:valAx>
        <c:axId val="5897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41352"/>
        <c:crosses val="autoZero"/>
        <c:crossBetween val="between"/>
      </c:valAx>
      <c:valAx>
        <c:axId val="66322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120"/>
        <c:crosses val="max"/>
        <c:crossBetween val="between"/>
      </c:valAx>
      <c:catAx>
        <c:axId val="6632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22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Chart 5A:  Outcomes of homeless applications in Scotland, </a:t>
            </a:r>
            <a:r>
              <a:rPr lang="en-US" sz="1800" b="1" i="0" baseline="0">
                <a:effectLst/>
              </a:rPr>
              <a:t>from Q2 2002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5'!$A$5</c:f>
              <c:strCache>
                <c:ptCount val="1"/>
                <c:pt idx="0">
                  <c:v>Social rented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'Data 5'!$B$3:$BP$4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5'!$B$5:$BP$5</c:f>
              <c:numCache>
                <c:formatCode>General</c:formatCode>
                <c:ptCount val="67"/>
                <c:pt idx="1">
                  <c:v>2331</c:v>
                </c:pt>
                <c:pt idx="2">
                  <c:v>2781</c:v>
                </c:pt>
                <c:pt idx="3">
                  <c:v>3239</c:v>
                </c:pt>
                <c:pt idx="4">
                  <c:v>3364</c:v>
                </c:pt>
                <c:pt idx="5">
                  <c:v>3219</c:v>
                </c:pt>
                <c:pt idx="6">
                  <c:v>3416</c:v>
                </c:pt>
                <c:pt idx="7">
                  <c:v>3537</c:v>
                </c:pt>
                <c:pt idx="8">
                  <c:v>3798</c:v>
                </c:pt>
                <c:pt idx="9">
                  <c:v>3867</c:v>
                </c:pt>
                <c:pt idx="10">
                  <c:v>3876</c:v>
                </c:pt>
                <c:pt idx="11">
                  <c:v>4084</c:v>
                </c:pt>
                <c:pt idx="12">
                  <c:v>3947</c:v>
                </c:pt>
                <c:pt idx="13">
                  <c:v>4506</c:v>
                </c:pt>
                <c:pt idx="14">
                  <c:v>4379</c:v>
                </c:pt>
                <c:pt idx="15">
                  <c:v>4300</c:v>
                </c:pt>
                <c:pt idx="16">
                  <c:v>4362</c:v>
                </c:pt>
                <c:pt idx="17">
                  <c:v>4396</c:v>
                </c:pt>
                <c:pt idx="18">
                  <c:v>4318</c:v>
                </c:pt>
                <c:pt idx="19">
                  <c:v>4487</c:v>
                </c:pt>
                <c:pt idx="20">
                  <c:v>4462</c:v>
                </c:pt>
                <c:pt idx="21">
                  <c:v>4425</c:v>
                </c:pt>
                <c:pt idx="22">
                  <c:v>4433</c:v>
                </c:pt>
                <c:pt idx="23">
                  <c:v>4435</c:v>
                </c:pt>
                <c:pt idx="24">
                  <c:v>4371</c:v>
                </c:pt>
                <c:pt idx="25">
                  <c:v>4859</c:v>
                </c:pt>
                <c:pt idx="26">
                  <c:v>4741</c:v>
                </c:pt>
                <c:pt idx="27">
                  <c:v>5014</c:v>
                </c:pt>
                <c:pt idx="28">
                  <c:v>5052</c:v>
                </c:pt>
                <c:pt idx="29">
                  <c:v>5096</c:v>
                </c:pt>
                <c:pt idx="30">
                  <c:v>5574</c:v>
                </c:pt>
                <c:pt idx="31">
                  <c:v>5382</c:v>
                </c:pt>
                <c:pt idx="32">
                  <c:v>5336</c:v>
                </c:pt>
                <c:pt idx="33">
                  <c:v>5173</c:v>
                </c:pt>
                <c:pt idx="34">
                  <c:v>5581</c:v>
                </c:pt>
                <c:pt idx="35">
                  <c:v>4934</c:v>
                </c:pt>
                <c:pt idx="36">
                  <c:v>5163</c:v>
                </c:pt>
                <c:pt idx="37">
                  <c:v>5121</c:v>
                </c:pt>
                <c:pt idx="38">
                  <c:v>5128</c:v>
                </c:pt>
                <c:pt idx="39">
                  <c:v>4953</c:v>
                </c:pt>
                <c:pt idx="40">
                  <c:v>4788</c:v>
                </c:pt>
                <c:pt idx="41">
                  <c:v>4796</c:v>
                </c:pt>
                <c:pt idx="42">
                  <c:v>4646</c:v>
                </c:pt>
                <c:pt idx="43">
                  <c:v>4663</c:v>
                </c:pt>
                <c:pt idx="44">
                  <c:v>4400</c:v>
                </c:pt>
                <c:pt idx="45">
                  <c:v>4455</c:v>
                </c:pt>
                <c:pt idx="46">
                  <c:v>4559</c:v>
                </c:pt>
                <c:pt idx="47">
                  <c:v>4228</c:v>
                </c:pt>
                <c:pt idx="48">
                  <c:v>4138</c:v>
                </c:pt>
                <c:pt idx="49">
                  <c:v>4368</c:v>
                </c:pt>
                <c:pt idx="50">
                  <c:v>4343</c:v>
                </c:pt>
                <c:pt idx="51">
                  <c:v>4244</c:v>
                </c:pt>
                <c:pt idx="52">
                  <c:v>4274</c:v>
                </c:pt>
                <c:pt idx="53">
                  <c:v>4137</c:v>
                </c:pt>
                <c:pt idx="54">
                  <c:v>4111</c:v>
                </c:pt>
                <c:pt idx="55">
                  <c:v>4120</c:v>
                </c:pt>
                <c:pt idx="56">
                  <c:v>4156</c:v>
                </c:pt>
                <c:pt idx="57">
                  <c:v>4275</c:v>
                </c:pt>
                <c:pt idx="58">
                  <c:v>4151</c:v>
                </c:pt>
                <c:pt idx="59">
                  <c:v>4235</c:v>
                </c:pt>
                <c:pt idx="60">
                  <c:v>4379</c:v>
                </c:pt>
                <c:pt idx="61">
                  <c:v>4430</c:v>
                </c:pt>
                <c:pt idx="62">
                  <c:v>4513</c:v>
                </c:pt>
                <c:pt idx="63">
                  <c:v>4423</c:v>
                </c:pt>
                <c:pt idx="64">
                  <c:v>4344</c:v>
                </c:pt>
                <c:pt idx="65">
                  <c:v>4743</c:v>
                </c:pt>
                <c:pt idx="66">
                  <c:v>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B-4F02-BA3D-E0B7AF0A772B}"/>
            </c:ext>
          </c:extLst>
        </c:ser>
        <c:ser>
          <c:idx val="1"/>
          <c:order val="1"/>
          <c:tx>
            <c:strRef>
              <c:f>'Data 5'!$A$6</c:f>
              <c:strCache>
                <c:ptCount val="1"/>
                <c:pt idx="0">
                  <c:v>Private tenancy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'Data 5'!$B$3:$BP$4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5'!$B$6:$BP$6</c:f>
              <c:numCache>
                <c:formatCode>General</c:formatCode>
                <c:ptCount val="67"/>
                <c:pt idx="1">
                  <c:v>119</c:v>
                </c:pt>
                <c:pt idx="2">
                  <c:v>109</c:v>
                </c:pt>
                <c:pt idx="3">
                  <c:v>163</c:v>
                </c:pt>
                <c:pt idx="4">
                  <c:v>209</c:v>
                </c:pt>
                <c:pt idx="5">
                  <c:v>222</c:v>
                </c:pt>
                <c:pt idx="6">
                  <c:v>271</c:v>
                </c:pt>
                <c:pt idx="7">
                  <c:v>269</c:v>
                </c:pt>
                <c:pt idx="8">
                  <c:v>281</c:v>
                </c:pt>
                <c:pt idx="9">
                  <c:v>316</c:v>
                </c:pt>
                <c:pt idx="10">
                  <c:v>265</c:v>
                </c:pt>
                <c:pt idx="11">
                  <c:v>348</c:v>
                </c:pt>
                <c:pt idx="12">
                  <c:v>317</c:v>
                </c:pt>
                <c:pt idx="13">
                  <c:v>370</c:v>
                </c:pt>
                <c:pt idx="14">
                  <c:v>349</c:v>
                </c:pt>
                <c:pt idx="15">
                  <c:v>485</c:v>
                </c:pt>
                <c:pt idx="16">
                  <c:v>497</c:v>
                </c:pt>
                <c:pt idx="17">
                  <c:v>488</c:v>
                </c:pt>
                <c:pt idx="18">
                  <c:v>536</c:v>
                </c:pt>
                <c:pt idx="19">
                  <c:v>576</c:v>
                </c:pt>
                <c:pt idx="20">
                  <c:v>549</c:v>
                </c:pt>
                <c:pt idx="21">
                  <c:v>587</c:v>
                </c:pt>
                <c:pt idx="22">
                  <c:v>540</c:v>
                </c:pt>
                <c:pt idx="23">
                  <c:v>543</c:v>
                </c:pt>
                <c:pt idx="24">
                  <c:v>574</c:v>
                </c:pt>
                <c:pt idx="25">
                  <c:v>607</c:v>
                </c:pt>
                <c:pt idx="26">
                  <c:v>729</c:v>
                </c:pt>
                <c:pt idx="27">
                  <c:v>713</c:v>
                </c:pt>
                <c:pt idx="28">
                  <c:v>673</c:v>
                </c:pt>
                <c:pt idx="29">
                  <c:v>694</c:v>
                </c:pt>
                <c:pt idx="30">
                  <c:v>707</c:v>
                </c:pt>
                <c:pt idx="31">
                  <c:v>680</c:v>
                </c:pt>
                <c:pt idx="32">
                  <c:v>641</c:v>
                </c:pt>
                <c:pt idx="33">
                  <c:v>711</c:v>
                </c:pt>
                <c:pt idx="34">
                  <c:v>610</c:v>
                </c:pt>
                <c:pt idx="35">
                  <c:v>621</c:v>
                </c:pt>
                <c:pt idx="36">
                  <c:v>637</c:v>
                </c:pt>
                <c:pt idx="37">
                  <c:v>605</c:v>
                </c:pt>
                <c:pt idx="38">
                  <c:v>622</c:v>
                </c:pt>
                <c:pt idx="39">
                  <c:v>637</c:v>
                </c:pt>
                <c:pt idx="40">
                  <c:v>631</c:v>
                </c:pt>
                <c:pt idx="41">
                  <c:v>614</c:v>
                </c:pt>
                <c:pt idx="42">
                  <c:v>523</c:v>
                </c:pt>
                <c:pt idx="43">
                  <c:v>552</c:v>
                </c:pt>
                <c:pt idx="44">
                  <c:v>499</c:v>
                </c:pt>
                <c:pt idx="45">
                  <c:v>534</c:v>
                </c:pt>
                <c:pt idx="46">
                  <c:v>518</c:v>
                </c:pt>
                <c:pt idx="47">
                  <c:v>489</c:v>
                </c:pt>
                <c:pt idx="48">
                  <c:v>511</c:v>
                </c:pt>
                <c:pt idx="49">
                  <c:v>516</c:v>
                </c:pt>
                <c:pt idx="50">
                  <c:v>548</c:v>
                </c:pt>
                <c:pt idx="51">
                  <c:v>521</c:v>
                </c:pt>
                <c:pt idx="52">
                  <c:v>455</c:v>
                </c:pt>
                <c:pt idx="53">
                  <c:v>450</c:v>
                </c:pt>
                <c:pt idx="54">
                  <c:v>429</c:v>
                </c:pt>
                <c:pt idx="55">
                  <c:v>417</c:v>
                </c:pt>
                <c:pt idx="56">
                  <c:v>469</c:v>
                </c:pt>
                <c:pt idx="57">
                  <c:v>379</c:v>
                </c:pt>
                <c:pt idx="58">
                  <c:v>442</c:v>
                </c:pt>
                <c:pt idx="59">
                  <c:v>379</c:v>
                </c:pt>
                <c:pt idx="60">
                  <c:v>373</c:v>
                </c:pt>
                <c:pt idx="61">
                  <c:v>371</c:v>
                </c:pt>
                <c:pt idx="62">
                  <c:v>381</c:v>
                </c:pt>
                <c:pt idx="63">
                  <c:v>380</c:v>
                </c:pt>
                <c:pt idx="64">
                  <c:v>357</c:v>
                </c:pt>
                <c:pt idx="65">
                  <c:v>374</c:v>
                </c:pt>
                <c:pt idx="66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B-4F02-BA3D-E0B7AF0A772B}"/>
            </c:ext>
          </c:extLst>
        </c:ser>
        <c:ser>
          <c:idx val="2"/>
          <c:order val="2"/>
          <c:tx>
            <c:strRef>
              <c:f>'Data 5'!$A$7</c:f>
              <c:strCache>
                <c:ptCount val="1"/>
                <c:pt idx="0">
                  <c:v>Hostel etc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'Data 5'!$B$3:$BP$4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5'!$B$7:$BP$7</c:f>
              <c:numCache>
                <c:formatCode>General</c:formatCode>
                <c:ptCount val="67"/>
                <c:pt idx="1">
                  <c:v>1187</c:v>
                </c:pt>
                <c:pt idx="2">
                  <c:v>1316</c:v>
                </c:pt>
                <c:pt idx="3">
                  <c:v>1195</c:v>
                </c:pt>
                <c:pt idx="4">
                  <c:v>1218</c:v>
                </c:pt>
                <c:pt idx="5">
                  <c:v>1295</c:v>
                </c:pt>
                <c:pt idx="6">
                  <c:v>1453</c:v>
                </c:pt>
                <c:pt idx="7">
                  <c:v>1229</c:v>
                </c:pt>
                <c:pt idx="8">
                  <c:v>776</c:v>
                </c:pt>
                <c:pt idx="9">
                  <c:v>444</c:v>
                </c:pt>
                <c:pt idx="10">
                  <c:v>409</c:v>
                </c:pt>
                <c:pt idx="11">
                  <c:v>370</c:v>
                </c:pt>
                <c:pt idx="12">
                  <c:v>461</c:v>
                </c:pt>
                <c:pt idx="13">
                  <c:v>510</c:v>
                </c:pt>
                <c:pt idx="14">
                  <c:v>545</c:v>
                </c:pt>
                <c:pt idx="15">
                  <c:v>505</c:v>
                </c:pt>
                <c:pt idx="16">
                  <c:v>461</c:v>
                </c:pt>
                <c:pt idx="17">
                  <c:v>438</c:v>
                </c:pt>
                <c:pt idx="18">
                  <c:v>425</c:v>
                </c:pt>
                <c:pt idx="19">
                  <c:v>435</c:v>
                </c:pt>
                <c:pt idx="20">
                  <c:v>434</c:v>
                </c:pt>
                <c:pt idx="21">
                  <c:v>299</c:v>
                </c:pt>
                <c:pt idx="22">
                  <c:v>236</c:v>
                </c:pt>
                <c:pt idx="23">
                  <c:v>259</c:v>
                </c:pt>
                <c:pt idx="24">
                  <c:v>301</c:v>
                </c:pt>
                <c:pt idx="25">
                  <c:v>269</c:v>
                </c:pt>
                <c:pt idx="26">
                  <c:v>236</c:v>
                </c:pt>
                <c:pt idx="27">
                  <c:v>247</c:v>
                </c:pt>
                <c:pt idx="28">
                  <c:v>246</c:v>
                </c:pt>
                <c:pt idx="29">
                  <c:v>297</c:v>
                </c:pt>
                <c:pt idx="30">
                  <c:v>271</c:v>
                </c:pt>
                <c:pt idx="31">
                  <c:v>231</c:v>
                </c:pt>
                <c:pt idx="32">
                  <c:v>217</c:v>
                </c:pt>
                <c:pt idx="33">
                  <c:v>239</c:v>
                </c:pt>
                <c:pt idx="34">
                  <c:v>223</c:v>
                </c:pt>
                <c:pt idx="35">
                  <c:v>205</c:v>
                </c:pt>
                <c:pt idx="36">
                  <c:v>232</c:v>
                </c:pt>
                <c:pt idx="37">
                  <c:v>252</c:v>
                </c:pt>
                <c:pt idx="38">
                  <c:v>204</c:v>
                </c:pt>
                <c:pt idx="39">
                  <c:v>178</c:v>
                </c:pt>
                <c:pt idx="40">
                  <c:v>205</c:v>
                </c:pt>
                <c:pt idx="41">
                  <c:v>146</c:v>
                </c:pt>
                <c:pt idx="42">
                  <c:v>160</c:v>
                </c:pt>
                <c:pt idx="43">
                  <c:v>158</c:v>
                </c:pt>
                <c:pt idx="44">
                  <c:v>137</c:v>
                </c:pt>
                <c:pt idx="45">
                  <c:v>154</c:v>
                </c:pt>
                <c:pt idx="46">
                  <c:v>126</c:v>
                </c:pt>
                <c:pt idx="47">
                  <c:v>124</c:v>
                </c:pt>
                <c:pt idx="48">
                  <c:v>129</c:v>
                </c:pt>
                <c:pt idx="49">
                  <c:v>112</c:v>
                </c:pt>
                <c:pt idx="50">
                  <c:v>123</c:v>
                </c:pt>
                <c:pt idx="51">
                  <c:v>112</c:v>
                </c:pt>
                <c:pt idx="52">
                  <c:v>121</c:v>
                </c:pt>
                <c:pt idx="53">
                  <c:v>62</c:v>
                </c:pt>
                <c:pt idx="54">
                  <c:v>93</c:v>
                </c:pt>
                <c:pt idx="55">
                  <c:v>85</c:v>
                </c:pt>
                <c:pt idx="56">
                  <c:v>89</c:v>
                </c:pt>
                <c:pt idx="57">
                  <c:v>90</c:v>
                </c:pt>
                <c:pt idx="58">
                  <c:v>73</c:v>
                </c:pt>
                <c:pt idx="59">
                  <c:v>84</c:v>
                </c:pt>
                <c:pt idx="60">
                  <c:v>96</c:v>
                </c:pt>
                <c:pt idx="61">
                  <c:v>95</c:v>
                </c:pt>
                <c:pt idx="62">
                  <c:v>78</c:v>
                </c:pt>
                <c:pt idx="63">
                  <c:v>71</c:v>
                </c:pt>
                <c:pt idx="64">
                  <c:v>100</c:v>
                </c:pt>
                <c:pt idx="65">
                  <c:v>103</c:v>
                </c:pt>
                <c:pt idx="6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B-4F02-BA3D-E0B7AF0A772B}"/>
            </c:ext>
          </c:extLst>
        </c:ser>
        <c:ser>
          <c:idx val="3"/>
          <c:order val="3"/>
          <c:tx>
            <c:strRef>
              <c:f>'Data 5'!$A$8</c:f>
              <c:strCache>
                <c:ptCount val="1"/>
                <c:pt idx="0">
                  <c:v>Returned to previous accommodation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'Data 5'!$B$3:$BP$4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5'!$B$8:$BP$8</c:f>
              <c:numCache>
                <c:formatCode>General</c:formatCode>
                <c:ptCount val="67"/>
                <c:pt idx="1">
                  <c:v>736</c:v>
                </c:pt>
                <c:pt idx="2">
                  <c:v>808</c:v>
                </c:pt>
                <c:pt idx="3">
                  <c:v>734</c:v>
                </c:pt>
                <c:pt idx="4">
                  <c:v>778</c:v>
                </c:pt>
                <c:pt idx="5">
                  <c:v>736</c:v>
                </c:pt>
                <c:pt idx="6">
                  <c:v>754</c:v>
                </c:pt>
                <c:pt idx="7">
                  <c:v>713</c:v>
                </c:pt>
                <c:pt idx="8">
                  <c:v>800</c:v>
                </c:pt>
                <c:pt idx="9">
                  <c:v>787</c:v>
                </c:pt>
                <c:pt idx="10">
                  <c:v>748</c:v>
                </c:pt>
                <c:pt idx="11">
                  <c:v>773</c:v>
                </c:pt>
                <c:pt idx="12">
                  <c:v>917</c:v>
                </c:pt>
                <c:pt idx="13">
                  <c:v>831</c:v>
                </c:pt>
                <c:pt idx="14">
                  <c:v>847</c:v>
                </c:pt>
                <c:pt idx="15">
                  <c:v>737</c:v>
                </c:pt>
                <c:pt idx="16">
                  <c:v>763</c:v>
                </c:pt>
                <c:pt idx="17">
                  <c:v>703</c:v>
                </c:pt>
                <c:pt idx="18">
                  <c:v>607</c:v>
                </c:pt>
                <c:pt idx="19">
                  <c:v>665</c:v>
                </c:pt>
                <c:pt idx="20">
                  <c:v>708</c:v>
                </c:pt>
                <c:pt idx="21">
                  <c:v>691</c:v>
                </c:pt>
                <c:pt idx="22">
                  <c:v>638</c:v>
                </c:pt>
                <c:pt idx="23">
                  <c:v>789</c:v>
                </c:pt>
                <c:pt idx="24">
                  <c:v>696</c:v>
                </c:pt>
                <c:pt idx="25">
                  <c:v>723</c:v>
                </c:pt>
                <c:pt idx="26">
                  <c:v>824</c:v>
                </c:pt>
                <c:pt idx="27">
                  <c:v>693</c:v>
                </c:pt>
                <c:pt idx="28">
                  <c:v>743</c:v>
                </c:pt>
                <c:pt idx="29">
                  <c:v>727</c:v>
                </c:pt>
                <c:pt idx="30">
                  <c:v>707</c:v>
                </c:pt>
                <c:pt idx="31">
                  <c:v>693</c:v>
                </c:pt>
                <c:pt idx="32">
                  <c:v>840</c:v>
                </c:pt>
                <c:pt idx="33">
                  <c:v>689</c:v>
                </c:pt>
                <c:pt idx="34">
                  <c:v>727</c:v>
                </c:pt>
                <c:pt idx="35">
                  <c:v>627</c:v>
                </c:pt>
                <c:pt idx="36">
                  <c:v>666</c:v>
                </c:pt>
                <c:pt idx="37">
                  <c:v>614</c:v>
                </c:pt>
                <c:pt idx="38">
                  <c:v>577</c:v>
                </c:pt>
                <c:pt idx="39">
                  <c:v>508</c:v>
                </c:pt>
                <c:pt idx="40">
                  <c:v>499</c:v>
                </c:pt>
                <c:pt idx="41">
                  <c:v>468</c:v>
                </c:pt>
                <c:pt idx="42">
                  <c:v>447</c:v>
                </c:pt>
                <c:pt idx="43">
                  <c:v>421</c:v>
                </c:pt>
                <c:pt idx="44">
                  <c:v>363</c:v>
                </c:pt>
                <c:pt idx="45">
                  <c:v>323</c:v>
                </c:pt>
                <c:pt idx="46">
                  <c:v>319</c:v>
                </c:pt>
                <c:pt idx="47">
                  <c:v>303</c:v>
                </c:pt>
                <c:pt idx="48">
                  <c:v>284</c:v>
                </c:pt>
                <c:pt idx="49">
                  <c:v>282</c:v>
                </c:pt>
                <c:pt idx="50">
                  <c:v>316</c:v>
                </c:pt>
                <c:pt idx="51">
                  <c:v>306</c:v>
                </c:pt>
                <c:pt idx="52">
                  <c:v>330</c:v>
                </c:pt>
                <c:pt idx="53">
                  <c:v>273</c:v>
                </c:pt>
                <c:pt idx="54">
                  <c:v>270</c:v>
                </c:pt>
                <c:pt idx="55">
                  <c:v>249</c:v>
                </c:pt>
                <c:pt idx="56">
                  <c:v>302</c:v>
                </c:pt>
                <c:pt idx="57">
                  <c:v>258</c:v>
                </c:pt>
                <c:pt idx="58">
                  <c:v>288</c:v>
                </c:pt>
                <c:pt idx="59">
                  <c:v>291</c:v>
                </c:pt>
                <c:pt idx="60">
                  <c:v>287</c:v>
                </c:pt>
                <c:pt idx="61">
                  <c:v>286</c:v>
                </c:pt>
                <c:pt idx="62">
                  <c:v>319</c:v>
                </c:pt>
                <c:pt idx="63">
                  <c:v>298</c:v>
                </c:pt>
                <c:pt idx="64">
                  <c:v>315</c:v>
                </c:pt>
                <c:pt idx="65">
                  <c:v>293</c:v>
                </c:pt>
                <c:pt idx="66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B-4F02-BA3D-E0B7AF0A772B}"/>
            </c:ext>
          </c:extLst>
        </c:ser>
        <c:ser>
          <c:idx val="4"/>
          <c:order val="4"/>
          <c:tx>
            <c:strRef>
              <c:f>'Data 5'!$A$9</c:f>
              <c:strCache>
                <c:ptCount val="1"/>
                <c:pt idx="0">
                  <c:v>Moved in with friends/ relatives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'Data 5'!$B$3:$BP$4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5'!$B$9:$BP$9</c:f>
              <c:numCache>
                <c:formatCode>General</c:formatCode>
                <c:ptCount val="67"/>
                <c:pt idx="1">
                  <c:v>574</c:v>
                </c:pt>
                <c:pt idx="2">
                  <c:v>603</c:v>
                </c:pt>
                <c:pt idx="3">
                  <c:v>519</c:v>
                </c:pt>
                <c:pt idx="4">
                  <c:v>551</c:v>
                </c:pt>
                <c:pt idx="5">
                  <c:v>536</c:v>
                </c:pt>
                <c:pt idx="6">
                  <c:v>646</c:v>
                </c:pt>
                <c:pt idx="7">
                  <c:v>539</c:v>
                </c:pt>
                <c:pt idx="8">
                  <c:v>558</c:v>
                </c:pt>
                <c:pt idx="9">
                  <c:v>474</c:v>
                </c:pt>
                <c:pt idx="10">
                  <c:v>449</c:v>
                </c:pt>
                <c:pt idx="11">
                  <c:v>561</c:v>
                </c:pt>
                <c:pt idx="12">
                  <c:v>508</c:v>
                </c:pt>
                <c:pt idx="13">
                  <c:v>629</c:v>
                </c:pt>
                <c:pt idx="14">
                  <c:v>587</c:v>
                </c:pt>
                <c:pt idx="15">
                  <c:v>700</c:v>
                </c:pt>
                <c:pt idx="16">
                  <c:v>673</c:v>
                </c:pt>
                <c:pt idx="17">
                  <c:v>711</c:v>
                </c:pt>
                <c:pt idx="18">
                  <c:v>681</c:v>
                </c:pt>
                <c:pt idx="19">
                  <c:v>735</c:v>
                </c:pt>
                <c:pt idx="20">
                  <c:v>813</c:v>
                </c:pt>
                <c:pt idx="21">
                  <c:v>697</c:v>
                </c:pt>
                <c:pt idx="22">
                  <c:v>748</c:v>
                </c:pt>
                <c:pt idx="23">
                  <c:v>715</c:v>
                </c:pt>
                <c:pt idx="24">
                  <c:v>695</c:v>
                </c:pt>
                <c:pt idx="25">
                  <c:v>703</c:v>
                </c:pt>
                <c:pt idx="26">
                  <c:v>675</c:v>
                </c:pt>
                <c:pt idx="27">
                  <c:v>678</c:v>
                </c:pt>
                <c:pt idx="28">
                  <c:v>708</c:v>
                </c:pt>
                <c:pt idx="29">
                  <c:v>782</c:v>
                </c:pt>
                <c:pt idx="30">
                  <c:v>828</c:v>
                </c:pt>
                <c:pt idx="31">
                  <c:v>747</c:v>
                </c:pt>
                <c:pt idx="32">
                  <c:v>784</c:v>
                </c:pt>
                <c:pt idx="33">
                  <c:v>780</c:v>
                </c:pt>
                <c:pt idx="34">
                  <c:v>815</c:v>
                </c:pt>
                <c:pt idx="35">
                  <c:v>681</c:v>
                </c:pt>
                <c:pt idx="36">
                  <c:v>764</c:v>
                </c:pt>
                <c:pt idx="37">
                  <c:v>623</c:v>
                </c:pt>
                <c:pt idx="38">
                  <c:v>623</c:v>
                </c:pt>
                <c:pt idx="39">
                  <c:v>551</c:v>
                </c:pt>
                <c:pt idx="40">
                  <c:v>550</c:v>
                </c:pt>
                <c:pt idx="41">
                  <c:v>500</c:v>
                </c:pt>
                <c:pt idx="42">
                  <c:v>502</c:v>
                </c:pt>
                <c:pt idx="43">
                  <c:v>472</c:v>
                </c:pt>
                <c:pt idx="44">
                  <c:v>378</c:v>
                </c:pt>
                <c:pt idx="45">
                  <c:v>431</c:v>
                </c:pt>
                <c:pt idx="46">
                  <c:v>400</c:v>
                </c:pt>
                <c:pt idx="47">
                  <c:v>313</c:v>
                </c:pt>
                <c:pt idx="48">
                  <c:v>307</c:v>
                </c:pt>
                <c:pt idx="49">
                  <c:v>289</c:v>
                </c:pt>
                <c:pt idx="50">
                  <c:v>333</c:v>
                </c:pt>
                <c:pt idx="51">
                  <c:v>341</c:v>
                </c:pt>
                <c:pt idx="52">
                  <c:v>321</c:v>
                </c:pt>
                <c:pt idx="53">
                  <c:v>277</c:v>
                </c:pt>
                <c:pt idx="54">
                  <c:v>298</c:v>
                </c:pt>
                <c:pt idx="55">
                  <c:v>281</c:v>
                </c:pt>
                <c:pt idx="56">
                  <c:v>326</c:v>
                </c:pt>
                <c:pt idx="57">
                  <c:v>281</c:v>
                </c:pt>
                <c:pt idx="58">
                  <c:v>307</c:v>
                </c:pt>
                <c:pt idx="59">
                  <c:v>310</c:v>
                </c:pt>
                <c:pt idx="60">
                  <c:v>311</c:v>
                </c:pt>
                <c:pt idx="61">
                  <c:v>314</c:v>
                </c:pt>
                <c:pt idx="62">
                  <c:v>311</c:v>
                </c:pt>
                <c:pt idx="63">
                  <c:v>304</c:v>
                </c:pt>
                <c:pt idx="64">
                  <c:v>330</c:v>
                </c:pt>
                <c:pt idx="65">
                  <c:v>321</c:v>
                </c:pt>
                <c:pt idx="66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5B-4F02-BA3D-E0B7AF0A772B}"/>
            </c:ext>
          </c:extLst>
        </c:ser>
        <c:ser>
          <c:idx val="5"/>
          <c:order val="5"/>
          <c:tx>
            <c:strRef>
              <c:f>'Data 5'!$A$10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'Data 5'!$B$3:$BP$4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5'!$B$10:$BP$10</c:f>
              <c:numCache>
                <c:formatCode>General</c:formatCode>
                <c:ptCount val="67"/>
                <c:pt idx="1">
                  <c:v>1817</c:v>
                </c:pt>
                <c:pt idx="2">
                  <c:v>1969</c:v>
                </c:pt>
                <c:pt idx="3">
                  <c:v>1817</c:v>
                </c:pt>
                <c:pt idx="4">
                  <c:v>1950</c:v>
                </c:pt>
                <c:pt idx="5">
                  <c:v>2059</c:v>
                </c:pt>
                <c:pt idx="6">
                  <c:v>2279</c:v>
                </c:pt>
                <c:pt idx="7">
                  <c:v>2167</c:v>
                </c:pt>
                <c:pt idx="8">
                  <c:v>2131</c:v>
                </c:pt>
                <c:pt idx="9">
                  <c:v>2096</c:v>
                </c:pt>
                <c:pt idx="10">
                  <c:v>2018</c:v>
                </c:pt>
                <c:pt idx="11">
                  <c:v>1777</c:v>
                </c:pt>
                <c:pt idx="12">
                  <c:v>1835</c:v>
                </c:pt>
                <c:pt idx="13">
                  <c:v>1884</c:v>
                </c:pt>
                <c:pt idx="14">
                  <c:v>2086</c:v>
                </c:pt>
                <c:pt idx="15">
                  <c:v>1811</c:v>
                </c:pt>
                <c:pt idx="16">
                  <c:v>1901</c:v>
                </c:pt>
                <c:pt idx="17">
                  <c:v>1887</c:v>
                </c:pt>
                <c:pt idx="18">
                  <c:v>1609</c:v>
                </c:pt>
                <c:pt idx="19">
                  <c:v>1623</c:v>
                </c:pt>
                <c:pt idx="20">
                  <c:v>1654</c:v>
                </c:pt>
                <c:pt idx="21">
                  <c:v>1263</c:v>
                </c:pt>
                <c:pt idx="22">
                  <c:v>1333</c:v>
                </c:pt>
                <c:pt idx="23">
                  <c:v>1268</c:v>
                </c:pt>
                <c:pt idx="24">
                  <c:v>1345</c:v>
                </c:pt>
                <c:pt idx="25">
                  <c:v>1378</c:v>
                </c:pt>
                <c:pt idx="26">
                  <c:v>1237</c:v>
                </c:pt>
                <c:pt idx="27">
                  <c:v>1245</c:v>
                </c:pt>
                <c:pt idx="28">
                  <c:v>1334</c:v>
                </c:pt>
                <c:pt idx="29">
                  <c:v>1352</c:v>
                </c:pt>
                <c:pt idx="30">
                  <c:v>1507</c:v>
                </c:pt>
                <c:pt idx="31">
                  <c:v>1355</c:v>
                </c:pt>
                <c:pt idx="32">
                  <c:v>1284</c:v>
                </c:pt>
                <c:pt idx="33">
                  <c:v>1346</c:v>
                </c:pt>
                <c:pt idx="34">
                  <c:v>1474</c:v>
                </c:pt>
                <c:pt idx="35">
                  <c:v>1286</c:v>
                </c:pt>
                <c:pt idx="36">
                  <c:v>1253</c:v>
                </c:pt>
                <c:pt idx="37">
                  <c:v>1199</c:v>
                </c:pt>
                <c:pt idx="38">
                  <c:v>1249</c:v>
                </c:pt>
                <c:pt idx="39">
                  <c:v>1156</c:v>
                </c:pt>
                <c:pt idx="40">
                  <c:v>1033</c:v>
                </c:pt>
                <c:pt idx="41">
                  <c:v>999</c:v>
                </c:pt>
                <c:pt idx="42">
                  <c:v>972</c:v>
                </c:pt>
                <c:pt idx="43">
                  <c:v>924</c:v>
                </c:pt>
                <c:pt idx="44">
                  <c:v>787</c:v>
                </c:pt>
                <c:pt idx="45">
                  <c:v>854</c:v>
                </c:pt>
                <c:pt idx="46">
                  <c:v>894</c:v>
                </c:pt>
                <c:pt idx="47">
                  <c:v>851</c:v>
                </c:pt>
                <c:pt idx="48">
                  <c:v>730</c:v>
                </c:pt>
                <c:pt idx="49">
                  <c:v>681</c:v>
                </c:pt>
                <c:pt idx="50">
                  <c:v>812</c:v>
                </c:pt>
                <c:pt idx="51">
                  <c:v>791</c:v>
                </c:pt>
                <c:pt idx="52">
                  <c:v>783</c:v>
                </c:pt>
                <c:pt idx="53">
                  <c:v>640</c:v>
                </c:pt>
                <c:pt idx="54">
                  <c:v>864</c:v>
                </c:pt>
                <c:pt idx="55">
                  <c:v>759</c:v>
                </c:pt>
                <c:pt idx="56">
                  <c:v>729</c:v>
                </c:pt>
                <c:pt idx="57">
                  <c:v>774</c:v>
                </c:pt>
                <c:pt idx="58">
                  <c:v>731</c:v>
                </c:pt>
                <c:pt idx="59">
                  <c:v>784</c:v>
                </c:pt>
                <c:pt idx="60">
                  <c:v>771</c:v>
                </c:pt>
                <c:pt idx="61">
                  <c:v>754</c:v>
                </c:pt>
                <c:pt idx="62">
                  <c:v>765</c:v>
                </c:pt>
                <c:pt idx="63">
                  <c:v>742</c:v>
                </c:pt>
                <c:pt idx="64">
                  <c:v>788</c:v>
                </c:pt>
                <c:pt idx="65">
                  <c:v>794</c:v>
                </c:pt>
                <c:pt idx="66">
                  <c:v>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5B-4F02-BA3D-E0B7AF0A772B}"/>
            </c:ext>
          </c:extLst>
        </c:ser>
        <c:ser>
          <c:idx val="6"/>
          <c:order val="6"/>
          <c:tx>
            <c:strRef>
              <c:f>'Data 5'!$A$11</c:f>
              <c:strCache>
                <c:ptCount val="1"/>
                <c:pt idx="0">
                  <c:v>Lost Contact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'Data 5'!$B$3:$BP$4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5'!$B$11:$BP$11</c:f>
              <c:numCache>
                <c:formatCode>General</c:formatCode>
                <c:ptCount val="67"/>
                <c:pt idx="1">
                  <c:v>2134</c:v>
                </c:pt>
                <c:pt idx="2">
                  <c:v>2298</c:v>
                </c:pt>
                <c:pt idx="3">
                  <c:v>2547</c:v>
                </c:pt>
                <c:pt idx="4">
                  <c:v>2666</c:v>
                </c:pt>
                <c:pt idx="5">
                  <c:v>2289</c:v>
                </c:pt>
                <c:pt idx="6">
                  <c:v>2610</c:v>
                </c:pt>
                <c:pt idx="7">
                  <c:v>2660</c:v>
                </c:pt>
                <c:pt idx="8">
                  <c:v>2918</c:v>
                </c:pt>
                <c:pt idx="9">
                  <c:v>3313</c:v>
                </c:pt>
                <c:pt idx="10">
                  <c:v>3674</c:v>
                </c:pt>
                <c:pt idx="11">
                  <c:v>4159</c:v>
                </c:pt>
                <c:pt idx="12">
                  <c:v>3421</c:v>
                </c:pt>
                <c:pt idx="13">
                  <c:v>3916</c:v>
                </c:pt>
                <c:pt idx="14">
                  <c:v>3887</c:v>
                </c:pt>
                <c:pt idx="15">
                  <c:v>3795</c:v>
                </c:pt>
                <c:pt idx="16">
                  <c:v>3580</c:v>
                </c:pt>
                <c:pt idx="17">
                  <c:v>3705</c:v>
                </c:pt>
                <c:pt idx="18">
                  <c:v>3575</c:v>
                </c:pt>
                <c:pt idx="19">
                  <c:v>4012</c:v>
                </c:pt>
                <c:pt idx="20">
                  <c:v>3790</c:v>
                </c:pt>
                <c:pt idx="21">
                  <c:v>3176</c:v>
                </c:pt>
                <c:pt idx="22">
                  <c:v>3287</c:v>
                </c:pt>
                <c:pt idx="23">
                  <c:v>3416</c:v>
                </c:pt>
                <c:pt idx="24">
                  <c:v>3196</c:v>
                </c:pt>
                <c:pt idx="25">
                  <c:v>3632</c:v>
                </c:pt>
                <c:pt idx="26">
                  <c:v>3458</c:v>
                </c:pt>
                <c:pt idx="27">
                  <c:v>3563</c:v>
                </c:pt>
                <c:pt idx="28">
                  <c:v>2645</c:v>
                </c:pt>
                <c:pt idx="29">
                  <c:v>2681</c:v>
                </c:pt>
                <c:pt idx="30">
                  <c:v>2650</c:v>
                </c:pt>
                <c:pt idx="31">
                  <c:v>2283</c:v>
                </c:pt>
                <c:pt idx="32">
                  <c:v>2274</c:v>
                </c:pt>
                <c:pt idx="33">
                  <c:v>2376</c:v>
                </c:pt>
                <c:pt idx="34">
                  <c:v>2641</c:v>
                </c:pt>
                <c:pt idx="35">
                  <c:v>2501</c:v>
                </c:pt>
                <c:pt idx="36">
                  <c:v>2409</c:v>
                </c:pt>
                <c:pt idx="37">
                  <c:v>2106</c:v>
                </c:pt>
                <c:pt idx="38">
                  <c:v>2101</c:v>
                </c:pt>
                <c:pt idx="39">
                  <c:v>2007</c:v>
                </c:pt>
                <c:pt idx="40">
                  <c:v>1924</c:v>
                </c:pt>
                <c:pt idx="41">
                  <c:v>1884</c:v>
                </c:pt>
                <c:pt idx="42">
                  <c:v>1768</c:v>
                </c:pt>
                <c:pt idx="43">
                  <c:v>1579</c:v>
                </c:pt>
                <c:pt idx="44">
                  <c:v>1525</c:v>
                </c:pt>
                <c:pt idx="45">
                  <c:v>1683</c:v>
                </c:pt>
                <c:pt idx="46">
                  <c:v>1640</c:v>
                </c:pt>
                <c:pt idx="47">
                  <c:v>1579</c:v>
                </c:pt>
                <c:pt idx="48">
                  <c:v>1531</c:v>
                </c:pt>
                <c:pt idx="49">
                  <c:v>1496</c:v>
                </c:pt>
                <c:pt idx="50">
                  <c:v>1496</c:v>
                </c:pt>
                <c:pt idx="51">
                  <c:v>1565</c:v>
                </c:pt>
                <c:pt idx="52">
                  <c:v>1286</c:v>
                </c:pt>
                <c:pt idx="53">
                  <c:v>1104</c:v>
                </c:pt>
                <c:pt idx="54">
                  <c:v>1648</c:v>
                </c:pt>
                <c:pt idx="55">
                  <c:v>1478</c:v>
                </c:pt>
                <c:pt idx="56">
                  <c:v>1488</c:v>
                </c:pt>
                <c:pt idx="57">
                  <c:v>1357</c:v>
                </c:pt>
                <c:pt idx="58">
                  <c:v>1470</c:v>
                </c:pt>
                <c:pt idx="59">
                  <c:v>1409</c:v>
                </c:pt>
                <c:pt idx="60">
                  <c:v>1306</c:v>
                </c:pt>
                <c:pt idx="61">
                  <c:v>1350</c:v>
                </c:pt>
                <c:pt idx="62">
                  <c:v>1224</c:v>
                </c:pt>
                <c:pt idx="63">
                  <c:v>1230</c:v>
                </c:pt>
                <c:pt idx="64">
                  <c:v>1223</c:v>
                </c:pt>
                <c:pt idx="65">
                  <c:v>1265</c:v>
                </c:pt>
                <c:pt idx="66">
                  <c:v>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5B-4F02-BA3D-E0B7AF0A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540304"/>
        <c:axId val="763538992"/>
      </c:lineChart>
      <c:catAx>
        <c:axId val="7635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8992"/>
        <c:crosses val="autoZero"/>
        <c:auto val="1"/>
        <c:lblAlgn val="ctr"/>
        <c:lblOffset val="100"/>
        <c:noMultiLvlLbl val="0"/>
      </c:catAx>
      <c:valAx>
        <c:axId val="7635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Chart 5B:  Social rented tenancy outcomes of homeless applications, by quarter, April 2002 to September 2018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5'!$A$5</c:f>
              <c:strCache>
                <c:ptCount val="1"/>
                <c:pt idx="0">
                  <c:v>Social rented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'Data 5'!$B$3:$BP$4</c:f>
              <c:multiLvlStrCache>
                <c:ptCount val="6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  <c:pt idx="60">
                    <c:v>Q1</c:v>
                  </c:pt>
                  <c:pt idx="61">
                    <c:v>Q2</c:v>
                  </c:pt>
                  <c:pt idx="62">
                    <c:v>Q3</c:v>
                  </c:pt>
                  <c:pt idx="63">
                    <c:v>Q4</c:v>
                  </c:pt>
                  <c:pt idx="64">
                    <c:v>Q1</c:v>
                  </c:pt>
                  <c:pt idx="65">
                    <c:v>Q2</c:v>
                  </c:pt>
                  <c:pt idx="66">
                    <c:v>Q3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</c:lvl>
              </c:multiLvlStrCache>
            </c:multiLvlStrRef>
          </c:cat>
          <c:val>
            <c:numRef>
              <c:f>'Data 5'!$B$5:$BP$5</c:f>
              <c:numCache>
                <c:formatCode>General</c:formatCode>
                <c:ptCount val="67"/>
                <c:pt idx="1">
                  <c:v>2331</c:v>
                </c:pt>
                <c:pt idx="2">
                  <c:v>2781</c:v>
                </c:pt>
                <c:pt idx="3">
                  <c:v>3239</c:v>
                </c:pt>
                <c:pt idx="4">
                  <c:v>3364</c:v>
                </c:pt>
                <c:pt idx="5">
                  <c:v>3219</c:v>
                </c:pt>
                <c:pt idx="6">
                  <c:v>3416</c:v>
                </c:pt>
                <c:pt idx="7">
                  <c:v>3537</c:v>
                </c:pt>
                <c:pt idx="8">
                  <c:v>3798</c:v>
                </c:pt>
                <c:pt idx="9">
                  <c:v>3867</c:v>
                </c:pt>
                <c:pt idx="10">
                  <c:v>3876</c:v>
                </c:pt>
                <c:pt idx="11">
                  <c:v>4084</c:v>
                </c:pt>
                <c:pt idx="12">
                  <c:v>3947</c:v>
                </c:pt>
                <c:pt idx="13">
                  <c:v>4506</c:v>
                </c:pt>
                <c:pt idx="14">
                  <c:v>4379</c:v>
                </c:pt>
                <c:pt idx="15">
                  <c:v>4300</c:v>
                </c:pt>
                <c:pt idx="16">
                  <c:v>4362</c:v>
                </c:pt>
                <c:pt idx="17">
                  <c:v>4396</c:v>
                </c:pt>
                <c:pt idx="18">
                  <c:v>4318</c:v>
                </c:pt>
                <c:pt idx="19">
                  <c:v>4487</c:v>
                </c:pt>
                <c:pt idx="20">
                  <c:v>4462</c:v>
                </c:pt>
                <c:pt idx="21">
                  <c:v>4425</c:v>
                </c:pt>
                <c:pt idx="22">
                  <c:v>4433</c:v>
                </c:pt>
                <c:pt idx="23">
                  <c:v>4435</c:v>
                </c:pt>
                <c:pt idx="24">
                  <c:v>4371</c:v>
                </c:pt>
                <c:pt idx="25">
                  <c:v>4859</c:v>
                </c:pt>
                <c:pt idx="26">
                  <c:v>4741</c:v>
                </c:pt>
                <c:pt idx="27">
                  <c:v>5014</c:v>
                </c:pt>
                <c:pt idx="28">
                  <c:v>5052</c:v>
                </c:pt>
                <c:pt idx="29">
                  <c:v>5096</c:v>
                </c:pt>
                <c:pt idx="30">
                  <c:v>5574</c:v>
                </c:pt>
                <c:pt idx="31">
                  <c:v>5382</c:v>
                </c:pt>
                <c:pt idx="32">
                  <c:v>5336</c:v>
                </c:pt>
                <c:pt idx="33">
                  <c:v>5173</c:v>
                </c:pt>
                <c:pt idx="34">
                  <c:v>5581</c:v>
                </c:pt>
                <c:pt idx="35">
                  <c:v>4934</c:v>
                </c:pt>
                <c:pt idx="36">
                  <c:v>5163</c:v>
                </c:pt>
                <c:pt idx="37">
                  <c:v>5121</c:v>
                </c:pt>
                <c:pt idx="38">
                  <c:v>5128</c:v>
                </c:pt>
                <c:pt idx="39">
                  <c:v>4953</c:v>
                </c:pt>
                <c:pt idx="40">
                  <c:v>4788</c:v>
                </c:pt>
                <c:pt idx="41">
                  <c:v>4796</c:v>
                </c:pt>
                <c:pt idx="42">
                  <c:v>4646</c:v>
                </c:pt>
                <c:pt idx="43">
                  <c:v>4663</c:v>
                </c:pt>
                <c:pt idx="44">
                  <c:v>4400</c:v>
                </c:pt>
                <c:pt idx="45">
                  <c:v>4455</c:v>
                </c:pt>
                <c:pt idx="46">
                  <c:v>4559</c:v>
                </c:pt>
                <c:pt idx="47">
                  <c:v>4228</c:v>
                </c:pt>
                <c:pt idx="48">
                  <c:v>4138</c:v>
                </c:pt>
                <c:pt idx="49">
                  <c:v>4368</c:v>
                </c:pt>
                <c:pt idx="50">
                  <c:v>4343</c:v>
                </c:pt>
                <c:pt idx="51">
                  <c:v>4244</c:v>
                </c:pt>
                <c:pt idx="52">
                  <c:v>4274</c:v>
                </c:pt>
                <c:pt idx="53">
                  <c:v>4137</c:v>
                </c:pt>
                <c:pt idx="54">
                  <c:v>4111</c:v>
                </c:pt>
                <c:pt idx="55">
                  <c:v>4120</c:v>
                </c:pt>
                <c:pt idx="56">
                  <c:v>4156</c:v>
                </c:pt>
                <c:pt idx="57">
                  <c:v>4275</c:v>
                </c:pt>
                <c:pt idx="58">
                  <c:v>4151</c:v>
                </c:pt>
                <c:pt idx="59">
                  <c:v>4235</c:v>
                </c:pt>
                <c:pt idx="60">
                  <c:v>4379</c:v>
                </c:pt>
                <c:pt idx="61">
                  <c:v>4430</c:v>
                </c:pt>
                <c:pt idx="62">
                  <c:v>4513</c:v>
                </c:pt>
                <c:pt idx="63">
                  <c:v>4423</c:v>
                </c:pt>
                <c:pt idx="64">
                  <c:v>4344</c:v>
                </c:pt>
                <c:pt idx="65">
                  <c:v>4743</c:v>
                </c:pt>
                <c:pt idx="66">
                  <c:v>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049-85FF-91A095B91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540304"/>
        <c:axId val="763538992"/>
      </c:lineChart>
      <c:catAx>
        <c:axId val="7635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8992"/>
        <c:crosses val="autoZero"/>
        <c:auto val="1"/>
        <c:lblAlgn val="ctr"/>
        <c:lblOffset val="100"/>
        <c:noMultiLvlLbl val="0"/>
      </c:catAx>
      <c:valAx>
        <c:axId val="7635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Chart 6:  Proportion of eligible closed cases assessed and with support provided under the Housing Support Regulations, April to September 2018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6'!$B$45</c:f>
              <c:strCache>
                <c:ptCount val="1"/>
                <c:pt idx="0">
                  <c:v>Proportion of those closed who were assessed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6'!$A$46:$A$78</c:f>
              <c:strCache>
                <c:ptCount val="33"/>
                <c:pt idx="0">
                  <c:v>Argyll &amp; Bute</c:v>
                </c:pt>
                <c:pt idx="1">
                  <c:v>Edinburgh</c:v>
                </c:pt>
                <c:pt idx="2">
                  <c:v>East Lothian</c:v>
                </c:pt>
                <c:pt idx="3">
                  <c:v>North Ayrshire</c:v>
                </c:pt>
                <c:pt idx="4">
                  <c:v>Renfrewshire</c:v>
                </c:pt>
                <c:pt idx="5">
                  <c:v>East Renfrewshire</c:v>
                </c:pt>
                <c:pt idx="6">
                  <c:v>East Ayrshire</c:v>
                </c:pt>
                <c:pt idx="7">
                  <c:v>North Lanarkshire</c:v>
                </c:pt>
                <c:pt idx="8">
                  <c:v>Perth &amp; Kinross</c:v>
                </c:pt>
                <c:pt idx="9">
                  <c:v>Angus</c:v>
                </c:pt>
                <c:pt idx="10">
                  <c:v>South Ayrshire</c:v>
                </c:pt>
                <c:pt idx="11">
                  <c:v>Shetland</c:v>
                </c:pt>
                <c:pt idx="12">
                  <c:v>Dundee City</c:v>
                </c:pt>
                <c:pt idx="13">
                  <c:v>Orkney</c:v>
                </c:pt>
                <c:pt idx="14">
                  <c:v>Falkirk</c:v>
                </c:pt>
                <c:pt idx="15">
                  <c:v>Dumfries &amp; Galloway</c:v>
                </c:pt>
                <c:pt idx="16">
                  <c:v>Stirling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Eilean Siar</c:v>
                </c:pt>
                <c:pt idx="20">
                  <c:v>Total (ALL)</c:v>
                </c:pt>
                <c:pt idx="21">
                  <c:v>West Dunbartonshire</c:v>
                </c:pt>
                <c:pt idx="22">
                  <c:v>Aberdeen City</c:v>
                </c:pt>
                <c:pt idx="23">
                  <c:v>Moray</c:v>
                </c:pt>
                <c:pt idx="24">
                  <c:v>Fife</c:v>
                </c:pt>
                <c:pt idx="25">
                  <c:v>Highland</c:v>
                </c:pt>
                <c:pt idx="26">
                  <c:v>Midlothian</c:v>
                </c:pt>
                <c:pt idx="27">
                  <c:v>Clackmannanshire</c:v>
                </c:pt>
                <c:pt idx="28">
                  <c:v>South Lanarkshire</c:v>
                </c:pt>
                <c:pt idx="29">
                  <c:v>Aberdeenshire</c:v>
                </c:pt>
                <c:pt idx="30">
                  <c:v>Scottish Borders</c:v>
                </c:pt>
                <c:pt idx="31">
                  <c:v>West Lothian</c:v>
                </c:pt>
                <c:pt idx="32">
                  <c:v>Inverclyde</c:v>
                </c:pt>
              </c:strCache>
            </c:strRef>
          </c:cat>
          <c:val>
            <c:numRef>
              <c:f>'Data 6'!$B$46:$B$78</c:f>
              <c:numCache>
                <c:formatCode>0%</c:formatCode>
                <c:ptCount val="33"/>
                <c:pt idx="0">
                  <c:v>1</c:v>
                </c:pt>
                <c:pt idx="1">
                  <c:v>0.99205718824463862</c:v>
                </c:pt>
                <c:pt idx="2">
                  <c:v>0.98119122257053293</c:v>
                </c:pt>
                <c:pt idx="3">
                  <c:v>0.97761194029850751</c:v>
                </c:pt>
                <c:pt idx="4">
                  <c:v>0.96944444444444444</c:v>
                </c:pt>
                <c:pt idx="5">
                  <c:v>0.96747967479674801</c:v>
                </c:pt>
                <c:pt idx="6">
                  <c:v>0.96271186440677969</c:v>
                </c:pt>
                <c:pt idx="7">
                  <c:v>0.95136778115501519</c:v>
                </c:pt>
                <c:pt idx="8">
                  <c:v>0.94910941475826971</c:v>
                </c:pt>
                <c:pt idx="9">
                  <c:v>0.92436974789915971</c:v>
                </c:pt>
                <c:pt idx="10">
                  <c:v>0.90705128205128205</c:v>
                </c:pt>
                <c:pt idx="11">
                  <c:v>0.90163934426229508</c:v>
                </c:pt>
                <c:pt idx="12">
                  <c:v>0.90145985401459849</c:v>
                </c:pt>
                <c:pt idx="13">
                  <c:v>0.9</c:v>
                </c:pt>
                <c:pt idx="14">
                  <c:v>0.88652482269503541</c:v>
                </c:pt>
                <c:pt idx="15">
                  <c:v>0.88218390804597702</c:v>
                </c:pt>
                <c:pt idx="16">
                  <c:v>0.84803921568627449</c:v>
                </c:pt>
                <c:pt idx="17">
                  <c:v>0.84507042253521125</c:v>
                </c:pt>
                <c:pt idx="18">
                  <c:v>0.79404818138875766</c:v>
                </c:pt>
                <c:pt idx="19">
                  <c:v>0.76744186046511631</c:v>
                </c:pt>
                <c:pt idx="20">
                  <c:v>0.72661406025824959</c:v>
                </c:pt>
                <c:pt idx="21">
                  <c:v>0.67785234899328861</c:v>
                </c:pt>
                <c:pt idx="22">
                  <c:v>0.66920731707317072</c:v>
                </c:pt>
                <c:pt idx="23">
                  <c:v>0.65476190476190477</c:v>
                </c:pt>
                <c:pt idx="24">
                  <c:v>0.51764705882352946</c:v>
                </c:pt>
                <c:pt idx="25">
                  <c:v>0.43194192377495461</c:v>
                </c:pt>
                <c:pt idx="26">
                  <c:v>0.38961038961038963</c:v>
                </c:pt>
                <c:pt idx="27">
                  <c:v>0.37864077669902912</c:v>
                </c:pt>
                <c:pt idx="28">
                  <c:v>0.28749999999999998</c:v>
                </c:pt>
                <c:pt idx="29">
                  <c:v>0.28460038986354774</c:v>
                </c:pt>
                <c:pt idx="30">
                  <c:v>0.22977346278317151</c:v>
                </c:pt>
                <c:pt idx="31">
                  <c:v>0.19911504424778761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4C3B-BEFC-5C4A5BE3DD7B}"/>
            </c:ext>
          </c:extLst>
        </c:ser>
        <c:ser>
          <c:idx val="2"/>
          <c:order val="2"/>
          <c:tx>
            <c:strRef>
              <c:f>'Data 6'!$D$45</c:f>
              <c:strCache>
                <c:ptCount val="1"/>
                <c:pt idx="0">
                  <c:v>Proportion of Eligible Closed Cases where Support was Provided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6'!$A$46:$A$78</c:f>
              <c:strCache>
                <c:ptCount val="33"/>
                <c:pt idx="0">
                  <c:v>Argyll &amp; Bute</c:v>
                </c:pt>
                <c:pt idx="1">
                  <c:v>Edinburgh</c:v>
                </c:pt>
                <c:pt idx="2">
                  <c:v>East Lothian</c:v>
                </c:pt>
                <c:pt idx="3">
                  <c:v>North Ayrshire</c:v>
                </c:pt>
                <c:pt idx="4">
                  <c:v>Renfrewshire</c:v>
                </c:pt>
                <c:pt idx="5">
                  <c:v>East Renfrewshire</c:v>
                </c:pt>
                <c:pt idx="6">
                  <c:v>East Ayrshire</c:v>
                </c:pt>
                <c:pt idx="7">
                  <c:v>North Lanarkshire</c:v>
                </c:pt>
                <c:pt idx="8">
                  <c:v>Perth &amp; Kinross</c:v>
                </c:pt>
                <c:pt idx="9">
                  <c:v>Angus</c:v>
                </c:pt>
                <c:pt idx="10">
                  <c:v>South Ayrshire</c:v>
                </c:pt>
                <c:pt idx="11">
                  <c:v>Shetland</c:v>
                </c:pt>
                <c:pt idx="12">
                  <c:v>Dundee City</c:v>
                </c:pt>
                <c:pt idx="13">
                  <c:v>Orkney</c:v>
                </c:pt>
                <c:pt idx="14">
                  <c:v>Falkirk</c:v>
                </c:pt>
                <c:pt idx="15">
                  <c:v>Dumfries &amp; Galloway</c:v>
                </c:pt>
                <c:pt idx="16">
                  <c:v>Stirling</c:v>
                </c:pt>
                <c:pt idx="17">
                  <c:v>East Dunbartonshire</c:v>
                </c:pt>
                <c:pt idx="18">
                  <c:v>Glasgow City</c:v>
                </c:pt>
                <c:pt idx="19">
                  <c:v>Eilean Siar</c:v>
                </c:pt>
                <c:pt idx="20">
                  <c:v>Total (ALL)</c:v>
                </c:pt>
                <c:pt idx="21">
                  <c:v>West Dunbartonshire</c:v>
                </c:pt>
                <c:pt idx="22">
                  <c:v>Aberdeen City</c:v>
                </c:pt>
                <c:pt idx="23">
                  <c:v>Moray</c:v>
                </c:pt>
                <c:pt idx="24">
                  <c:v>Fife</c:v>
                </c:pt>
                <c:pt idx="25">
                  <c:v>Highland</c:v>
                </c:pt>
                <c:pt idx="26">
                  <c:v>Midlothian</c:v>
                </c:pt>
                <c:pt idx="27">
                  <c:v>Clackmannanshire</c:v>
                </c:pt>
                <c:pt idx="28">
                  <c:v>South Lanarkshire</c:v>
                </c:pt>
                <c:pt idx="29">
                  <c:v>Aberdeenshire</c:v>
                </c:pt>
                <c:pt idx="30">
                  <c:v>Scottish Borders</c:v>
                </c:pt>
                <c:pt idx="31">
                  <c:v>West Lothian</c:v>
                </c:pt>
                <c:pt idx="32">
                  <c:v>Inverclyde</c:v>
                </c:pt>
              </c:strCache>
            </c:strRef>
          </c:cat>
          <c:val>
            <c:numRef>
              <c:f>'Data 6'!$D$46:$D$78</c:f>
              <c:numCache>
                <c:formatCode>0%</c:formatCode>
                <c:ptCount val="33"/>
                <c:pt idx="0">
                  <c:v>0.30128205128205127</c:v>
                </c:pt>
                <c:pt idx="1">
                  <c:v>0.21683876092136617</c:v>
                </c:pt>
                <c:pt idx="2">
                  <c:v>2.8213166144200625E-2</c:v>
                </c:pt>
                <c:pt idx="3">
                  <c:v>0.53233830845771146</c:v>
                </c:pt>
                <c:pt idx="4">
                  <c:v>0.52777777777777779</c:v>
                </c:pt>
                <c:pt idx="5">
                  <c:v>0.40650406504065045</c:v>
                </c:pt>
                <c:pt idx="6">
                  <c:v>0.59661016949152534</c:v>
                </c:pt>
                <c:pt idx="7">
                  <c:v>0.29078014184397161</c:v>
                </c:pt>
                <c:pt idx="8">
                  <c:v>0.66921119592875322</c:v>
                </c:pt>
                <c:pt idx="9">
                  <c:v>0.13445378151260504</c:v>
                </c:pt>
                <c:pt idx="10">
                  <c:v>0.89102564102564097</c:v>
                </c:pt>
                <c:pt idx="11">
                  <c:v>0.34426229508196721</c:v>
                </c:pt>
                <c:pt idx="12">
                  <c:v>0.24452554744525548</c:v>
                </c:pt>
                <c:pt idx="13">
                  <c:v>0.375</c:v>
                </c:pt>
                <c:pt idx="14">
                  <c:v>0.10874704491725767</c:v>
                </c:pt>
                <c:pt idx="15">
                  <c:v>0.4942528735632184</c:v>
                </c:pt>
                <c:pt idx="16">
                  <c:v>0.67647058823529416</c:v>
                </c:pt>
                <c:pt idx="17">
                  <c:v>0.27464788732394368</c:v>
                </c:pt>
                <c:pt idx="18">
                  <c:v>0.36513934813415211</c:v>
                </c:pt>
                <c:pt idx="19">
                  <c:v>0.372093023255814</c:v>
                </c:pt>
                <c:pt idx="20">
                  <c:v>0.29985652797704448</c:v>
                </c:pt>
                <c:pt idx="21">
                  <c:v>0.16778523489932887</c:v>
                </c:pt>
                <c:pt idx="22">
                  <c:v>0.5472560975609756</c:v>
                </c:pt>
                <c:pt idx="23">
                  <c:v>0.50595238095238093</c:v>
                </c:pt>
                <c:pt idx="24">
                  <c:v>2.7941176470588237E-2</c:v>
                </c:pt>
                <c:pt idx="25">
                  <c:v>0.23230490018148819</c:v>
                </c:pt>
                <c:pt idx="26">
                  <c:v>0.28896103896103897</c:v>
                </c:pt>
                <c:pt idx="27">
                  <c:v>0.10679611650485436</c:v>
                </c:pt>
                <c:pt idx="28">
                  <c:v>4.6249999999999993E-2</c:v>
                </c:pt>
                <c:pt idx="29">
                  <c:v>0.23976608187134502</c:v>
                </c:pt>
                <c:pt idx="30">
                  <c:v>0.11974110032362459</c:v>
                </c:pt>
                <c:pt idx="31">
                  <c:v>7.3008849557522126E-2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9-4C3B-BEFC-5C4A5BE3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403200"/>
        <c:axId val="7633986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6'!$C$45</c15:sqref>
                        </c15:formulaRef>
                      </c:ext>
                    </c:extLst>
                    <c:strCache>
                      <c:ptCount val="1"/>
                      <c:pt idx="0">
                        <c:v>Proportion of those assessed who had support provided
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'Data 6'!$A$46:$A$78</c15:sqref>
                        </c15:formulaRef>
                      </c:ext>
                    </c:extLst>
                    <c:strCache>
                      <c:ptCount val="33"/>
                      <c:pt idx="0">
                        <c:v>Argyll &amp; Bute</c:v>
                      </c:pt>
                      <c:pt idx="1">
                        <c:v>Edinburgh</c:v>
                      </c:pt>
                      <c:pt idx="2">
                        <c:v>East Lothian</c:v>
                      </c:pt>
                      <c:pt idx="3">
                        <c:v>North Ayrshire</c:v>
                      </c:pt>
                      <c:pt idx="4">
                        <c:v>Renfrewshire</c:v>
                      </c:pt>
                      <c:pt idx="5">
                        <c:v>East Renfrewshire</c:v>
                      </c:pt>
                      <c:pt idx="6">
                        <c:v>East Ayrshire</c:v>
                      </c:pt>
                      <c:pt idx="7">
                        <c:v>North Lanarkshire</c:v>
                      </c:pt>
                      <c:pt idx="8">
                        <c:v>Perth &amp; Kinross</c:v>
                      </c:pt>
                      <c:pt idx="9">
                        <c:v>Angus</c:v>
                      </c:pt>
                      <c:pt idx="10">
                        <c:v>South Ayrshire</c:v>
                      </c:pt>
                      <c:pt idx="11">
                        <c:v>Shetland</c:v>
                      </c:pt>
                      <c:pt idx="12">
                        <c:v>Dundee City</c:v>
                      </c:pt>
                      <c:pt idx="13">
                        <c:v>Orkney</c:v>
                      </c:pt>
                      <c:pt idx="14">
                        <c:v>Falkirk</c:v>
                      </c:pt>
                      <c:pt idx="15">
                        <c:v>Dumfries &amp; Galloway</c:v>
                      </c:pt>
                      <c:pt idx="16">
                        <c:v>Stirling</c:v>
                      </c:pt>
                      <c:pt idx="17">
                        <c:v>East Dunbartonshire</c:v>
                      </c:pt>
                      <c:pt idx="18">
                        <c:v>Glasgow City</c:v>
                      </c:pt>
                      <c:pt idx="19">
                        <c:v>Eilean Siar</c:v>
                      </c:pt>
                      <c:pt idx="20">
                        <c:v>Total (ALL)</c:v>
                      </c:pt>
                      <c:pt idx="21">
                        <c:v>West Dunbartonshire</c:v>
                      </c:pt>
                      <c:pt idx="22">
                        <c:v>Aberdeen City</c:v>
                      </c:pt>
                      <c:pt idx="23">
                        <c:v>Moray</c:v>
                      </c:pt>
                      <c:pt idx="24">
                        <c:v>Fife</c:v>
                      </c:pt>
                      <c:pt idx="25">
                        <c:v>Highland</c:v>
                      </c:pt>
                      <c:pt idx="26">
                        <c:v>Midlothian</c:v>
                      </c:pt>
                      <c:pt idx="27">
                        <c:v>Clackmannanshire</c:v>
                      </c:pt>
                      <c:pt idx="28">
                        <c:v>South Lanarkshire</c:v>
                      </c:pt>
                      <c:pt idx="29">
                        <c:v>Aberdeenshire</c:v>
                      </c:pt>
                      <c:pt idx="30">
                        <c:v>Scottish Borders</c:v>
                      </c:pt>
                      <c:pt idx="31">
                        <c:v>West Lothian</c:v>
                      </c:pt>
                      <c:pt idx="32">
                        <c:v>Inverclyde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6'!$C$46:$C$78</c15:sqref>
                        </c15:formulaRef>
                      </c:ext>
                    </c:extLst>
                    <c:numCache>
                      <c:formatCode>0%</c:formatCode>
                      <c:ptCount val="33"/>
                      <c:pt idx="0">
                        <c:v>0.30128205128205127</c:v>
                      </c:pt>
                      <c:pt idx="1">
                        <c:v>0.21857485988791034</c:v>
                      </c:pt>
                      <c:pt idx="2">
                        <c:v>2.8753993610223641E-2</c:v>
                      </c:pt>
                      <c:pt idx="3">
                        <c:v>0.54452926208651398</c:v>
                      </c:pt>
                      <c:pt idx="4">
                        <c:v>0.54441260744985676</c:v>
                      </c:pt>
                      <c:pt idx="5">
                        <c:v>0.42016806722689076</c:v>
                      </c:pt>
                      <c:pt idx="6">
                        <c:v>0.61971830985915488</c:v>
                      </c:pt>
                      <c:pt idx="7">
                        <c:v>0.30564430244941426</c:v>
                      </c:pt>
                      <c:pt idx="8">
                        <c:v>0.70509383378016088</c:v>
                      </c:pt>
                      <c:pt idx="9">
                        <c:v>0.14545454545454545</c:v>
                      </c:pt>
                      <c:pt idx="10">
                        <c:v>0.98233215547703179</c:v>
                      </c:pt>
                      <c:pt idx="11">
                        <c:v>0.38181818181818183</c:v>
                      </c:pt>
                      <c:pt idx="12">
                        <c:v>0.27125506072874495</c:v>
                      </c:pt>
                      <c:pt idx="13">
                        <c:v>0.41666666666666669</c:v>
                      </c:pt>
                      <c:pt idx="14">
                        <c:v>0.12266666666666666</c:v>
                      </c:pt>
                      <c:pt idx="15">
                        <c:v>0.56026058631921827</c:v>
                      </c:pt>
                      <c:pt idx="16">
                        <c:v>0.79768786127167635</c:v>
                      </c:pt>
                      <c:pt idx="17">
                        <c:v>0.32500000000000001</c:v>
                      </c:pt>
                      <c:pt idx="18">
                        <c:v>0.45984533016061868</c:v>
                      </c:pt>
                      <c:pt idx="19">
                        <c:v>0.48484848484848486</c:v>
                      </c:pt>
                      <c:pt idx="20">
                        <c:v>0.4126764734919538</c:v>
                      </c:pt>
                      <c:pt idx="21">
                        <c:v>0.24752475247524752</c:v>
                      </c:pt>
                      <c:pt idx="22">
                        <c:v>0.8177676537585421</c:v>
                      </c:pt>
                      <c:pt idx="23">
                        <c:v>0.77272727272727271</c:v>
                      </c:pt>
                      <c:pt idx="24">
                        <c:v>5.3977272727272728E-2</c:v>
                      </c:pt>
                      <c:pt idx="25">
                        <c:v>0.53781512605042014</c:v>
                      </c:pt>
                      <c:pt idx="26">
                        <c:v>0.7416666666666667</c:v>
                      </c:pt>
                      <c:pt idx="27">
                        <c:v>0.28205128205128205</c:v>
                      </c:pt>
                      <c:pt idx="28">
                        <c:v>0.16086956521739129</c:v>
                      </c:pt>
                      <c:pt idx="29">
                        <c:v>0.84246575342465757</c:v>
                      </c:pt>
                      <c:pt idx="30">
                        <c:v>0.52112676056338025</c:v>
                      </c:pt>
                      <c:pt idx="31">
                        <c:v>0.36666666666666664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9B9-4C3B-BEFC-5C4A5BE3DD7B}"/>
                  </c:ext>
                </c:extLst>
              </c15:ser>
            </c15:filteredBarSeries>
          </c:ext>
        </c:extLst>
      </c:barChart>
      <c:catAx>
        <c:axId val="7634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98608"/>
        <c:crosses val="autoZero"/>
        <c:auto val="1"/>
        <c:lblAlgn val="ctr"/>
        <c:lblOffset val="100"/>
        <c:noMultiLvlLbl val="0"/>
      </c:catAx>
      <c:valAx>
        <c:axId val="76339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Proportion of eligible closed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Chart 7: Households in temporary accommodation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7'!$C$3</c:f>
              <c:strCache>
                <c:ptCount val="1"/>
                <c:pt idx="0">
                  <c:v>All households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'Data 7'!$A$4:$B$90</c:f>
              <c:multiLvlStrCache>
                <c:ptCount val="87"/>
                <c:lvl>
                  <c:pt idx="0">
                    <c:v>as at 31 March</c:v>
                  </c:pt>
                  <c:pt idx="1">
                    <c:v>as at 30 June</c:v>
                  </c:pt>
                  <c:pt idx="2">
                    <c:v>as at 30 September</c:v>
                  </c:pt>
                  <c:pt idx="3">
                    <c:v>as at 31 December</c:v>
                  </c:pt>
                  <c:pt idx="4">
                    <c:v>as at 31 March</c:v>
                  </c:pt>
                  <c:pt idx="5">
                    <c:v>as at 30 June</c:v>
                  </c:pt>
                  <c:pt idx="6">
                    <c:v>as at 30 September</c:v>
                  </c:pt>
                  <c:pt idx="7">
                    <c:v>as at 31 December</c:v>
                  </c:pt>
                  <c:pt idx="8">
                    <c:v>as at 31 March</c:v>
                  </c:pt>
                  <c:pt idx="9">
                    <c:v>as at 30 June</c:v>
                  </c:pt>
                  <c:pt idx="10">
                    <c:v>as at 30 September</c:v>
                  </c:pt>
                  <c:pt idx="11">
                    <c:v>as at 31 December</c:v>
                  </c:pt>
                  <c:pt idx="12">
                    <c:v>as at 31 March</c:v>
                  </c:pt>
                  <c:pt idx="13">
                    <c:v>as at 30 June</c:v>
                  </c:pt>
                  <c:pt idx="14">
                    <c:v>as at 30 September</c:v>
                  </c:pt>
                  <c:pt idx="15">
                    <c:v>as at 31 December</c:v>
                  </c:pt>
                  <c:pt idx="16">
                    <c:v>as at 31 March</c:v>
                  </c:pt>
                  <c:pt idx="17">
                    <c:v>as at 30 June</c:v>
                  </c:pt>
                  <c:pt idx="18">
                    <c:v>as at 30 September</c:v>
                  </c:pt>
                  <c:pt idx="19">
                    <c:v>as at 31 December</c:v>
                  </c:pt>
                  <c:pt idx="20">
                    <c:v>as at 31 March</c:v>
                  </c:pt>
                  <c:pt idx="21">
                    <c:v>as at 30 June</c:v>
                  </c:pt>
                  <c:pt idx="22">
                    <c:v>as at 30 September</c:v>
                  </c:pt>
                  <c:pt idx="23">
                    <c:v>as at 31 December</c:v>
                  </c:pt>
                  <c:pt idx="24">
                    <c:v>as at 31 March</c:v>
                  </c:pt>
                  <c:pt idx="25">
                    <c:v>as at 30 June</c:v>
                  </c:pt>
                  <c:pt idx="26">
                    <c:v>as at 30 September</c:v>
                  </c:pt>
                  <c:pt idx="27">
                    <c:v>as at 31 December</c:v>
                  </c:pt>
                  <c:pt idx="28">
                    <c:v>as at 31 March</c:v>
                  </c:pt>
                  <c:pt idx="29">
                    <c:v>as at 30 June</c:v>
                  </c:pt>
                  <c:pt idx="30">
                    <c:v>as at 30 September</c:v>
                  </c:pt>
                  <c:pt idx="31">
                    <c:v>as at 31 December</c:v>
                  </c:pt>
                  <c:pt idx="32">
                    <c:v>as at 31 March</c:v>
                  </c:pt>
                  <c:pt idx="33">
                    <c:v>as at 30 June</c:v>
                  </c:pt>
                  <c:pt idx="34">
                    <c:v>as at 30 September</c:v>
                  </c:pt>
                  <c:pt idx="35">
                    <c:v>as at 31 December</c:v>
                  </c:pt>
                  <c:pt idx="36">
                    <c:v>as at 31 March</c:v>
                  </c:pt>
                  <c:pt idx="37">
                    <c:v>as at 30 June</c:v>
                  </c:pt>
                  <c:pt idx="38">
                    <c:v>as at 30 September</c:v>
                  </c:pt>
                  <c:pt idx="39">
                    <c:v>as at 31 December</c:v>
                  </c:pt>
                  <c:pt idx="40">
                    <c:v>as at 31 March</c:v>
                  </c:pt>
                  <c:pt idx="41">
                    <c:v>as at 30 June</c:v>
                  </c:pt>
                  <c:pt idx="42">
                    <c:v>as at 30 September</c:v>
                  </c:pt>
                  <c:pt idx="43">
                    <c:v>as at 31 December</c:v>
                  </c:pt>
                  <c:pt idx="44">
                    <c:v>as at 31 March</c:v>
                  </c:pt>
                  <c:pt idx="45">
                    <c:v>as at 30 June</c:v>
                  </c:pt>
                  <c:pt idx="46">
                    <c:v>as at 30 September</c:v>
                  </c:pt>
                  <c:pt idx="47">
                    <c:v>as at 31 December</c:v>
                  </c:pt>
                  <c:pt idx="48">
                    <c:v>as at 31 March</c:v>
                  </c:pt>
                  <c:pt idx="49">
                    <c:v>as at 30 June</c:v>
                  </c:pt>
                  <c:pt idx="50">
                    <c:v>as at 30 September</c:v>
                  </c:pt>
                  <c:pt idx="51">
                    <c:v>as at 31 December</c:v>
                  </c:pt>
                  <c:pt idx="52">
                    <c:v>as at 31 March</c:v>
                  </c:pt>
                  <c:pt idx="53">
                    <c:v>as at 30 June</c:v>
                  </c:pt>
                  <c:pt idx="54">
                    <c:v>as at 30 September</c:v>
                  </c:pt>
                  <c:pt idx="55">
                    <c:v>as at 31 December</c:v>
                  </c:pt>
                  <c:pt idx="56">
                    <c:v>as at 31 March</c:v>
                  </c:pt>
                  <c:pt idx="57">
                    <c:v>as at 30 June</c:v>
                  </c:pt>
                  <c:pt idx="58">
                    <c:v>as at 30 September</c:v>
                  </c:pt>
                  <c:pt idx="59">
                    <c:v>as at 31 December</c:v>
                  </c:pt>
                  <c:pt idx="60">
                    <c:v>as at 31 March</c:v>
                  </c:pt>
                  <c:pt idx="61">
                    <c:v>as at 30 June</c:v>
                  </c:pt>
                  <c:pt idx="62">
                    <c:v>as at 30 September</c:v>
                  </c:pt>
                  <c:pt idx="63">
                    <c:v>as at 31 December</c:v>
                  </c:pt>
                  <c:pt idx="64">
                    <c:v>as at 31 March</c:v>
                  </c:pt>
                  <c:pt idx="65">
                    <c:v>as at 30 June</c:v>
                  </c:pt>
                  <c:pt idx="66">
                    <c:v>as at 30 September</c:v>
                  </c:pt>
                  <c:pt idx="67">
                    <c:v>as at 31 December</c:v>
                  </c:pt>
                  <c:pt idx="68">
                    <c:v>as at 31 March</c:v>
                  </c:pt>
                  <c:pt idx="69">
                    <c:v>as at 30 June</c:v>
                  </c:pt>
                  <c:pt idx="70">
                    <c:v>as at 30 September</c:v>
                  </c:pt>
                  <c:pt idx="71">
                    <c:v>as at 31 December</c:v>
                  </c:pt>
                  <c:pt idx="72">
                    <c:v>as at 31 March</c:v>
                  </c:pt>
                  <c:pt idx="73">
                    <c:v>as at 30 June</c:v>
                  </c:pt>
                  <c:pt idx="74">
                    <c:v>as at 30 September</c:v>
                  </c:pt>
                  <c:pt idx="75">
                    <c:v>as at 31 December</c:v>
                  </c:pt>
                  <c:pt idx="76">
                    <c:v>as at 31 March</c:v>
                  </c:pt>
                  <c:pt idx="77">
                    <c:v>as at 30 June</c:v>
                  </c:pt>
                  <c:pt idx="78">
                    <c:v>as at 30 September</c:v>
                  </c:pt>
                  <c:pt idx="79">
                    <c:v>as at 31 December</c:v>
                  </c:pt>
                  <c:pt idx="80">
                    <c:v>as at 31 March</c:v>
                  </c:pt>
                  <c:pt idx="81">
                    <c:v>as at 30 June</c:v>
                  </c:pt>
                  <c:pt idx="82">
                    <c:v>as at 30 September</c:v>
                  </c:pt>
                  <c:pt idx="83">
                    <c:v>as at 31 December</c:v>
                  </c:pt>
                  <c:pt idx="84">
                    <c:v>as at 31 March</c:v>
                  </c:pt>
                  <c:pt idx="85">
                    <c:v>as at 30 June</c:v>
                  </c:pt>
                  <c:pt idx="86">
                    <c:v>as at 30 September</c:v>
                  </c:pt>
                </c:lvl>
                <c:lvl>
                  <c:pt idx="0">
                    <c:v>1997</c:v>
                  </c:pt>
                  <c:pt idx="4">
                    <c:v>1998</c:v>
                  </c:pt>
                  <c:pt idx="8">
                    <c:v>1999</c:v>
                  </c:pt>
                  <c:pt idx="12">
                    <c:v>2000</c:v>
                  </c:pt>
                  <c:pt idx="16">
                    <c:v>2001</c:v>
                  </c:pt>
                  <c:pt idx="20">
                    <c:v>2002</c:v>
                  </c:pt>
                  <c:pt idx="24">
                    <c:v>2003</c:v>
                  </c:pt>
                  <c:pt idx="28">
                    <c:v>2004</c:v>
                  </c:pt>
                  <c:pt idx="32">
                    <c:v>2005</c:v>
                  </c:pt>
                  <c:pt idx="36">
                    <c:v>2006</c:v>
                  </c:pt>
                  <c:pt idx="40">
                    <c:v>2007</c:v>
                  </c:pt>
                  <c:pt idx="44">
                    <c:v>2008</c:v>
                  </c:pt>
                  <c:pt idx="48">
                    <c:v>2009</c:v>
                  </c:pt>
                  <c:pt idx="52">
                    <c:v>2010</c:v>
                  </c:pt>
                  <c:pt idx="56">
                    <c:v>2011</c:v>
                  </c:pt>
                  <c:pt idx="60">
                    <c:v>2012</c:v>
                  </c:pt>
                  <c:pt idx="64">
                    <c:v>2013</c:v>
                  </c:pt>
                  <c:pt idx="68">
                    <c:v>2014</c:v>
                  </c:pt>
                  <c:pt idx="72">
                    <c:v>2015</c:v>
                  </c:pt>
                  <c:pt idx="76">
                    <c:v>2016</c:v>
                  </c:pt>
                  <c:pt idx="80">
                    <c:v>2017</c:v>
                  </c:pt>
                  <c:pt idx="84">
                    <c:v>2018</c:v>
                  </c:pt>
                </c:lvl>
              </c:multiLvlStrCache>
            </c:multiLvlStrRef>
          </c:cat>
          <c:val>
            <c:numRef>
              <c:f>'Data 7'!$C$4:$C$90</c:f>
              <c:numCache>
                <c:formatCode>#,##0</c:formatCode>
                <c:ptCount val="87"/>
                <c:pt idx="0">
                  <c:v>3772</c:v>
                </c:pt>
                <c:pt idx="1">
                  <c:v>4117</c:v>
                </c:pt>
                <c:pt idx="2">
                  <c:v>3968</c:v>
                </c:pt>
                <c:pt idx="3">
                  <c:v>3688</c:v>
                </c:pt>
                <c:pt idx="4">
                  <c:v>3764</c:v>
                </c:pt>
                <c:pt idx="5">
                  <c:v>3814</c:v>
                </c:pt>
                <c:pt idx="6">
                  <c:v>3931</c:v>
                </c:pt>
                <c:pt idx="7">
                  <c:v>3858</c:v>
                </c:pt>
                <c:pt idx="8">
                  <c:v>3864</c:v>
                </c:pt>
                <c:pt idx="9">
                  <c:v>3892</c:v>
                </c:pt>
                <c:pt idx="10">
                  <c:v>3986</c:v>
                </c:pt>
                <c:pt idx="11">
                  <c:v>3777</c:v>
                </c:pt>
                <c:pt idx="12">
                  <c:v>3995</c:v>
                </c:pt>
                <c:pt idx="13">
                  <c:v>4086</c:v>
                </c:pt>
                <c:pt idx="14">
                  <c:v>4077</c:v>
                </c:pt>
                <c:pt idx="15">
                  <c:v>3895</c:v>
                </c:pt>
                <c:pt idx="16">
                  <c:v>4060</c:v>
                </c:pt>
                <c:pt idx="17">
                  <c:v>4002</c:v>
                </c:pt>
                <c:pt idx="18">
                  <c:v>3924</c:v>
                </c:pt>
                <c:pt idx="19">
                  <c:v>3913</c:v>
                </c:pt>
                <c:pt idx="20">
                  <c:v>4153</c:v>
                </c:pt>
                <c:pt idx="21">
                  <c:v>4420</c:v>
                </c:pt>
                <c:pt idx="22">
                  <c:v>4704</c:v>
                </c:pt>
                <c:pt idx="23">
                  <c:v>5047</c:v>
                </c:pt>
                <c:pt idx="24">
                  <c:v>5403</c:v>
                </c:pt>
                <c:pt idx="25">
                  <c:v>5540</c:v>
                </c:pt>
                <c:pt idx="26">
                  <c:v>5994</c:v>
                </c:pt>
                <c:pt idx="27">
                  <c:v>6175</c:v>
                </c:pt>
                <c:pt idx="28">
                  <c:v>6445</c:v>
                </c:pt>
                <c:pt idx="29">
                  <c:v>6646</c:v>
                </c:pt>
                <c:pt idx="30">
                  <c:v>6925</c:v>
                </c:pt>
                <c:pt idx="31">
                  <c:v>6952</c:v>
                </c:pt>
                <c:pt idx="32">
                  <c:v>7301</c:v>
                </c:pt>
                <c:pt idx="33">
                  <c:v>7341</c:v>
                </c:pt>
                <c:pt idx="34">
                  <c:v>7683</c:v>
                </c:pt>
                <c:pt idx="35">
                  <c:v>7499</c:v>
                </c:pt>
                <c:pt idx="36">
                  <c:v>7985</c:v>
                </c:pt>
                <c:pt idx="37">
                  <c:v>7888</c:v>
                </c:pt>
                <c:pt idx="38">
                  <c:v>8111</c:v>
                </c:pt>
                <c:pt idx="39">
                  <c:v>8089</c:v>
                </c:pt>
                <c:pt idx="40">
                  <c:v>8577</c:v>
                </c:pt>
                <c:pt idx="41">
                  <c:v>8523</c:v>
                </c:pt>
                <c:pt idx="42">
                  <c:v>8401</c:v>
                </c:pt>
                <c:pt idx="43">
                  <c:v>8633</c:v>
                </c:pt>
                <c:pt idx="44">
                  <c:v>9535</c:v>
                </c:pt>
                <c:pt idx="45">
                  <c:v>9749</c:v>
                </c:pt>
                <c:pt idx="46">
                  <c:v>9817</c:v>
                </c:pt>
                <c:pt idx="47">
                  <c:v>9536</c:v>
                </c:pt>
                <c:pt idx="48">
                  <c:v>10053</c:v>
                </c:pt>
                <c:pt idx="49">
                  <c:v>10206</c:v>
                </c:pt>
                <c:pt idx="50">
                  <c:v>10343</c:v>
                </c:pt>
                <c:pt idx="51">
                  <c:v>10278</c:v>
                </c:pt>
                <c:pt idx="52">
                  <c:v>10729</c:v>
                </c:pt>
                <c:pt idx="53">
                  <c:v>11103</c:v>
                </c:pt>
                <c:pt idx="54">
                  <c:v>11264</c:v>
                </c:pt>
                <c:pt idx="55">
                  <c:v>11095</c:v>
                </c:pt>
                <c:pt idx="56">
                  <c:v>11254</c:v>
                </c:pt>
                <c:pt idx="57">
                  <c:v>11159</c:v>
                </c:pt>
                <c:pt idx="58">
                  <c:v>11060</c:v>
                </c:pt>
                <c:pt idx="59">
                  <c:v>10685</c:v>
                </c:pt>
                <c:pt idx="60">
                  <c:v>10750</c:v>
                </c:pt>
                <c:pt idx="61">
                  <c:v>10466</c:v>
                </c:pt>
                <c:pt idx="62">
                  <c:v>10546</c:v>
                </c:pt>
                <c:pt idx="63">
                  <c:v>10252</c:v>
                </c:pt>
                <c:pt idx="64">
                  <c:v>10471</c:v>
                </c:pt>
                <c:pt idx="65">
                  <c:v>10492</c:v>
                </c:pt>
                <c:pt idx="66">
                  <c:v>10268</c:v>
                </c:pt>
                <c:pt idx="67">
                  <c:v>9963</c:v>
                </c:pt>
                <c:pt idx="68">
                  <c:v>10281</c:v>
                </c:pt>
                <c:pt idx="69">
                  <c:v>10188</c:v>
                </c:pt>
                <c:pt idx="70">
                  <c:v>10319</c:v>
                </c:pt>
                <c:pt idx="71">
                  <c:v>10208</c:v>
                </c:pt>
                <c:pt idx="72">
                  <c:v>10567</c:v>
                </c:pt>
                <c:pt idx="73">
                  <c:v>10447</c:v>
                </c:pt>
                <c:pt idx="74">
                  <c:v>10473</c:v>
                </c:pt>
                <c:pt idx="75">
                  <c:v>10440</c:v>
                </c:pt>
                <c:pt idx="76">
                  <c:v>10543</c:v>
                </c:pt>
                <c:pt idx="77">
                  <c:v>10758</c:v>
                </c:pt>
                <c:pt idx="78">
                  <c:v>10760</c:v>
                </c:pt>
                <c:pt idx="79">
                  <c:v>10661</c:v>
                </c:pt>
                <c:pt idx="80">
                  <c:v>10873</c:v>
                </c:pt>
                <c:pt idx="81">
                  <c:v>10916</c:v>
                </c:pt>
                <c:pt idx="82">
                  <c:v>10899</c:v>
                </c:pt>
                <c:pt idx="83">
                  <c:v>10843</c:v>
                </c:pt>
                <c:pt idx="84">
                  <c:v>10933</c:v>
                </c:pt>
                <c:pt idx="85">
                  <c:v>11143</c:v>
                </c:pt>
                <c:pt idx="86">
                  <c:v>10955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1-4286-8254-DB13E580F3AD}"/>
            </c:ext>
          </c:extLst>
        </c:ser>
        <c:ser>
          <c:idx val="1"/>
          <c:order val="1"/>
          <c:tx>
            <c:strRef>
              <c:f>'Data 7'!$D$3</c:f>
              <c:strCache>
                <c:ptCount val="1"/>
                <c:pt idx="0">
                  <c:v>Households with dependent children or a pregnant member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'Data 7'!$A$4:$B$90</c:f>
              <c:multiLvlStrCache>
                <c:ptCount val="87"/>
                <c:lvl>
                  <c:pt idx="0">
                    <c:v>as at 31 March</c:v>
                  </c:pt>
                  <c:pt idx="1">
                    <c:v>as at 30 June</c:v>
                  </c:pt>
                  <c:pt idx="2">
                    <c:v>as at 30 September</c:v>
                  </c:pt>
                  <c:pt idx="3">
                    <c:v>as at 31 December</c:v>
                  </c:pt>
                  <c:pt idx="4">
                    <c:v>as at 31 March</c:v>
                  </c:pt>
                  <c:pt idx="5">
                    <c:v>as at 30 June</c:v>
                  </c:pt>
                  <c:pt idx="6">
                    <c:v>as at 30 September</c:v>
                  </c:pt>
                  <c:pt idx="7">
                    <c:v>as at 31 December</c:v>
                  </c:pt>
                  <c:pt idx="8">
                    <c:v>as at 31 March</c:v>
                  </c:pt>
                  <c:pt idx="9">
                    <c:v>as at 30 June</c:v>
                  </c:pt>
                  <c:pt idx="10">
                    <c:v>as at 30 September</c:v>
                  </c:pt>
                  <c:pt idx="11">
                    <c:v>as at 31 December</c:v>
                  </c:pt>
                  <c:pt idx="12">
                    <c:v>as at 31 March</c:v>
                  </c:pt>
                  <c:pt idx="13">
                    <c:v>as at 30 June</c:v>
                  </c:pt>
                  <c:pt idx="14">
                    <c:v>as at 30 September</c:v>
                  </c:pt>
                  <c:pt idx="15">
                    <c:v>as at 31 December</c:v>
                  </c:pt>
                  <c:pt idx="16">
                    <c:v>as at 31 March</c:v>
                  </c:pt>
                  <c:pt idx="17">
                    <c:v>as at 30 June</c:v>
                  </c:pt>
                  <c:pt idx="18">
                    <c:v>as at 30 September</c:v>
                  </c:pt>
                  <c:pt idx="19">
                    <c:v>as at 31 December</c:v>
                  </c:pt>
                  <c:pt idx="20">
                    <c:v>as at 31 March</c:v>
                  </c:pt>
                  <c:pt idx="21">
                    <c:v>as at 30 June</c:v>
                  </c:pt>
                  <c:pt idx="22">
                    <c:v>as at 30 September</c:v>
                  </c:pt>
                  <c:pt idx="23">
                    <c:v>as at 31 December</c:v>
                  </c:pt>
                  <c:pt idx="24">
                    <c:v>as at 31 March</c:v>
                  </c:pt>
                  <c:pt idx="25">
                    <c:v>as at 30 June</c:v>
                  </c:pt>
                  <c:pt idx="26">
                    <c:v>as at 30 September</c:v>
                  </c:pt>
                  <c:pt idx="27">
                    <c:v>as at 31 December</c:v>
                  </c:pt>
                  <c:pt idx="28">
                    <c:v>as at 31 March</c:v>
                  </c:pt>
                  <c:pt idx="29">
                    <c:v>as at 30 June</c:v>
                  </c:pt>
                  <c:pt idx="30">
                    <c:v>as at 30 September</c:v>
                  </c:pt>
                  <c:pt idx="31">
                    <c:v>as at 31 December</c:v>
                  </c:pt>
                  <c:pt idx="32">
                    <c:v>as at 31 March</c:v>
                  </c:pt>
                  <c:pt idx="33">
                    <c:v>as at 30 June</c:v>
                  </c:pt>
                  <c:pt idx="34">
                    <c:v>as at 30 September</c:v>
                  </c:pt>
                  <c:pt idx="35">
                    <c:v>as at 31 December</c:v>
                  </c:pt>
                  <c:pt idx="36">
                    <c:v>as at 31 March</c:v>
                  </c:pt>
                  <c:pt idx="37">
                    <c:v>as at 30 June</c:v>
                  </c:pt>
                  <c:pt idx="38">
                    <c:v>as at 30 September</c:v>
                  </c:pt>
                  <c:pt idx="39">
                    <c:v>as at 31 December</c:v>
                  </c:pt>
                  <c:pt idx="40">
                    <c:v>as at 31 March</c:v>
                  </c:pt>
                  <c:pt idx="41">
                    <c:v>as at 30 June</c:v>
                  </c:pt>
                  <c:pt idx="42">
                    <c:v>as at 30 September</c:v>
                  </c:pt>
                  <c:pt idx="43">
                    <c:v>as at 31 December</c:v>
                  </c:pt>
                  <c:pt idx="44">
                    <c:v>as at 31 March</c:v>
                  </c:pt>
                  <c:pt idx="45">
                    <c:v>as at 30 June</c:v>
                  </c:pt>
                  <c:pt idx="46">
                    <c:v>as at 30 September</c:v>
                  </c:pt>
                  <c:pt idx="47">
                    <c:v>as at 31 December</c:v>
                  </c:pt>
                  <c:pt idx="48">
                    <c:v>as at 31 March</c:v>
                  </c:pt>
                  <c:pt idx="49">
                    <c:v>as at 30 June</c:v>
                  </c:pt>
                  <c:pt idx="50">
                    <c:v>as at 30 September</c:v>
                  </c:pt>
                  <c:pt idx="51">
                    <c:v>as at 31 December</c:v>
                  </c:pt>
                  <c:pt idx="52">
                    <c:v>as at 31 March</c:v>
                  </c:pt>
                  <c:pt idx="53">
                    <c:v>as at 30 June</c:v>
                  </c:pt>
                  <c:pt idx="54">
                    <c:v>as at 30 September</c:v>
                  </c:pt>
                  <c:pt idx="55">
                    <c:v>as at 31 December</c:v>
                  </c:pt>
                  <c:pt idx="56">
                    <c:v>as at 31 March</c:v>
                  </c:pt>
                  <c:pt idx="57">
                    <c:v>as at 30 June</c:v>
                  </c:pt>
                  <c:pt idx="58">
                    <c:v>as at 30 September</c:v>
                  </c:pt>
                  <c:pt idx="59">
                    <c:v>as at 31 December</c:v>
                  </c:pt>
                  <c:pt idx="60">
                    <c:v>as at 31 March</c:v>
                  </c:pt>
                  <c:pt idx="61">
                    <c:v>as at 30 June</c:v>
                  </c:pt>
                  <c:pt idx="62">
                    <c:v>as at 30 September</c:v>
                  </c:pt>
                  <c:pt idx="63">
                    <c:v>as at 31 December</c:v>
                  </c:pt>
                  <c:pt idx="64">
                    <c:v>as at 31 March</c:v>
                  </c:pt>
                  <c:pt idx="65">
                    <c:v>as at 30 June</c:v>
                  </c:pt>
                  <c:pt idx="66">
                    <c:v>as at 30 September</c:v>
                  </c:pt>
                  <c:pt idx="67">
                    <c:v>as at 31 December</c:v>
                  </c:pt>
                  <c:pt idx="68">
                    <c:v>as at 31 March</c:v>
                  </c:pt>
                  <c:pt idx="69">
                    <c:v>as at 30 June</c:v>
                  </c:pt>
                  <c:pt idx="70">
                    <c:v>as at 30 September</c:v>
                  </c:pt>
                  <c:pt idx="71">
                    <c:v>as at 31 December</c:v>
                  </c:pt>
                  <c:pt idx="72">
                    <c:v>as at 31 March</c:v>
                  </c:pt>
                  <c:pt idx="73">
                    <c:v>as at 30 June</c:v>
                  </c:pt>
                  <c:pt idx="74">
                    <c:v>as at 30 September</c:v>
                  </c:pt>
                  <c:pt idx="75">
                    <c:v>as at 31 December</c:v>
                  </c:pt>
                  <c:pt idx="76">
                    <c:v>as at 31 March</c:v>
                  </c:pt>
                  <c:pt idx="77">
                    <c:v>as at 30 June</c:v>
                  </c:pt>
                  <c:pt idx="78">
                    <c:v>as at 30 September</c:v>
                  </c:pt>
                  <c:pt idx="79">
                    <c:v>as at 31 December</c:v>
                  </c:pt>
                  <c:pt idx="80">
                    <c:v>as at 31 March</c:v>
                  </c:pt>
                  <c:pt idx="81">
                    <c:v>as at 30 June</c:v>
                  </c:pt>
                  <c:pt idx="82">
                    <c:v>as at 30 September</c:v>
                  </c:pt>
                  <c:pt idx="83">
                    <c:v>as at 31 December</c:v>
                  </c:pt>
                  <c:pt idx="84">
                    <c:v>as at 31 March</c:v>
                  </c:pt>
                  <c:pt idx="85">
                    <c:v>as at 30 June</c:v>
                  </c:pt>
                  <c:pt idx="86">
                    <c:v>as at 30 September</c:v>
                  </c:pt>
                </c:lvl>
                <c:lvl>
                  <c:pt idx="0">
                    <c:v>1997</c:v>
                  </c:pt>
                  <c:pt idx="4">
                    <c:v>1998</c:v>
                  </c:pt>
                  <c:pt idx="8">
                    <c:v>1999</c:v>
                  </c:pt>
                  <c:pt idx="12">
                    <c:v>2000</c:v>
                  </c:pt>
                  <c:pt idx="16">
                    <c:v>2001</c:v>
                  </c:pt>
                  <c:pt idx="20">
                    <c:v>2002</c:v>
                  </c:pt>
                  <c:pt idx="24">
                    <c:v>2003</c:v>
                  </c:pt>
                  <c:pt idx="28">
                    <c:v>2004</c:v>
                  </c:pt>
                  <c:pt idx="32">
                    <c:v>2005</c:v>
                  </c:pt>
                  <c:pt idx="36">
                    <c:v>2006</c:v>
                  </c:pt>
                  <c:pt idx="40">
                    <c:v>2007</c:v>
                  </c:pt>
                  <c:pt idx="44">
                    <c:v>2008</c:v>
                  </c:pt>
                  <c:pt idx="48">
                    <c:v>2009</c:v>
                  </c:pt>
                  <c:pt idx="52">
                    <c:v>2010</c:v>
                  </c:pt>
                  <c:pt idx="56">
                    <c:v>2011</c:v>
                  </c:pt>
                  <c:pt idx="60">
                    <c:v>2012</c:v>
                  </c:pt>
                  <c:pt idx="64">
                    <c:v>2013</c:v>
                  </c:pt>
                  <c:pt idx="68">
                    <c:v>2014</c:v>
                  </c:pt>
                  <c:pt idx="72">
                    <c:v>2015</c:v>
                  </c:pt>
                  <c:pt idx="76">
                    <c:v>2016</c:v>
                  </c:pt>
                  <c:pt idx="80">
                    <c:v>2017</c:v>
                  </c:pt>
                  <c:pt idx="84">
                    <c:v>2018</c:v>
                  </c:pt>
                </c:lvl>
              </c:multiLvlStrCache>
            </c:multiLvlStrRef>
          </c:cat>
          <c:val>
            <c:numRef>
              <c:f>'Data 7'!$D$4:$D$90</c:f>
              <c:numCache>
                <c:formatCode>General</c:formatCode>
                <c:ptCount val="87"/>
                <c:pt idx="12">
                  <c:v>374</c:v>
                </c:pt>
                <c:pt idx="13" formatCode="#,##0">
                  <c:v>1532</c:v>
                </c:pt>
                <c:pt idx="14" formatCode="#,##0">
                  <c:v>1606</c:v>
                </c:pt>
                <c:pt idx="15" formatCode="#,##0">
                  <c:v>1410</c:v>
                </c:pt>
                <c:pt idx="16" formatCode="#,##0">
                  <c:v>1438</c:v>
                </c:pt>
                <c:pt idx="17" formatCode="#,##0">
                  <c:v>1405</c:v>
                </c:pt>
                <c:pt idx="18" formatCode="#,##0">
                  <c:v>1370</c:v>
                </c:pt>
                <c:pt idx="19" formatCode="#,##0">
                  <c:v>1169</c:v>
                </c:pt>
                <c:pt idx="20" formatCode="#,##0">
                  <c:v>1329</c:v>
                </c:pt>
                <c:pt idx="21" formatCode="#,##0">
                  <c:v>1503</c:v>
                </c:pt>
                <c:pt idx="22" formatCode="#,##0">
                  <c:v>1490</c:v>
                </c:pt>
                <c:pt idx="23" formatCode="#,##0">
                  <c:v>1457</c:v>
                </c:pt>
                <c:pt idx="24" formatCode="#,##0">
                  <c:v>1599</c:v>
                </c:pt>
                <c:pt idx="25" formatCode="#,##0">
                  <c:v>1727</c:v>
                </c:pt>
                <c:pt idx="26" formatCode="#,##0">
                  <c:v>1885</c:v>
                </c:pt>
                <c:pt idx="27" formatCode="#,##0">
                  <c:v>1823</c:v>
                </c:pt>
                <c:pt idx="28" formatCode="#,##0">
                  <c:v>1997</c:v>
                </c:pt>
                <c:pt idx="29" formatCode="#,##0">
                  <c:v>2130</c:v>
                </c:pt>
                <c:pt idx="30" formatCode="#,##0">
                  <c:v>2118</c:v>
                </c:pt>
                <c:pt idx="31" formatCode="#,##0">
                  <c:v>2154</c:v>
                </c:pt>
                <c:pt idx="32" formatCode="#,##0">
                  <c:v>2330</c:v>
                </c:pt>
                <c:pt idx="33" formatCode="#,##0">
                  <c:v>2608</c:v>
                </c:pt>
                <c:pt idx="34" formatCode="#,##0">
                  <c:v>2751</c:v>
                </c:pt>
                <c:pt idx="35" formatCode="#,##0">
                  <c:v>2677</c:v>
                </c:pt>
                <c:pt idx="36" formatCode="#,##0">
                  <c:v>2785</c:v>
                </c:pt>
                <c:pt idx="37" formatCode="#,##0">
                  <c:v>2779</c:v>
                </c:pt>
                <c:pt idx="38" formatCode="#,##0">
                  <c:v>2952</c:v>
                </c:pt>
                <c:pt idx="39" formatCode="#,##0">
                  <c:v>2830</c:v>
                </c:pt>
                <c:pt idx="40" formatCode="#,##0">
                  <c:v>3094</c:v>
                </c:pt>
                <c:pt idx="41" formatCode="#,##0">
                  <c:v>3053</c:v>
                </c:pt>
                <c:pt idx="42" formatCode="#,##0">
                  <c:v>3196</c:v>
                </c:pt>
                <c:pt idx="43" formatCode="#,##0">
                  <c:v>3311</c:v>
                </c:pt>
                <c:pt idx="44" formatCode="#,##0">
                  <c:v>3988</c:v>
                </c:pt>
                <c:pt idx="45" formatCode="#,##0">
                  <c:v>4032</c:v>
                </c:pt>
                <c:pt idx="46" formatCode="#,##0">
                  <c:v>4023</c:v>
                </c:pt>
                <c:pt idx="47" formatCode="#,##0">
                  <c:v>3682</c:v>
                </c:pt>
                <c:pt idx="48" formatCode="#,##0">
                  <c:v>3825</c:v>
                </c:pt>
                <c:pt idx="49" formatCode="#,##0">
                  <c:v>3730</c:v>
                </c:pt>
                <c:pt idx="50" formatCode="#,##0">
                  <c:v>3791</c:v>
                </c:pt>
                <c:pt idx="51" formatCode="#,##0">
                  <c:v>3595</c:v>
                </c:pt>
                <c:pt idx="52" formatCode="#,##0">
                  <c:v>3715</c:v>
                </c:pt>
                <c:pt idx="53" formatCode="#,##0">
                  <c:v>4120</c:v>
                </c:pt>
                <c:pt idx="54" formatCode="#,##0">
                  <c:v>3943</c:v>
                </c:pt>
                <c:pt idx="55" formatCode="#,##0">
                  <c:v>3880</c:v>
                </c:pt>
                <c:pt idx="56" formatCode="#,##0">
                  <c:v>3833</c:v>
                </c:pt>
                <c:pt idx="57" formatCode="#,##0">
                  <c:v>3712</c:v>
                </c:pt>
                <c:pt idx="58" formatCode="#,##0">
                  <c:v>3645</c:v>
                </c:pt>
                <c:pt idx="59" formatCode="#,##0">
                  <c:v>3364</c:v>
                </c:pt>
                <c:pt idx="60" formatCode="#,##0">
                  <c:v>3487</c:v>
                </c:pt>
                <c:pt idx="61" formatCode="#,##0">
                  <c:v>3293</c:v>
                </c:pt>
                <c:pt idx="62" formatCode="#,##0">
                  <c:v>3289</c:v>
                </c:pt>
                <c:pt idx="63" formatCode="#,##0">
                  <c:v>3080</c:v>
                </c:pt>
                <c:pt idx="64" formatCode="#,##0">
                  <c:v>2936</c:v>
                </c:pt>
                <c:pt idx="65" formatCode="#,##0">
                  <c:v>2821</c:v>
                </c:pt>
                <c:pt idx="66" formatCode="#,##0">
                  <c:v>2657</c:v>
                </c:pt>
                <c:pt idx="67" formatCode="#,##0">
                  <c:v>2456</c:v>
                </c:pt>
                <c:pt idx="68" formatCode="#,##0">
                  <c:v>2479</c:v>
                </c:pt>
                <c:pt idx="69" formatCode="#,##0">
                  <c:v>2532</c:v>
                </c:pt>
                <c:pt idx="70" formatCode="#,##0">
                  <c:v>2722</c:v>
                </c:pt>
                <c:pt idx="71" formatCode="#,##0">
                  <c:v>2487</c:v>
                </c:pt>
                <c:pt idx="72" formatCode="#,##0">
                  <c:v>2675</c:v>
                </c:pt>
                <c:pt idx="73" formatCode="#,##0">
                  <c:v>2752</c:v>
                </c:pt>
                <c:pt idx="74" formatCode="#,##0">
                  <c:v>2819</c:v>
                </c:pt>
                <c:pt idx="75" formatCode="#,##0">
                  <c:v>2761</c:v>
                </c:pt>
                <c:pt idx="76" formatCode="#,##0">
                  <c:v>2883</c:v>
                </c:pt>
                <c:pt idx="77" formatCode="#,##0">
                  <c:v>3193</c:v>
                </c:pt>
                <c:pt idx="78" formatCode="#,##0">
                  <c:v>3339</c:v>
                </c:pt>
                <c:pt idx="79" formatCode="#,##0">
                  <c:v>3123</c:v>
                </c:pt>
                <c:pt idx="80" formatCode="#,##0">
                  <c:v>3231</c:v>
                </c:pt>
                <c:pt idx="81" formatCode="#,##0">
                  <c:v>3346</c:v>
                </c:pt>
                <c:pt idx="82" formatCode="#,##0">
                  <c:v>3426</c:v>
                </c:pt>
                <c:pt idx="83" formatCode="#,##0">
                  <c:v>3246</c:v>
                </c:pt>
                <c:pt idx="84" formatCode="#,##0">
                  <c:v>3349</c:v>
                </c:pt>
                <c:pt idx="85" formatCode="#,##0">
                  <c:v>3482</c:v>
                </c:pt>
                <c:pt idx="86" formatCode="#,##0">
                  <c:v>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1-4286-8254-DB13E580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328224"/>
        <c:axId val="635320024"/>
      </c:lineChart>
      <c:catAx>
        <c:axId val="635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0024"/>
        <c:crosses val="autoZero"/>
        <c:auto val="1"/>
        <c:lblAlgn val="ctr"/>
        <c:lblOffset val="100"/>
        <c:noMultiLvlLbl val="0"/>
      </c:catAx>
      <c:valAx>
        <c:axId val="63532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households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</xdr:row>
      <xdr:rowOff>28575</xdr:rowOff>
    </xdr:from>
    <xdr:to>
      <xdr:col>17</xdr:col>
      <xdr:colOff>171449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17</xdr:col>
      <xdr:colOff>371475</xdr:colOff>
      <xdr:row>29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161924</xdr:rowOff>
    </xdr:from>
    <xdr:to>
      <xdr:col>16</xdr:col>
      <xdr:colOff>476250</xdr:colOff>
      <xdr:row>26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0.62222</cdr:x>
      <cdr:y>0.11025</cdr:y>
    </cdr:from>
    <cdr:to>
      <cdr:x>0.625</cdr:x>
      <cdr:y>0.67892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258560" y="542926"/>
          <a:ext cx="27940" cy="280034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206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0.74628</cdr:x>
      <cdr:y>0.10832</cdr:y>
    </cdr:from>
    <cdr:to>
      <cdr:x>0.74716</cdr:x>
      <cdr:y>0.68279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506335" y="533401"/>
          <a:ext cx="8890" cy="28289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206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133349</xdr:rowOff>
    </xdr:from>
    <xdr:to>
      <xdr:col>15</xdr:col>
      <xdr:colOff>276225</xdr:colOff>
      <xdr:row>31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</xdr:row>
      <xdr:rowOff>19050</xdr:rowOff>
    </xdr:from>
    <xdr:to>
      <xdr:col>15</xdr:col>
      <xdr:colOff>333374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0</xdr:row>
      <xdr:rowOff>57150</xdr:rowOff>
    </xdr:from>
    <xdr:to>
      <xdr:col>16</xdr:col>
      <xdr:colOff>438150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0</xdr:row>
      <xdr:rowOff>133350</xdr:rowOff>
    </xdr:from>
    <xdr:to>
      <xdr:col>16</xdr:col>
      <xdr:colOff>533399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142874</xdr:rowOff>
    </xdr:from>
    <xdr:to>
      <xdr:col>16</xdr:col>
      <xdr:colOff>247650</xdr:colOff>
      <xdr:row>28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95248</xdr:colOff>
      <xdr:row>0</xdr:row>
      <xdr:rowOff>133350</xdr:rowOff>
    </xdr:from>
    <xdr:to>
      <xdr:col>18</xdr:col>
      <xdr:colOff>28575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8</xdr:row>
      <xdr:rowOff>180975</xdr:rowOff>
    </xdr:from>
    <xdr:to>
      <xdr:col>8</xdr:col>
      <xdr:colOff>69320</xdr:colOff>
      <xdr:row>11</xdr:row>
      <xdr:rowOff>148760</xdr:rowOff>
    </xdr:to>
    <xdr:sp macro="" textlink="">
      <xdr:nvSpPr>
        <xdr:cNvPr id="3" name="TextBox 1"/>
        <xdr:cNvSpPr txBox="1"/>
      </xdr:nvSpPr>
      <xdr:spPr>
        <a:xfrm>
          <a:off x="1524000" y="1704975"/>
          <a:ext cx="3422120" cy="53928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Priority homeless or potentially homeless / homeless or potentially homeless</a:t>
          </a:r>
        </a:p>
      </xdr:txBody>
    </xdr:sp>
    <xdr:clientData/>
  </xdr:twoCellAnchor>
  <xdr:twoCellAnchor>
    <xdr:from>
      <xdr:col>2</xdr:col>
      <xdr:colOff>523875</xdr:colOff>
      <xdr:row>26</xdr:row>
      <xdr:rowOff>57150</xdr:rowOff>
    </xdr:from>
    <xdr:to>
      <xdr:col>9</xdr:col>
      <xdr:colOff>66857</xdr:colOff>
      <xdr:row>28</xdr:row>
      <xdr:rowOff>94573</xdr:rowOff>
    </xdr:to>
    <xdr:sp macro="" textlink="">
      <xdr:nvSpPr>
        <xdr:cNvPr id="5" name="TextBox 1"/>
        <xdr:cNvSpPr txBox="1"/>
      </xdr:nvSpPr>
      <xdr:spPr>
        <a:xfrm>
          <a:off x="1743075" y="5010150"/>
          <a:ext cx="3810182" cy="41842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Non-priority homeless or potentially homeless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0.67438</cdr:x>
      <cdr:y>0.13651</cdr:y>
    </cdr:from>
    <cdr:to>
      <cdr:x>0.67438</cdr:x>
      <cdr:y>0.91111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943727" y="819150"/>
          <a:ext cx="0" cy="46482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206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0.67622</cdr:x>
      <cdr:y>0.57888</cdr:y>
    </cdr:from>
    <cdr:to>
      <cdr:x>0.80204</cdr:x>
      <cdr:y>0.70262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62718" y="3473714"/>
          <a:ext cx="1295460" cy="742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Priority Need Test abolished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142875</xdr:rowOff>
    </xdr:from>
    <xdr:to>
      <xdr:col>17</xdr:col>
      <xdr:colOff>285749</xdr:colOff>
      <xdr:row>31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133350</xdr:rowOff>
    </xdr:from>
    <xdr:to>
      <xdr:col>14</xdr:col>
      <xdr:colOff>251189</xdr:colOff>
      <xdr:row>22</xdr:row>
      <xdr:rowOff>33733</xdr:rowOff>
    </xdr:to>
    <xdr:sp macro="" textlink="">
      <xdr:nvSpPr>
        <xdr:cNvPr id="3" name="TextBox 1"/>
        <xdr:cNvSpPr txBox="1"/>
      </xdr:nvSpPr>
      <xdr:spPr>
        <a:xfrm>
          <a:off x="7315200" y="3562350"/>
          <a:ext cx="1470389" cy="66238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Priority Need  Test abolished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0.66089</cdr:x>
      <cdr:y>0.1398</cdr:y>
    </cdr:from>
    <cdr:to>
      <cdr:x>0.66209</cdr:x>
      <cdr:y>0.85507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6905626" y="809625"/>
          <a:ext cx="12534" cy="41422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206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</xdr:row>
      <xdr:rowOff>161924</xdr:rowOff>
    </xdr:from>
    <xdr:to>
      <xdr:col>17</xdr:col>
      <xdr:colOff>466725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151740</xdr:colOff>
      <xdr:row>9</xdr:row>
      <xdr:rowOff>0</xdr:rowOff>
    </xdr:from>
    <xdr:to>
      <xdr:col>12</xdr:col>
      <xdr:colOff>152400</xdr:colOff>
      <xdr:row>27</xdr:row>
      <xdr:rowOff>92380</xdr:rowOff>
    </xdr:to>
    <xdr:cxnSp macro="">
      <xdr:nvCxnSpPr>
        <xdr:cNvPr id="3" name="Straight Connector 2"/>
        <xdr:cNvCxnSpPr/>
      </xdr:nvCxnSpPr>
      <xdr:spPr>
        <a:xfrm flipV="1">
          <a:off x="7466940" y="1714500"/>
          <a:ext cx="660" cy="3521380"/>
        </a:xfrm>
        <a:prstGeom prst="line">
          <a:avLst/>
        </a:prstGeom>
        <a:ln w="19050">
          <a:solidFill>
            <a:srgbClr val="00206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436830</xdr:colOff>
      <xdr:row>18</xdr:row>
      <xdr:rowOff>113435</xdr:rowOff>
    </xdr:from>
    <xdr:to>
      <xdr:col>22</xdr:col>
      <xdr:colOff>436830</xdr:colOff>
      <xdr:row>36</xdr:row>
      <xdr:rowOff>120955</xdr:rowOff>
    </xdr:to>
    <xdr:cxnSp macro="">
      <xdr:nvCxnSpPr>
        <xdr:cNvPr id="6" name="Straight Connector 5"/>
        <xdr:cNvCxnSpPr/>
      </xdr:nvCxnSpPr>
      <xdr:spPr>
        <a:xfrm flipV="1">
          <a:off x="13848030" y="3542435"/>
          <a:ext cx="0" cy="3436520"/>
        </a:xfrm>
        <a:prstGeom prst="line">
          <a:avLst/>
        </a:prstGeom>
        <a:ln w="19050">
          <a:solidFill>
            <a:srgbClr val="00206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180975</xdr:colOff>
      <xdr:row>15</xdr:row>
      <xdr:rowOff>57150</xdr:rowOff>
    </xdr:from>
    <xdr:to>
      <xdr:col>14</xdr:col>
      <xdr:colOff>432164</xdr:colOff>
      <xdr:row>18</xdr:row>
      <xdr:rowOff>148033</xdr:rowOff>
    </xdr:to>
    <xdr:sp macro="" textlink="">
      <xdr:nvSpPr>
        <xdr:cNvPr id="8" name="TextBox 1"/>
        <xdr:cNvSpPr txBox="1"/>
      </xdr:nvSpPr>
      <xdr:spPr>
        <a:xfrm>
          <a:off x="7496175" y="2914650"/>
          <a:ext cx="1470389" cy="66238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Priority Need  Test abolished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133350</xdr:rowOff>
    </xdr:from>
    <xdr:to>
      <xdr:col>18</xdr:col>
      <xdr:colOff>342900</xdr:colOff>
      <xdr:row>32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390525</xdr:colOff>
      <xdr:row>5</xdr:row>
      <xdr:rowOff>66675</xdr:rowOff>
    </xdr:from>
    <xdr:to>
      <xdr:col>6</xdr:col>
      <xdr:colOff>548384</xdr:colOff>
      <xdr:row>9</xdr:row>
      <xdr:rowOff>5371</xdr:rowOff>
    </xdr:to>
    <xdr:sp macro="" textlink="">
      <xdr:nvSpPr>
        <xdr:cNvPr id="7" name="TextBox 1"/>
        <xdr:cNvSpPr txBox="1"/>
      </xdr:nvSpPr>
      <xdr:spPr>
        <a:xfrm>
          <a:off x="1000125" y="1019175"/>
          <a:ext cx="3205859" cy="70069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Percentage of</a:t>
          </a:r>
          <a:r>
            <a:rPr lang="en-GB" sz="1400" baseline="0"/>
            <a:t> </a:t>
          </a:r>
          <a:r>
            <a:rPr lang="en-GB" sz="1400"/>
            <a:t>outcomes</a:t>
          </a:r>
          <a:r>
            <a:rPr lang="en-GB" sz="1400" baseline="0"/>
            <a:t> </a:t>
          </a:r>
          <a:r>
            <a:rPr lang="en-GB" sz="1400"/>
            <a:t>securing</a:t>
          </a:r>
          <a:r>
            <a:rPr lang="en-GB" sz="1400" baseline="0"/>
            <a:t> settled accommodation (left hand axis)</a:t>
          </a:r>
          <a:endParaRPr lang="en-GB" sz="1400"/>
        </a:p>
      </xdr:txBody>
    </xdr:sp>
    <xdr:clientData/>
  </xdr:twoCellAnchor>
  <xdr:twoCellAnchor>
    <xdr:from>
      <xdr:col>2</xdr:col>
      <xdr:colOff>600075</xdr:colOff>
      <xdr:row>18</xdr:row>
      <xdr:rowOff>19050</xdr:rowOff>
    </xdr:from>
    <xdr:to>
      <xdr:col>7</xdr:col>
      <xdr:colOff>487562</xdr:colOff>
      <xdr:row>20</xdr:row>
      <xdr:rowOff>174857</xdr:rowOff>
    </xdr:to>
    <xdr:sp macro="" textlink="">
      <xdr:nvSpPr>
        <xdr:cNvPr id="10" name="TextBox 1"/>
        <xdr:cNvSpPr txBox="1"/>
      </xdr:nvSpPr>
      <xdr:spPr>
        <a:xfrm>
          <a:off x="1819275" y="3448050"/>
          <a:ext cx="2935487" cy="53680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Number of outcomes</a:t>
          </a:r>
          <a:r>
            <a:rPr lang="en-GB" sz="1400" baseline="0"/>
            <a:t> </a:t>
          </a:r>
          <a:r>
            <a:rPr lang="en-GB" sz="1400"/>
            <a:t>securing</a:t>
          </a:r>
          <a:r>
            <a:rPr lang="en-GB" sz="1400" baseline="0"/>
            <a:t> settled accommodation (right hand axis)</a:t>
          </a:r>
          <a:endParaRPr lang="en-GB" sz="1400"/>
        </a:p>
      </xdr:txBody>
    </xdr:sp>
    <xdr:clientData/>
  </xdr:twoCellAnchor>
  <xdr:twoCellAnchor>
    <xdr:from>
      <xdr:col>12</xdr:col>
      <xdr:colOff>130201</xdr:colOff>
      <xdr:row>5</xdr:row>
      <xdr:rowOff>104775</xdr:rowOff>
    </xdr:from>
    <xdr:to>
      <xdr:col>12</xdr:col>
      <xdr:colOff>161925</xdr:colOff>
      <xdr:row>28</xdr:row>
      <xdr:rowOff>39797</xdr:rowOff>
    </xdr:to>
    <xdr:cxnSp macro="">
      <xdr:nvCxnSpPr>
        <xdr:cNvPr id="11" name="Straight Connector 10"/>
        <xdr:cNvCxnSpPr/>
      </xdr:nvCxnSpPr>
      <xdr:spPr>
        <a:xfrm flipV="1">
          <a:off x="7445401" y="1057275"/>
          <a:ext cx="31724" cy="4316522"/>
        </a:xfrm>
        <a:prstGeom prst="line">
          <a:avLst/>
        </a:prstGeom>
        <a:ln w="19050">
          <a:solidFill>
            <a:srgbClr val="00206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20</xdr:row>
      <xdr:rowOff>47625</xdr:rowOff>
    </xdr:from>
    <xdr:to>
      <xdr:col>14</xdr:col>
      <xdr:colOff>486993</xdr:colOff>
      <xdr:row>23</xdr:row>
      <xdr:rowOff>147572</xdr:rowOff>
    </xdr:to>
    <xdr:sp macro="" textlink="">
      <xdr:nvSpPr>
        <xdr:cNvPr id="17" name="TextBox 1"/>
        <xdr:cNvSpPr txBox="1"/>
      </xdr:nvSpPr>
      <xdr:spPr>
        <a:xfrm>
          <a:off x="7553325" y="3857625"/>
          <a:ext cx="1468068" cy="67144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Priority Need  Test abolished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47625</xdr:rowOff>
    </xdr:from>
    <xdr:to>
      <xdr:col>18</xdr:col>
      <xdr:colOff>209550</xdr:colOff>
      <xdr:row>32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17</xdr:col>
      <xdr:colOff>457200</xdr:colOff>
      <xdr:row>31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otland.gov.uk/Publications/2013/06/3279/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6"/>
  <sheetViews>
    <sheetView tabSelected="1" workbookViewId="0">
      <selection sqref="A1:BP1"/>
    </sheetView>
  </sheetViews>
  <sheetFormatPr defaultRowHeight="15" x14ac:dyDescent="0.25"/>
  <cols>
    <col min="1" max="1" width="31.140625" bestFit="1" customWidth="1"/>
    <col min="2" max="2" width="10.85546875" customWidth="1"/>
  </cols>
  <sheetData>
    <row r="1" spans="1:68" ht="16.899999999999999" customHeight="1" x14ac:dyDescent="0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</row>
    <row r="2" spans="1:68" ht="16.899999999999999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25">
      <c r="A3" s="59"/>
      <c r="B3" s="105">
        <v>2002</v>
      </c>
      <c r="C3" s="105"/>
      <c r="D3" s="105"/>
      <c r="E3" s="105"/>
      <c r="F3" s="105">
        <v>2003</v>
      </c>
      <c r="G3" s="105"/>
      <c r="H3" s="105"/>
      <c r="I3" s="105"/>
      <c r="J3" s="105">
        <v>2004</v>
      </c>
      <c r="K3" s="105"/>
      <c r="L3" s="105"/>
      <c r="M3" s="105"/>
      <c r="N3" s="105">
        <v>2005</v>
      </c>
      <c r="O3" s="105"/>
      <c r="P3" s="105"/>
      <c r="Q3" s="105"/>
      <c r="R3" s="105">
        <v>2006</v>
      </c>
      <c r="S3" s="105"/>
      <c r="T3" s="105"/>
      <c r="U3" s="105"/>
      <c r="V3" s="105">
        <v>2007</v>
      </c>
      <c r="W3" s="105"/>
      <c r="X3" s="105"/>
      <c r="Y3" s="105"/>
      <c r="Z3" s="105">
        <v>2008</v>
      </c>
      <c r="AA3" s="105"/>
      <c r="AB3" s="105"/>
      <c r="AC3" s="105"/>
      <c r="AD3" s="105">
        <v>2009</v>
      </c>
      <c r="AE3" s="105"/>
      <c r="AF3" s="105"/>
      <c r="AG3" s="105"/>
      <c r="AH3" s="105">
        <v>2010</v>
      </c>
      <c r="AI3" s="105"/>
      <c r="AJ3" s="105"/>
      <c r="AK3" s="105"/>
      <c r="AL3" s="105">
        <v>2011</v>
      </c>
      <c r="AM3" s="105"/>
      <c r="AN3" s="105"/>
      <c r="AO3" s="105"/>
      <c r="AP3" s="105">
        <v>2012</v>
      </c>
      <c r="AQ3" s="105"/>
      <c r="AR3" s="105"/>
      <c r="AS3" s="105"/>
      <c r="AT3" s="105">
        <v>2013</v>
      </c>
      <c r="AU3" s="105"/>
      <c r="AV3" s="105"/>
      <c r="AW3" s="105"/>
      <c r="AX3" s="105">
        <v>2014</v>
      </c>
      <c r="AY3" s="105"/>
      <c r="AZ3" s="105"/>
      <c r="BA3" s="105"/>
      <c r="BB3" s="105">
        <v>2015</v>
      </c>
      <c r="BC3" s="105"/>
      <c r="BD3" s="105"/>
      <c r="BE3" s="105"/>
      <c r="BF3" s="105">
        <v>2016</v>
      </c>
      <c r="BG3" s="105"/>
      <c r="BH3" s="105"/>
      <c r="BI3" s="105"/>
      <c r="BJ3" s="105">
        <v>2017</v>
      </c>
      <c r="BK3" s="105"/>
      <c r="BL3" s="105"/>
      <c r="BM3" s="105"/>
      <c r="BN3" s="105">
        <v>2018</v>
      </c>
      <c r="BO3" s="105"/>
      <c r="BP3" s="105"/>
    </row>
    <row r="4" spans="1:68" s="60" customFormat="1" x14ac:dyDescent="0.25">
      <c r="B4" s="63" t="s">
        <v>84</v>
      </c>
      <c r="C4" s="63" t="s">
        <v>85</v>
      </c>
      <c r="D4" s="63" t="s">
        <v>86</v>
      </c>
      <c r="E4" s="63" t="s">
        <v>87</v>
      </c>
      <c r="F4" s="63" t="s">
        <v>84</v>
      </c>
      <c r="G4" s="63" t="s">
        <v>85</v>
      </c>
      <c r="H4" s="63" t="s">
        <v>86</v>
      </c>
      <c r="I4" s="63" t="s">
        <v>87</v>
      </c>
      <c r="J4" s="63" t="s">
        <v>84</v>
      </c>
      <c r="K4" s="63" t="s">
        <v>85</v>
      </c>
      <c r="L4" s="63" t="s">
        <v>86</v>
      </c>
      <c r="M4" s="63" t="s">
        <v>87</v>
      </c>
      <c r="N4" s="63" t="s">
        <v>84</v>
      </c>
      <c r="O4" s="63" t="s">
        <v>85</v>
      </c>
      <c r="P4" s="63" t="s">
        <v>86</v>
      </c>
      <c r="Q4" s="63" t="s">
        <v>87</v>
      </c>
      <c r="R4" s="63" t="s">
        <v>84</v>
      </c>
      <c r="S4" s="63" t="s">
        <v>85</v>
      </c>
      <c r="T4" s="63" t="s">
        <v>86</v>
      </c>
      <c r="U4" s="63" t="s">
        <v>87</v>
      </c>
      <c r="V4" s="63" t="s">
        <v>84</v>
      </c>
      <c r="W4" s="63" t="s">
        <v>85</v>
      </c>
      <c r="X4" s="63" t="s">
        <v>86</v>
      </c>
      <c r="Y4" s="63" t="s">
        <v>87</v>
      </c>
      <c r="Z4" s="63" t="s">
        <v>84</v>
      </c>
      <c r="AA4" s="63" t="s">
        <v>85</v>
      </c>
      <c r="AB4" s="63" t="s">
        <v>86</v>
      </c>
      <c r="AC4" s="63" t="s">
        <v>87</v>
      </c>
      <c r="AD4" s="63" t="s">
        <v>84</v>
      </c>
      <c r="AE4" s="63" t="s">
        <v>85</v>
      </c>
      <c r="AF4" s="63" t="s">
        <v>86</v>
      </c>
      <c r="AG4" s="63" t="s">
        <v>87</v>
      </c>
      <c r="AH4" s="63" t="s">
        <v>84</v>
      </c>
      <c r="AI4" s="63" t="s">
        <v>85</v>
      </c>
      <c r="AJ4" s="63" t="s">
        <v>86</v>
      </c>
      <c r="AK4" s="63" t="s">
        <v>87</v>
      </c>
      <c r="AL4" s="63" t="s">
        <v>84</v>
      </c>
      <c r="AM4" s="63" t="s">
        <v>85</v>
      </c>
      <c r="AN4" s="63" t="s">
        <v>86</v>
      </c>
      <c r="AO4" s="63" t="s">
        <v>87</v>
      </c>
      <c r="AP4" s="63" t="s">
        <v>84</v>
      </c>
      <c r="AQ4" s="63" t="s">
        <v>85</v>
      </c>
      <c r="AR4" s="63" t="s">
        <v>86</v>
      </c>
      <c r="AS4" s="63" t="s">
        <v>87</v>
      </c>
      <c r="AT4" s="63" t="s">
        <v>84</v>
      </c>
      <c r="AU4" s="63" t="s">
        <v>85</v>
      </c>
      <c r="AV4" s="63" t="s">
        <v>86</v>
      </c>
      <c r="AW4" s="63" t="s">
        <v>87</v>
      </c>
      <c r="AX4" s="63" t="s">
        <v>84</v>
      </c>
      <c r="AY4" s="63" t="s">
        <v>85</v>
      </c>
      <c r="AZ4" s="63" t="s">
        <v>86</v>
      </c>
      <c r="BA4" s="63" t="s">
        <v>87</v>
      </c>
      <c r="BB4" s="63" t="s">
        <v>84</v>
      </c>
      <c r="BC4" s="63" t="s">
        <v>85</v>
      </c>
      <c r="BD4" s="63" t="s">
        <v>86</v>
      </c>
      <c r="BE4" s="63" t="s">
        <v>87</v>
      </c>
      <c r="BF4" s="63" t="s">
        <v>84</v>
      </c>
      <c r="BG4" s="63" t="s">
        <v>85</v>
      </c>
      <c r="BH4" s="63" t="s">
        <v>86</v>
      </c>
      <c r="BI4" s="63" t="s">
        <v>87</v>
      </c>
      <c r="BJ4" s="63" t="s">
        <v>84</v>
      </c>
      <c r="BK4" s="63" t="s">
        <v>85</v>
      </c>
      <c r="BL4" s="63" t="s">
        <v>86</v>
      </c>
      <c r="BM4" s="63" t="s">
        <v>87</v>
      </c>
      <c r="BN4" s="63" t="s">
        <v>84</v>
      </c>
      <c r="BO4" s="63" t="s">
        <v>85</v>
      </c>
      <c r="BP4" s="63" t="s">
        <v>86</v>
      </c>
    </row>
    <row r="5" spans="1:68" x14ac:dyDescent="0.25">
      <c r="A5" s="61" t="s">
        <v>1</v>
      </c>
      <c r="B5" s="3"/>
      <c r="C5" s="4">
        <v>12447</v>
      </c>
      <c r="D5" s="4">
        <v>13079</v>
      </c>
      <c r="E5" s="4">
        <v>12513</v>
      </c>
      <c r="F5" s="4">
        <v>14178</v>
      </c>
      <c r="G5" s="4">
        <v>13623</v>
      </c>
      <c r="H5" s="4">
        <v>14738</v>
      </c>
      <c r="I5" s="4">
        <v>12450</v>
      </c>
      <c r="J5" s="4">
        <v>15806</v>
      </c>
      <c r="K5" s="4">
        <v>14514</v>
      </c>
      <c r="L5" s="4">
        <v>14976</v>
      </c>
      <c r="M5" s="4">
        <v>12416</v>
      </c>
      <c r="N5" s="4">
        <v>15424</v>
      </c>
      <c r="O5" s="4">
        <v>15315</v>
      </c>
      <c r="P5" s="4">
        <v>15343</v>
      </c>
      <c r="Q5" s="4">
        <v>13672</v>
      </c>
      <c r="R5" s="4">
        <v>16201</v>
      </c>
      <c r="S5" s="4">
        <v>15119</v>
      </c>
      <c r="T5" s="4">
        <v>15606</v>
      </c>
      <c r="U5" s="4">
        <v>13473</v>
      </c>
      <c r="V5" s="4">
        <v>15388</v>
      </c>
      <c r="W5" s="4">
        <v>14506</v>
      </c>
      <c r="X5" s="4">
        <v>14301</v>
      </c>
      <c r="Y5" s="4">
        <v>12941</v>
      </c>
      <c r="Z5" s="4">
        <v>15577</v>
      </c>
      <c r="AA5" s="4">
        <v>14944</v>
      </c>
      <c r="AB5" s="4">
        <v>14603</v>
      </c>
      <c r="AC5" s="4">
        <v>12636</v>
      </c>
      <c r="AD5" s="4">
        <v>15488</v>
      </c>
      <c r="AE5" s="4">
        <v>14463</v>
      </c>
      <c r="AF5" s="4">
        <v>14830</v>
      </c>
      <c r="AG5" s="4">
        <v>12428</v>
      </c>
      <c r="AH5" s="4">
        <v>15491</v>
      </c>
      <c r="AI5" s="4">
        <v>15028</v>
      </c>
      <c r="AJ5" s="4">
        <v>14759</v>
      </c>
      <c r="AK5" s="4">
        <v>11380</v>
      </c>
      <c r="AL5" s="4">
        <v>14471</v>
      </c>
      <c r="AM5" s="4">
        <v>11980</v>
      </c>
      <c r="AN5" s="4">
        <v>11844</v>
      </c>
      <c r="AO5" s="4">
        <v>9908</v>
      </c>
      <c r="AP5" s="4">
        <v>11805</v>
      </c>
      <c r="AQ5" s="4">
        <v>10618</v>
      </c>
      <c r="AR5" s="4">
        <v>10441</v>
      </c>
      <c r="AS5" s="4">
        <v>8890</v>
      </c>
      <c r="AT5" s="4">
        <v>10078</v>
      </c>
      <c r="AU5" s="4">
        <v>9599</v>
      </c>
      <c r="AV5" s="4">
        <v>9340</v>
      </c>
      <c r="AW5" s="4">
        <v>8165</v>
      </c>
      <c r="AX5" s="4">
        <v>9719</v>
      </c>
      <c r="AY5" s="4">
        <v>9158</v>
      </c>
      <c r="AZ5" s="4">
        <v>9324</v>
      </c>
      <c r="BA5" s="4">
        <v>8002</v>
      </c>
      <c r="BB5" s="4">
        <v>9483</v>
      </c>
      <c r="BC5" s="4">
        <v>8689</v>
      </c>
      <c r="BD5" s="4">
        <v>8966</v>
      </c>
      <c r="BE5" s="4">
        <v>7931</v>
      </c>
      <c r="BF5" s="4">
        <v>9389</v>
      </c>
      <c r="BG5" s="4">
        <v>8861</v>
      </c>
      <c r="BH5" s="4">
        <v>8690</v>
      </c>
      <c r="BI5" s="4">
        <v>7558</v>
      </c>
      <c r="BJ5" s="4">
        <v>9618</v>
      </c>
      <c r="BK5" s="4">
        <v>9024</v>
      </c>
      <c r="BL5" s="4">
        <v>9178</v>
      </c>
      <c r="BM5" s="4">
        <v>7953</v>
      </c>
      <c r="BN5" s="4">
        <v>9399</v>
      </c>
      <c r="BO5" s="4">
        <v>9502</v>
      </c>
      <c r="BP5" s="4">
        <v>8984</v>
      </c>
    </row>
    <row r="6" spans="1:68" x14ac:dyDescent="0.25">
      <c r="A6" s="71" t="s">
        <v>83</v>
      </c>
      <c r="B6" s="71"/>
      <c r="C6" s="62"/>
      <c r="D6" s="62"/>
      <c r="E6" s="62">
        <f>AVERAGE(C5:G5)</f>
        <v>13168</v>
      </c>
      <c r="F6" s="62">
        <f t="shared" ref="F6:BN6" si="0">AVERAGE(D5:H5)</f>
        <v>13626.2</v>
      </c>
      <c r="G6" s="62">
        <f t="shared" si="0"/>
        <v>13500.4</v>
      </c>
      <c r="H6" s="62">
        <f t="shared" si="0"/>
        <v>14159</v>
      </c>
      <c r="I6" s="62">
        <f t="shared" si="0"/>
        <v>14226.2</v>
      </c>
      <c r="J6" s="62">
        <f t="shared" si="0"/>
        <v>14496.8</v>
      </c>
      <c r="K6" s="62">
        <f t="shared" si="0"/>
        <v>14032.4</v>
      </c>
      <c r="L6" s="62">
        <f t="shared" si="0"/>
        <v>14627.2</v>
      </c>
      <c r="M6" s="62">
        <f t="shared" si="0"/>
        <v>14529</v>
      </c>
      <c r="N6" s="62">
        <f t="shared" si="0"/>
        <v>14694.8</v>
      </c>
      <c r="O6" s="62">
        <f t="shared" si="0"/>
        <v>14434</v>
      </c>
      <c r="P6" s="62">
        <f t="shared" si="0"/>
        <v>15191</v>
      </c>
      <c r="Q6" s="62">
        <f t="shared" si="0"/>
        <v>15130</v>
      </c>
      <c r="R6" s="62">
        <f t="shared" si="0"/>
        <v>15188.2</v>
      </c>
      <c r="S6" s="62">
        <f t="shared" si="0"/>
        <v>14814.2</v>
      </c>
      <c r="T6" s="62">
        <f t="shared" si="0"/>
        <v>15157.4</v>
      </c>
      <c r="U6" s="62">
        <f t="shared" si="0"/>
        <v>14818.4</v>
      </c>
      <c r="V6" s="62">
        <f t="shared" si="0"/>
        <v>14654.8</v>
      </c>
      <c r="W6" s="62">
        <f t="shared" si="0"/>
        <v>14121.8</v>
      </c>
      <c r="X6" s="62">
        <f t="shared" si="0"/>
        <v>14542.6</v>
      </c>
      <c r="Y6" s="62">
        <f t="shared" si="0"/>
        <v>14453.8</v>
      </c>
      <c r="Z6" s="62">
        <f t="shared" si="0"/>
        <v>14473.2</v>
      </c>
      <c r="AA6" s="62">
        <f t="shared" si="0"/>
        <v>14140.2</v>
      </c>
      <c r="AB6" s="62">
        <f t="shared" si="0"/>
        <v>14649.6</v>
      </c>
      <c r="AC6" s="62">
        <f t="shared" si="0"/>
        <v>14426.8</v>
      </c>
      <c r="AD6" s="62">
        <f t="shared" si="0"/>
        <v>14404</v>
      </c>
      <c r="AE6" s="62">
        <f t="shared" si="0"/>
        <v>13969</v>
      </c>
      <c r="AF6" s="62">
        <f t="shared" si="0"/>
        <v>14540</v>
      </c>
      <c r="AG6" s="62">
        <f t="shared" si="0"/>
        <v>14448</v>
      </c>
      <c r="AH6" s="62">
        <f t="shared" si="0"/>
        <v>14507.2</v>
      </c>
      <c r="AI6" s="62">
        <f t="shared" si="0"/>
        <v>13817.2</v>
      </c>
      <c r="AJ6" s="62">
        <f t="shared" si="0"/>
        <v>14225.8</v>
      </c>
      <c r="AK6" s="62">
        <f t="shared" si="0"/>
        <v>13523.6</v>
      </c>
      <c r="AL6" s="62">
        <f t="shared" si="0"/>
        <v>12886.8</v>
      </c>
      <c r="AM6" s="62">
        <f t="shared" si="0"/>
        <v>11916.6</v>
      </c>
      <c r="AN6" s="62">
        <f t="shared" si="0"/>
        <v>12001.6</v>
      </c>
      <c r="AO6" s="62">
        <f t="shared" si="0"/>
        <v>11231</v>
      </c>
      <c r="AP6" s="62">
        <f t="shared" si="0"/>
        <v>10923.2</v>
      </c>
      <c r="AQ6" s="62">
        <f t="shared" si="0"/>
        <v>10332.4</v>
      </c>
      <c r="AR6" s="62">
        <f t="shared" si="0"/>
        <v>10366.4</v>
      </c>
      <c r="AS6" s="62">
        <f t="shared" si="0"/>
        <v>9925.2000000000007</v>
      </c>
      <c r="AT6" s="62">
        <f t="shared" si="0"/>
        <v>9669.6</v>
      </c>
      <c r="AU6" s="62">
        <f t="shared" si="0"/>
        <v>9214.4</v>
      </c>
      <c r="AV6" s="62">
        <f t="shared" si="0"/>
        <v>9380.2000000000007</v>
      </c>
      <c r="AW6" s="62">
        <f t="shared" si="0"/>
        <v>9196.2000000000007</v>
      </c>
      <c r="AX6" s="62">
        <f t="shared" si="0"/>
        <v>9141.2000000000007</v>
      </c>
      <c r="AY6" s="62">
        <f t="shared" si="0"/>
        <v>8873.6</v>
      </c>
      <c r="AZ6" s="62">
        <f t="shared" si="0"/>
        <v>9137.2000000000007</v>
      </c>
      <c r="BA6" s="62">
        <f t="shared" si="0"/>
        <v>8931.2000000000007</v>
      </c>
      <c r="BB6" s="62">
        <f t="shared" si="0"/>
        <v>8892.7999999999993</v>
      </c>
      <c r="BC6" s="62">
        <f t="shared" si="0"/>
        <v>8614.2000000000007</v>
      </c>
      <c r="BD6" s="62">
        <f t="shared" si="0"/>
        <v>8891.6</v>
      </c>
      <c r="BE6" s="62">
        <f t="shared" si="0"/>
        <v>8767.2000000000007</v>
      </c>
      <c r="BF6" s="62">
        <f t="shared" si="0"/>
        <v>8767.4</v>
      </c>
      <c r="BG6" s="62">
        <f t="shared" si="0"/>
        <v>8485.7999999999993</v>
      </c>
      <c r="BH6" s="62">
        <f t="shared" si="0"/>
        <v>8823.2000000000007</v>
      </c>
      <c r="BI6" s="62">
        <f t="shared" si="0"/>
        <v>8750.2000000000007</v>
      </c>
      <c r="BJ6" s="62">
        <f t="shared" si="0"/>
        <v>8813.6</v>
      </c>
      <c r="BK6" s="62">
        <f t="shared" si="0"/>
        <v>8666.2000000000007</v>
      </c>
      <c r="BL6" s="62">
        <f t="shared" si="0"/>
        <v>9034.4</v>
      </c>
      <c r="BM6" s="62">
        <f t="shared" si="0"/>
        <v>9011.2000000000007</v>
      </c>
      <c r="BN6" s="62">
        <f t="shared" si="0"/>
        <v>9003.2000000000007</v>
      </c>
      <c r="BO6" s="62"/>
      <c r="BP6" s="62"/>
    </row>
  </sheetData>
  <mergeCells count="18">
    <mergeCell ref="AT3:AW3"/>
    <mergeCell ref="AX3:BA3"/>
    <mergeCell ref="BB3:BE3"/>
    <mergeCell ref="BF3:BI3"/>
    <mergeCell ref="BJ3:BM3"/>
    <mergeCell ref="A1:BP1"/>
    <mergeCell ref="BN3:BP3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P11"/>
  <sheetViews>
    <sheetView topLeftCell="AZ1" workbookViewId="0">
      <selection activeCell="BO5" sqref="BO5"/>
    </sheetView>
  </sheetViews>
  <sheetFormatPr defaultRowHeight="15" x14ac:dyDescent="0.25"/>
  <cols>
    <col min="1" max="1" width="32.28515625" bestFit="1" customWidth="1"/>
  </cols>
  <sheetData>
    <row r="1" spans="1:68" ht="16.899999999999999" customHeight="1" x14ac:dyDescent="0.25">
      <c r="A1" s="90" t="s">
        <v>12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</row>
    <row r="3" spans="1:68" x14ac:dyDescent="0.25">
      <c r="A3" s="68"/>
      <c r="B3" s="107">
        <v>2002</v>
      </c>
      <c r="C3" s="107"/>
      <c r="D3" s="107"/>
      <c r="E3" s="107"/>
      <c r="F3" s="107">
        <v>2003</v>
      </c>
      <c r="G3" s="107"/>
      <c r="H3" s="107"/>
      <c r="I3" s="107"/>
      <c r="J3" s="107">
        <v>2004</v>
      </c>
      <c r="K3" s="107"/>
      <c r="L3" s="107"/>
      <c r="M3" s="107"/>
      <c r="N3" s="107">
        <v>2005</v>
      </c>
      <c r="O3" s="107"/>
      <c r="P3" s="107"/>
      <c r="Q3" s="107"/>
      <c r="R3" s="107">
        <v>2006</v>
      </c>
      <c r="S3" s="107"/>
      <c r="T3" s="107"/>
      <c r="U3" s="107"/>
      <c r="V3" s="107">
        <v>2007</v>
      </c>
      <c r="W3" s="107"/>
      <c r="X3" s="107"/>
      <c r="Y3" s="107"/>
      <c r="Z3" s="107">
        <v>2008</v>
      </c>
      <c r="AA3" s="107"/>
      <c r="AB3" s="107"/>
      <c r="AC3" s="107"/>
      <c r="AD3" s="107">
        <v>2009</v>
      </c>
      <c r="AE3" s="107"/>
      <c r="AF3" s="107"/>
      <c r="AG3" s="107"/>
      <c r="AH3" s="107">
        <v>2010</v>
      </c>
      <c r="AI3" s="107"/>
      <c r="AJ3" s="107"/>
      <c r="AK3" s="107"/>
      <c r="AL3" s="107">
        <v>2011</v>
      </c>
      <c r="AM3" s="107"/>
      <c r="AN3" s="107"/>
      <c r="AO3" s="107"/>
      <c r="AP3" s="107">
        <v>2012</v>
      </c>
      <c r="AQ3" s="107"/>
      <c r="AR3" s="107"/>
      <c r="AS3" s="107"/>
      <c r="AT3" s="107">
        <v>2013</v>
      </c>
      <c r="AU3" s="107"/>
      <c r="AV3" s="107"/>
      <c r="AW3" s="107"/>
      <c r="AX3" s="107">
        <v>2014</v>
      </c>
      <c r="AY3" s="107"/>
      <c r="AZ3" s="107"/>
      <c r="BA3" s="107"/>
      <c r="BB3" s="107">
        <v>2015</v>
      </c>
      <c r="BC3" s="107"/>
      <c r="BD3" s="107"/>
      <c r="BE3" s="107"/>
      <c r="BF3" s="107">
        <v>2016</v>
      </c>
      <c r="BG3" s="107"/>
      <c r="BH3" s="107"/>
      <c r="BI3" s="107"/>
      <c r="BJ3" s="107">
        <v>2017</v>
      </c>
      <c r="BK3" s="107"/>
      <c r="BL3" s="107"/>
      <c r="BM3" s="107"/>
      <c r="BN3" s="108">
        <v>2018</v>
      </c>
      <c r="BO3" s="109"/>
      <c r="BP3" s="110"/>
    </row>
    <row r="4" spans="1:68" x14ac:dyDescent="0.25">
      <c r="A4" s="68"/>
      <c r="B4" s="62" t="s">
        <v>84</v>
      </c>
      <c r="C4" s="62" t="s">
        <v>85</v>
      </c>
      <c r="D4" s="62" t="s">
        <v>86</v>
      </c>
      <c r="E4" s="62" t="s">
        <v>87</v>
      </c>
      <c r="F4" s="62" t="s">
        <v>84</v>
      </c>
      <c r="G4" s="62" t="s">
        <v>85</v>
      </c>
      <c r="H4" s="62" t="s">
        <v>86</v>
      </c>
      <c r="I4" s="62" t="s">
        <v>87</v>
      </c>
      <c r="J4" s="62" t="s">
        <v>84</v>
      </c>
      <c r="K4" s="62" t="s">
        <v>85</v>
      </c>
      <c r="L4" s="62" t="s">
        <v>86</v>
      </c>
      <c r="M4" s="62" t="s">
        <v>87</v>
      </c>
      <c r="N4" s="62" t="s">
        <v>84</v>
      </c>
      <c r="O4" s="62" t="s">
        <v>85</v>
      </c>
      <c r="P4" s="62" t="s">
        <v>86</v>
      </c>
      <c r="Q4" s="62" t="s">
        <v>87</v>
      </c>
      <c r="R4" s="62" t="s">
        <v>84</v>
      </c>
      <c r="S4" s="62" t="s">
        <v>85</v>
      </c>
      <c r="T4" s="62" t="s">
        <v>86</v>
      </c>
      <c r="U4" s="62" t="s">
        <v>87</v>
      </c>
      <c r="V4" s="62" t="s">
        <v>84</v>
      </c>
      <c r="W4" s="62" t="s">
        <v>85</v>
      </c>
      <c r="X4" s="62" t="s">
        <v>86</v>
      </c>
      <c r="Y4" s="62" t="s">
        <v>87</v>
      </c>
      <c r="Z4" s="62" t="s">
        <v>84</v>
      </c>
      <c r="AA4" s="62" t="s">
        <v>85</v>
      </c>
      <c r="AB4" s="62" t="s">
        <v>86</v>
      </c>
      <c r="AC4" s="62" t="s">
        <v>87</v>
      </c>
      <c r="AD4" s="62" t="s">
        <v>84</v>
      </c>
      <c r="AE4" s="62" t="s">
        <v>85</v>
      </c>
      <c r="AF4" s="62" t="s">
        <v>86</v>
      </c>
      <c r="AG4" s="62" t="s">
        <v>87</v>
      </c>
      <c r="AH4" s="62" t="s">
        <v>84</v>
      </c>
      <c r="AI4" s="62" t="s">
        <v>85</v>
      </c>
      <c r="AJ4" s="62" t="s">
        <v>86</v>
      </c>
      <c r="AK4" s="62" t="s">
        <v>87</v>
      </c>
      <c r="AL4" s="62" t="s">
        <v>84</v>
      </c>
      <c r="AM4" s="62" t="s">
        <v>85</v>
      </c>
      <c r="AN4" s="62" t="s">
        <v>86</v>
      </c>
      <c r="AO4" s="62" t="s">
        <v>87</v>
      </c>
      <c r="AP4" s="62" t="s">
        <v>84</v>
      </c>
      <c r="AQ4" s="62" t="s">
        <v>85</v>
      </c>
      <c r="AR4" s="62" t="s">
        <v>86</v>
      </c>
      <c r="AS4" s="62" t="s">
        <v>87</v>
      </c>
      <c r="AT4" s="62" t="s">
        <v>84</v>
      </c>
      <c r="AU4" s="62" t="s">
        <v>85</v>
      </c>
      <c r="AV4" s="62" t="s">
        <v>86</v>
      </c>
      <c r="AW4" s="62" t="s">
        <v>87</v>
      </c>
      <c r="AX4" s="62" t="s">
        <v>84</v>
      </c>
      <c r="AY4" s="62" t="s">
        <v>85</v>
      </c>
      <c r="AZ4" s="62" t="s">
        <v>86</v>
      </c>
      <c r="BA4" s="62" t="s">
        <v>87</v>
      </c>
      <c r="BB4" s="62" t="s">
        <v>84</v>
      </c>
      <c r="BC4" s="62" t="s">
        <v>85</v>
      </c>
      <c r="BD4" s="62" t="s">
        <v>86</v>
      </c>
      <c r="BE4" s="62" t="s">
        <v>87</v>
      </c>
      <c r="BF4" s="62" t="s">
        <v>84</v>
      </c>
      <c r="BG4" s="62" t="s">
        <v>85</v>
      </c>
      <c r="BH4" s="62" t="s">
        <v>86</v>
      </c>
      <c r="BI4" s="62" t="s">
        <v>87</v>
      </c>
      <c r="BJ4" s="62" t="s">
        <v>84</v>
      </c>
      <c r="BK4" s="62" t="s">
        <v>85</v>
      </c>
      <c r="BL4" s="62" t="s">
        <v>86</v>
      </c>
      <c r="BM4" s="62" t="s">
        <v>87</v>
      </c>
      <c r="BN4" s="62" t="s">
        <v>84</v>
      </c>
      <c r="BO4" s="62" t="s">
        <v>85</v>
      </c>
      <c r="BP4" s="62" t="s">
        <v>86</v>
      </c>
    </row>
    <row r="5" spans="1:68" x14ac:dyDescent="0.25">
      <c r="A5" s="73" t="s">
        <v>95</v>
      </c>
      <c r="B5" s="73"/>
      <c r="C5" s="4">
        <v>2331</v>
      </c>
      <c r="D5" s="4">
        <v>2781</v>
      </c>
      <c r="E5" s="4">
        <v>3239</v>
      </c>
      <c r="F5" s="4">
        <v>3364</v>
      </c>
      <c r="G5" s="4">
        <v>3219</v>
      </c>
      <c r="H5" s="4">
        <v>3416</v>
      </c>
      <c r="I5" s="4">
        <v>3537</v>
      </c>
      <c r="J5" s="4">
        <v>3798</v>
      </c>
      <c r="K5" s="4">
        <v>3867</v>
      </c>
      <c r="L5" s="4">
        <v>3876</v>
      </c>
      <c r="M5" s="4">
        <v>4084</v>
      </c>
      <c r="N5" s="4">
        <v>3947</v>
      </c>
      <c r="O5" s="4">
        <v>4506</v>
      </c>
      <c r="P5" s="4">
        <v>4379</v>
      </c>
      <c r="Q5" s="4">
        <v>4300</v>
      </c>
      <c r="R5" s="4">
        <v>4362</v>
      </c>
      <c r="S5" s="4">
        <v>4396</v>
      </c>
      <c r="T5" s="4">
        <v>4318</v>
      </c>
      <c r="U5" s="4">
        <v>4487</v>
      </c>
      <c r="V5" s="4">
        <v>4462</v>
      </c>
      <c r="W5" s="4">
        <v>4425</v>
      </c>
      <c r="X5" s="4">
        <v>4433</v>
      </c>
      <c r="Y5" s="4">
        <v>4435</v>
      </c>
      <c r="Z5" s="4">
        <v>4371</v>
      </c>
      <c r="AA5" s="4">
        <v>4859</v>
      </c>
      <c r="AB5" s="4">
        <v>4741</v>
      </c>
      <c r="AC5" s="4">
        <v>5014</v>
      </c>
      <c r="AD5" s="4">
        <v>5052</v>
      </c>
      <c r="AE5" s="4">
        <v>5096</v>
      </c>
      <c r="AF5" s="4">
        <v>5574</v>
      </c>
      <c r="AG5" s="4">
        <v>5382</v>
      </c>
      <c r="AH5" s="4">
        <v>5336</v>
      </c>
      <c r="AI5" s="4">
        <v>5173</v>
      </c>
      <c r="AJ5" s="4">
        <v>5581</v>
      </c>
      <c r="AK5" s="4">
        <v>4934</v>
      </c>
      <c r="AL5" s="4">
        <v>5163</v>
      </c>
      <c r="AM5" s="4">
        <v>5121</v>
      </c>
      <c r="AN5" s="4">
        <v>5128</v>
      </c>
      <c r="AO5" s="4">
        <v>4953</v>
      </c>
      <c r="AP5" s="4">
        <v>4788</v>
      </c>
      <c r="AQ5" s="4">
        <v>4796</v>
      </c>
      <c r="AR5" s="4">
        <v>4646</v>
      </c>
      <c r="AS5" s="4">
        <v>4663</v>
      </c>
      <c r="AT5" s="4">
        <v>4400</v>
      </c>
      <c r="AU5" s="4">
        <v>4455</v>
      </c>
      <c r="AV5" s="4">
        <v>4559</v>
      </c>
      <c r="AW5" s="4">
        <v>4228</v>
      </c>
      <c r="AX5" s="4">
        <v>4138</v>
      </c>
      <c r="AY5" s="4">
        <v>4368</v>
      </c>
      <c r="AZ5" s="4">
        <v>4343</v>
      </c>
      <c r="BA5" s="4">
        <v>4244</v>
      </c>
      <c r="BB5" s="4">
        <v>4274</v>
      </c>
      <c r="BC5" s="4">
        <v>4137</v>
      </c>
      <c r="BD5" s="4">
        <v>4111</v>
      </c>
      <c r="BE5" s="4">
        <v>4120</v>
      </c>
      <c r="BF5" s="4">
        <v>4156</v>
      </c>
      <c r="BG5" s="4">
        <v>4275</v>
      </c>
      <c r="BH5" s="4">
        <v>4151</v>
      </c>
      <c r="BI5" s="4">
        <v>4235</v>
      </c>
      <c r="BJ5" s="4">
        <v>4379</v>
      </c>
      <c r="BK5" s="4">
        <v>4430</v>
      </c>
      <c r="BL5" s="4">
        <v>4513</v>
      </c>
      <c r="BM5" s="4">
        <v>4423</v>
      </c>
      <c r="BN5" s="4">
        <v>4344</v>
      </c>
      <c r="BO5" s="4">
        <v>4743</v>
      </c>
      <c r="BP5" s="4">
        <v>4526</v>
      </c>
    </row>
    <row r="6" spans="1:68" x14ac:dyDescent="0.25">
      <c r="A6" s="73" t="s">
        <v>96</v>
      </c>
      <c r="B6" s="73"/>
      <c r="C6" s="4">
        <v>119</v>
      </c>
      <c r="D6" s="4">
        <v>109</v>
      </c>
      <c r="E6" s="4">
        <v>163</v>
      </c>
      <c r="F6" s="4">
        <v>209</v>
      </c>
      <c r="G6" s="4">
        <v>222</v>
      </c>
      <c r="H6" s="4">
        <v>271</v>
      </c>
      <c r="I6" s="4">
        <v>269</v>
      </c>
      <c r="J6" s="4">
        <v>281</v>
      </c>
      <c r="K6" s="4">
        <v>316</v>
      </c>
      <c r="L6" s="4">
        <v>265</v>
      </c>
      <c r="M6" s="4">
        <v>348</v>
      </c>
      <c r="N6" s="4">
        <v>317</v>
      </c>
      <c r="O6" s="4">
        <v>370</v>
      </c>
      <c r="P6" s="4">
        <v>349</v>
      </c>
      <c r="Q6" s="4">
        <v>485</v>
      </c>
      <c r="R6" s="4">
        <v>497</v>
      </c>
      <c r="S6" s="4">
        <v>488</v>
      </c>
      <c r="T6" s="4">
        <v>536</v>
      </c>
      <c r="U6" s="4">
        <v>576</v>
      </c>
      <c r="V6" s="4">
        <v>549</v>
      </c>
      <c r="W6" s="4">
        <v>587</v>
      </c>
      <c r="X6" s="4">
        <v>540</v>
      </c>
      <c r="Y6" s="4">
        <v>543</v>
      </c>
      <c r="Z6" s="4">
        <v>574</v>
      </c>
      <c r="AA6" s="4">
        <v>607</v>
      </c>
      <c r="AB6" s="4">
        <v>729</v>
      </c>
      <c r="AC6" s="4">
        <v>713</v>
      </c>
      <c r="AD6" s="4">
        <v>673</v>
      </c>
      <c r="AE6" s="4">
        <v>694</v>
      </c>
      <c r="AF6" s="4">
        <v>707</v>
      </c>
      <c r="AG6" s="4">
        <v>680</v>
      </c>
      <c r="AH6" s="4">
        <v>641</v>
      </c>
      <c r="AI6" s="4">
        <v>711</v>
      </c>
      <c r="AJ6" s="4">
        <v>610</v>
      </c>
      <c r="AK6" s="4">
        <v>621</v>
      </c>
      <c r="AL6" s="4">
        <v>637</v>
      </c>
      <c r="AM6" s="4">
        <v>605</v>
      </c>
      <c r="AN6" s="4">
        <v>622</v>
      </c>
      <c r="AO6" s="4">
        <v>637</v>
      </c>
      <c r="AP6" s="4">
        <v>631</v>
      </c>
      <c r="AQ6" s="4">
        <v>614</v>
      </c>
      <c r="AR6" s="4">
        <v>523</v>
      </c>
      <c r="AS6" s="4">
        <v>552</v>
      </c>
      <c r="AT6" s="4">
        <v>499</v>
      </c>
      <c r="AU6" s="4">
        <v>534</v>
      </c>
      <c r="AV6" s="4">
        <v>518</v>
      </c>
      <c r="AW6" s="4">
        <v>489</v>
      </c>
      <c r="AX6" s="4">
        <v>511</v>
      </c>
      <c r="AY6" s="4">
        <v>516</v>
      </c>
      <c r="AZ6" s="4">
        <v>548</v>
      </c>
      <c r="BA6" s="4">
        <v>521</v>
      </c>
      <c r="BB6" s="4">
        <v>455</v>
      </c>
      <c r="BC6" s="4">
        <v>450</v>
      </c>
      <c r="BD6" s="4">
        <v>429</v>
      </c>
      <c r="BE6" s="4">
        <v>417</v>
      </c>
      <c r="BF6" s="4">
        <v>469</v>
      </c>
      <c r="BG6" s="4">
        <v>379</v>
      </c>
      <c r="BH6" s="4">
        <v>442</v>
      </c>
      <c r="BI6" s="4">
        <v>379</v>
      </c>
      <c r="BJ6" s="4">
        <v>373</v>
      </c>
      <c r="BK6" s="4">
        <v>371</v>
      </c>
      <c r="BL6" s="4">
        <v>381</v>
      </c>
      <c r="BM6" s="4">
        <v>380</v>
      </c>
      <c r="BN6" s="4">
        <v>357</v>
      </c>
      <c r="BO6" s="4">
        <v>374</v>
      </c>
      <c r="BP6" s="4">
        <v>349</v>
      </c>
    </row>
    <row r="7" spans="1:68" x14ac:dyDescent="0.25">
      <c r="A7" s="73" t="s">
        <v>97</v>
      </c>
      <c r="B7" s="73"/>
      <c r="C7" s="4">
        <v>1187</v>
      </c>
      <c r="D7" s="4">
        <v>1316</v>
      </c>
      <c r="E7" s="4">
        <v>1195</v>
      </c>
      <c r="F7" s="4">
        <v>1218</v>
      </c>
      <c r="G7" s="4">
        <v>1295</v>
      </c>
      <c r="H7" s="4">
        <v>1453</v>
      </c>
      <c r="I7" s="4">
        <v>1229</v>
      </c>
      <c r="J7" s="4">
        <v>776</v>
      </c>
      <c r="K7" s="4">
        <v>444</v>
      </c>
      <c r="L7" s="4">
        <v>409</v>
      </c>
      <c r="M7" s="4">
        <v>370</v>
      </c>
      <c r="N7" s="4">
        <v>461</v>
      </c>
      <c r="O7" s="4">
        <v>510</v>
      </c>
      <c r="P7" s="4">
        <v>545</v>
      </c>
      <c r="Q7" s="4">
        <v>505</v>
      </c>
      <c r="R7" s="4">
        <v>461</v>
      </c>
      <c r="S7" s="4">
        <v>438</v>
      </c>
      <c r="T7" s="4">
        <v>425</v>
      </c>
      <c r="U7" s="4">
        <v>435</v>
      </c>
      <c r="V7" s="4">
        <v>434</v>
      </c>
      <c r="W7" s="4">
        <v>299</v>
      </c>
      <c r="X7" s="4">
        <v>236</v>
      </c>
      <c r="Y7" s="4">
        <v>259</v>
      </c>
      <c r="Z7" s="4">
        <v>301</v>
      </c>
      <c r="AA7" s="4">
        <v>269</v>
      </c>
      <c r="AB7" s="4">
        <v>236</v>
      </c>
      <c r="AC7" s="4">
        <v>247</v>
      </c>
      <c r="AD7" s="4">
        <v>246</v>
      </c>
      <c r="AE7" s="4">
        <v>297</v>
      </c>
      <c r="AF7" s="4">
        <v>271</v>
      </c>
      <c r="AG7" s="4">
        <v>231</v>
      </c>
      <c r="AH7" s="4">
        <v>217</v>
      </c>
      <c r="AI7" s="4">
        <v>239</v>
      </c>
      <c r="AJ7" s="4">
        <v>223</v>
      </c>
      <c r="AK7" s="4">
        <v>205</v>
      </c>
      <c r="AL7" s="4">
        <v>232</v>
      </c>
      <c r="AM7" s="4">
        <v>252</v>
      </c>
      <c r="AN7" s="4">
        <v>204</v>
      </c>
      <c r="AO7" s="4">
        <v>178</v>
      </c>
      <c r="AP7" s="4">
        <v>205</v>
      </c>
      <c r="AQ7" s="4">
        <v>146</v>
      </c>
      <c r="AR7" s="4">
        <v>160</v>
      </c>
      <c r="AS7" s="4">
        <v>158</v>
      </c>
      <c r="AT7" s="4">
        <v>137</v>
      </c>
      <c r="AU7" s="4">
        <v>154</v>
      </c>
      <c r="AV7" s="4">
        <v>126</v>
      </c>
      <c r="AW7" s="4">
        <v>124</v>
      </c>
      <c r="AX7" s="4">
        <v>129</v>
      </c>
      <c r="AY7" s="4">
        <v>112</v>
      </c>
      <c r="AZ7" s="4">
        <v>123</v>
      </c>
      <c r="BA7" s="4">
        <v>112</v>
      </c>
      <c r="BB7" s="4">
        <v>121</v>
      </c>
      <c r="BC7" s="4">
        <v>62</v>
      </c>
      <c r="BD7" s="4">
        <v>93</v>
      </c>
      <c r="BE7" s="4">
        <v>85</v>
      </c>
      <c r="BF7" s="4">
        <v>89</v>
      </c>
      <c r="BG7" s="4">
        <v>90</v>
      </c>
      <c r="BH7" s="4">
        <v>73</v>
      </c>
      <c r="BI7" s="4">
        <v>84</v>
      </c>
      <c r="BJ7" s="4">
        <v>96</v>
      </c>
      <c r="BK7" s="4">
        <v>95</v>
      </c>
      <c r="BL7" s="4">
        <v>78</v>
      </c>
      <c r="BM7" s="4">
        <v>71</v>
      </c>
      <c r="BN7" s="4">
        <v>100</v>
      </c>
      <c r="BO7" s="4">
        <v>103</v>
      </c>
      <c r="BP7" s="4">
        <v>93</v>
      </c>
    </row>
    <row r="8" spans="1:68" x14ac:dyDescent="0.25">
      <c r="A8" s="73" t="s">
        <v>98</v>
      </c>
      <c r="B8" s="73"/>
      <c r="C8" s="4">
        <v>736</v>
      </c>
      <c r="D8" s="4">
        <v>808</v>
      </c>
      <c r="E8" s="4">
        <v>734</v>
      </c>
      <c r="F8" s="4">
        <v>778</v>
      </c>
      <c r="G8" s="4">
        <v>736</v>
      </c>
      <c r="H8" s="4">
        <v>754</v>
      </c>
      <c r="I8" s="4">
        <v>713</v>
      </c>
      <c r="J8" s="4">
        <v>800</v>
      </c>
      <c r="K8" s="4">
        <v>787</v>
      </c>
      <c r="L8" s="4">
        <v>748</v>
      </c>
      <c r="M8" s="4">
        <v>773</v>
      </c>
      <c r="N8" s="4">
        <v>917</v>
      </c>
      <c r="O8" s="4">
        <v>831</v>
      </c>
      <c r="P8" s="4">
        <v>847</v>
      </c>
      <c r="Q8" s="4">
        <v>737</v>
      </c>
      <c r="R8" s="4">
        <v>763</v>
      </c>
      <c r="S8" s="4">
        <v>703</v>
      </c>
      <c r="T8" s="4">
        <v>607</v>
      </c>
      <c r="U8" s="4">
        <v>665</v>
      </c>
      <c r="V8" s="4">
        <v>708</v>
      </c>
      <c r="W8" s="4">
        <v>691</v>
      </c>
      <c r="X8" s="4">
        <v>638</v>
      </c>
      <c r="Y8" s="4">
        <v>789</v>
      </c>
      <c r="Z8" s="4">
        <v>696</v>
      </c>
      <c r="AA8" s="4">
        <v>723</v>
      </c>
      <c r="AB8" s="4">
        <v>824</v>
      </c>
      <c r="AC8" s="4">
        <v>693</v>
      </c>
      <c r="AD8" s="4">
        <v>743</v>
      </c>
      <c r="AE8" s="4">
        <v>727</v>
      </c>
      <c r="AF8" s="4">
        <v>707</v>
      </c>
      <c r="AG8" s="4">
        <v>693</v>
      </c>
      <c r="AH8" s="4">
        <v>840</v>
      </c>
      <c r="AI8" s="4">
        <v>689</v>
      </c>
      <c r="AJ8" s="4">
        <v>727</v>
      </c>
      <c r="AK8" s="4">
        <v>627</v>
      </c>
      <c r="AL8" s="4">
        <v>666</v>
      </c>
      <c r="AM8" s="4">
        <v>614</v>
      </c>
      <c r="AN8" s="4">
        <v>577</v>
      </c>
      <c r="AO8" s="4">
        <v>508</v>
      </c>
      <c r="AP8" s="4">
        <v>499</v>
      </c>
      <c r="AQ8" s="4">
        <v>468</v>
      </c>
      <c r="AR8" s="4">
        <v>447</v>
      </c>
      <c r="AS8" s="4">
        <v>421</v>
      </c>
      <c r="AT8" s="4">
        <v>363</v>
      </c>
      <c r="AU8" s="4">
        <v>323</v>
      </c>
      <c r="AV8" s="4">
        <v>319</v>
      </c>
      <c r="AW8" s="4">
        <v>303</v>
      </c>
      <c r="AX8" s="4">
        <v>284</v>
      </c>
      <c r="AY8" s="4">
        <v>282</v>
      </c>
      <c r="AZ8" s="4">
        <v>316</v>
      </c>
      <c r="BA8" s="4">
        <v>306</v>
      </c>
      <c r="BB8" s="4">
        <v>330</v>
      </c>
      <c r="BC8" s="4">
        <v>273</v>
      </c>
      <c r="BD8" s="4">
        <v>270</v>
      </c>
      <c r="BE8" s="4">
        <v>249</v>
      </c>
      <c r="BF8" s="4">
        <v>302</v>
      </c>
      <c r="BG8" s="4">
        <v>258</v>
      </c>
      <c r="BH8" s="4">
        <v>288</v>
      </c>
      <c r="BI8" s="4">
        <v>291</v>
      </c>
      <c r="BJ8" s="4">
        <v>287</v>
      </c>
      <c r="BK8" s="4">
        <v>286</v>
      </c>
      <c r="BL8" s="4">
        <v>319</v>
      </c>
      <c r="BM8" s="4">
        <v>298</v>
      </c>
      <c r="BN8" s="4">
        <v>315</v>
      </c>
      <c r="BO8" s="4">
        <v>293</v>
      </c>
      <c r="BP8" s="4">
        <v>337</v>
      </c>
    </row>
    <row r="9" spans="1:68" x14ac:dyDescent="0.25">
      <c r="A9" s="73" t="s">
        <v>99</v>
      </c>
      <c r="B9" s="73"/>
      <c r="C9" s="4">
        <v>574</v>
      </c>
      <c r="D9" s="4">
        <v>603</v>
      </c>
      <c r="E9" s="4">
        <v>519</v>
      </c>
      <c r="F9" s="4">
        <v>551</v>
      </c>
      <c r="G9" s="4">
        <v>536</v>
      </c>
      <c r="H9" s="4">
        <v>646</v>
      </c>
      <c r="I9" s="4">
        <v>539</v>
      </c>
      <c r="J9" s="4">
        <v>558</v>
      </c>
      <c r="K9" s="4">
        <v>474</v>
      </c>
      <c r="L9" s="4">
        <v>449</v>
      </c>
      <c r="M9" s="4">
        <v>561</v>
      </c>
      <c r="N9" s="4">
        <v>508</v>
      </c>
      <c r="O9" s="4">
        <v>629</v>
      </c>
      <c r="P9" s="4">
        <v>587</v>
      </c>
      <c r="Q9" s="4">
        <v>700</v>
      </c>
      <c r="R9" s="4">
        <v>673</v>
      </c>
      <c r="S9" s="4">
        <v>711</v>
      </c>
      <c r="T9" s="4">
        <v>681</v>
      </c>
      <c r="U9" s="4">
        <v>735</v>
      </c>
      <c r="V9" s="4">
        <v>813</v>
      </c>
      <c r="W9" s="4">
        <v>697</v>
      </c>
      <c r="X9" s="4">
        <v>748</v>
      </c>
      <c r="Y9" s="4">
        <v>715</v>
      </c>
      <c r="Z9" s="4">
        <v>695</v>
      </c>
      <c r="AA9" s="4">
        <v>703</v>
      </c>
      <c r="AB9" s="4">
        <v>675</v>
      </c>
      <c r="AC9" s="4">
        <v>678</v>
      </c>
      <c r="AD9" s="4">
        <v>708</v>
      </c>
      <c r="AE9" s="4">
        <v>782</v>
      </c>
      <c r="AF9" s="4">
        <v>828</v>
      </c>
      <c r="AG9" s="4">
        <v>747</v>
      </c>
      <c r="AH9" s="4">
        <v>784</v>
      </c>
      <c r="AI9" s="4">
        <v>780</v>
      </c>
      <c r="AJ9" s="4">
        <v>815</v>
      </c>
      <c r="AK9" s="4">
        <v>681</v>
      </c>
      <c r="AL9" s="4">
        <v>764</v>
      </c>
      <c r="AM9" s="4">
        <v>623</v>
      </c>
      <c r="AN9" s="4">
        <v>623</v>
      </c>
      <c r="AO9" s="4">
        <v>551</v>
      </c>
      <c r="AP9" s="4">
        <v>550</v>
      </c>
      <c r="AQ9" s="4">
        <v>500</v>
      </c>
      <c r="AR9" s="4">
        <v>502</v>
      </c>
      <c r="AS9" s="4">
        <v>472</v>
      </c>
      <c r="AT9" s="4">
        <v>378</v>
      </c>
      <c r="AU9" s="4">
        <v>431</v>
      </c>
      <c r="AV9" s="4">
        <v>400</v>
      </c>
      <c r="AW9" s="4">
        <v>313</v>
      </c>
      <c r="AX9" s="4">
        <v>307</v>
      </c>
      <c r="AY9" s="4">
        <v>289</v>
      </c>
      <c r="AZ9" s="4">
        <v>333</v>
      </c>
      <c r="BA9" s="4">
        <v>341</v>
      </c>
      <c r="BB9" s="4">
        <v>321</v>
      </c>
      <c r="BC9" s="4">
        <v>277</v>
      </c>
      <c r="BD9" s="4">
        <v>298</v>
      </c>
      <c r="BE9" s="4">
        <v>281</v>
      </c>
      <c r="BF9" s="4">
        <v>326</v>
      </c>
      <c r="BG9" s="4">
        <v>281</v>
      </c>
      <c r="BH9" s="4">
        <v>307</v>
      </c>
      <c r="BI9" s="4">
        <v>310</v>
      </c>
      <c r="BJ9" s="4">
        <v>311</v>
      </c>
      <c r="BK9" s="4">
        <v>314</v>
      </c>
      <c r="BL9" s="4">
        <v>311</v>
      </c>
      <c r="BM9" s="4">
        <v>304</v>
      </c>
      <c r="BN9" s="4">
        <v>330</v>
      </c>
      <c r="BO9" s="4">
        <v>321</v>
      </c>
      <c r="BP9" s="4">
        <v>305</v>
      </c>
    </row>
    <row r="10" spans="1:68" x14ac:dyDescent="0.25">
      <c r="A10" s="73" t="s">
        <v>94</v>
      </c>
      <c r="B10" s="73"/>
      <c r="C10" s="4">
        <v>1817</v>
      </c>
      <c r="D10" s="4">
        <v>1969</v>
      </c>
      <c r="E10" s="4">
        <v>1817</v>
      </c>
      <c r="F10" s="4">
        <v>1950</v>
      </c>
      <c r="G10" s="4">
        <v>2059</v>
      </c>
      <c r="H10" s="4">
        <v>2279</v>
      </c>
      <c r="I10" s="4">
        <v>2167</v>
      </c>
      <c r="J10" s="4">
        <v>2131</v>
      </c>
      <c r="K10" s="4">
        <v>2096</v>
      </c>
      <c r="L10" s="4">
        <v>2018</v>
      </c>
      <c r="M10" s="4">
        <v>1777</v>
      </c>
      <c r="N10" s="4">
        <v>1835</v>
      </c>
      <c r="O10" s="4">
        <v>1884</v>
      </c>
      <c r="P10" s="4">
        <v>2086</v>
      </c>
      <c r="Q10" s="4">
        <v>1811</v>
      </c>
      <c r="R10" s="4">
        <v>1901</v>
      </c>
      <c r="S10" s="4">
        <v>1887</v>
      </c>
      <c r="T10" s="4">
        <v>1609</v>
      </c>
      <c r="U10" s="4">
        <v>1623</v>
      </c>
      <c r="V10" s="4">
        <v>1654</v>
      </c>
      <c r="W10" s="4">
        <v>1263</v>
      </c>
      <c r="X10" s="4">
        <v>1333</v>
      </c>
      <c r="Y10" s="4">
        <v>1268</v>
      </c>
      <c r="Z10" s="4">
        <v>1345</v>
      </c>
      <c r="AA10" s="4">
        <v>1378</v>
      </c>
      <c r="AB10" s="4">
        <v>1237</v>
      </c>
      <c r="AC10" s="4">
        <v>1245</v>
      </c>
      <c r="AD10" s="4">
        <v>1334</v>
      </c>
      <c r="AE10" s="4">
        <v>1352</v>
      </c>
      <c r="AF10" s="4">
        <v>1507</v>
      </c>
      <c r="AG10" s="4">
        <v>1355</v>
      </c>
      <c r="AH10" s="4">
        <v>1284</v>
      </c>
      <c r="AI10" s="4">
        <v>1346</v>
      </c>
      <c r="AJ10" s="4">
        <v>1474</v>
      </c>
      <c r="AK10" s="4">
        <v>1286</v>
      </c>
      <c r="AL10" s="4">
        <v>1253</v>
      </c>
      <c r="AM10" s="4">
        <v>1199</v>
      </c>
      <c r="AN10" s="4">
        <v>1249</v>
      </c>
      <c r="AO10" s="4">
        <v>1156</v>
      </c>
      <c r="AP10" s="4">
        <v>1033</v>
      </c>
      <c r="AQ10" s="4">
        <v>999</v>
      </c>
      <c r="AR10" s="4">
        <v>972</v>
      </c>
      <c r="AS10" s="4">
        <v>924</v>
      </c>
      <c r="AT10" s="4">
        <v>787</v>
      </c>
      <c r="AU10" s="4">
        <v>854</v>
      </c>
      <c r="AV10" s="4">
        <v>894</v>
      </c>
      <c r="AW10" s="4">
        <v>851</v>
      </c>
      <c r="AX10" s="4">
        <v>730</v>
      </c>
      <c r="AY10" s="4">
        <v>681</v>
      </c>
      <c r="AZ10" s="4">
        <v>812</v>
      </c>
      <c r="BA10" s="4">
        <v>791</v>
      </c>
      <c r="BB10" s="4">
        <v>783</v>
      </c>
      <c r="BC10" s="4">
        <v>640</v>
      </c>
      <c r="BD10" s="4">
        <v>864</v>
      </c>
      <c r="BE10" s="4">
        <v>759</v>
      </c>
      <c r="BF10" s="4">
        <v>729</v>
      </c>
      <c r="BG10" s="4">
        <v>774</v>
      </c>
      <c r="BH10" s="4">
        <v>731</v>
      </c>
      <c r="BI10" s="4">
        <v>784</v>
      </c>
      <c r="BJ10" s="4">
        <v>771</v>
      </c>
      <c r="BK10" s="4">
        <v>754</v>
      </c>
      <c r="BL10" s="4">
        <v>765</v>
      </c>
      <c r="BM10" s="4">
        <v>742</v>
      </c>
      <c r="BN10" s="4">
        <v>788</v>
      </c>
      <c r="BO10" s="4">
        <v>794</v>
      </c>
      <c r="BP10" s="4">
        <v>799</v>
      </c>
    </row>
    <row r="11" spans="1:68" x14ac:dyDescent="0.25">
      <c r="A11" s="73" t="s">
        <v>100</v>
      </c>
      <c r="B11" s="73"/>
      <c r="C11" s="4">
        <v>2134</v>
      </c>
      <c r="D11" s="4">
        <v>2298</v>
      </c>
      <c r="E11" s="4">
        <v>2547</v>
      </c>
      <c r="F11" s="4">
        <v>2666</v>
      </c>
      <c r="G11" s="4">
        <v>2289</v>
      </c>
      <c r="H11" s="4">
        <v>2610</v>
      </c>
      <c r="I11" s="4">
        <v>2660</v>
      </c>
      <c r="J11" s="4">
        <v>2918</v>
      </c>
      <c r="K11" s="4">
        <v>3313</v>
      </c>
      <c r="L11" s="4">
        <v>3674</v>
      </c>
      <c r="M11" s="4">
        <v>4159</v>
      </c>
      <c r="N11" s="4">
        <v>3421</v>
      </c>
      <c r="O11" s="4">
        <v>3916</v>
      </c>
      <c r="P11" s="4">
        <v>3887</v>
      </c>
      <c r="Q11" s="4">
        <v>3795</v>
      </c>
      <c r="R11" s="4">
        <v>3580</v>
      </c>
      <c r="S11" s="4">
        <v>3705</v>
      </c>
      <c r="T11" s="4">
        <v>3575</v>
      </c>
      <c r="U11" s="4">
        <v>4012</v>
      </c>
      <c r="V11" s="4">
        <v>3790</v>
      </c>
      <c r="W11" s="4">
        <v>3176</v>
      </c>
      <c r="X11" s="4">
        <v>3287</v>
      </c>
      <c r="Y11" s="4">
        <v>3416</v>
      </c>
      <c r="Z11" s="4">
        <v>3196</v>
      </c>
      <c r="AA11" s="4">
        <v>3632</v>
      </c>
      <c r="AB11" s="4">
        <v>3458</v>
      </c>
      <c r="AC11" s="4">
        <v>3563</v>
      </c>
      <c r="AD11" s="4">
        <v>2645</v>
      </c>
      <c r="AE11" s="4">
        <v>2681</v>
      </c>
      <c r="AF11" s="4">
        <v>2650</v>
      </c>
      <c r="AG11" s="4">
        <v>2283</v>
      </c>
      <c r="AH11" s="4">
        <v>2274</v>
      </c>
      <c r="AI11" s="4">
        <v>2376</v>
      </c>
      <c r="AJ11" s="4">
        <v>2641</v>
      </c>
      <c r="AK11" s="4">
        <v>2501</v>
      </c>
      <c r="AL11" s="4">
        <v>2409</v>
      </c>
      <c r="AM11" s="4">
        <v>2106</v>
      </c>
      <c r="AN11" s="4">
        <v>2101</v>
      </c>
      <c r="AO11" s="4">
        <v>2007</v>
      </c>
      <c r="AP11" s="4">
        <v>1924</v>
      </c>
      <c r="AQ11" s="4">
        <v>1884</v>
      </c>
      <c r="AR11" s="4">
        <v>1768</v>
      </c>
      <c r="AS11" s="4">
        <v>1579</v>
      </c>
      <c r="AT11" s="4">
        <v>1525</v>
      </c>
      <c r="AU11" s="4">
        <v>1683</v>
      </c>
      <c r="AV11" s="4">
        <v>1640</v>
      </c>
      <c r="AW11" s="4">
        <v>1579</v>
      </c>
      <c r="AX11" s="4">
        <v>1531</v>
      </c>
      <c r="AY11" s="4">
        <v>1496</v>
      </c>
      <c r="AZ11" s="4">
        <v>1496</v>
      </c>
      <c r="BA11" s="4">
        <v>1565</v>
      </c>
      <c r="BB11" s="4">
        <v>1286</v>
      </c>
      <c r="BC11" s="4">
        <v>1104</v>
      </c>
      <c r="BD11" s="4">
        <v>1648</v>
      </c>
      <c r="BE11" s="4">
        <v>1478</v>
      </c>
      <c r="BF11" s="4">
        <v>1488</v>
      </c>
      <c r="BG11" s="4">
        <v>1357</v>
      </c>
      <c r="BH11" s="4">
        <v>1470</v>
      </c>
      <c r="BI11" s="4">
        <v>1409</v>
      </c>
      <c r="BJ11" s="4">
        <v>1306</v>
      </c>
      <c r="BK11" s="4">
        <v>1350</v>
      </c>
      <c r="BL11" s="4">
        <v>1224</v>
      </c>
      <c r="BM11" s="4">
        <v>1230</v>
      </c>
      <c r="BN11" s="4">
        <v>1223</v>
      </c>
      <c r="BO11" s="4">
        <v>1265</v>
      </c>
      <c r="BP11" s="4">
        <v>1141</v>
      </c>
    </row>
  </sheetData>
  <mergeCells count="17">
    <mergeCell ref="BN3:BP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3:E3"/>
    <mergeCell ref="F3:I3"/>
    <mergeCell ref="J3:M3"/>
    <mergeCell ref="N3:Q3"/>
    <mergeCell ref="R3:U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78"/>
  <sheetViews>
    <sheetView workbookViewId="0">
      <selection activeCell="C46" sqref="C46"/>
    </sheetView>
  </sheetViews>
  <sheetFormatPr defaultRowHeight="15" x14ac:dyDescent="0.25"/>
  <cols>
    <col min="1" max="1" width="23.140625" style="7" customWidth="1"/>
    <col min="2" max="10" width="10.85546875" style="7" customWidth="1"/>
    <col min="11" max="12" width="10.85546875" style="7" hidden="1" customWidth="1"/>
    <col min="13" max="13" width="3.140625" style="7" customWidth="1"/>
    <col min="14" max="15" width="10.85546875" style="7" customWidth="1"/>
    <col min="16" max="16" width="12.7109375" style="7" customWidth="1"/>
    <col min="17" max="256" width="9.140625" style="7"/>
    <col min="257" max="257" width="23.140625" style="7" customWidth="1"/>
    <col min="258" max="266" width="10.85546875" style="7" customWidth="1"/>
    <col min="267" max="268" width="0" style="7" hidden="1" customWidth="1"/>
    <col min="269" max="269" width="3.140625" style="7" customWidth="1"/>
    <col min="270" max="271" width="10.85546875" style="7" customWidth="1"/>
    <col min="272" max="512" width="9.140625" style="7"/>
    <col min="513" max="513" width="23.140625" style="7" customWidth="1"/>
    <col min="514" max="522" width="10.85546875" style="7" customWidth="1"/>
    <col min="523" max="524" width="0" style="7" hidden="1" customWidth="1"/>
    <col min="525" max="525" width="3.140625" style="7" customWidth="1"/>
    <col min="526" max="527" width="10.85546875" style="7" customWidth="1"/>
    <col min="528" max="768" width="9.140625" style="7"/>
    <col min="769" max="769" width="23.140625" style="7" customWidth="1"/>
    <col min="770" max="778" width="10.85546875" style="7" customWidth="1"/>
    <col min="779" max="780" width="0" style="7" hidden="1" customWidth="1"/>
    <col min="781" max="781" width="3.140625" style="7" customWidth="1"/>
    <col min="782" max="783" width="10.85546875" style="7" customWidth="1"/>
    <col min="784" max="1024" width="9.140625" style="7"/>
    <col min="1025" max="1025" width="23.140625" style="7" customWidth="1"/>
    <col min="1026" max="1034" width="10.85546875" style="7" customWidth="1"/>
    <col min="1035" max="1036" width="0" style="7" hidden="1" customWidth="1"/>
    <col min="1037" max="1037" width="3.140625" style="7" customWidth="1"/>
    <col min="1038" max="1039" width="10.85546875" style="7" customWidth="1"/>
    <col min="1040" max="1280" width="9.140625" style="7"/>
    <col min="1281" max="1281" width="23.140625" style="7" customWidth="1"/>
    <col min="1282" max="1290" width="10.85546875" style="7" customWidth="1"/>
    <col min="1291" max="1292" width="0" style="7" hidden="1" customWidth="1"/>
    <col min="1293" max="1293" width="3.140625" style="7" customWidth="1"/>
    <col min="1294" max="1295" width="10.85546875" style="7" customWidth="1"/>
    <col min="1296" max="1536" width="9.140625" style="7"/>
    <col min="1537" max="1537" width="23.140625" style="7" customWidth="1"/>
    <col min="1538" max="1546" width="10.85546875" style="7" customWidth="1"/>
    <col min="1547" max="1548" width="0" style="7" hidden="1" customWidth="1"/>
    <col min="1549" max="1549" width="3.140625" style="7" customWidth="1"/>
    <col min="1550" max="1551" width="10.85546875" style="7" customWidth="1"/>
    <col min="1552" max="1792" width="9.140625" style="7"/>
    <col min="1793" max="1793" width="23.140625" style="7" customWidth="1"/>
    <col min="1794" max="1802" width="10.85546875" style="7" customWidth="1"/>
    <col min="1803" max="1804" width="0" style="7" hidden="1" customWidth="1"/>
    <col min="1805" max="1805" width="3.140625" style="7" customWidth="1"/>
    <col min="1806" max="1807" width="10.85546875" style="7" customWidth="1"/>
    <col min="1808" max="2048" width="9.140625" style="7"/>
    <col min="2049" max="2049" width="23.140625" style="7" customWidth="1"/>
    <col min="2050" max="2058" width="10.85546875" style="7" customWidth="1"/>
    <col min="2059" max="2060" width="0" style="7" hidden="1" customWidth="1"/>
    <col min="2061" max="2061" width="3.140625" style="7" customWidth="1"/>
    <col min="2062" max="2063" width="10.85546875" style="7" customWidth="1"/>
    <col min="2064" max="2304" width="9.140625" style="7"/>
    <col min="2305" max="2305" width="23.140625" style="7" customWidth="1"/>
    <col min="2306" max="2314" width="10.85546875" style="7" customWidth="1"/>
    <col min="2315" max="2316" width="0" style="7" hidden="1" customWidth="1"/>
    <col min="2317" max="2317" width="3.140625" style="7" customWidth="1"/>
    <col min="2318" max="2319" width="10.85546875" style="7" customWidth="1"/>
    <col min="2320" max="2560" width="9.140625" style="7"/>
    <col min="2561" max="2561" width="23.140625" style="7" customWidth="1"/>
    <col min="2562" max="2570" width="10.85546875" style="7" customWidth="1"/>
    <col min="2571" max="2572" width="0" style="7" hidden="1" customWidth="1"/>
    <col min="2573" max="2573" width="3.140625" style="7" customWidth="1"/>
    <col min="2574" max="2575" width="10.85546875" style="7" customWidth="1"/>
    <col min="2576" max="2816" width="9.140625" style="7"/>
    <col min="2817" max="2817" width="23.140625" style="7" customWidth="1"/>
    <col min="2818" max="2826" width="10.85546875" style="7" customWidth="1"/>
    <col min="2827" max="2828" width="0" style="7" hidden="1" customWidth="1"/>
    <col min="2829" max="2829" width="3.140625" style="7" customWidth="1"/>
    <col min="2830" max="2831" width="10.85546875" style="7" customWidth="1"/>
    <col min="2832" max="3072" width="9.140625" style="7"/>
    <col min="3073" max="3073" width="23.140625" style="7" customWidth="1"/>
    <col min="3074" max="3082" width="10.85546875" style="7" customWidth="1"/>
    <col min="3083" max="3084" width="0" style="7" hidden="1" customWidth="1"/>
    <col min="3085" max="3085" width="3.140625" style="7" customWidth="1"/>
    <col min="3086" max="3087" width="10.85546875" style="7" customWidth="1"/>
    <col min="3088" max="3328" width="9.140625" style="7"/>
    <col min="3329" max="3329" width="23.140625" style="7" customWidth="1"/>
    <col min="3330" max="3338" width="10.85546875" style="7" customWidth="1"/>
    <col min="3339" max="3340" width="0" style="7" hidden="1" customWidth="1"/>
    <col min="3341" max="3341" width="3.140625" style="7" customWidth="1"/>
    <col min="3342" max="3343" width="10.85546875" style="7" customWidth="1"/>
    <col min="3344" max="3584" width="9.140625" style="7"/>
    <col min="3585" max="3585" width="23.140625" style="7" customWidth="1"/>
    <col min="3586" max="3594" width="10.85546875" style="7" customWidth="1"/>
    <col min="3595" max="3596" width="0" style="7" hidden="1" customWidth="1"/>
    <col min="3597" max="3597" width="3.140625" style="7" customWidth="1"/>
    <col min="3598" max="3599" width="10.85546875" style="7" customWidth="1"/>
    <col min="3600" max="3840" width="9.140625" style="7"/>
    <col min="3841" max="3841" width="23.140625" style="7" customWidth="1"/>
    <col min="3842" max="3850" width="10.85546875" style="7" customWidth="1"/>
    <col min="3851" max="3852" width="0" style="7" hidden="1" customWidth="1"/>
    <col min="3853" max="3853" width="3.140625" style="7" customWidth="1"/>
    <col min="3854" max="3855" width="10.85546875" style="7" customWidth="1"/>
    <col min="3856" max="4096" width="9.140625" style="7"/>
    <col min="4097" max="4097" width="23.140625" style="7" customWidth="1"/>
    <col min="4098" max="4106" width="10.85546875" style="7" customWidth="1"/>
    <col min="4107" max="4108" width="0" style="7" hidden="1" customWidth="1"/>
    <col min="4109" max="4109" width="3.140625" style="7" customWidth="1"/>
    <col min="4110" max="4111" width="10.85546875" style="7" customWidth="1"/>
    <col min="4112" max="4352" width="9.140625" style="7"/>
    <col min="4353" max="4353" width="23.140625" style="7" customWidth="1"/>
    <col min="4354" max="4362" width="10.85546875" style="7" customWidth="1"/>
    <col min="4363" max="4364" width="0" style="7" hidden="1" customWidth="1"/>
    <col min="4365" max="4365" width="3.140625" style="7" customWidth="1"/>
    <col min="4366" max="4367" width="10.85546875" style="7" customWidth="1"/>
    <col min="4368" max="4608" width="9.140625" style="7"/>
    <col min="4609" max="4609" width="23.140625" style="7" customWidth="1"/>
    <col min="4610" max="4618" width="10.85546875" style="7" customWidth="1"/>
    <col min="4619" max="4620" width="0" style="7" hidden="1" customWidth="1"/>
    <col min="4621" max="4621" width="3.140625" style="7" customWidth="1"/>
    <col min="4622" max="4623" width="10.85546875" style="7" customWidth="1"/>
    <col min="4624" max="4864" width="9.140625" style="7"/>
    <col min="4865" max="4865" width="23.140625" style="7" customWidth="1"/>
    <col min="4866" max="4874" width="10.85546875" style="7" customWidth="1"/>
    <col min="4875" max="4876" width="0" style="7" hidden="1" customWidth="1"/>
    <col min="4877" max="4877" width="3.140625" style="7" customWidth="1"/>
    <col min="4878" max="4879" width="10.85546875" style="7" customWidth="1"/>
    <col min="4880" max="5120" width="9.140625" style="7"/>
    <col min="5121" max="5121" width="23.140625" style="7" customWidth="1"/>
    <col min="5122" max="5130" width="10.85546875" style="7" customWidth="1"/>
    <col min="5131" max="5132" width="0" style="7" hidden="1" customWidth="1"/>
    <col min="5133" max="5133" width="3.140625" style="7" customWidth="1"/>
    <col min="5134" max="5135" width="10.85546875" style="7" customWidth="1"/>
    <col min="5136" max="5376" width="9.140625" style="7"/>
    <col min="5377" max="5377" width="23.140625" style="7" customWidth="1"/>
    <col min="5378" max="5386" width="10.85546875" style="7" customWidth="1"/>
    <col min="5387" max="5388" width="0" style="7" hidden="1" customWidth="1"/>
    <col min="5389" max="5389" width="3.140625" style="7" customWidth="1"/>
    <col min="5390" max="5391" width="10.85546875" style="7" customWidth="1"/>
    <col min="5392" max="5632" width="9.140625" style="7"/>
    <col min="5633" max="5633" width="23.140625" style="7" customWidth="1"/>
    <col min="5634" max="5642" width="10.85546875" style="7" customWidth="1"/>
    <col min="5643" max="5644" width="0" style="7" hidden="1" customWidth="1"/>
    <col min="5645" max="5645" width="3.140625" style="7" customWidth="1"/>
    <col min="5646" max="5647" width="10.85546875" style="7" customWidth="1"/>
    <col min="5648" max="5888" width="9.140625" style="7"/>
    <col min="5889" max="5889" width="23.140625" style="7" customWidth="1"/>
    <col min="5890" max="5898" width="10.85546875" style="7" customWidth="1"/>
    <col min="5899" max="5900" width="0" style="7" hidden="1" customWidth="1"/>
    <col min="5901" max="5901" width="3.140625" style="7" customWidth="1"/>
    <col min="5902" max="5903" width="10.85546875" style="7" customWidth="1"/>
    <col min="5904" max="6144" width="9.140625" style="7"/>
    <col min="6145" max="6145" width="23.140625" style="7" customWidth="1"/>
    <col min="6146" max="6154" width="10.85546875" style="7" customWidth="1"/>
    <col min="6155" max="6156" width="0" style="7" hidden="1" customWidth="1"/>
    <col min="6157" max="6157" width="3.140625" style="7" customWidth="1"/>
    <col min="6158" max="6159" width="10.85546875" style="7" customWidth="1"/>
    <col min="6160" max="6400" width="9.140625" style="7"/>
    <col min="6401" max="6401" width="23.140625" style="7" customWidth="1"/>
    <col min="6402" max="6410" width="10.85546875" style="7" customWidth="1"/>
    <col min="6411" max="6412" width="0" style="7" hidden="1" customWidth="1"/>
    <col min="6413" max="6413" width="3.140625" style="7" customWidth="1"/>
    <col min="6414" max="6415" width="10.85546875" style="7" customWidth="1"/>
    <col min="6416" max="6656" width="9.140625" style="7"/>
    <col min="6657" max="6657" width="23.140625" style="7" customWidth="1"/>
    <col min="6658" max="6666" width="10.85546875" style="7" customWidth="1"/>
    <col min="6667" max="6668" width="0" style="7" hidden="1" customWidth="1"/>
    <col min="6669" max="6669" width="3.140625" style="7" customWidth="1"/>
    <col min="6670" max="6671" width="10.85546875" style="7" customWidth="1"/>
    <col min="6672" max="6912" width="9.140625" style="7"/>
    <col min="6913" max="6913" width="23.140625" style="7" customWidth="1"/>
    <col min="6914" max="6922" width="10.85546875" style="7" customWidth="1"/>
    <col min="6923" max="6924" width="0" style="7" hidden="1" customWidth="1"/>
    <col min="6925" max="6925" width="3.140625" style="7" customWidth="1"/>
    <col min="6926" max="6927" width="10.85546875" style="7" customWidth="1"/>
    <col min="6928" max="7168" width="9.140625" style="7"/>
    <col min="7169" max="7169" width="23.140625" style="7" customWidth="1"/>
    <col min="7170" max="7178" width="10.85546875" style="7" customWidth="1"/>
    <col min="7179" max="7180" width="0" style="7" hidden="1" customWidth="1"/>
    <col min="7181" max="7181" width="3.140625" style="7" customWidth="1"/>
    <col min="7182" max="7183" width="10.85546875" style="7" customWidth="1"/>
    <col min="7184" max="7424" width="9.140625" style="7"/>
    <col min="7425" max="7425" width="23.140625" style="7" customWidth="1"/>
    <col min="7426" max="7434" width="10.85546875" style="7" customWidth="1"/>
    <col min="7435" max="7436" width="0" style="7" hidden="1" customWidth="1"/>
    <col min="7437" max="7437" width="3.140625" style="7" customWidth="1"/>
    <col min="7438" max="7439" width="10.85546875" style="7" customWidth="1"/>
    <col min="7440" max="7680" width="9.140625" style="7"/>
    <col min="7681" max="7681" width="23.140625" style="7" customWidth="1"/>
    <col min="7682" max="7690" width="10.85546875" style="7" customWidth="1"/>
    <col min="7691" max="7692" width="0" style="7" hidden="1" customWidth="1"/>
    <col min="7693" max="7693" width="3.140625" style="7" customWidth="1"/>
    <col min="7694" max="7695" width="10.85546875" style="7" customWidth="1"/>
    <col min="7696" max="7936" width="9.140625" style="7"/>
    <col min="7937" max="7937" width="23.140625" style="7" customWidth="1"/>
    <col min="7938" max="7946" width="10.85546875" style="7" customWidth="1"/>
    <col min="7947" max="7948" width="0" style="7" hidden="1" customWidth="1"/>
    <col min="7949" max="7949" width="3.140625" style="7" customWidth="1"/>
    <col min="7950" max="7951" width="10.85546875" style="7" customWidth="1"/>
    <col min="7952" max="8192" width="9.140625" style="7"/>
    <col min="8193" max="8193" width="23.140625" style="7" customWidth="1"/>
    <col min="8194" max="8202" width="10.85546875" style="7" customWidth="1"/>
    <col min="8203" max="8204" width="0" style="7" hidden="1" customWidth="1"/>
    <col min="8205" max="8205" width="3.140625" style="7" customWidth="1"/>
    <col min="8206" max="8207" width="10.85546875" style="7" customWidth="1"/>
    <col min="8208" max="8448" width="9.140625" style="7"/>
    <col min="8449" max="8449" width="23.140625" style="7" customWidth="1"/>
    <col min="8450" max="8458" width="10.85546875" style="7" customWidth="1"/>
    <col min="8459" max="8460" width="0" style="7" hidden="1" customWidth="1"/>
    <col min="8461" max="8461" width="3.140625" style="7" customWidth="1"/>
    <col min="8462" max="8463" width="10.85546875" style="7" customWidth="1"/>
    <col min="8464" max="8704" width="9.140625" style="7"/>
    <col min="8705" max="8705" width="23.140625" style="7" customWidth="1"/>
    <col min="8706" max="8714" width="10.85546875" style="7" customWidth="1"/>
    <col min="8715" max="8716" width="0" style="7" hidden="1" customWidth="1"/>
    <col min="8717" max="8717" width="3.140625" style="7" customWidth="1"/>
    <col min="8718" max="8719" width="10.85546875" style="7" customWidth="1"/>
    <col min="8720" max="8960" width="9.140625" style="7"/>
    <col min="8961" max="8961" width="23.140625" style="7" customWidth="1"/>
    <col min="8962" max="8970" width="10.85546875" style="7" customWidth="1"/>
    <col min="8971" max="8972" width="0" style="7" hidden="1" customWidth="1"/>
    <col min="8973" max="8973" width="3.140625" style="7" customWidth="1"/>
    <col min="8974" max="8975" width="10.85546875" style="7" customWidth="1"/>
    <col min="8976" max="9216" width="9.140625" style="7"/>
    <col min="9217" max="9217" width="23.140625" style="7" customWidth="1"/>
    <col min="9218" max="9226" width="10.85546875" style="7" customWidth="1"/>
    <col min="9227" max="9228" width="0" style="7" hidden="1" customWidth="1"/>
    <col min="9229" max="9229" width="3.140625" style="7" customWidth="1"/>
    <col min="9230" max="9231" width="10.85546875" style="7" customWidth="1"/>
    <col min="9232" max="9472" width="9.140625" style="7"/>
    <col min="9473" max="9473" width="23.140625" style="7" customWidth="1"/>
    <col min="9474" max="9482" width="10.85546875" style="7" customWidth="1"/>
    <col min="9483" max="9484" width="0" style="7" hidden="1" customWidth="1"/>
    <col min="9485" max="9485" width="3.140625" style="7" customWidth="1"/>
    <col min="9486" max="9487" width="10.85546875" style="7" customWidth="1"/>
    <col min="9488" max="9728" width="9.140625" style="7"/>
    <col min="9729" max="9729" width="23.140625" style="7" customWidth="1"/>
    <col min="9730" max="9738" width="10.85546875" style="7" customWidth="1"/>
    <col min="9739" max="9740" width="0" style="7" hidden="1" customWidth="1"/>
    <col min="9741" max="9741" width="3.140625" style="7" customWidth="1"/>
    <col min="9742" max="9743" width="10.85546875" style="7" customWidth="1"/>
    <col min="9744" max="9984" width="9.140625" style="7"/>
    <col min="9985" max="9985" width="23.140625" style="7" customWidth="1"/>
    <col min="9986" max="9994" width="10.85546875" style="7" customWidth="1"/>
    <col min="9995" max="9996" width="0" style="7" hidden="1" customWidth="1"/>
    <col min="9997" max="9997" width="3.140625" style="7" customWidth="1"/>
    <col min="9998" max="9999" width="10.85546875" style="7" customWidth="1"/>
    <col min="10000" max="10240" width="9.140625" style="7"/>
    <col min="10241" max="10241" width="23.140625" style="7" customWidth="1"/>
    <col min="10242" max="10250" width="10.85546875" style="7" customWidth="1"/>
    <col min="10251" max="10252" width="0" style="7" hidden="1" customWidth="1"/>
    <col min="10253" max="10253" width="3.140625" style="7" customWidth="1"/>
    <col min="10254" max="10255" width="10.85546875" style="7" customWidth="1"/>
    <col min="10256" max="10496" width="9.140625" style="7"/>
    <col min="10497" max="10497" width="23.140625" style="7" customWidth="1"/>
    <col min="10498" max="10506" width="10.85546875" style="7" customWidth="1"/>
    <col min="10507" max="10508" width="0" style="7" hidden="1" customWidth="1"/>
    <col min="10509" max="10509" width="3.140625" style="7" customWidth="1"/>
    <col min="10510" max="10511" width="10.85546875" style="7" customWidth="1"/>
    <col min="10512" max="10752" width="9.140625" style="7"/>
    <col min="10753" max="10753" width="23.140625" style="7" customWidth="1"/>
    <col min="10754" max="10762" width="10.85546875" style="7" customWidth="1"/>
    <col min="10763" max="10764" width="0" style="7" hidden="1" customWidth="1"/>
    <col min="10765" max="10765" width="3.140625" style="7" customWidth="1"/>
    <col min="10766" max="10767" width="10.85546875" style="7" customWidth="1"/>
    <col min="10768" max="11008" width="9.140625" style="7"/>
    <col min="11009" max="11009" width="23.140625" style="7" customWidth="1"/>
    <col min="11010" max="11018" width="10.85546875" style="7" customWidth="1"/>
    <col min="11019" max="11020" width="0" style="7" hidden="1" customWidth="1"/>
    <col min="11021" max="11021" width="3.140625" style="7" customWidth="1"/>
    <col min="11022" max="11023" width="10.85546875" style="7" customWidth="1"/>
    <col min="11024" max="11264" width="9.140625" style="7"/>
    <col min="11265" max="11265" width="23.140625" style="7" customWidth="1"/>
    <col min="11266" max="11274" width="10.85546875" style="7" customWidth="1"/>
    <col min="11275" max="11276" width="0" style="7" hidden="1" customWidth="1"/>
    <col min="11277" max="11277" width="3.140625" style="7" customWidth="1"/>
    <col min="11278" max="11279" width="10.85546875" style="7" customWidth="1"/>
    <col min="11280" max="11520" width="9.140625" style="7"/>
    <col min="11521" max="11521" width="23.140625" style="7" customWidth="1"/>
    <col min="11522" max="11530" width="10.85546875" style="7" customWidth="1"/>
    <col min="11531" max="11532" width="0" style="7" hidden="1" customWidth="1"/>
    <col min="11533" max="11533" width="3.140625" style="7" customWidth="1"/>
    <col min="11534" max="11535" width="10.85546875" style="7" customWidth="1"/>
    <col min="11536" max="11776" width="9.140625" style="7"/>
    <col min="11777" max="11777" width="23.140625" style="7" customWidth="1"/>
    <col min="11778" max="11786" width="10.85546875" style="7" customWidth="1"/>
    <col min="11787" max="11788" width="0" style="7" hidden="1" customWidth="1"/>
    <col min="11789" max="11789" width="3.140625" style="7" customWidth="1"/>
    <col min="11790" max="11791" width="10.85546875" style="7" customWidth="1"/>
    <col min="11792" max="12032" width="9.140625" style="7"/>
    <col min="12033" max="12033" width="23.140625" style="7" customWidth="1"/>
    <col min="12034" max="12042" width="10.85546875" style="7" customWidth="1"/>
    <col min="12043" max="12044" width="0" style="7" hidden="1" customWidth="1"/>
    <col min="12045" max="12045" width="3.140625" style="7" customWidth="1"/>
    <col min="12046" max="12047" width="10.85546875" style="7" customWidth="1"/>
    <col min="12048" max="12288" width="9.140625" style="7"/>
    <col min="12289" max="12289" width="23.140625" style="7" customWidth="1"/>
    <col min="12290" max="12298" width="10.85546875" style="7" customWidth="1"/>
    <col min="12299" max="12300" width="0" style="7" hidden="1" customWidth="1"/>
    <col min="12301" max="12301" width="3.140625" style="7" customWidth="1"/>
    <col min="12302" max="12303" width="10.85546875" style="7" customWidth="1"/>
    <col min="12304" max="12544" width="9.140625" style="7"/>
    <col min="12545" max="12545" width="23.140625" style="7" customWidth="1"/>
    <col min="12546" max="12554" width="10.85546875" style="7" customWidth="1"/>
    <col min="12555" max="12556" width="0" style="7" hidden="1" customWidth="1"/>
    <col min="12557" max="12557" width="3.140625" style="7" customWidth="1"/>
    <col min="12558" max="12559" width="10.85546875" style="7" customWidth="1"/>
    <col min="12560" max="12800" width="9.140625" style="7"/>
    <col min="12801" max="12801" width="23.140625" style="7" customWidth="1"/>
    <col min="12802" max="12810" width="10.85546875" style="7" customWidth="1"/>
    <col min="12811" max="12812" width="0" style="7" hidden="1" customWidth="1"/>
    <col min="12813" max="12813" width="3.140625" style="7" customWidth="1"/>
    <col min="12814" max="12815" width="10.85546875" style="7" customWidth="1"/>
    <col min="12816" max="13056" width="9.140625" style="7"/>
    <col min="13057" max="13057" width="23.140625" style="7" customWidth="1"/>
    <col min="13058" max="13066" width="10.85546875" style="7" customWidth="1"/>
    <col min="13067" max="13068" width="0" style="7" hidden="1" customWidth="1"/>
    <col min="13069" max="13069" width="3.140625" style="7" customWidth="1"/>
    <col min="13070" max="13071" width="10.85546875" style="7" customWidth="1"/>
    <col min="13072" max="13312" width="9.140625" style="7"/>
    <col min="13313" max="13313" width="23.140625" style="7" customWidth="1"/>
    <col min="13314" max="13322" width="10.85546875" style="7" customWidth="1"/>
    <col min="13323" max="13324" width="0" style="7" hidden="1" customWidth="1"/>
    <col min="13325" max="13325" width="3.140625" style="7" customWidth="1"/>
    <col min="13326" max="13327" width="10.85546875" style="7" customWidth="1"/>
    <col min="13328" max="13568" width="9.140625" style="7"/>
    <col min="13569" max="13569" width="23.140625" style="7" customWidth="1"/>
    <col min="13570" max="13578" width="10.85546875" style="7" customWidth="1"/>
    <col min="13579" max="13580" width="0" style="7" hidden="1" customWidth="1"/>
    <col min="13581" max="13581" width="3.140625" style="7" customWidth="1"/>
    <col min="13582" max="13583" width="10.85546875" style="7" customWidth="1"/>
    <col min="13584" max="13824" width="9.140625" style="7"/>
    <col min="13825" max="13825" width="23.140625" style="7" customWidth="1"/>
    <col min="13826" max="13834" width="10.85546875" style="7" customWidth="1"/>
    <col min="13835" max="13836" width="0" style="7" hidden="1" customWidth="1"/>
    <col min="13837" max="13837" width="3.140625" style="7" customWidth="1"/>
    <col min="13838" max="13839" width="10.85546875" style="7" customWidth="1"/>
    <col min="13840" max="14080" width="9.140625" style="7"/>
    <col min="14081" max="14081" width="23.140625" style="7" customWidth="1"/>
    <col min="14082" max="14090" width="10.85546875" style="7" customWidth="1"/>
    <col min="14091" max="14092" width="0" style="7" hidden="1" customWidth="1"/>
    <col min="14093" max="14093" width="3.140625" style="7" customWidth="1"/>
    <col min="14094" max="14095" width="10.85546875" style="7" customWidth="1"/>
    <col min="14096" max="14336" width="9.140625" style="7"/>
    <col min="14337" max="14337" width="23.140625" style="7" customWidth="1"/>
    <col min="14338" max="14346" width="10.85546875" style="7" customWidth="1"/>
    <col min="14347" max="14348" width="0" style="7" hidden="1" customWidth="1"/>
    <col min="14349" max="14349" width="3.140625" style="7" customWidth="1"/>
    <col min="14350" max="14351" width="10.85546875" style="7" customWidth="1"/>
    <col min="14352" max="14592" width="9.140625" style="7"/>
    <col min="14593" max="14593" width="23.140625" style="7" customWidth="1"/>
    <col min="14594" max="14602" width="10.85546875" style="7" customWidth="1"/>
    <col min="14603" max="14604" width="0" style="7" hidden="1" customWidth="1"/>
    <col min="14605" max="14605" width="3.140625" style="7" customWidth="1"/>
    <col min="14606" max="14607" width="10.85546875" style="7" customWidth="1"/>
    <col min="14608" max="14848" width="9.140625" style="7"/>
    <col min="14849" max="14849" width="23.140625" style="7" customWidth="1"/>
    <col min="14850" max="14858" width="10.85546875" style="7" customWidth="1"/>
    <col min="14859" max="14860" width="0" style="7" hidden="1" customWidth="1"/>
    <col min="14861" max="14861" width="3.140625" style="7" customWidth="1"/>
    <col min="14862" max="14863" width="10.85546875" style="7" customWidth="1"/>
    <col min="14864" max="15104" width="9.140625" style="7"/>
    <col min="15105" max="15105" width="23.140625" style="7" customWidth="1"/>
    <col min="15106" max="15114" width="10.85546875" style="7" customWidth="1"/>
    <col min="15115" max="15116" width="0" style="7" hidden="1" customWidth="1"/>
    <col min="15117" max="15117" width="3.140625" style="7" customWidth="1"/>
    <col min="15118" max="15119" width="10.85546875" style="7" customWidth="1"/>
    <col min="15120" max="15360" width="9.140625" style="7"/>
    <col min="15361" max="15361" width="23.140625" style="7" customWidth="1"/>
    <col min="15362" max="15370" width="10.85546875" style="7" customWidth="1"/>
    <col min="15371" max="15372" width="0" style="7" hidden="1" customWidth="1"/>
    <col min="15373" max="15373" width="3.140625" style="7" customWidth="1"/>
    <col min="15374" max="15375" width="10.85546875" style="7" customWidth="1"/>
    <col min="15376" max="15616" width="9.140625" style="7"/>
    <col min="15617" max="15617" width="23.140625" style="7" customWidth="1"/>
    <col min="15618" max="15626" width="10.85546875" style="7" customWidth="1"/>
    <col min="15627" max="15628" width="0" style="7" hidden="1" customWidth="1"/>
    <col min="15629" max="15629" width="3.140625" style="7" customWidth="1"/>
    <col min="15630" max="15631" width="10.85546875" style="7" customWidth="1"/>
    <col min="15632" max="15872" width="9.140625" style="7"/>
    <col min="15873" max="15873" width="23.140625" style="7" customWidth="1"/>
    <col min="15874" max="15882" width="10.85546875" style="7" customWidth="1"/>
    <col min="15883" max="15884" width="0" style="7" hidden="1" customWidth="1"/>
    <col min="15885" max="15885" width="3.140625" style="7" customWidth="1"/>
    <col min="15886" max="15887" width="10.85546875" style="7" customWidth="1"/>
    <col min="15888" max="16128" width="9.140625" style="7"/>
    <col min="16129" max="16129" width="23.140625" style="7" customWidth="1"/>
    <col min="16130" max="16138" width="10.85546875" style="7" customWidth="1"/>
    <col min="16139" max="16140" width="0" style="7" hidden="1" customWidth="1"/>
    <col min="16141" max="16141" width="3.140625" style="7" customWidth="1"/>
    <col min="16142" max="16143" width="10.85546875" style="7" customWidth="1"/>
    <col min="16144" max="16384" width="9.140625" style="7"/>
  </cols>
  <sheetData>
    <row r="1" spans="1:25" x14ac:dyDescent="0.25">
      <c r="A1" s="6" t="s">
        <v>106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5" ht="12.75" customHeight="1" x14ac:dyDescent="0.25">
      <c r="A3" s="8"/>
      <c r="B3" s="120" t="s">
        <v>69</v>
      </c>
      <c r="C3" s="121"/>
      <c r="D3" s="122"/>
      <c r="E3" s="120" t="s">
        <v>70</v>
      </c>
      <c r="F3" s="121"/>
      <c r="G3" s="122"/>
      <c r="H3" s="117" t="s">
        <v>71</v>
      </c>
      <c r="I3" s="123"/>
      <c r="J3" s="124"/>
      <c r="K3" s="9"/>
      <c r="L3" s="10"/>
      <c r="M3" s="11"/>
      <c r="N3" s="117" t="s">
        <v>71</v>
      </c>
      <c r="O3" s="118"/>
      <c r="P3" s="119"/>
    </row>
    <row r="4" spans="1:25" ht="114.75" x14ac:dyDescent="0.25">
      <c r="A4" s="12"/>
      <c r="B4" s="13" t="s">
        <v>72</v>
      </c>
      <c r="C4" s="14" t="s">
        <v>73</v>
      </c>
      <c r="D4" s="15" t="s">
        <v>74</v>
      </c>
      <c r="E4" s="13" t="s">
        <v>72</v>
      </c>
      <c r="F4" s="14" t="s">
        <v>73</v>
      </c>
      <c r="G4" s="15" t="s">
        <v>74</v>
      </c>
      <c r="H4" s="16" t="s">
        <v>75</v>
      </c>
      <c r="I4" s="17" t="s">
        <v>73</v>
      </c>
      <c r="J4" s="18" t="s">
        <v>74</v>
      </c>
      <c r="K4" s="19">
        <v>41182</v>
      </c>
      <c r="L4" s="20">
        <v>41274</v>
      </c>
      <c r="M4" s="21"/>
      <c r="N4" s="80" t="s">
        <v>76</v>
      </c>
      <c r="O4" s="81" t="s">
        <v>77</v>
      </c>
      <c r="P4" s="82" t="s">
        <v>101</v>
      </c>
    </row>
    <row r="5" spans="1:25" x14ac:dyDescent="0.25">
      <c r="A5" s="23" t="s">
        <v>78</v>
      </c>
      <c r="B5" s="24">
        <v>7126</v>
      </c>
      <c r="C5" s="25">
        <v>5144</v>
      </c>
      <c r="D5" s="26">
        <v>2167</v>
      </c>
      <c r="E5" s="24">
        <v>6814</v>
      </c>
      <c r="F5" s="25">
        <v>4985</v>
      </c>
      <c r="G5" s="25">
        <v>2013</v>
      </c>
      <c r="H5" s="27">
        <f t="shared" ref="H5:J20" si="0">SUM(B5,E5)</f>
        <v>13940</v>
      </c>
      <c r="I5" s="28">
        <f t="shared" si="0"/>
        <v>10129</v>
      </c>
      <c r="J5" s="29">
        <f t="shared" si="0"/>
        <v>4180</v>
      </c>
      <c r="K5" s="30"/>
      <c r="L5" s="31"/>
      <c r="M5" s="32"/>
      <c r="N5" s="45">
        <f>I5/H5</f>
        <v>0.72661406025824959</v>
      </c>
      <c r="O5" s="76">
        <f>IFERROR(J5/I5, 0)</f>
        <v>0.4126764734919538</v>
      </c>
      <c r="P5" s="77">
        <f>N5*O5</f>
        <v>0.29985652797704448</v>
      </c>
      <c r="Q5" s="22"/>
      <c r="R5" s="33"/>
      <c r="S5" s="22"/>
      <c r="T5" s="22"/>
      <c r="V5" s="34"/>
      <c r="W5" s="22"/>
      <c r="X5" s="22"/>
      <c r="Y5" s="22"/>
    </row>
    <row r="6" spans="1:25" ht="18" customHeight="1" x14ac:dyDescent="0.25">
      <c r="A6" s="35" t="s">
        <v>37</v>
      </c>
      <c r="B6" s="36">
        <v>330</v>
      </c>
      <c r="C6" s="37">
        <v>209</v>
      </c>
      <c r="D6" s="38">
        <v>181</v>
      </c>
      <c r="E6" s="36">
        <v>326</v>
      </c>
      <c r="F6" s="37">
        <v>230</v>
      </c>
      <c r="G6" s="37">
        <v>178</v>
      </c>
      <c r="H6" s="39">
        <f t="shared" si="0"/>
        <v>656</v>
      </c>
      <c r="I6" s="40">
        <f t="shared" si="0"/>
        <v>439</v>
      </c>
      <c r="J6" s="41">
        <f t="shared" si="0"/>
        <v>359</v>
      </c>
      <c r="K6" s="42"/>
      <c r="L6" s="43"/>
      <c r="M6" s="44"/>
      <c r="N6" s="45">
        <f>I6/H6</f>
        <v>0.66920731707317072</v>
      </c>
      <c r="O6" s="76">
        <f t="shared" ref="O6:O37" si="1">IFERROR(J6/I6, 0)</f>
        <v>0.8177676537585421</v>
      </c>
      <c r="P6" s="77">
        <f t="shared" ref="P6:P37" si="2">N6*O6</f>
        <v>0.5472560975609756</v>
      </c>
      <c r="Q6" s="22"/>
      <c r="R6" s="33"/>
      <c r="S6" s="22"/>
      <c r="V6" s="34"/>
    </row>
    <row r="7" spans="1:25" x14ac:dyDescent="0.25">
      <c r="A7" s="35" t="s">
        <v>38</v>
      </c>
      <c r="B7" s="36">
        <v>258</v>
      </c>
      <c r="C7" s="37">
        <v>82</v>
      </c>
      <c r="D7" s="38">
        <v>71</v>
      </c>
      <c r="E7" s="36">
        <v>255</v>
      </c>
      <c r="F7" s="37">
        <v>64</v>
      </c>
      <c r="G7" s="37">
        <v>52</v>
      </c>
      <c r="H7" s="39">
        <f t="shared" si="0"/>
        <v>513</v>
      </c>
      <c r="I7" s="40">
        <f t="shared" si="0"/>
        <v>146</v>
      </c>
      <c r="J7" s="41">
        <f t="shared" si="0"/>
        <v>123</v>
      </c>
      <c r="K7" s="42"/>
      <c r="L7" s="43"/>
      <c r="M7" s="44"/>
      <c r="N7" s="45">
        <f t="shared" ref="N7:N37" si="3">I7/H7</f>
        <v>0.28460038986354774</v>
      </c>
      <c r="O7" s="76">
        <f t="shared" si="1"/>
        <v>0.84246575342465757</v>
      </c>
      <c r="P7" s="77">
        <f t="shared" si="2"/>
        <v>0.23976608187134502</v>
      </c>
      <c r="Q7" s="22"/>
      <c r="R7" s="33"/>
      <c r="S7" s="22"/>
      <c r="V7" s="34"/>
    </row>
    <row r="8" spans="1:25" x14ac:dyDescent="0.25">
      <c r="A8" s="35" t="s">
        <v>39</v>
      </c>
      <c r="B8" s="36">
        <v>115</v>
      </c>
      <c r="C8" s="37">
        <v>106</v>
      </c>
      <c r="D8" s="38">
        <v>15</v>
      </c>
      <c r="E8" s="36">
        <v>123</v>
      </c>
      <c r="F8" s="37">
        <v>114</v>
      </c>
      <c r="G8" s="37">
        <v>17</v>
      </c>
      <c r="H8" s="39">
        <f t="shared" si="0"/>
        <v>238</v>
      </c>
      <c r="I8" s="40">
        <f t="shared" si="0"/>
        <v>220</v>
      </c>
      <c r="J8" s="41">
        <f t="shared" si="0"/>
        <v>32</v>
      </c>
      <c r="K8" s="42"/>
      <c r="L8" s="43"/>
      <c r="M8" s="44"/>
      <c r="N8" s="45">
        <f t="shared" si="3"/>
        <v>0.92436974789915971</v>
      </c>
      <c r="O8" s="76">
        <f t="shared" si="1"/>
        <v>0.14545454545454545</v>
      </c>
      <c r="P8" s="77">
        <f t="shared" si="2"/>
        <v>0.13445378151260504</v>
      </c>
      <c r="Q8" s="22"/>
      <c r="R8" s="33"/>
      <c r="S8" s="22"/>
      <c r="V8" s="34"/>
    </row>
    <row r="9" spans="1:25" x14ac:dyDescent="0.25">
      <c r="A9" s="35" t="s">
        <v>40</v>
      </c>
      <c r="B9" s="36">
        <v>72</v>
      </c>
      <c r="C9" s="37">
        <v>72</v>
      </c>
      <c r="D9" s="38">
        <v>24</v>
      </c>
      <c r="E9" s="36">
        <v>84</v>
      </c>
      <c r="F9" s="37">
        <v>84</v>
      </c>
      <c r="G9" s="37">
        <v>23</v>
      </c>
      <c r="H9" s="39">
        <f t="shared" si="0"/>
        <v>156</v>
      </c>
      <c r="I9" s="40">
        <f t="shared" si="0"/>
        <v>156</v>
      </c>
      <c r="J9" s="41">
        <f t="shared" si="0"/>
        <v>47</v>
      </c>
      <c r="K9" s="42"/>
      <c r="L9" s="43"/>
      <c r="M9" s="44"/>
      <c r="N9" s="45">
        <f t="shared" si="3"/>
        <v>1</v>
      </c>
      <c r="O9" s="76">
        <f t="shared" si="1"/>
        <v>0.30128205128205127</v>
      </c>
      <c r="P9" s="77">
        <f t="shared" si="2"/>
        <v>0.30128205128205127</v>
      </c>
      <c r="Q9" s="22"/>
      <c r="R9" s="33"/>
      <c r="S9" s="22"/>
      <c r="V9" s="34"/>
    </row>
    <row r="10" spans="1:25" ht="18" customHeight="1" x14ac:dyDescent="0.25">
      <c r="A10" s="35" t="s">
        <v>41</v>
      </c>
      <c r="B10" s="36">
        <v>88</v>
      </c>
      <c r="C10" s="37">
        <v>23</v>
      </c>
      <c r="D10" s="38">
        <v>8</v>
      </c>
      <c r="E10" s="36">
        <v>118</v>
      </c>
      <c r="F10" s="37">
        <v>55</v>
      </c>
      <c r="G10" s="37">
        <v>14</v>
      </c>
      <c r="H10" s="39">
        <f t="shared" si="0"/>
        <v>206</v>
      </c>
      <c r="I10" s="40">
        <f t="shared" si="0"/>
        <v>78</v>
      </c>
      <c r="J10" s="41">
        <f t="shared" si="0"/>
        <v>22</v>
      </c>
      <c r="K10" s="42"/>
      <c r="L10" s="43"/>
      <c r="M10" s="44"/>
      <c r="N10" s="45">
        <f t="shared" si="3"/>
        <v>0.37864077669902912</v>
      </c>
      <c r="O10" s="76">
        <f t="shared" si="1"/>
        <v>0.28205128205128205</v>
      </c>
      <c r="P10" s="77">
        <f t="shared" si="2"/>
        <v>0.10679611650485436</v>
      </c>
      <c r="Q10" s="22"/>
      <c r="R10" s="33"/>
      <c r="S10" s="22"/>
      <c r="V10" s="34"/>
    </row>
    <row r="11" spans="1:25" x14ac:dyDescent="0.25">
      <c r="A11" s="35" t="s">
        <v>42</v>
      </c>
      <c r="B11" s="36">
        <v>155</v>
      </c>
      <c r="C11" s="37">
        <v>141</v>
      </c>
      <c r="D11" s="38">
        <v>82</v>
      </c>
      <c r="E11" s="36">
        <v>193</v>
      </c>
      <c r="F11" s="37">
        <v>166</v>
      </c>
      <c r="G11" s="37">
        <v>90</v>
      </c>
      <c r="H11" s="39">
        <f t="shared" si="0"/>
        <v>348</v>
      </c>
      <c r="I11" s="40">
        <f t="shared" si="0"/>
        <v>307</v>
      </c>
      <c r="J11" s="41">
        <f t="shared" si="0"/>
        <v>172</v>
      </c>
      <c r="K11" s="42"/>
      <c r="L11" s="43"/>
      <c r="M11" s="44"/>
      <c r="N11" s="45">
        <f t="shared" si="3"/>
        <v>0.88218390804597702</v>
      </c>
      <c r="O11" s="76">
        <f t="shared" si="1"/>
        <v>0.56026058631921827</v>
      </c>
      <c r="P11" s="77">
        <f t="shared" si="2"/>
        <v>0.4942528735632184</v>
      </c>
      <c r="Q11" s="22"/>
      <c r="R11" s="33"/>
      <c r="S11" s="22"/>
      <c r="V11" s="34"/>
    </row>
    <row r="12" spans="1:25" x14ac:dyDescent="0.25">
      <c r="A12" s="35" t="s">
        <v>43</v>
      </c>
      <c r="B12" s="36">
        <v>287</v>
      </c>
      <c r="C12" s="37">
        <v>257</v>
      </c>
      <c r="D12" s="38">
        <v>74</v>
      </c>
      <c r="E12" s="36">
        <v>261</v>
      </c>
      <c r="F12" s="37">
        <v>237</v>
      </c>
      <c r="G12" s="37">
        <v>60</v>
      </c>
      <c r="H12" s="39">
        <f t="shared" si="0"/>
        <v>548</v>
      </c>
      <c r="I12" s="40">
        <f t="shared" si="0"/>
        <v>494</v>
      </c>
      <c r="J12" s="41">
        <f t="shared" si="0"/>
        <v>134</v>
      </c>
      <c r="K12" s="42"/>
      <c r="L12" s="43"/>
      <c r="M12" s="44"/>
      <c r="N12" s="45">
        <f t="shared" si="3"/>
        <v>0.90145985401459849</v>
      </c>
      <c r="O12" s="76">
        <f t="shared" si="1"/>
        <v>0.27125506072874495</v>
      </c>
      <c r="P12" s="77">
        <f t="shared" si="2"/>
        <v>0.24452554744525548</v>
      </c>
      <c r="Q12" s="22"/>
      <c r="R12" s="33"/>
      <c r="S12" s="22"/>
      <c r="V12" s="34"/>
    </row>
    <row r="13" spans="1:25" x14ac:dyDescent="0.25">
      <c r="A13" s="35" t="s">
        <v>44</v>
      </c>
      <c r="B13" s="36">
        <v>162</v>
      </c>
      <c r="C13" s="37">
        <v>156</v>
      </c>
      <c r="D13" s="38">
        <v>100</v>
      </c>
      <c r="E13" s="36">
        <v>133</v>
      </c>
      <c r="F13" s="37">
        <v>128</v>
      </c>
      <c r="G13" s="37">
        <v>76</v>
      </c>
      <c r="H13" s="39">
        <f t="shared" si="0"/>
        <v>295</v>
      </c>
      <c r="I13" s="40">
        <f t="shared" si="0"/>
        <v>284</v>
      </c>
      <c r="J13" s="41">
        <f t="shared" si="0"/>
        <v>176</v>
      </c>
      <c r="K13" s="42"/>
      <c r="L13" s="43"/>
      <c r="M13" s="44"/>
      <c r="N13" s="45">
        <f t="shared" si="3"/>
        <v>0.96271186440677969</v>
      </c>
      <c r="O13" s="76">
        <f t="shared" si="1"/>
        <v>0.61971830985915488</v>
      </c>
      <c r="P13" s="77">
        <f t="shared" si="2"/>
        <v>0.59661016949152534</v>
      </c>
      <c r="Q13" s="22"/>
      <c r="R13" s="33"/>
      <c r="S13" s="22"/>
      <c r="V13" s="34"/>
    </row>
    <row r="14" spans="1:25" ht="18" customHeight="1" x14ac:dyDescent="0.25">
      <c r="A14" s="35" t="s">
        <v>45</v>
      </c>
      <c r="B14" s="36">
        <v>80</v>
      </c>
      <c r="C14" s="37">
        <v>77</v>
      </c>
      <c r="D14" s="38">
        <v>28</v>
      </c>
      <c r="E14" s="36">
        <v>62</v>
      </c>
      <c r="F14" s="37">
        <v>43</v>
      </c>
      <c r="G14" s="37">
        <v>11</v>
      </c>
      <c r="H14" s="39">
        <f t="shared" si="0"/>
        <v>142</v>
      </c>
      <c r="I14" s="40">
        <f t="shared" si="0"/>
        <v>120</v>
      </c>
      <c r="J14" s="41">
        <f t="shared" si="0"/>
        <v>39</v>
      </c>
      <c r="K14" s="42"/>
      <c r="L14" s="43"/>
      <c r="M14" s="44"/>
      <c r="N14" s="45">
        <f t="shared" si="3"/>
        <v>0.84507042253521125</v>
      </c>
      <c r="O14" s="76">
        <f t="shared" si="1"/>
        <v>0.32500000000000001</v>
      </c>
      <c r="P14" s="77">
        <f t="shared" si="2"/>
        <v>0.27464788732394368</v>
      </c>
      <c r="Q14" s="22"/>
      <c r="R14" s="33"/>
      <c r="S14" s="22"/>
      <c r="V14" s="34"/>
    </row>
    <row r="15" spans="1:25" x14ac:dyDescent="0.25">
      <c r="A15" s="35" t="s">
        <v>46</v>
      </c>
      <c r="B15" s="36">
        <v>174</v>
      </c>
      <c r="C15" s="37">
        <v>171</v>
      </c>
      <c r="D15" s="38">
        <v>4</v>
      </c>
      <c r="E15" s="36">
        <v>145</v>
      </c>
      <c r="F15" s="37">
        <v>142</v>
      </c>
      <c r="G15" s="37">
        <v>5</v>
      </c>
      <c r="H15" s="39">
        <f t="shared" si="0"/>
        <v>319</v>
      </c>
      <c r="I15" s="40">
        <f t="shared" si="0"/>
        <v>313</v>
      </c>
      <c r="J15" s="41">
        <f t="shared" si="0"/>
        <v>9</v>
      </c>
      <c r="K15" s="42"/>
      <c r="L15" s="43"/>
      <c r="M15" s="44"/>
      <c r="N15" s="45">
        <f t="shared" si="3"/>
        <v>0.98119122257053293</v>
      </c>
      <c r="O15" s="76">
        <f t="shared" si="1"/>
        <v>2.8753993610223641E-2</v>
      </c>
      <c r="P15" s="77">
        <f t="shared" si="2"/>
        <v>2.8213166144200625E-2</v>
      </c>
      <c r="Q15" s="22"/>
      <c r="R15" s="33"/>
      <c r="S15" s="22"/>
      <c r="V15" s="34"/>
    </row>
    <row r="16" spans="1:25" x14ac:dyDescent="0.25">
      <c r="A16" s="35" t="s">
        <v>47</v>
      </c>
      <c r="B16" s="36">
        <v>60</v>
      </c>
      <c r="C16" s="37">
        <v>59</v>
      </c>
      <c r="D16" s="38">
        <v>23</v>
      </c>
      <c r="E16" s="36">
        <v>63</v>
      </c>
      <c r="F16" s="37">
        <v>60</v>
      </c>
      <c r="G16" s="37">
        <v>27</v>
      </c>
      <c r="H16" s="39">
        <f t="shared" si="0"/>
        <v>123</v>
      </c>
      <c r="I16" s="40">
        <f t="shared" si="0"/>
        <v>119</v>
      </c>
      <c r="J16" s="41">
        <f t="shared" si="0"/>
        <v>50</v>
      </c>
      <c r="K16" s="42"/>
      <c r="L16" s="43"/>
      <c r="M16" s="44"/>
      <c r="N16" s="45">
        <f t="shared" si="3"/>
        <v>0.96747967479674801</v>
      </c>
      <c r="O16" s="76">
        <f t="shared" si="1"/>
        <v>0.42016806722689076</v>
      </c>
      <c r="P16" s="77">
        <f t="shared" si="2"/>
        <v>0.40650406504065045</v>
      </c>
      <c r="Q16" s="22"/>
      <c r="R16" s="33"/>
      <c r="S16" s="22"/>
      <c r="V16" s="34"/>
    </row>
    <row r="17" spans="1:22" x14ac:dyDescent="0.25">
      <c r="A17" s="35" t="s">
        <v>48</v>
      </c>
      <c r="B17" s="36">
        <v>696</v>
      </c>
      <c r="C17" s="37">
        <v>695</v>
      </c>
      <c r="D17" s="38">
        <v>133</v>
      </c>
      <c r="E17" s="36">
        <v>563</v>
      </c>
      <c r="F17" s="37">
        <v>554</v>
      </c>
      <c r="G17" s="37">
        <v>140</v>
      </c>
      <c r="H17" s="39">
        <f t="shared" si="0"/>
        <v>1259</v>
      </c>
      <c r="I17" s="40">
        <f t="shared" si="0"/>
        <v>1249</v>
      </c>
      <c r="J17" s="41">
        <f t="shared" si="0"/>
        <v>273</v>
      </c>
      <c r="K17" s="42"/>
      <c r="L17" s="43"/>
      <c r="M17" s="44"/>
      <c r="N17" s="45">
        <f t="shared" si="3"/>
        <v>0.99205718824463862</v>
      </c>
      <c r="O17" s="76">
        <f t="shared" si="1"/>
        <v>0.21857485988791034</v>
      </c>
      <c r="P17" s="77">
        <f t="shared" si="2"/>
        <v>0.21683876092136617</v>
      </c>
      <c r="Q17" s="22"/>
      <c r="R17" s="33"/>
      <c r="S17" s="22"/>
      <c r="V17" s="34"/>
    </row>
    <row r="18" spans="1:22" ht="18" customHeight="1" x14ac:dyDescent="0.25">
      <c r="A18" s="35" t="s">
        <v>49</v>
      </c>
      <c r="B18" s="36">
        <v>26</v>
      </c>
      <c r="C18" s="37">
        <v>21</v>
      </c>
      <c r="D18" s="38">
        <v>10</v>
      </c>
      <c r="E18" s="36">
        <v>17</v>
      </c>
      <c r="F18" s="37">
        <v>12</v>
      </c>
      <c r="G18" s="37">
        <v>6</v>
      </c>
      <c r="H18" s="39">
        <f t="shared" si="0"/>
        <v>43</v>
      </c>
      <c r="I18" s="40">
        <f t="shared" si="0"/>
        <v>33</v>
      </c>
      <c r="J18" s="41">
        <f t="shared" si="0"/>
        <v>16</v>
      </c>
      <c r="K18" s="42"/>
      <c r="L18" s="43"/>
      <c r="M18" s="44"/>
      <c r="N18" s="45">
        <f t="shared" si="3"/>
        <v>0.76744186046511631</v>
      </c>
      <c r="O18" s="76">
        <f t="shared" si="1"/>
        <v>0.48484848484848486</v>
      </c>
      <c r="P18" s="77">
        <f t="shared" si="2"/>
        <v>0.372093023255814</v>
      </c>
      <c r="Q18" s="22"/>
      <c r="R18" s="33"/>
      <c r="S18" s="22"/>
      <c r="V18" s="34"/>
    </row>
    <row r="19" spans="1:22" x14ac:dyDescent="0.25">
      <c r="A19" s="35" t="s">
        <v>50</v>
      </c>
      <c r="B19" s="36">
        <v>230</v>
      </c>
      <c r="C19" s="37">
        <v>199</v>
      </c>
      <c r="D19" s="38">
        <v>26</v>
      </c>
      <c r="E19" s="36">
        <v>193</v>
      </c>
      <c r="F19" s="37">
        <v>176</v>
      </c>
      <c r="G19" s="37">
        <v>20</v>
      </c>
      <c r="H19" s="39">
        <f t="shared" si="0"/>
        <v>423</v>
      </c>
      <c r="I19" s="40">
        <f t="shared" si="0"/>
        <v>375</v>
      </c>
      <c r="J19" s="41">
        <f>SUM(D19,G19)</f>
        <v>46</v>
      </c>
      <c r="K19" s="42"/>
      <c r="L19" s="43"/>
      <c r="M19" s="44"/>
      <c r="N19" s="45">
        <f t="shared" si="3"/>
        <v>0.88652482269503541</v>
      </c>
      <c r="O19" s="76">
        <f t="shared" si="1"/>
        <v>0.12266666666666666</v>
      </c>
      <c r="P19" s="77">
        <f t="shared" si="2"/>
        <v>0.10874704491725767</v>
      </c>
      <c r="Q19" s="22"/>
      <c r="R19" s="33"/>
      <c r="S19" s="22"/>
      <c r="V19" s="34"/>
    </row>
    <row r="20" spans="1:22" x14ac:dyDescent="0.25">
      <c r="A20" s="35" t="s">
        <v>51</v>
      </c>
      <c r="B20" s="36">
        <v>464</v>
      </c>
      <c r="C20" s="37">
        <v>241</v>
      </c>
      <c r="D20" s="38">
        <v>11</v>
      </c>
      <c r="E20" s="36">
        <v>216</v>
      </c>
      <c r="F20" s="37">
        <v>111</v>
      </c>
      <c r="G20" s="37">
        <v>8</v>
      </c>
      <c r="H20" s="39">
        <f t="shared" si="0"/>
        <v>680</v>
      </c>
      <c r="I20" s="40">
        <f t="shared" si="0"/>
        <v>352</v>
      </c>
      <c r="J20" s="41">
        <f t="shared" si="0"/>
        <v>19</v>
      </c>
      <c r="K20" s="42"/>
      <c r="L20" s="43"/>
      <c r="M20" s="44"/>
      <c r="N20" s="45">
        <f t="shared" si="3"/>
        <v>0.51764705882352946</v>
      </c>
      <c r="O20" s="76">
        <f t="shared" si="1"/>
        <v>5.3977272727272728E-2</v>
      </c>
      <c r="P20" s="77">
        <f t="shared" si="2"/>
        <v>2.7941176470588237E-2</v>
      </c>
      <c r="Q20" s="22"/>
      <c r="R20" s="33"/>
      <c r="S20" s="22"/>
      <c r="V20" s="34"/>
    </row>
    <row r="21" spans="1:22" x14ac:dyDescent="0.25">
      <c r="A21" s="35" t="s">
        <v>52</v>
      </c>
      <c r="B21" s="36">
        <v>1036</v>
      </c>
      <c r="C21" s="37">
        <v>777</v>
      </c>
      <c r="D21" s="38">
        <v>380</v>
      </c>
      <c r="E21" s="36">
        <v>1081</v>
      </c>
      <c r="F21" s="37">
        <v>904</v>
      </c>
      <c r="G21" s="37">
        <v>393</v>
      </c>
      <c r="H21" s="39">
        <f t="shared" ref="H21:J37" si="4">SUM(B21,E21)</f>
        <v>2117</v>
      </c>
      <c r="I21" s="40">
        <f t="shared" si="4"/>
        <v>1681</v>
      </c>
      <c r="J21" s="41">
        <f t="shared" si="4"/>
        <v>773</v>
      </c>
      <c r="K21" s="46"/>
      <c r="L21" s="47"/>
      <c r="M21" s="35"/>
      <c r="N21" s="45">
        <f t="shared" si="3"/>
        <v>0.79404818138875766</v>
      </c>
      <c r="O21" s="76">
        <f t="shared" si="1"/>
        <v>0.45984533016061868</v>
      </c>
      <c r="P21" s="77">
        <f t="shared" si="2"/>
        <v>0.36513934813415211</v>
      </c>
      <c r="Q21" s="22"/>
      <c r="R21" s="33"/>
      <c r="S21" s="22"/>
      <c r="V21" s="34"/>
    </row>
    <row r="22" spans="1:22" ht="18" customHeight="1" x14ac:dyDescent="0.25">
      <c r="A22" s="35" t="s">
        <v>53</v>
      </c>
      <c r="B22" s="36">
        <v>241</v>
      </c>
      <c r="C22" s="37">
        <v>101</v>
      </c>
      <c r="D22" s="38">
        <v>53</v>
      </c>
      <c r="E22" s="36">
        <v>310</v>
      </c>
      <c r="F22" s="37">
        <v>137</v>
      </c>
      <c r="G22" s="37">
        <v>75</v>
      </c>
      <c r="H22" s="39">
        <f t="shared" si="4"/>
        <v>551</v>
      </c>
      <c r="I22" s="40">
        <f t="shared" si="4"/>
        <v>238</v>
      </c>
      <c r="J22" s="41">
        <f t="shared" si="4"/>
        <v>128</v>
      </c>
      <c r="K22" s="42"/>
      <c r="L22" s="43"/>
      <c r="M22" s="44"/>
      <c r="N22" s="45">
        <f t="shared" si="3"/>
        <v>0.43194192377495461</v>
      </c>
      <c r="O22" s="76">
        <f t="shared" si="1"/>
        <v>0.53781512605042014</v>
      </c>
      <c r="P22" s="77">
        <f t="shared" si="2"/>
        <v>0.23230490018148819</v>
      </c>
      <c r="Q22" s="22"/>
      <c r="R22" s="33"/>
      <c r="S22" s="22"/>
      <c r="V22" s="34"/>
    </row>
    <row r="23" spans="1:22" x14ac:dyDescent="0.25">
      <c r="A23" s="35" t="s">
        <v>54</v>
      </c>
      <c r="B23" s="36">
        <v>23</v>
      </c>
      <c r="C23" s="37">
        <v>0</v>
      </c>
      <c r="D23" s="38">
        <v>0</v>
      </c>
      <c r="E23" s="36">
        <v>57</v>
      </c>
      <c r="F23" s="37">
        <v>0</v>
      </c>
      <c r="G23" s="37">
        <v>0</v>
      </c>
      <c r="H23" s="39">
        <f t="shared" si="4"/>
        <v>80</v>
      </c>
      <c r="I23" s="40">
        <f t="shared" si="4"/>
        <v>0</v>
      </c>
      <c r="J23" s="41">
        <f t="shared" si="4"/>
        <v>0</v>
      </c>
      <c r="K23" s="42"/>
      <c r="L23" s="43"/>
      <c r="M23" s="44"/>
      <c r="N23" s="45">
        <f t="shared" si="3"/>
        <v>0</v>
      </c>
      <c r="O23" s="76">
        <f t="shared" si="1"/>
        <v>0</v>
      </c>
      <c r="P23" s="77">
        <f t="shared" si="2"/>
        <v>0</v>
      </c>
      <c r="Q23" s="22"/>
      <c r="R23" s="33"/>
      <c r="S23" s="22"/>
      <c r="V23" s="34"/>
    </row>
    <row r="24" spans="1:22" x14ac:dyDescent="0.25">
      <c r="A24" s="35" t="s">
        <v>55</v>
      </c>
      <c r="B24" s="36">
        <v>178</v>
      </c>
      <c r="C24" s="37">
        <v>70</v>
      </c>
      <c r="D24" s="38">
        <v>55</v>
      </c>
      <c r="E24" s="36">
        <v>130</v>
      </c>
      <c r="F24" s="37">
        <v>50</v>
      </c>
      <c r="G24" s="37">
        <v>34</v>
      </c>
      <c r="H24" s="39">
        <f t="shared" si="4"/>
        <v>308</v>
      </c>
      <c r="I24" s="40">
        <f t="shared" si="4"/>
        <v>120</v>
      </c>
      <c r="J24" s="41">
        <f t="shared" si="4"/>
        <v>89</v>
      </c>
      <c r="K24" s="42"/>
      <c r="L24" s="43"/>
      <c r="M24" s="44"/>
      <c r="N24" s="45">
        <f t="shared" si="3"/>
        <v>0.38961038961038963</v>
      </c>
      <c r="O24" s="76">
        <f t="shared" si="1"/>
        <v>0.7416666666666667</v>
      </c>
      <c r="P24" s="77">
        <f t="shared" si="2"/>
        <v>0.28896103896103897</v>
      </c>
      <c r="Q24" s="22"/>
      <c r="R24" s="33"/>
      <c r="S24" s="22"/>
      <c r="V24" s="34"/>
    </row>
    <row r="25" spans="1:22" x14ac:dyDescent="0.25">
      <c r="A25" s="35" t="s">
        <v>56</v>
      </c>
      <c r="B25" s="36">
        <v>78</v>
      </c>
      <c r="C25" s="37">
        <v>46</v>
      </c>
      <c r="D25" s="38">
        <v>37</v>
      </c>
      <c r="E25" s="36">
        <v>90</v>
      </c>
      <c r="F25" s="37">
        <v>64</v>
      </c>
      <c r="G25" s="37">
        <v>48</v>
      </c>
      <c r="H25" s="39">
        <f t="shared" si="4"/>
        <v>168</v>
      </c>
      <c r="I25" s="40">
        <f t="shared" si="4"/>
        <v>110</v>
      </c>
      <c r="J25" s="41">
        <f t="shared" si="4"/>
        <v>85</v>
      </c>
      <c r="K25" s="42"/>
      <c r="L25" s="43"/>
      <c r="M25" s="44"/>
      <c r="N25" s="45">
        <f t="shared" si="3"/>
        <v>0.65476190476190477</v>
      </c>
      <c r="O25" s="76">
        <f t="shared" si="1"/>
        <v>0.77272727272727271</v>
      </c>
      <c r="P25" s="77">
        <f t="shared" si="2"/>
        <v>0.50595238095238093</v>
      </c>
      <c r="Q25" s="22"/>
      <c r="R25" s="33"/>
      <c r="S25" s="22"/>
      <c r="V25" s="34"/>
    </row>
    <row r="26" spans="1:22" ht="18" customHeight="1" x14ac:dyDescent="0.25">
      <c r="A26" s="35" t="s">
        <v>57</v>
      </c>
      <c r="B26" s="36">
        <v>211</v>
      </c>
      <c r="C26" s="37">
        <v>207</v>
      </c>
      <c r="D26" s="38">
        <v>112</v>
      </c>
      <c r="E26" s="36">
        <v>191</v>
      </c>
      <c r="F26" s="37">
        <v>186</v>
      </c>
      <c r="G26" s="37">
        <v>102</v>
      </c>
      <c r="H26" s="39">
        <f t="shared" si="4"/>
        <v>402</v>
      </c>
      <c r="I26" s="40">
        <f t="shared" si="4"/>
        <v>393</v>
      </c>
      <c r="J26" s="41">
        <f t="shared" si="4"/>
        <v>214</v>
      </c>
      <c r="K26" s="42"/>
      <c r="L26" s="43"/>
      <c r="M26" s="44"/>
      <c r="N26" s="45">
        <f t="shared" si="3"/>
        <v>0.97761194029850751</v>
      </c>
      <c r="O26" s="76">
        <f t="shared" si="1"/>
        <v>0.54452926208651398</v>
      </c>
      <c r="P26" s="77">
        <f t="shared" si="2"/>
        <v>0.53233830845771146</v>
      </c>
      <c r="Q26" s="22"/>
      <c r="R26" s="33"/>
      <c r="S26" s="22"/>
      <c r="V26" s="34"/>
    </row>
    <row r="27" spans="1:22" x14ac:dyDescent="0.25">
      <c r="A27" s="35" t="s">
        <v>58</v>
      </c>
      <c r="B27" s="36">
        <v>477</v>
      </c>
      <c r="C27" s="37">
        <v>459</v>
      </c>
      <c r="D27" s="38">
        <v>168</v>
      </c>
      <c r="E27" s="36">
        <v>510</v>
      </c>
      <c r="F27" s="37">
        <v>480</v>
      </c>
      <c r="G27" s="37">
        <v>119</v>
      </c>
      <c r="H27" s="39">
        <f t="shared" si="4"/>
        <v>987</v>
      </c>
      <c r="I27" s="40">
        <f t="shared" si="4"/>
        <v>939</v>
      </c>
      <c r="J27" s="41">
        <f t="shared" si="4"/>
        <v>287</v>
      </c>
      <c r="K27" s="42"/>
      <c r="L27" s="43"/>
      <c r="M27" s="44"/>
      <c r="N27" s="45">
        <f t="shared" si="3"/>
        <v>0.95136778115501519</v>
      </c>
      <c r="O27" s="76">
        <f t="shared" si="1"/>
        <v>0.30564430244941426</v>
      </c>
      <c r="P27" s="77">
        <f t="shared" si="2"/>
        <v>0.29078014184397161</v>
      </c>
      <c r="Q27" s="22"/>
      <c r="R27" s="33"/>
      <c r="S27" s="22"/>
      <c r="V27" s="34"/>
    </row>
    <row r="28" spans="1:22" x14ac:dyDescent="0.25">
      <c r="A28" s="35" t="s">
        <v>59</v>
      </c>
      <c r="B28" s="36">
        <v>24</v>
      </c>
      <c r="C28" s="37">
        <v>22</v>
      </c>
      <c r="D28" s="38">
        <v>10</v>
      </c>
      <c r="E28" s="36">
        <v>16</v>
      </c>
      <c r="F28" s="37">
        <v>14</v>
      </c>
      <c r="G28" s="37">
        <v>5</v>
      </c>
      <c r="H28" s="39">
        <f t="shared" si="4"/>
        <v>40</v>
      </c>
      <c r="I28" s="40">
        <f t="shared" si="4"/>
        <v>36</v>
      </c>
      <c r="J28" s="41">
        <f t="shared" si="4"/>
        <v>15</v>
      </c>
      <c r="K28" s="42"/>
      <c r="L28" s="43"/>
      <c r="M28" s="44"/>
      <c r="N28" s="45">
        <f t="shared" si="3"/>
        <v>0.9</v>
      </c>
      <c r="O28" s="76">
        <f t="shared" si="1"/>
        <v>0.41666666666666669</v>
      </c>
      <c r="P28" s="77">
        <f t="shared" si="2"/>
        <v>0.375</v>
      </c>
      <c r="Q28" s="22"/>
      <c r="R28" s="33"/>
      <c r="S28" s="22"/>
      <c r="V28" s="34"/>
    </row>
    <row r="29" spans="1:22" x14ac:dyDescent="0.25">
      <c r="A29" s="35" t="s">
        <v>60</v>
      </c>
      <c r="B29" s="36">
        <v>200</v>
      </c>
      <c r="C29" s="37">
        <v>186</v>
      </c>
      <c r="D29" s="38">
        <v>145</v>
      </c>
      <c r="E29" s="36">
        <v>193</v>
      </c>
      <c r="F29" s="37">
        <v>187</v>
      </c>
      <c r="G29" s="37">
        <v>118</v>
      </c>
      <c r="H29" s="39">
        <f t="shared" si="4"/>
        <v>393</v>
      </c>
      <c r="I29" s="40">
        <f t="shared" si="4"/>
        <v>373</v>
      </c>
      <c r="J29" s="41">
        <f t="shared" si="4"/>
        <v>263</v>
      </c>
      <c r="K29" s="42"/>
      <c r="L29" s="43"/>
      <c r="M29" s="44"/>
      <c r="N29" s="45">
        <f t="shared" si="3"/>
        <v>0.94910941475826971</v>
      </c>
      <c r="O29" s="76">
        <f t="shared" si="1"/>
        <v>0.70509383378016088</v>
      </c>
      <c r="P29" s="77">
        <f t="shared" si="2"/>
        <v>0.66921119592875322</v>
      </c>
      <c r="Q29" s="22"/>
      <c r="R29" s="33"/>
      <c r="S29" s="22"/>
      <c r="V29" s="34"/>
    </row>
    <row r="30" spans="1:22" ht="18" customHeight="1" x14ac:dyDescent="0.25">
      <c r="A30" s="35" t="s">
        <v>61</v>
      </c>
      <c r="B30" s="36">
        <v>177</v>
      </c>
      <c r="C30" s="37">
        <v>168</v>
      </c>
      <c r="D30" s="38">
        <v>108</v>
      </c>
      <c r="E30" s="36">
        <v>183</v>
      </c>
      <c r="F30" s="37">
        <v>181</v>
      </c>
      <c r="G30" s="37">
        <v>82</v>
      </c>
      <c r="H30" s="39">
        <f t="shared" si="4"/>
        <v>360</v>
      </c>
      <c r="I30" s="40">
        <f t="shared" si="4"/>
        <v>349</v>
      </c>
      <c r="J30" s="41">
        <f t="shared" si="4"/>
        <v>190</v>
      </c>
      <c r="K30" s="42"/>
      <c r="L30" s="43"/>
      <c r="M30" s="44"/>
      <c r="N30" s="45">
        <f t="shared" si="3"/>
        <v>0.96944444444444444</v>
      </c>
      <c r="O30" s="76">
        <f t="shared" si="1"/>
        <v>0.54441260744985676</v>
      </c>
      <c r="P30" s="77">
        <f t="shared" si="2"/>
        <v>0.52777777777777779</v>
      </c>
      <c r="Q30" s="22"/>
      <c r="R30" s="33"/>
      <c r="S30" s="22"/>
      <c r="V30" s="34"/>
    </row>
    <row r="31" spans="1:22" x14ac:dyDescent="0.25">
      <c r="A31" s="35" t="s">
        <v>62</v>
      </c>
      <c r="B31" s="36">
        <v>156</v>
      </c>
      <c r="C31" s="37">
        <v>34</v>
      </c>
      <c r="D31" s="38">
        <v>20</v>
      </c>
      <c r="E31" s="36">
        <v>153</v>
      </c>
      <c r="F31" s="37">
        <v>37</v>
      </c>
      <c r="G31" s="37">
        <v>17</v>
      </c>
      <c r="H31" s="39">
        <f t="shared" si="4"/>
        <v>309</v>
      </c>
      <c r="I31" s="40">
        <f t="shared" si="4"/>
        <v>71</v>
      </c>
      <c r="J31" s="41">
        <f t="shared" si="4"/>
        <v>37</v>
      </c>
      <c r="K31" s="42"/>
      <c r="L31" s="43"/>
      <c r="M31" s="44"/>
      <c r="N31" s="45">
        <f t="shared" si="3"/>
        <v>0.22977346278317151</v>
      </c>
      <c r="O31" s="76">
        <f t="shared" si="1"/>
        <v>0.52112676056338025</v>
      </c>
      <c r="P31" s="77">
        <f t="shared" si="2"/>
        <v>0.11974110032362459</v>
      </c>
      <c r="Q31" s="22"/>
      <c r="R31" s="33"/>
      <c r="S31" s="22"/>
      <c r="V31" s="34"/>
    </row>
    <row r="32" spans="1:22" x14ac:dyDescent="0.25">
      <c r="A32" s="35" t="s">
        <v>63</v>
      </c>
      <c r="B32" s="36">
        <v>33</v>
      </c>
      <c r="C32" s="37">
        <v>27</v>
      </c>
      <c r="D32" s="38">
        <v>8</v>
      </c>
      <c r="E32" s="36">
        <v>28</v>
      </c>
      <c r="F32" s="37">
        <v>28</v>
      </c>
      <c r="G32" s="37">
        <v>13</v>
      </c>
      <c r="H32" s="39">
        <f t="shared" si="4"/>
        <v>61</v>
      </c>
      <c r="I32" s="40">
        <f t="shared" si="4"/>
        <v>55</v>
      </c>
      <c r="J32" s="41">
        <f t="shared" si="4"/>
        <v>21</v>
      </c>
      <c r="K32" s="42"/>
      <c r="L32" s="43"/>
      <c r="M32" s="44"/>
      <c r="N32" s="45">
        <f t="shared" si="3"/>
        <v>0.90163934426229508</v>
      </c>
      <c r="O32" s="76">
        <f t="shared" si="1"/>
        <v>0.38181818181818183</v>
      </c>
      <c r="P32" s="77">
        <f t="shared" si="2"/>
        <v>0.34426229508196721</v>
      </c>
      <c r="Q32" s="22"/>
      <c r="R32" s="33"/>
      <c r="S32" s="22"/>
      <c r="V32" s="34"/>
    </row>
    <row r="33" spans="1:22" x14ac:dyDescent="0.25">
      <c r="A33" s="35" t="s">
        <v>64</v>
      </c>
      <c r="B33" s="36">
        <v>149</v>
      </c>
      <c r="C33" s="37">
        <v>131</v>
      </c>
      <c r="D33" s="38">
        <v>130</v>
      </c>
      <c r="E33" s="36">
        <v>163</v>
      </c>
      <c r="F33" s="37">
        <v>152</v>
      </c>
      <c r="G33" s="37">
        <v>148</v>
      </c>
      <c r="H33" s="39">
        <f t="shared" si="4"/>
        <v>312</v>
      </c>
      <c r="I33" s="40">
        <f t="shared" si="4"/>
        <v>283</v>
      </c>
      <c r="J33" s="41">
        <f t="shared" si="4"/>
        <v>278</v>
      </c>
      <c r="K33" s="42"/>
      <c r="L33" s="43"/>
      <c r="M33" s="44"/>
      <c r="N33" s="45">
        <f t="shared" si="3"/>
        <v>0.90705128205128205</v>
      </c>
      <c r="O33" s="76">
        <f t="shared" si="1"/>
        <v>0.98233215547703179</v>
      </c>
      <c r="P33" s="77">
        <f t="shared" si="2"/>
        <v>0.89102564102564097</v>
      </c>
      <c r="Q33" s="22"/>
      <c r="R33" s="33"/>
      <c r="S33" s="22"/>
      <c r="V33" s="34"/>
    </row>
    <row r="34" spans="1:22" ht="18" customHeight="1" x14ac:dyDescent="0.25">
      <c r="A34" s="35" t="s">
        <v>65</v>
      </c>
      <c r="B34" s="36">
        <v>405</v>
      </c>
      <c r="C34" s="37">
        <v>118</v>
      </c>
      <c r="D34" s="38">
        <v>20</v>
      </c>
      <c r="E34" s="36">
        <v>395</v>
      </c>
      <c r="F34" s="37">
        <v>112</v>
      </c>
      <c r="G34" s="37">
        <v>17</v>
      </c>
      <c r="H34" s="39">
        <f t="shared" si="4"/>
        <v>800</v>
      </c>
      <c r="I34" s="40">
        <f t="shared" si="4"/>
        <v>230</v>
      </c>
      <c r="J34" s="41">
        <f t="shared" si="4"/>
        <v>37</v>
      </c>
      <c r="K34" s="42"/>
      <c r="L34" s="43"/>
      <c r="M34" s="44"/>
      <c r="N34" s="45">
        <f t="shared" si="3"/>
        <v>0.28749999999999998</v>
      </c>
      <c r="O34" s="76">
        <f t="shared" si="1"/>
        <v>0.16086956521739129</v>
      </c>
      <c r="P34" s="77">
        <f t="shared" si="2"/>
        <v>4.6249999999999993E-2</v>
      </c>
      <c r="Q34" s="22"/>
      <c r="R34" s="33"/>
      <c r="S34" s="22"/>
      <c r="V34" s="34"/>
    </row>
    <row r="35" spans="1:22" x14ac:dyDescent="0.25">
      <c r="A35" s="35" t="s">
        <v>66</v>
      </c>
      <c r="B35" s="36">
        <v>101</v>
      </c>
      <c r="C35" s="37">
        <v>88</v>
      </c>
      <c r="D35" s="38">
        <v>76</v>
      </c>
      <c r="E35" s="36">
        <v>103</v>
      </c>
      <c r="F35" s="37">
        <v>85</v>
      </c>
      <c r="G35" s="37">
        <v>62</v>
      </c>
      <c r="H35" s="39">
        <f t="shared" si="4"/>
        <v>204</v>
      </c>
      <c r="I35" s="40">
        <f t="shared" si="4"/>
        <v>173</v>
      </c>
      <c r="J35" s="41">
        <f t="shared" si="4"/>
        <v>138</v>
      </c>
      <c r="K35" s="42"/>
      <c r="L35" s="43"/>
      <c r="M35" s="44"/>
      <c r="N35" s="45">
        <f t="shared" si="3"/>
        <v>0.84803921568627449</v>
      </c>
      <c r="O35" s="76">
        <f t="shared" si="1"/>
        <v>0.79768786127167635</v>
      </c>
      <c r="P35" s="77">
        <f t="shared" si="2"/>
        <v>0.67647058823529416</v>
      </c>
      <c r="Q35" s="22"/>
      <c r="R35" s="33"/>
      <c r="S35" s="22"/>
      <c r="V35" s="34"/>
    </row>
    <row r="36" spans="1:22" x14ac:dyDescent="0.25">
      <c r="A36" s="35" t="s">
        <v>67</v>
      </c>
      <c r="B36" s="36">
        <v>253</v>
      </c>
      <c r="C36" s="37">
        <v>164</v>
      </c>
      <c r="D36" s="38">
        <v>38</v>
      </c>
      <c r="E36" s="36">
        <v>194</v>
      </c>
      <c r="F36" s="37">
        <v>139</v>
      </c>
      <c r="G36" s="37">
        <v>37</v>
      </c>
      <c r="H36" s="39">
        <f t="shared" si="4"/>
        <v>447</v>
      </c>
      <c r="I36" s="40">
        <f t="shared" si="4"/>
        <v>303</v>
      </c>
      <c r="J36" s="41">
        <f t="shared" si="4"/>
        <v>75</v>
      </c>
      <c r="K36" s="42"/>
      <c r="L36" s="43"/>
      <c r="M36" s="44"/>
      <c r="N36" s="45">
        <f t="shared" si="3"/>
        <v>0.67785234899328861</v>
      </c>
      <c r="O36" s="76">
        <f t="shared" si="1"/>
        <v>0.24752475247524752</v>
      </c>
      <c r="P36" s="77">
        <f t="shared" si="2"/>
        <v>0.16778523489932887</v>
      </c>
      <c r="Q36" s="22"/>
      <c r="R36" s="33"/>
      <c r="S36" s="22"/>
      <c r="V36" s="34"/>
    </row>
    <row r="37" spans="1:22" x14ac:dyDescent="0.25">
      <c r="A37" s="48" t="s">
        <v>68</v>
      </c>
      <c r="B37" s="49">
        <v>187</v>
      </c>
      <c r="C37" s="50">
        <v>37</v>
      </c>
      <c r="D37" s="51">
        <v>17</v>
      </c>
      <c r="E37" s="49">
        <v>265</v>
      </c>
      <c r="F37" s="50">
        <v>53</v>
      </c>
      <c r="G37" s="50">
        <v>16</v>
      </c>
      <c r="H37" s="52">
        <f t="shared" si="4"/>
        <v>452</v>
      </c>
      <c r="I37" s="53">
        <f t="shared" si="4"/>
        <v>90</v>
      </c>
      <c r="J37" s="54">
        <f t="shared" si="4"/>
        <v>33</v>
      </c>
      <c r="K37" s="55"/>
      <c r="L37" s="56"/>
      <c r="M37" s="44"/>
      <c r="N37" s="57">
        <f t="shared" si="3"/>
        <v>0.19911504424778761</v>
      </c>
      <c r="O37" s="78">
        <f t="shared" si="1"/>
        <v>0.36666666666666664</v>
      </c>
      <c r="P37" s="79">
        <f t="shared" si="2"/>
        <v>7.3008849557522126E-2</v>
      </c>
      <c r="Q37" s="22"/>
      <c r="R37" s="33"/>
      <c r="S37" s="22"/>
      <c r="V37" s="34"/>
    </row>
    <row r="38" spans="1:22" ht="15.75" customHeight="1" x14ac:dyDescent="0.25">
      <c r="A38" s="116" t="s">
        <v>79</v>
      </c>
      <c r="B38" s="116"/>
      <c r="C38" s="116"/>
      <c r="D38" s="116"/>
      <c r="E38" s="116"/>
      <c r="F38" s="116"/>
      <c r="G38" s="116"/>
      <c r="H38" s="115"/>
      <c r="I38" s="115"/>
      <c r="J38" s="115"/>
      <c r="K38" s="115"/>
      <c r="L38" s="115"/>
      <c r="M38" s="115"/>
      <c r="N38" s="115"/>
      <c r="O38" s="115"/>
    </row>
    <row r="39" spans="1:22" ht="23.25" customHeight="1" x14ac:dyDescent="0.25">
      <c r="A39" s="116" t="s">
        <v>82</v>
      </c>
      <c r="B39" s="116"/>
      <c r="C39" s="116"/>
      <c r="D39" s="116"/>
      <c r="E39" s="116"/>
      <c r="F39" s="116"/>
      <c r="G39" s="116"/>
      <c r="H39" s="115"/>
      <c r="I39" s="115"/>
      <c r="J39" s="115"/>
      <c r="K39" s="115"/>
      <c r="L39" s="115"/>
      <c r="M39" s="115"/>
      <c r="N39" s="115"/>
      <c r="O39" s="115"/>
    </row>
    <row r="40" spans="1:22" x14ac:dyDescent="0.25">
      <c r="A40" s="114" t="s">
        <v>80</v>
      </c>
      <c r="B40" s="114"/>
      <c r="C40" s="114"/>
      <c r="D40" s="114"/>
      <c r="E40" s="114"/>
      <c r="F40" s="114"/>
      <c r="G40" s="114"/>
      <c r="H40" s="115"/>
      <c r="I40" s="115"/>
      <c r="J40" s="115"/>
      <c r="K40" s="115"/>
      <c r="L40" s="115"/>
      <c r="M40" s="115"/>
      <c r="N40" s="115"/>
      <c r="O40" s="115"/>
    </row>
    <row r="41" spans="1:22" x14ac:dyDescent="0.25">
      <c r="A41" s="116" t="s">
        <v>81</v>
      </c>
      <c r="B41" s="116"/>
      <c r="C41" s="116"/>
      <c r="D41" s="116"/>
      <c r="E41" s="116"/>
      <c r="F41" s="116"/>
      <c r="G41" s="116"/>
      <c r="H41" s="115"/>
      <c r="I41" s="115"/>
      <c r="J41" s="115"/>
      <c r="K41" s="115"/>
      <c r="L41" s="115"/>
      <c r="M41" s="115"/>
      <c r="N41" s="115"/>
      <c r="O41" s="115"/>
    </row>
    <row r="43" spans="1:22" x14ac:dyDescent="0.25">
      <c r="A43" s="85"/>
      <c r="B43" s="85"/>
      <c r="C43" s="85"/>
      <c r="D43" s="85"/>
      <c r="E43" s="6"/>
      <c r="F43" s="6"/>
      <c r="G43" s="6"/>
      <c r="H43" s="6"/>
      <c r="I43" s="6"/>
      <c r="J43" s="6"/>
      <c r="K43" s="6"/>
      <c r="L43" s="6"/>
      <c r="M43" s="6"/>
    </row>
    <row r="44" spans="1:22" ht="12.75" customHeight="1" x14ac:dyDescent="0.25">
      <c r="A44" s="8"/>
      <c r="B44" s="111" t="s">
        <v>71</v>
      </c>
      <c r="C44" s="112"/>
      <c r="D44" s="113"/>
    </row>
    <row r="45" spans="1:22" ht="102" x14ac:dyDescent="0.25">
      <c r="A45" s="83"/>
      <c r="B45" s="80" t="s">
        <v>107</v>
      </c>
      <c r="C45" s="81" t="s">
        <v>108</v>
      </c>
      <c r="D45" s="82" t="s">
        <v>101</v>
      </c>
    </row>
    <row r="46" spans="1:22" x14ac:dyDescent="0.25">
      <c r="A46" s="84" t="s">
        <v>40</v>
      </c>
      <c r="B46" s="45">
        <v>1</v>
      </c>
      <c r="C46" s="76">
        <v>0.30128205128205127</v>
      </c>
      <c r="D46" s="77">
        <v>0.30128205128205127</v>
      </c>
      <c r="E46" s="22"/>
      <c r="F46" s="33"/>
      <c r="G46" s="22"/>
      <c r="H46" s="22"/>
      <c r="J46" s="34"/>
      <c r="K46" s="22"/>
      <c r="L46" s="22"/>
      <c r="M46" s="22"/>
    </row>
    <row r="47" spans="1:22" ht="18" customHeight="1" x14ac:dyDescent="0.25">
      <c r="A47" s="35" t="s">
        <v>48</v>
      </c>
      <c r="B47" s="45">
        <v>0.99205718824463862</v>
      </c>
      <c r="C47" s="76">
        <v>0.21857485988791034</v>
      </c>
      <c r="D47" s="77">
        <v>0.21683876092136617</v>
      </c>
      <c r="E47" s="22"/>
      <c r="F47" s="33"/>
      <c r="G47" s="22"/>
      <c r="J47" s="34"/>
    </row>
    <row r="48" spans="1:22" x14ac:dyDescent="0.25">
      <c r="A48" s="35" t="s">
        <v>46</v>
      </c>
      <c r="B48" s="45">
        <v>0.98119122257053293</v>
      </c>
      <c r="C48" s="76">
        <v>2.8753993610223641E-2</v>
      </c>
      <c r="D48" s="77">
        <v>2.8213166144200625E-2</v>
      </c>
      <c r="E48" s="22"/>
      <c r="F48" s="33"/>
      <c r="G48" s="22"/>
      <c r="J48" s="34"/>
    </row>
    <row r="49" spans="1:10" x14ac:dyDescent="0.25">
      <c r="A49" s="35" t="s">
        <v>57</v>
      </c>
      <c r="B49" s="45">
        <v>0.97761194029850751</v>
      </c>
      <c r="C49" s="76">
        <v>0.54452926208651398</v>
      </c>
      <c r="D49" s="77">
        <v>0.53233830845771146</v>
      </c>
      <c r="E49" s="22"/>
      <c r="F49" s="33"/>
      <c r="G49" s="22"/>
      <c r="J49" s="34"/>
    </row>
    <row r="50" spans="1:10" x14ac:dyDescent="0.25">
      <c r="A50" s="35" t="s">
        <v>61</v>
      </c>
      <c r="B50" s="45">
        <v>0.96944444444444444</v>
      </c>
      <c r="C50" s="76">
        <v>0.54441260744985676</v>
      </c>
      <c r="D50" s="77">
        <v>0.52777777777777779</v>
      </c>
      <c r="E50" s="22"/>
      <c r="F50" s="33"/>
      <c r="G50" s="22"/>
      <c r="J50" s="34"/>
    </row>
    <row r="51" spans="1:10" ht="18" customHeight="1" x14ac:dyDescent="0.25">
      <c r="A51" s="35" t="s">
        <v>47</v>
      </c>
      <c r="B51" s="45">
        <v>0.96747967479674801</v>
      </c>
      <c r="C51" s="76">
        <v>0.42016806722689076</v>
      </c>
      <c r="D51" s="77">
        <v>0.40650406504065045</v>
      </c>
      <c r="E51" s="22"/>
      <c r="F51" s="33"/>
      <c r="G51" s="22"/>
      <c r="J51" s="34"/>
    </row>
    <row r="52" spans="1:10" x14ac:dyDescent="0.25">
      <c r="A52" s="35" t="s">
        <v>44</v>
      </c>
      <c r="B52" s="45">
        <v>0.96271186440677969</v>
      </c>
      <c r="C52" s="76">
        <v>0.61971830985915488</v>
      </c>
      <c r="D52" s="77">
        <v>0.59661016949152534</v>
      </c>
      <c r="E52" s="22"/>
      <c r="F52" s="33"/>
      <c r="G52" s="22"/>
      <c r="J52" s="34"/>
    </row>
    <row r="53" spans="1:10" x14ac:dyDescent="0.25">
      <c r="A53" s="35" t="s">
        <v>58</v>
      </c>
      <c r="B53" s="45">
        <v>0.95136778115501519</v>
      </c>
      <c r="C53" s="76">
        <v>0.30564430244941426</v>
      </c>
      <c r="D53" s="77">
        <v>0.29078014184397161</v>
      </c>
      <c r="E53" s="22"/>
      <c r="F53" s="33"/>
      <c r="G53" s="22"/>
      <c r="J53" s="34"/>
    </row>
    <row r="54" spans="1:10" x14ac:dyDescent="0.25">
      <c r="A54" s="35" t="s">
        <v>60</v>
      </c>
      <c r="B54" s="45">
        <v>0.94910941475826971</v>
      </c>
      <c r="C54" s="76">
        <v>0.70509383378016088</v>
      </c>
      <c r="D54" s="77">
        <v>0.66921119592875322</v>
      </c>
      <c r="E54" s="22"/>
      <c r="F54" s="33"/>
      <c r="G54" s="22"/>
      <c r="J54" s="34"/>
    </row>
    <row r="55" spans="1:10" ht="18" customHeight="1" x14ac:dyDescent="0.25">
      <c r="A55" s="35" t="s">
        <v>39</v>
      </c>
      <c r="B55" s="45">
        <v>0.92436974789915971</v>
      </c>
      <c r="C55" s="76">
        <v>0.14545454545454545</v>
      </c>
      <c r="D55" s="77">
        <v>0.13445378151260504</v>
      </c>
      <c r="E55" s="22"/>
      <c r="F55" s="33"/>
      <c r="G55" s="22"/>
      <c r="J55" s="34"/>
    </row>
    <row r="56" spans="1:10" x14ac:dyDescent="0.25">
      <c r="A56" s="35" t="s">
        <v>64</v>
      </c>
      <c r="B56" s="45">
        <v>0.90705128205128205</v>
      </c>
      <c r="C56" s="76">
        <v>0.98233215547703179</v>
      </c>
      <c r="D56" s="77">
        <v>0.89102564102564097</v>
      </c>
      <c r="E56" s="22"/>
      <c r="F56" s="33"/>
      <c r="G56" s="22"/>
      <c r="J56" s="34"/>
    </row>
    <row r="57" spans="1:10" x14ac:dyDescent="0.25">
      <c r="A57" s="35" t="s">
        <v>63</v>
      </c>
      <c r="B57" s="45">
        <v>0.90163934426229508</v>
      </c>
      <c r="C57" s="76">
        <v>0.38181818181818183</v>
      </c>
      <c r="D57" s="77">
        <v>0.34426229508196721</v>
      </c>
      <c r="E57" s="22"/>
      <c r="F57" s="33"/>
      <c r="G57" s="22"/>
      <c r="J57" s="34"/>
    </row>
    <row r="58" spans="1:10" x14ac:dyDescent="0.25">
      <c r="A58" s="35" t="s">
        <v>43</v>
      </c>
      <c r="B58" s="45">
        <v>0.90145985401459849</v>
      </c>
      <c r="C58" s="76">
        <v>0.27125506072874495</v>
      </c>
      <c r="D58" s="77">
        <v>0.24452554744525548</v>
      </c>
      <c r="E58" s="22"/>
      <c r="F58" s="33"/>
      <c r="G58" s="22"/>
      <c r="J58" s="34"/>
    </row>
    <row r="59" spans="1:10" ht="18" customHeight="1" x14ac:dyDescent="0.25">
      <c r="A59" s="35" t="s">
        <v>59</v>
      </c>
      <c r="B59" s="45">
        <v>0.9</v>
      </c>
      <c r="C59" s="76">
        <v>0.41666666666666669</v>
      </c>
      <c r="D59" s="77">
        <v>0.375</v>
      </c>
      <c r="E59" s="22"/>
      <c r="F59" s="33"/>
      <c r="G59" s="22"/>
      <c r="J59" s="34"/>
    </row>
    <row r="60" spans="1:10" x14ac:dyDescent="0.25">
      <c r="A60" s="35" t="s">
        <v>50</v>
      </c>
      <c r="B60" s="45">
        <v>0.88652482269503541</v>
      </c>
      <c r="C60" s="76">
        <v>0.12266666666666666</v>
      </c>
      <c r="D60" s="77">
        <v>0.10874704491725767</v>
      </c>
      <c r="E60" s="22"/>
      <c r="F60" s="33"/>
      <c r="G60" s="22"/>
      <c r="J60" s="34"/>
    </row>
    <row r="61" spans="1:10" x14ac:dyDescent="0.25">
      <c r="A61" s="35" t="s">
        <v>42</v>
      </c>
      <c r="B61" s="45">
        <v>0.88218390804597702</v>
      </c>
      <c r="C61" s="76">
        <v>0.56026058631921827</v>
      </c>
      <c r="D61" s="77">
        <v>0.4942528735632184</v>
      </c>
      <c r="E61" s="22"/>
      <c r="F61" s="33"/>
      <c r="G61" s="22"/>
      <c r="J61" s="34"/>
    </row>
    <row r="62" spans="1:10" x14ac:dyDescent="0.25">
      <c r="A62" s="35" t="s">
        <v>66</v>
      </c>
      <c r="B62" s="45">
        <v>0.84803921568627449</v>
      </c>
      <c r="C62" s="76">
        <v>0.79768786127167635</v>
      </c>
      <c r="D62" s="77">
        <v>0.67647058823529416</v>
      </c>
      <c r="E62" s="22"/>
      <c r="F62" s="33"/>
      <c r="G62" s="22"/>
      <c r="J62" s="34"/>
    </row>
    <row r="63" spans="1:10" ht="18" customHeight="1" x14ac:dyDescent="0.25">
      <c r="A63" s="35" t="s">
        <v>45</v>
      </c>
      <c r="B63" s="45">
        <v>0.84507042253521125</v>
      </c>
      <c r="C63" s="76">
        <v>0.32500000000000001</v>
      </c>
      <c r="D63" s="77">
        <v>0.27464788732394368</v>
      </c>
      <c r="E63" s="22"/>
      <c r="F63" s="33"/>
      <c r="G63" s="22"/>
      <c r="J63" s="34"/>
    </row>
    <row r="64" spans="1:10" x14ac:dyDescent="0.25">
      <c r="A64" s="35" t="s">
        <v>52</v>
      </c>
      <c r="B64" s="45">
        <v>0.79404818138875766</v>
      </c>
      <c r="C64" s="76">
        <v>0.45984533016061868</v>
      </c>
      <c r="D64" s="77">
        <v>0.36513934813415211</v>
      </c>
      <c r="E64" s="22"/>
      <c r="F64" s="33"/>
      <c r="G64" s="22"/>
      <c r="J64" s="34"/>
    </row>
    <row r="65" spans="1:10" x14ac:dyDescent="0.25">
      <c r="A65" s="35" t="s">
        <v>49</v>
      </c>
      <c r="B65" s="45">
        <v>0.76744186046511631</v>
      </c>
      <c r="C65" s="76">
        <v>0.48484848484848486</v>
      </c>
      <c r="D65" s="77">
        <v>0.372093023255814</v>
      </c>
      <c r="E65" s="22"/>
      <c r="F65" s="33"/>
      <c r="G65" s="22"/>
      <c r="J65" s="34"/>
    </row>
    <row r="66" spans="1:10" x14ac:dyDescent="0.25">
      <c r="A66" s="32" t="s">
        <v>78</v>
      </c>
      <c r="B66" s="45">
        <v>0.72661406025824959</v>
      </c>
      <c r="C66" s="76">
        <v>0.4126764734919538</v>
      </c>
      <c r="D66" s="77">
        <v>0.29985652797704448</v>
      </c>
      <c r="E66" s="22"/>
      <c r="F66" s="33"/>
      <c r="G66" s="22"/>
      <c r="J66" s="34"/>
    </row>
    <row r="67" spans="1:10" ht="18" customHeight="1" x14ac:dyDescent="0.25">
      <c r="A67" s="35" t="s">
        <v>67</v>
      </c>
      <c r="B67" s="45">
        <v>0.67785234899328861</v>
      </c>
      <c r="C67" s="76">
        <v>0.24752475247524752</v>
      </c>
      <c r="D67" s="77">
        <v>0.16778523489932887</v>
      </c>
      <c r="E67" s="22"/>
      <c r="F67" s="33"/>
      <c r="G67" s="22"/>
      <c r="J67" s="34"/>
    </row>
    <row r="68" spans="1:10" x14ac:dyDescent="0.25">
      <c r="A68" s="35" t="s">
        <v>37</v>
      </c>
      <c r="B68" s="45">
        <v>0.66920731707317072</v>
      </c>
      <c r="C68" s="76">
        <v>0.8177676537585421</v>
      </c>
      <c r="D68" s="77">
        <v>0.5472560975609756</v>
      </c>
      <c r="E68" s="22"/>
      <c r="F68" s="33"/>
      <c r="G68" s="22"/>
      <c r="J68" s="34"/>
    </row>
    <row r="69" spans="1:10" x14ac:dyDescent="0.25">
      <c r="A69" s="35" t="s">
        <v>56</v>
      </c>
      <c r="B69" s="45">
        <v>0.65476190476190477</v>
      </c>
      <c r="C69" s="76">
        <v>0.77272727272727271</v>
      </c>
      <c r="D69" s="77">
        <v>0.50595238095238093</v>
      </c>
      <c r="E69" s="22"/>
      <c r="F69" s="33"/>
      <c r="G69" s="22"/>
      <c r="J69" s="34"/>
    </row>
    <row r="70" spans="1:10" x14ac:dyDescent="0.25">
      <c r="A70" s="35" t="s">
        <v>51</v>
      </c>
      <c r="B70" s="45">
        <v>0.51764705882352946</v>
      </c>
      <c r="C70" s="76">
        <v>5.3977272727272728E-2</v>
      </c>
      <c r="D70" s="77">
        <v>2.7941176470588237E-2</v>
      </c>
      <c r="E70" s="22"/>
      <c r="F70" s="33"/>
      <c r="G70" s="22"/>
      <c r="J70" s="34"/>
    </row>
    <row r="71" spans="1:10" ht="18" customHeight="1" x14ac:dyDescent="0.25">
      <c r="A71" s="35" t="s">
        <v>53</v>
      </c>
      <c r="B71" s="45">
        <v>0.43194192377495461</v>
      </c>
      <c r="C71" s="76">
        <v>0.53781512605042014</v>
      </c>
      <c r="D71" s="77">
        <v>0.23230490018148819</v>
      </c>
      <c r="E71" s="22"/>
      <c r="F71" s="33"/>
      <c r="G71" s="22"/>
      <c r="J71" s="34"/>
    </row>
    <row r="72" spans="1:10" x14ac:dyDescent="0.25">
      <c r="A72" s="35" t="s">
        <v>55</v>
      </c>
      <c r="B72" s="45">
        <v>0.38961038961038963</v>
      </c>
      <c r="C72" s="76">
        <v>0.7416666666666667</v>
      </c>
      <c r="D72" s="77">
        <v>0.28896103896103897</v>
      </c>
      <c r="E72" s="22"/>
      <c r="F72" s="33"/>
      <c r="G72" s="22"/>
      <c r="J72" s="34"/>
    </row>
    <row r="73" spans="1:10" x14ac:dyDescent="0.25">
      <c r="A73" s="35" t="s">
        <v>41</v>
      </c>
      <c r="B73" s="45">
        <v>0.37864077669902912</v>
      </c>
      <c r="C73" s="76">
        <v>0.28205128205128205</v>
      </c>
      <c r="D73" s="77">
        <v>0.10679611650485436</v>
      </c>
      <c r="E73" s="22"/>
      <c r="F73" s="33"/>
      <c r="G73" s="22"/>
      <c r="J73" s="34"/>
    </row>
    <row r="74" spans="1:10" x14ac:dyDescent="0.25">
      <c r="A74" s="35" t="s">
        <v>65</v>
      </c>
      <c r="B74" s="45">
        <v>0.28749999999999998</v>
      </c>
      <c r="C74" s="76">
        <v>0.16086956521739129</v>
      </c>
      <c r="D74" s="77">
        <v>4.6249999999999993E-2</v>
      </c>
      <c r="E74" s="22"/>
      <c r="F74" s="33"/>
      <c r="G74" s="22"/>
      <c r="J74" s="34"/>
    </row>
    <row r="75" spans="1:10" ht="18" customHeight="1" x14ac:dyDescent="0.25">
      <c r="A75" s="35" t="s">
        <v>38</v>
      </c>
      <c r="B75" s="45">
        <v>0.28460038986354774</v>
      </c>
      <c r="C75" s="76">
        <v>0.84246575342465757</v>
      </c>
      <c r="D75" s="77">
        <v>0.23976608187134502</v>
      </c>
      <c r="E75" s="22"/>
      <c r="F75" s="33"/>
      <c r="G75" s="22"/>
      <c r="J75" s="34"/>
    </row>
    <row r="76" spans="1:10" x14ac:dyDescent="0.25">
      <c r="A76" s="35" t="s">
        <v>62</v>
      </c>
      <c r="B76" s="45">
        <v>0.22977346278317151</v>
      </c>
      <c r="C76" s="76">
        <v>0.52112676056338025</v>
      </c>
      <c r="D76" s="77">
        <v>0.11974110032362459</v>
      </c>
      <c r="E76" s="22"/>
      <c r="F76" s="33"/>
      <c r="G76" s="22"/>
      <c r="J76" s="34"/>
    </row>
    <row r="77" spans="1:10" x14ac:dyDescent="0.25">
      <c r="A77" s="35" t="s">
        <v>68</v>
      </c>
      <c r="B77" s="45">
        <v>0.19911504424778761</v>
      </c>
      <c r="C77" s="76">
        <v>0.36666666666666664</v>
      </c>
      <c r="D77" s="77">
        <v>7.3008849557522126E-2</v>
      </c>
      <c r="E77" s="22"/>
      <c r="F77" s="33"/>
      <c r="G77" s="22"/>
      <c r="J77" s="34"/>
    </row>
    <row r="78" spans="1:10" x14ac:dyDescent="0.25">
      <c r="A78" s="48" t="s">
        <v>54</v>
      </c>
      <c r="B78" s="57">
        <v>0</v>
      </c>
      <c r="C78" s="78">
        <v>0</v>
      </c>
      <c r="D78" s="79">
        <v>0</v>
      </c>
      <c r="E78" s="22"/>
      <c r="F78" s="33"/>
      <c r="G78" s="22"/>
      <c r="J78" s="34"/>
    </row>
  </sheetData>
  <sortState ref="A47:D80">
    <sortCondition descending="1" ref="B47"/>
  </sortState>
  <mergeCells count="9">
    <mergeCell ref="B44:D44"/>
    <mergeCell ref="A40:O40"/>
    <mergeCell ref="A41:O41"/>
    <mergeCell ref="N3:P3"/>
    <mergeCell ref="B3:D3"/>
    <mergeCell ref="E3:G3"/>
    <mergeCell ref="H3:J3"/>
    <mergeCell ref="A38:O38"/>
    <mergeCell ref="A39:O39"/>
  </mergeCells>
  <hyperlinks>
    <hyperlink ref="A40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0"/>
  <sheetViews>
    <sheetView workbookViewId="0">
      <selection activeCell="M10" sqref="M10"/>
    </sheetView>
  </sheetViews>
  <sheetFormatPr defaultRowHeight="15" x14ac:dyDescent="0.25"/>
  <cols>
    <col min="3" max="3" width="17.42578125" customWidth="1"/>
    <col min="4" max="4" width="23.7109375" customWidth="1"/>
  </cols>
  <sheetData>
    <row r="3" spans="1:4" ht="45" customHeight="1" x14ac:dyDescent="0.25">
      <c r="A3" s="126"/>
      <c r="B3" s="127"/>
      <c r="C3" s="98" t="s">
        <v>102</v>
      </c>
      <c r="D3" s="98" t="s">
        <v>138</v>
      </c>
    </row>
    <row r="4" spans="1:4" x14ac:dyDescent="0.25">
      <c r="A4" s="125" t="s">
        <v>139</v>
      </c>
      <c r="B4" s="95" t="s">
        <v>140</v>
      </c>
      <c r="C4" s="5">
        <v>3772</v>
      </c>
      <c r="D4" s="4"/>
    </row>
    <row r="5" spans="1:4" x14ac:dyDescent="0.25">
      <c r="A5" s="125"/>
      <c r="B5" s="95" t="s">
        <v>141</v>
      </c>
      <c r="C5" s="5">
        <v>4117</v>
      </c>
      <c r="D5" s="4"/>
    </row>
    <row r="6" spans="1:4" x14ac:dyDescent="0.25">
      <c r="A6" s="125"/>
      <c r="B6" s="95" t="s">
        <v>142</v>
      </c>
      <c r="C6" s="5">
        <v>3968</v>
      </c>
      <c r="D6" s="4"/>
    </row>
    <row r="7" spans="1:4" x14ac:dyDescent="0.25">
      <c r="A7" s="125"/>
      <c r="B7" s="95" t="s">
        <v>143</v>
      </c>
      <c r="C7" s="5">
        <v>3688</v>
      </c>
      <c r="D7" s="4"/>
    </row>
    <row r="8" spans="1:4" x14ac:dyDescent="0.25">
      <c r="A8" s="125" t="s">
        <v>144</v>
      </c>
      <c r="B8" s="95" t="s">
        <v>140</v>
      </c>
      <c r="C8" s="5">
        <v>3764</v>
      </c>
      <c r="D8" s="4"/>
    </row>
    <row r="9" spans="1:4" x14ac:dyDescent="0.25">
      <c r="A9" s="125"/>
      <c r="B9" s="95" t="s">
        <v>141</v>
      </c>
      <c r="C9" s="5">
        <v>3814</v>
      </c>
      <c r="D9" s="4"/>
    </row>
    <row r="10" spans="1:4" x14ac:dyDescent="0.25">
      <c r="A10" s="125"/>
      <c r="B10" s="95" t="s">
        <v>142</v>
      </c>
      <c r="C10" s="5">
        <v>3931</v>
      </c>
      <c r="D10" s="4"/>
    </row>
    <row r="11" spans="1:4" x14ac:dyDescent="0.25">
      <c r="A11" s="125"/>
      <c r="B11" s="95" t="s">
        <v>143</v>
      </c>
      <c r="C11" s="5">
        <v>3858</v>
      </c>
      <c r="D11" s="4"/>
    </row>
    <row r="12" spans="1:4" x14ac:dyDescent="0.25">
      <c r="A12" s="125" t="s">
        <v>145</v>
      </c>
      <c r="B12" s="95" t="s">
        <v>140</v>
      </c>
      <c r="C12" s="5">
        <v>3864</v>
      </c>
      <c r="D12" s="4"/>
    </row>
    <row r="13" spans="1:4" x14ac:dyDescent="0.25">
      <c r="A13" s="125"/>
      <c r="B13" s="95" t="s">
        <v>141</v>
      </c>
      <c r="C13" s="5">
        <v>3892</v>
      </c>
      <c r="D13" s="4"/>
    </row>
    <row r="14" spans="1:4" x14ac:dyDescent="0.25">
      <c r="A14" s="125"/>
      <c r="B14" s="95" t="s">
        <v>142</v>
      </c>
      <c r="C14" s="5">
        <v>3986</v>
      </c>
      <c r="D14" s="4"/>
    </row>
    <row r="15" spans="1:4" x14ac:dyDescent="0.25">
      <c r="A15" s="125"/>
      <c r="B15" s="95" t="s">
        <v>143</v>
      </c>
      <c r="C15" s="5">
        <v>3777</v>
      </c>
      <c r="D15" s="4"/>
    </row>
    <row r="16" spans="1:4" x14ac:dyDescent="0.25">
      <c r="A16" s="125" t="s">
        <v>146</v>
      </c>
      <c r="B16" s="95" t="s">
        <v>140</v>
      </c>
      <c r="C16" s="5">
        <v>3995</v>
      </c>
      <c r="D16" s="4">
        <v>374</v>
      </c>
    </row>
    <row r="17" spans="1:4" x14ac:dyDescent="0.25">
      <c r="A17" s="125"/>
      <c r="B17" s="95" t="s">
        <v>141</v>
      </c>
      <c r="C17" s="5">
        <v>4086</v>
      </c>
      <c r="D17" s="5">
        <v>1532</v>
      </c>
    </row>
    <row r="18" spans="1:4" x14ac:dyDescent="0.25">
      <c r="A18" s="125"/>
      <c r="B18" s="95" t="s">
        <v>142</v>
      </c>
      <c r="C18" s="5">
        <v>4077</v>
      </c>
      <c r="D18" s="5">
        <v>1606</v>
      </c>
    </row>
    <row r="19" spans="1:4" x14ac:dyDescent="0.25">
      <c r="A19" s="125"/>
      <c r="B19" s="95" t="s">
        <v>143</v>
      </c>
      <c r="C19" s="5">
        <v>3895</v>
      </c>
      <c r="D19" s="5">
        <v>1410</v>
      </c>
    </row>
    <row r="20" spans="1:4" x14ac:dyDescent="0.25">
      <c r="A20" s="125" t="s">
        <v>147</v>
      </c>
      <c r="B20" s="95" t="s">
        <v>140</v>
      </c>
      <c r="C20" s="5">
        <v>4060</v>
      </c>
      <c r="D20" s="5">
        <v>1438</v>
      </c>
    </row>
    <row r="21" spans="1:4" x14ac:dyDescent="0.25">
      <c r="A21" s="125"/>
      <c r="B21" s="95" t="s">
        <v>141</v>
      </c>
      <c r="C21" s="5">
        <v>4002</v>
      </c>
      <c r="D21" s="5">
        <v>1405</v>
      </c>
    </row>
    <row r="22" spans="1:4" x14ac:dyDescent="0.25">
      <c r="A22" s="125"/>
      <c r="B22" s="95" t="s">
        <v>142</v>
      </c>
      <c r="C22" s="5">
        <v>3924</v>
      </c>
      <c r="D22" s="5">
        <v>1370</v>
      </c>
    </row>
    <row r="23" spans="1:4" x14ac:dyDescent="0.25">
      <c r="A23" s="125"/>
      <c r="B23" s="95" t="s">
        <v>143</v>
      </c>
      <c r="C23" s="5">
        <v>3913</v>
      </c>
      <c r="D23" s="5">
        <v>1169</v>
      </c>
    </row>
    <row r="24" spans="1:4" x14ac:dyDescent="0.25">
      <c r="A24" s="125" t="s">
        <v>15</v>
      </c>
      <c r="B24" s="95" t="s">
        <v>140</v>
      </c>
      <c r="C24" s="5">
        <v>4153</v>
      </c>
      <c r="D24" s="5">
        <v>1329</v>
      </c>
    </row>
    <row r="25" spans="1:4" x14ac:dyDescent="0.25">
      <c r="A25" s="125"/>
      <c r="B25" s="95" t="s">
        <v>141</v>
      </c>
      <c r="C25" s="5">
        <v>4420</v>
      </c>
      <c r="D25" s="5">
        <v>1503</v>
      </c>
    </row>
    <row r="26" spans="1:4" x14ac:dyDescent="0.25">
      <c r="A26" s="125"/>
      <c r="B26" s="95" t="s">
        <v>142</v>
      </c>
      <c r="C26" s="5">
        <v>4704</v>
      </c>
      <c r="D26" s="5">
        <v>1490</v>
      </c>
    </row>
    <row r="27" spans="1:4" x14ac:dyDescent="0.25">
      <c r="A27" s="125"/>
      <c r="B27" s="95" t="s">
        <v>143</v>
      </c>
      <c r="C27" s="5">
        <v>5047</v>
      </c>
      <c r="D27" s="5">
        <v>1457</v>
      </c>
    </row>
    <row r="28" spans="1:4" x14ac:dyDescent="0.25">
      <c r="A28" s="125" t="s">
        <v>16</v>
      </c>
      <c r="B28" s="95" t="s">
        <v>140</v>
      </c>
      <c r="C28" s="5">
        <v>5403</v>
      </c>
      <c r="D28" s="5">
        <v>1599</v>
      </c>
    </row>
    <row r="29" spans="1:4" x14ac:dyDescent="0.25">
      <c r="A29" s="125"/>
      <c r="B29" s="95" t="s">
        <v>141</v>
      </c>
      <c r="C29" s="5">
        <v>5540</v>
      </c>
      <c r="D29" s="5">
        <v>1727</v>
      </c>
    </row>
    <row r="30" spans="1:4" x14ac:dyDescent="0.25">
      <c r="A30" s="125"/>
      <c r="B30" s="95" t="s">
        <v>142</v>
      </c>
      <c r="C30" s="5">
        <v>5994</v>
      </c>
      <c r="D30" s="5">
        <v>1885</v>
      </c>
    </row>
    <row r="31" spans="1:4" x14ac:dyDescent="0.25">
      <c r="A31" s="125"/>
      <c r="B31" s="95" t="s">
        <v>143</v>
      </c>
      <c r="C31" s="5">
        <v>6175</v>
      </c>
      <c r="D31" s="5">
        <v>1823</v>
      </c>
    </row>
    <row r="32" spans="1:4" x14ac:dyDescent="0.25">
      <c r="A32" s="125" t="s">
        <v>17</v>
      </c>
      <c r="B32" s="95" t="s">
        <v>140</v>
      </c>
      <c r="C32" s="5">
        <v>6445</v>
      </c>
      <c r="D32" s="5">
        <v>1997</v>
      </c>
    </row>
    <row r="33" spans="1:4" x14ac:dyDescent="0.25">
      <c r="A33" s="125"/>
      <c r="B33" s="95" t="s">
        <v>141</v>
      </c>
      <c r="C33" s="5">
        <v>6646</v>
      </c>
      <c r="D33" s="5">
        <v>2130</v>
      </c>
    </row>
    <row r="34" spans="1:4" x14ac:dyDescent="0.25">
      <c r="A34" s="125"/>
      <c r="B34" s="95" t="s">
        <v>142</v>
      </c>
      <c r="C34" s="5">
        <v>6925</v>
      </c>
      <c r="D34" s="5">
        <v>2118</v>
      </c>
    </row>
    <row r="35" spans="1:4" x14ac:dyDescent="0.25">
      <c r="A35" s="125"/>
      <c r="B35" s="95" t="s">
        <v>143</v>
      </c>
      <c r="C35" s="5">
        <v>6952</v>
      </c>
      <c r="D35" s="5">
        <v>2154</v>
      </c>
    </row>
    <row r="36" spans="1:4" x14ac:dyDescent="0.25">
      <c r="A36" s="125" t="s">
        <v>18</v>
      </c>
      <c r="B36" s="95" t="s">
        <v>140</v>
      </c>
      <c r="C36" s="5">
        <v>7301</v>
      </c>
      <c r="D36" s="5">
        <v>2330</v>
      </c>
    </row>
    <row r="37" spans="1:4" x14ac:dyDescent="0.25">
      <c r="A37" s="125"/>
      <c r="B37" s="95" t="s">
        <v>141</v>
      </c>
      <c r="C37" s="5">
        <v>7341</v>
      </c>
      <c r="D37" s="5">
        <v>2608</v>
      </c>
    </row>
    <row r="38" spans="1:4" x14ac:dyDescent="0.25">
      <c r="A38" s="125"/>
      <c r="B38" s="95" t="s">
        <v>142</v>
      </c>
      <c r="C38" s="5">
        <v>7683</v>
      </c>
      <c r="D38" s="5">
        <v>2751</v>
      </c>
    </row>
    <row r="39" spans="1:4" x14ac:dyDescent="0.25">
      <c r="A39" s="125"/>
      <c r="B39" s="95" t="s">
        <v>143</v>
      </c>
      <c r="C39" s="5">
        <v>7499</v>
      </c>
      <c r="D39" s="5">
        <v>2677</v>
      </c>
    </row>
    <row r="40" spans="1:4" x14ac:dyDescent="0.25">
      <c r="A40" s="125" t="s">
        <v>19</v>
      </c>
      <c r="B40" s="95" t="s">
        <v>140</v>
      </c>
      <c r="C40" s="5">
        <v>7985</v>
      </c>
      <c r="D40" s="5">
        <v>2785</v>
      </c>
    </row>
    <row r="41" spans="1:4" x14ac:dyDescent="0.25">
      <c r="A41" s="125"/>
      <c r="B41" s="95" t="s">
        <v>141</v>
      </c>
      <c r="C41" s="5">
        <v>7888</v>
      </c>
      <c r="D41" s="5">
        <v>2779</v>
      </c>
    </row>
    <row r="42" spans="1:4" x14ac:dyDescent="0.25">
      <c r="A42" s="125"/>
      <c r="B42" s="95" t="s">
        <v>142</v>
      </c>
      <c r="C42" s="5">
        <v>8111</v>
      </c>
      <c r="D42" s="5">
        <v>2952</v>
      </c>
    </row>
    <row r="43" spans="1:4" x14ac:dyDescent="0.25">
      <c r="A43" s="125"/>
      <c r="B43" s="95" t="s">
        <v>143</v>
      </c>
      <c r="C43" s="5">
        <v>8089</v>
      </c>
      <c r="D43" s="5">
        <v>2830</v>
      </c>
    </row>
    <row r="44" spans="1:4" x14ac:dyDescent="0.25">
      <c r="A44" s="125" t="s">
        <v>20</v>
      </c>
      <c r="B44" s="95" t="s">
        <v>140</v>
      </c>
      <c r="C44" s="5">
        <v>8577</v>
      </c>
      <c r="D44" s="5">
        <v>3094</v>
      </c>
    </row>
    <row r="45" spans="1:4" x14ac:dyDescent="0.25">
      <c r="A45" s="125"/>
      <c r="B45" s="95" t="s">
        <v>141</v>
      </c>
      <c r="C45" s="5">
        <v>8523</v>
      </c>
      <c r="D45" s="5">
        <v>3053</v>
      </c>
    </row>
    <row r="46" spans="1:4" x14ac:dyDescent="0.25">
      <c r="A46" s="125"/>
      <c r="B46" s="95" t="s">
        <v>142</v>
      </c>
      <c r="C46" s="5">
        <v>8401</v>
      </c>
      <c r="D46" s="5">
        <v>3196</v>
      </c>
    </row>
    <row r="47" spans="1:4" x14ac:dyDescent="0.25">
      <c r="A47" s="125"/>
      <c r="B47" s="95" t="s">
        <v>143</v>
      </c>
      <c r="C47" s="5">
        <v>8633</v>
      </c>
      <c r="D47" s="5">
        <v>3311</v>
      </c>
    </row>
    <row r="48" spans="1:4" x14ac:dyDescent="0.25">
      <c r="A48" s="125" t="s">
        <v>21</v>
      </c>
      <c r="B48" s="95" t="s">
        <v>140</v>
      </c>
      <c r="C48" s="5">
        <v>9535</v>
      </c>
      <c r="D48" s="5">
        <v>3988</v>
      </c>
    </row>
    <row r="49" spans="1:4" x14ac:dyDescent="0.25">
      <c r="A49" s="125"/>
      <c r="B49" s="95" t="s">
        <v>141</v>
      </c>
      <c r="C49" s="5">
        <v>9749</v>
      </c>
      <c r="D49" s="5">
        <v>4032</v>
      </c>
    </row>
    <row r="50" spans="1:4" x14ac:dyDescent="0.25">
      <c r="A50" s="125"/>
      <c r="B50" s="95" t="s">
        <v>142</v>
      </c>
      <c r="C50" s="5">
        <v>9817</v>
      </c>
      <c r="D50" s="5">
        <v>4023</v>
      </c>
    </row>
    <row r="51" spans="1:4" x14ac:dyDescent="0.25">
      <c r="A51" s="125"/>
      <c r="B51" s="95" t="s">
        <v>143</v>
      </c>
      <c r="C51" s="5">
        <v>9536</v>
      </c>
      <c r="D51" s="5">
        <v>3682</v>
      </c>
    </row>
    <row r="52" spans="1:4" x14ac:dyDescent="0.25">
      <c r="A52" s="125" t="s">
        <v>22</v>
      </c>
      <c r="B52" s="95" t="s">
        <v>140</v>
      </c>
      <c r="C52" s="5">
        <v>10053</v>
      </c>
      <c r="D52" s="5">
        <v>3825</v>
      </c>
    </row>
    <row r="53" spans="1:4" x14ac:dyDescent="0.25">
      <c r="A53" s="125"/>
      <c r="B53" s="95" t="s">
        <v>141</v>
      </c>
      <c r="C53" s="5">
        <v>10206</v>
      </c>
      <c r="D53" s="5">
        <v>3730</v>
      </c>
    </row>
    <row r="54" spans="1:4" x14ac:dyDescent="0.25">
      <c r="A54" s="125"/>
      <c r="B54" s="95" t="s">
        <v>142</v>
      </c>
      <c r="C54" s="5">
        <v>10343</v>
      </c>
      <c r="D54" s="5">
        <v>3791</v>
      </c>
    </row>
    <row r="55" spans="1:4" x14ac:dyDescent="0.25">
      <c r="A55" s="125"/>
      <c r="B55" s="95" t="s">
        <v>143</v>
      </c>
      <c r="C55" s="5">
        <v>10278</v>
      </c>
      <c r="D55" s="5">
        <v>3595</v>
      </c>
    </row>
    <row r="56" spans="1:4" x14ac:dyDescent="0.25">
      <c r="A56" s="125" t="s">
        <v>23</v>
      </c>
      <c r="B56" s="95" t="s">
        <v>140</v>
      </c>
      <c r="C56" s="5">
        <v>10729</v>
      </c>
      <c r="D56" s="5">
        <v>3715</v>
      </c>
    </row>
    <row r="57" spans="1:4" x14ac:dyDescent="0.25">
      <c r="A57" s="125"/>
      <c r="B57" s="95" t="s">
        <v>141</v>
      </c>
      <c r="C57" s="5">
        <v>11103</v>
      </c>
      <c r="D57" s="5">
        <v>4120</v>
      </c>
    </row>
    <row r="58" spans="1:4" x14ac:dyDescent="0.25">
      <c r="A58" s="125"/>
      <c r="B58" s="95" t="s">
        <v>142</v>
      </c>
      <c r="C58" s="5">
        <v>11264</v>
      </c>
      <c r="D58" s="5">
        <v>3943</v>
      </c>
    </row>
    <row r="59" spans="1:4" x14ac:dyDescent="0.25">
      <c r="A59" s="125"/>
      <c r="B59" s="95" t="s">
        <v>143</v>
      </c>
      <c r="C59" s="5">
        <v>11095</v>
      </c>
      <c r="D59" s="5">
        <v>3880</v>
      </c>
    </row>
    <row r="60" spans="1:4" x14ac:dyDescent="0.25">
      <c r="A60" s="125" t="s">
        <v>24</v>
      </c>
      <c r="B60" s="95" t="s">
        <v>140</v>
      </c>
      <c r="C60" s="5">
        <v>11254</v>
      </c>
      <c r="D60" s="5">
        <v>3833</v>
      </c>
    </row>
    <row r="61" spans="1:4" x14ac:dyDescent="0.25">
      <c r="A61" s="125"/>
      <c r="B61" s="95" t="s">
        <v>141</v>
      </c>
      <c r="C61" s="5">
        <v>11159</v>
      </c>
      <c r="D61" s="5">
        <v>3712</v>
      </c>
    </row>
    <row r="62" spans="1:4" x14ac:dyDescent="0.25">
      <c r="A62" s="125"/>
      <c r="B62" s="95" t="s">
        <v>142</v>
      </c>
      <c r="C62" s="5">
        <v>11060</v>
      </c>
      <c r="D62" s="5">
        <v>3645</v>
      </c>
    </row>
    <row r="63" spans="1:4" x14ac:dyDescent="0.25">
      <c r="A63" s="125"/>
      <c r="B63" s="95" t="s">
        <v>143</v>
      </c>
      <c r="C63" s="5">
        <v>10685</v>
      </c>
      <c r="D63" s="5">
        <v>3364</v>
      </c>
    </row>
    <row r="64" spans="1:4" x14ac:dyDescent="0.25">
      <c r="A64" s="125" t="s">
        <v>25</v>
      </c>
      <c r="B64" s="95" t="s">
        <v>140</v>
      </c>
      <c r="C64" s="5">
        <v>10750</v>
      </c>
      <c r="D64" s="5">
        <v>3487</v>
      </c>
    </row>
    <row r="65" spans="1:4" x14ac:dyDescent="0.25">
      <c r="A65" s="125"/>
      <c r="B65" s="95" t="s">
        <v>141</v>
      </c>
      <c r="C65" s="5">
        <v>10466</v>
      </c>
      <c r="D65" s="5">
        <v>3293</v>
      </c>
    </row>
    <row r="66" spans="1:4" x14ac:dyDescent="0.25">
      <c r="A66" s="125"/>
      <c r="B66" s="95" t="s">
        <v>142</v>
      </c>
      <c r="C66" s="5">
        <v>10546</v>
      </c>
      <c r="D66" s="5">
        <v>3289</v>
      </c>
    </row>
    <row r="67" spans="1:4" x14ac:dyDescent="0.25">
      <c r="A67" s="125"/>
      <c r="B67" s="95" t="s">
        <v>143</v>
      </c>
      <c r="C67" s="5">
        <v>10252</v>
      </c>
      <c r="D67" s="5">
        <v>3080</v>
      </c>
    </row>
    <row r="68" spans="1:4" x14ac:dyDescent="0.25">
      <c r="A68" s="125" t="s">
        <v>26</v>
      </c>
      <c r="B68" s="95" t="s">
        <v>140</v>
      </c>
      <c r="C68" s="5">
        <v>10471</v>
      </c>
      <c r="D68" s="5">
        <v>2936</v>
      </c>
    </row>
    <row r="69" spans="1:4" x14ac:dyDescent="0.25">
      <c r="A69" s="125"/>
      <c r="B69" s="95" t="s">
        <v>141</v>
      </c>
      <c r="C69" s="5">
        <v>10492</v>
      </c>
      <c r="D69" s="5">
        <v>2821</v>
      </c>
    </row>
    <row r="70" spans="1:4" x14ac:dyDescent="0.25">
      <c r="A70" s="125"/>
      <c r="B70" s="95" t="s">
        <v>142</v>
      </c>
      <c r="C70" s="5">
        <v>10268</v>
      </c>
      <c r="D70" s="5">
        <v>2657</v>
      </c>
    </row>
    <row r="71" spans="1:4" x14ac:dyDescent="0.25">
      <c r="A71" s="125"/>
      <c r="B71" s="95" t="s">
        <v>143</v>
      </c>
      <c r="C71" s="5">
        <v>9963</v>
      </c>
      <c r="D71" s="5">
        <v>2456</v>
      </c>
    </row>
    <row r="72" spans="1:4" x14ac:dyDescent="0.25">
      <c r="A72" s="125" t="s">
        <v>27</v>
      </c>
      <c r="B72" s="95" t="s">
        <v>140</v>
      </c>
      <c r="C72" s="5">
        <v>10281</v>
      </c>
      <c r="D72" s="5">
        <v>2479</v>
      </c>
    </row>
    <row r="73" spans="1:4" x14ac:dyDescent="0.25">
      <c r="A73" s="125"/>
      <c r="B73" s="95" t="s">
        <v>141</v>
      </c>
      <c r="C73" s="5">
        <v>10188</v>
      </c>
      <c r="D73" s="5">
        <v>2532</v>
      </c>
    </row>
    <row r="74" spans="1:4" x14ac:dyDescent="0.25">
      <c r="A74" s="125"/>
      <c r="B74" s="95" t="s">
        <v>142</v>
      </c>
      <c r="C74" s="5">
        <v>10319</v>
      </c>
      <c r="D74" s="5">
        <v>2722</v>
      </c>
    </row>
    <row r="75" spans="1:4" x14ac:dyDescent="0.25">
      <c r="A75" s="125"/>
      <c r="B75" s="95" t="s">
        <v>143</v>
      </c>
      <c r="C75" s="5">
        <v>10208</v>
      </c>
      <c r="D75" s="5">
        <v>2487</v>
      </c>
    </row>
    <row r="76" spans="1:4" x14ac:dyDescent="0.25">
      <c r="A76" s="125" t="s">
        <v>28</v>
      </c>
      <c r="B76" s="95" t="s">
        <v>140</v>
      </c>
      <c r="C76" s="5">
        <v>10567</v>
      </c>
      <c r="D76" s="5">
        <v>2675</v>
      </c>
    </row>
    <row r="77" spans="1:4" x14ac:dyDescent="0.25">
      <c r="A77" s="125"/>
      <c r="B77" s="95" t="s">
        <v>141</v>
      </c>
      <c r="C77" s="5">
        <v>10447</v>
      </c>
      <c r="D77" s="5">
        <v>2752</v>
      </c>
    </row>
    <row r="78" spans="1:4" x14ac:dyDescent="0.25">
      <c r="A78" s="125"/>
      <c r="B78" s="95" t="s">
        <v>142</v>
      </c>
      <c r="C78" s="5">
        <v>10473</v>
      </c>
      <c r="D78" s="5">
        <v>2819</v>
      </c>
    </row>
    <row r="79" spans="1:4" x14ac:dyDescent="0.25">
      <c r="A79" s="125"/>
      <c r="B79" s="95" t="s">
        <v>143</v>
      </c>
      <c r="C79" s="5">
        <v>10440</v>
      </c>
      <c r="D79" s="5">
        <v>2761</v>
      </c>
    </row>
    <row r="80" spans="1:4" x14ac:dyDescent="0.25">
      <c r="A80" s="125" t="s">
        <v>29</v>
      </c>
      <c r="B80" s="95" t="s">
        <v>140</v>
      </c>
      <c r="C80" s="5">
        <v>10543</v>
      </c>
      <c r="D80" s="5">
        <v>2883</v>
      </c>
    </row>
    <row r="81" spans="1:4" x14ac:dyDescent="0.25">
      <c r="A81" s="125"/>
      <c r="B81" s="95" t="s">
        <v>141</v>
      </c>
      <c r="C81" s="5">
        <v>10758</v>
      </c>
      <c r="D81" s="5">
        <v>3193</v>
      </c>
    </row>
    <row r="82" spans="1:4" x14ac:dyDescent="0.25">
      <c r="A82" s="125"/>
      <c r="B82" s="95" t="s">
        <v>142</v>
      </c>
      <c r="C82" s="5">
        <v>10760</v>
      </c>
      <c r="D82" s="5">
        <v>3339</v>
      </c>
    </row>
    <row r="83" spans="1:4" x14ac:dyDescent="0.25">
      <c r="A83" s="125"/>
      <c r="B83" s="95" t="s">
        <v>143</v>
      </c>
      <c r="C83" s="5">
        <v>10661</v>
      </c>
      <c r="D83" s="5">
        <v>3123</v>
      </c>
    </row>
    <row r="84" spans="1:4" x14ac:dyDescent="0.25">
      <c r="A84" s="125" t="s">
        <v>30</v>
      </c>
      <c r="B84" s="95" t="s">
        <v>140</v>
      </c>
      <c r="C84" s="5">
        <v>10873</v>
      </c>
      <c r="D84" s="5">
        <v>3231</v>
      </c>
    </row>
    <row r="85" spans="1:4" x14ac:dyDescent="0.25">
      <c r="A85" s="125"/>
      <c r="B85" s="95" t="s">
        <v>141</v>
      </c>
      <c r="C85" s="5">
        <v>10916</v>
      </c>
      <c r="D85" s="5">
        <v>3346</v>
      </c>
    </row>
    <row r="86" spans="1:4" x14ac:dyDescent="0.25">
      <c r="A86" s="125"/>
      <c r="B86" s="95" t="s">
        <v>142</v>
      </c>
      <c r="C86" s="5">
        <v>10899</v>
      </c>
      <c r="D86" s="5">
        <v>3426</v>
      </c>
    </row>
    <row r="87" spans="1:4" x14ac:dyDescent="0.25">
      <c r="A87" s="125"/>
      <c r="B87" s="95" t="s">
        <v>143</v>
      </c>
      <c r="C87" s="5">
        <v>10843</v>
      </c>
      <c r="D87" s="5">
        <v>3246</v>
      </c>
    </row>
    <row r="88" spans="1:4" x14ac:dyDescent="0.25">
      <c r="A88" s="125" t="s">
        <v>31</v>
      </c>
      <c r="B88" s="95" t="s">
        <v>140</v>
      </c>
      <c r="C88" s="5">
        <v>10933</v>
      </c>
      <c r="D88" s="5">
        <v>3349</v>
      </c>
    </row>
    <row r="89" spans="1:4" x14ac:dyDescent="0.25">
      <c r="A89" s="125"/>
      <c r="B89" s="95" t="s">
        <v>141</v>
      </c>
      <c r="C89" s="5">
        <v>11143</v>
      </c>
      <c r="D89" s="5">
        <v>3482</v>
      </c>
    </row>
    <row r="90" spans="1:4" x14ac:dyDescent="0.25">
      <c r="A90" s="125"/>
      <c r="B90" s="95" t="s">
        <v>142</v>
      </c>
      <c r="C90" s="5">
        <v>10955</v>
      </c>
      <c r="D90" s="5">
        <v>3315</v>
      </c>
    </row>
  </sheetData>
  <mergeCells count="23">
    <mergeCell ref="A72:A75"/>
    <mergeCell ref="A76:A79"/>
    <mergeCell ref="A80:A83"/>
    <mergeCell ref="A84:A87"/>
    <mergeCell ref="A88:A90"/>
    <mergeCell ref="A52:A55"/>
    <mergeCell ref="A56:A59"/>
    <mergeCell ref="A60:A63"/>
    <mergeCell ref="A64:A67"/>
    <mergeCell ref="A68:A71"/>
    <mergeCell ref="A32:A35"/>
    <mergeCell ref="A36:A39"/>
    <mergeCell ref="A40:A43"/>
    <mergeCell ref="A44:A47"/>
    <mergeCell ref="A48:A51"/>
    <mergeCell ref="A16:A19"/>
    <mergeCell ref="A20:A23"/>
    <mergeCell ref="A24:A27"/>
    <mergeCell ref="A28:A31"/>
    <mergeCell ref="A3:B3"/>
    <mergeCell ref="A4:A7"/>
    <mergeCell ref="A8:A11"/>
    <mergeCell ref="A12:A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O37"/>
  <sheetViews>
    <sheetView workbookViewId="0"/>
  </sheetViews>
  <sheetFormatPr defaultRowHeight="15" x14ac:dyDescent="0.25"/>
  <cols>
    <col min="1" max="1" width="20.140625" bestFit="1" customWidth="1"/>
  </cols>
  <sheetData>
    <row r="1" spans="1:67" x14ac:dyDescent="0.25">
      <c r="A1" s="89" t="s">
        <v>109</v>
      </c>
    </row>
    <row r="3" spans="1:67" x14ac:dyDescent="0.25">
      <c r="A3" s="126" t="s">
        <v>14</v>
      </c>
      <c r="B3" s="126" t="s">
        <v>15</v>
      </c>
      <c r="C3" s="127"/>
      <c r="D3" s="127"/>
      <c r="E3" s="126" t="s">
        <v>16</v>
      </c>
      <c r="F3" s="127"/>
      <c r="G3" s="127"/>
      <c r="H3" s="127"/>
      <c r="I3" s="126" t="s">
        <v>17</v>
      </c>
      <c r="J3" s="127"/>
      <c r="K3" s="127"/>
      <c r="L3" s="127"/>
      <c r="M3" s="126" t="s">
        <v>18</v>
      </c>
      <c r="N3" s="127"/>
      <c r="O3" s="127"/>
      <c r="P3" s="127"/>
      <c r="Q3" s="126" t="s">
        <v>19</v>
      </c>
      <c r="R3" s="127"/>
      <c r="S3" s="127"/>
      <c r="T3" s="127"/>
      <c r="U3" s="126" t="s">
        <v>20</v>
      </c>
      <c r="V3" s="127"/>
      <c r="W3" s="127"/>
      <c r="X3" s="127"/>
      <c r="Y3" s="126" t="s">
        <v>21</v>
      </c>
      <c r="Z3" s="127"/>
      <c r="AA3" s="127"/>
      <c r="AB3" s="127"/>
      <c r="AC3" s="126" t="s">
        <v>22</v>
      </c>
      <c r="AD3" s="127"/>
      <c r="AE3" s="127"/>
      <c r="AF3" s="127"/>
      <c r="AG3" s="126" t="s">
        <v>23</v>
      </c>
      <c r="AH3" s="127"/>
      <c r="AI3" s="127"/>
      <c r="AJ3" s="127"/>
      <c r="AK3" s="126" t="s">
        <v>24</v>
      </c>
      <c r="AL3" s="127"/>
      <c r="AM3" s="127"/>
      <c r="AN3" s="127"/>
      <c r="AO3" s="126" t="s">
        <v>25</v>
      </c>
      <c r="AP3" s="127"/>
      <c r="AQ3" s="127"/>
      <c r="AR3" s="127"/>
      <c r="AS3" s="126" t="s">
        <v>26</v>
      </c>
      <c r="AT3" s="127"/>
      <c r="AU3" s="127"/>
      <c r="AV3" s="127"/>
      <c r="AW3" s="126" t="s">
        <v>27</v>
      </c>
      <c r="AX3" s="127"/>
      <c r="AY3" s="127"/>
      <c r="AZ3" s="127"/>
      <c r="BA3" s="126" t="s">
        <v>28</v>
      </c>
      <c r="BB3" s="127"/>
      <c r="BC3" s="127"/>
      <c r="BD3" s="127"/>
      <c r="BE3" s="126" t="s">
        <v>29</v>
      </c>
      <c r="BF3" s="127"/>
      <c r="BG3" s="127"/>
      <c r="BH3" s="127"/>
      <c r="BI3" s="126" t="s">
        <v>30</v>
      </c>
      <c r="BJ3" s="127"/>
      <c r="BK3" s="127"/>
      <c r="BL3" s="127"/>
      <c r="BM3" s="126" t="s">
        <v>31</v>
      </c>
      <c r="BN3" s="127"/>
      <c r="BO3" s="127"/>
    </row>
    <row r="4" spans="1:67" x14ac:dyDescent="0.25">
      <c r="A4" s="126"/>
      <c r="B4" s="2" t="s">
        <v>32</v>
      </c>
      <c r="C4" s="2" t="s">
        <v>33</v>
      </c>
      <c r="D4" s="2" t="s">
        <v>34</v>
      </c>
      <c r="E4" s="2" t="s">
        <v>35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32</v>
      </c>
      <c r="K4" s="2" t="s">
        <v>33</v>
      </c>
      <c r="L4" s="2" t="s">
        <v>34</v>
      </c>
      <c r="M4" s="2" t="s">
        <v>35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32</v>
      </c>
      <c r="S4" s="2" t="s">
        <v>33</v>
      </c>
      <c r="T4" s="2" t="s">
        <v>34</v>
      </c>
      <c r="U4" s="2" t="s">
        <v>35</v>
      </c>
      <c r="V4" s="2" t="s">
        <v>32</v>
      </c>
      <c r="W4" s="2" t="s">
        <v>33</v>
      </c>
      <c r="X4" s="2" t="s">
        <v>34</v>
      </c>
      <c r="Y4" s="2" t="s">
        <v>35</v>
      </c>
      <c r="Z4" s="2" t="s">
        <v>32</v>
      </c>
      <c r="AA4" s="2" t="s">
        <v>33</v>
      </c>
      <c r="AB4" s="2" t="s">
        <v>34</v>
      </c>
      <c r="AC4" s="2" t="s">
        <v>35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32</v>
      </c>
      <c r="AI4" s="2" t="s">
        <v>33</v>
      </c>
      <c r="AJ4" s="2" t="s">
        <v>34</v>
      </c>
      <c r="AK4" s="2" t="s">
        <v>35</v>
      </c>
      <c r="AL4" s="2" t="s">
        <v>32</v>
      </c>
      <c r="AM4" s="2" t="s">
        <v>33</v>
      </c>
      <c r="AN4" s="2" t="s">
        <v>34</v>
      </c>
      <c r="AO4" s="2" t="s">
        <v>35</v>
      </c>
      <c r="AP4" s="2" t="s">
        <v>32</v>
      </c>
      <c r="AQ4" s="2" t="s">
        <v>33</v>
      </c>
      <c r="AR4" s="2" t="s">
        <v>34</v>
      </c>
      <c r="AS4" s="2" t="s">
        <v>35</v>
      </c>
      <c r="AT4" s="2" t="s">
        <v>32</v>
      </c>
      <c r="AU4" s="2" t="s">
        <v>33</v>
      </c>
      <c r="AV4" s="2" t="s">
        <v>34</v>
      </c>
      <c r="AW4" s="2" t="s">
        <v>35</v>
      </c>
      <c r="AX4" s="2" t="s">
        <v>32</v>
      </c>
      <c r="AY4" s="2" t="s">
        <v>33</v>
      </c>
      <c r="AZ4" s="2" t="s">
        <v>34</v>
      </c>
      <c r="BA4" s="2" t="s">
        <v>35</v>
      </c>
      <c r="BB4" s="2" t="s">
        <v>32</v>
      </c>
      <c r="BC4" s="2" t="s">
        <v>33</v>
      </c>
      <c r="BD4" s="2" t="s">
        <v>34</v>
      </c>
      <c r="BE4" s="2" t="s">
        <v>35</v>
      </c>
      <c r="BF4" s="2" t="s">
        <v>32</v>
      </c>
      <c r="BG4" s="2" t="s">
        <v>33</v>
      </c>
      <c r="BH4" s="2" t="s">
        <v>34</v>
      </c>
      <c r="BI4" s="2" t="s">
        <v>35</v>
      </c>
      <c r="BJ4" s="2" t="s">
        <v>32</v>
      </c>
      <c r="BK4" s="2" t="s">
        <v>33</v>
      </c>
      <c r="BL4" s="2" t="s">
        <v>34</v>
      </c>
      <c r="BM4" s="2" t="s">
        <v>35</v>
      </c>
      <c r="BN4" s="2" t="s">
        <v>32</v>
      </c>
      <c r="BO4" s="2" t="s">
        <v>33</v>
      </c>
    </row>
    <row r="5" spans="1:67" x14ac:dyDescent="0.25">
      <c r="A5" s="3" t="s">
        <v>36</v>
      </c>
      <c r="B5" s="5">
        <v>4420</v>
      </c>
      <c r="C5" s="5">
        <v>4704</v>
      </c>
      <c r="D5" s="5">
        <v>5047</v>
      </c>
      <c r="E5" s="5">
        <v>5403</v>
      </c>
      <c r="F5" s="5">
        <v>5539</v>
      </c>
      <c r="G5" s="5">
        <v>5994</v>
      </c>
      <c r="H5" s="5">
        <v>6175</v>
      </c>
      <c r="I5" s="5">
        <v>6445</v>
      </c>
      <c r="J5" s="5">
        <v>6646</v>
      </c>
      <c r="K5" s="5">
        <v>6915</v>
      </c>
      <c r="L5" s="5">
        <v>6952</v>
      </c>
      <c r="M5" s="5">
        <v>7301</v>
      </c>
      <c r="N5" s="5">
        <v>7342</v>
      </c>
      <c r="O5" s="5">
        <v>7682</v>
      </c>
      <c r="P5" s="5">
        <v>7499</v>
      </c>
      <c r="Q5" s="5">
        <v>7985</v>
      </c>
      <c r="R5" s="5">
        <v>7888</v>
      </c>
      <c r="S5" s="5">
        <v>8111</v>
      </c>
      <c r="T5" s="5">
        <v>8089</v>
      </c>
      <c r="U5" s="5">
        <v>8577</v>
      </c>
      <c r="V5" s="5">
        <v>8523</v>
      </c>
      <c r="W5" s="5">
        <v>8401</v>
      </c>
      <c r="X5" s="5">
        <v>8633</v>
      </c>
      <c r="Y5" s="5">
        <v>9535</v>
      </c>
      <c r="Z5" s="5">
        <v>9749</v>
      </c>
      <c r="AA5" s="5">
        <v>9817</v>
      </c>
      <c r="AB5" s="5">
        <v>9536</v>
      </c>
      <c r="AC5" s="5">
        <v>10053</v>
      </c>
      <c r="AD5" s="5">
        <v>10206</v>
      </c>
      <c r="AE5" s="5">
        <v>10343</v>
      </c>
      <c r="AF5" s="5">
        <v>10278</v>
      </c>
      <c r="AG5" s="5">
        <v>10729</v>
      </c>
      <c r="AH5" s="5">
        <v>11103</v>
      </c>
      <c r="AI5" s="5">
        <v>11264</v>
      </c>
      <c r="AJ5" s="5">
        <v>11095</v>
      </c>
      <c r="AK5" s="5">
        <v>11254</v>
      </c>
      <c r="AL5" s="5">
        <v>11159</v>
      </c>
      <c r="AM5" s="5">
        <v>11060</v>
      </c>
      <c r="AN5" s="5">
        <v>10685</v>
      </c>
      <c r="AO5" s="5">
        <v>10750</v>
      </c>
      <c r="AP5" s="5">
        <v>10466</v>
      </c>
      <c r="AQ5" s="5">
        <v>10546</v>
      </c>
      <c r="AR5" s="5">
        <v>10252</v>
      </c>
      <c r="AS5" s="5">
        <v>10471</v>
      </c>
      <c r="AT5" s="5">
        <v>10492</v>
      </c>
      <c r="AU5" s="5">
        <v>10268</v>
      </c>
      <c r="AV5" s="5">
        <v>9963</v>
      </c>
      <c r="AW5" s="5">
        <v>10281</v>
      </c>
      <c r="AX5" s="5">
        <v>10188</v>
      </c>
      <c r="AY5" s="5">
        <v>10319</v>
      </c>
      <c r="AZ5" s="5">
        <v>10208</v>
      </c>
      <c r="BA5" s="5">
        <v>10567</v>
      </c>
      <c r="BB5" s="5">
        <v>10447</v>
      </c>
      <c r="BC5" s="5">
        <v>10473</v>
      </c>
      <c r="BD5" s="5">
        <v>10440</v>
      </c>
      <c r="BE5" s="5">
        <v>10543</v>
      </c>
      <c r="BF5" s="5">
        <v>10758</v>
      </c>
      <c r="BG5" s="5">
        <v>10760</v>
      </c>
      <c r="BH5" s="5">
        <v>10661</v>
      </c>
      <c r="BI5" s="5">
        <v>10873</v>
      </c>
      <c r="BJ5" s="5">
        <v>10916</v>
      </c>
      <c r="BK5" s="5">
        <v>10899</v>
      </c>
      <c r="BL5" s="5">
        <v>10843</v>
      </c>
      <c r="BM5" s="5">
        <v>10933</v>
      </c>
      <c r="BN5" s="5">
        <v>11143</v>
      </c>
      <c r="BO5" s="5">
        <v>10955</v>
      </c>
    </row>
    <row r="6" spans="1:67" x14ac:dyDescent="0.25">
      <c r="A6" s="3" t="s">
        <v>37</v>
      </c>
      <c r="B6" s="4">
        <v>33</v>
      </c>
      <c r="C6" s="4">
        <v>41</v>
      </c>
      <c r="D6" s="4">
        <v>71</v>
      </c>
      <c r="E6" s="4">
        <v>80</v>
      </c>
      <c r="F6" s="4">
        <v>82</v>
      </c>
      <c r="G6" s="4">
        <v>78</v>
      </c>
      <c r="H6" s="4">
        <v>62</v>
      </c>
      <c r="I6" s="4">
        <v>76</v>
      </c>
      <c r="J6" s="4">
        <v>79</v>
      </c>
      <c r="K6" s="4">
        <v>76</v>
      </c>
      <c r="L6" s="4">
        <v>86</v>
      </c>
      <c r="M6" s="4">
        <v>93</v>
      </c>
      <c r="N6" s="4">
        <v>108</v>
      </c>
      <c r="O6" s="4">
        <v>109</v>
      </c>
      <c r="P6" s="4">
        <v>111</v>
      </c>
      <c r="Q6" s="4">
        <v>122</v>
      </c>
      <c r="R6" s="4">
        <v>149</v>
      </c>
      <c r="S6" s="4">
        <v>144</v>
      </c>
      <c r="T6" s="4">
        <v>122</v>
      </c>
      <c r="U6" s="4">
        <v>143</v>
      </c>
      <c r="V6" s="4">
        <v>146</v>
      </c>
      <c r="W6" s="4">
        <v>159</v>
      </c>
      <c r="X6" s="4">
        <v>165</v>
      </c>
      <c r="Y6" s="4">
        <v>192</v>
      </c>
      <c r="Z6" s="4">
        <v>196</v>
      </c>
      <c r="AA6" s="4">
        <v>210</v>
      </c>
      <c r="AB6" s="4">
        <v>219</v>
      </c>
      <c r="AC6" s="4">
        <v>216</v>
      </c>
      <c r="AD6" s="4">
        <v>247</v>
      </c>
      <c r="AE6" s="4">
        <v>239</v>
      </c>
      <c r="AF6" s="4">
        <v>258</v>
      </c>
      <c r="AG6" s="4">
        <v>313</v>
      </c>
      <c r="AH6" s="4">
        <v>352</v>
      </c>
      <c r="AI6" s="4">
        <v>373</v>
      </c>
      <c r="AJ6" s="4">
        <v>352</v>
      </c>
      <c r="AK6" s="4">
        <v>391</v>
      </c>
      <c r="AL6" s="4">
        <v>380</v>
      </c>
      <c r="AM6" s="4">
        <v>371</v>
      </c>
      <c r="AN6" s="4">
        <v>384</v>
      </c>
      <c r="AO6" s="4">
        <v>401</v>
      </c>
      <c r="AP6" s="4">
        <v>397</v>
      </c>
      <c r="AQ6" s="4">
        <v>366</v>
      </c>
      <c r="AR6" s="4">
        <v>340</v>
      </c>
      <c r="AS6" s="4">
        <v>324</v>
      </c>
      <c r="AT6" s="4">
        <v>327</v>
      </c>
      <c r="AU6" s="4">
        <v>349</v>
      </c>
      <c r="AV6" s="4">
        <v>354</v>
      </c>
      <c r="AW6" s="4">
        <v>362</v>
      </c>
      <c r="AX6" s="4">
        <v>355</v>
      </c>
      <c r="AY6" s="4">
        <v>371</v>
      </c>
      <c r="AZ6" s="4">
        <v>392</v>
      </c>
      <c r="BA6" s="4">
        <v>456</v>
      </c>
      <c r="BB6" s="4">
        <v>462</v>
      </c>
      <c r="BC6" s="4">
        <v>426</v>
      </c>
      <c r="BD6" s="4">
        <v>429</v>
      </c>
      <c r="BE6" s="4">
        <v>462</v>
      </c>
      <c r="BF6" s="4">
        <v>490</v>
      </c>
      <c r="BG6" s="4">
        <v>468</v>
      </c>
      <c r="BH6" s="4">
        <v>454</v>
      </c>
      <c r="BI6" s="4">
        <v>447</v>
      </c>
      <c r="BJ6" s="4">
        <v>454</v>
      </c>
      <c r="BK6" s="4">
        <v>445</v>
      </c>
      <c r="BL6" s="4">
        <v>438</v>
      </c>
      <c r="BM6" s="4">
        <v>426</v>
      </c>
      <c r="BN6" s="4">
        <v>438</v>
      </c>
      <c r="BO6" s="4">
        <v>418</v>
      </c>
    </row>
    <row r="7" spans="1:67" x14ac:dyDescent="0.25">
      <c r="A7" s="3" t="s">
        <v>38</v>
      </c>
      <c r="B7" s="4">
        <v>79</v>
      </c>
      <c r="C7" s="4">
        <v>85</v>
      </c>
      <c r="D7" s="4">
        <v>94</v>
      </c>
      <c r="E7" s="4">
        <v>101</v>
      </c>
      <c r="F7" s="4">
        <v>107</v>
      </c>
      <c r="G7" s="4">
        <v>129</v>
      </c>
      <c r="H7" s="4">
        <v>122</v>
      </c>
      <c r="I7" s="4">
        <v>144</v>
      </c>
      <c r="J7" s="4">
        <v>147</v>
      </c>
      <c r="K7" s="4">
        <v>154</v>
      </c>
      <c r="L7" s="4">
        <v>140</v>
      </c>
      <c r="M7" s="4">
        <v>164</v>
      </c>
      <c r="N7" s="4">
        <v>174</v>
      </c>
      <c r="O7" s="4">
        <v>185</v>
      </c>
      <c r="P7" s="4">
        <v>187</v>
      </c>
      <c r="Q7" s="4">
        <v>194</v>
      </c>
      <c r="R7" s="4">
        <v>200</v>
      </c>
      <c r="S7" s="4">
        <v>226</v>
      </c>
      <c r="T7" s="4">
        <v>213</v>
      </c>
      <c r="U7" s="4">
        <v>246</v>
      </c>
      <c r="V7" s="4">
        <v>273</v>
      </c>
      <c r="W7" s="4">
        <v>248</v>
      </c>
      <c r="X7" s="4">
        <v>267</v>
      </c>
      <c r="Y7" s="4">
        <v>292</v>
      </c>
      <c r="Z7" s="4">
        <v>316</v>
      </c>
      <c r="AA7" s="4">
        <v>342</v>
      </c>
      <c r="AB7" s="4">
        <v>355</v>
      </c>
      <c r="AC7" s="4">
        <v>337</v>
      </c>
      <c r="AD7" s="4">
        <v>341</v>
      </c>
      <c r="AE7" s="4">
        <v>353</v>
      </c>
      <c r="AF7" s="4">
        <v>389</v>
      </c>
      <c r="AG7" s="4">
        <v>433</v>
      </c>
      <c r="AH7" s="4">
        <v>445</v>
      </c>
      <c r="AI7" s="4">
        <v>459</v>
      </c>
      <c r="AJ7" s="4">
        <v>441</v>
      </c>
      <c r="AK7" s="4">
        <v>451</v>
      </c>
      <c r="AL7" s="4">
        <v>469</v>
      </c>
      <c r="AM7" s="4">
        <v>456</v>
      </c>
      <c r="AN7" s="4">
        <v>461</v>
      </c>
      <c r="AO7" s="4">
        <v>456</v>
      </c>
      <c r="AP7" s="4">
        <v>433</v>
      </c>
      <c r="AQ7" s="4">
        <v>438</v>
      </c>
      <c r="AR7" s="4">
        <v>408</v>
      </c>
      <c r="AS7" s="4">
        <v>447</v>
      </c>
      <c r="AT7" s="4">
        <v>425</v>
      </c>
      <c r="AU7" s="4">
        <v>398</v>
      </c>
      <c r="AV7" s="4">
        <v>386</v>
      </c>
      <c r="AW7" s="4">
        <v>398</v>
      </c>
      <c r="AX7" s="4">
        <v>394</v>
      </c>
      <c r="AY7" s="4">
        <v>421</v>
      </c>
      <c r="AZ7" s="4">
        <v>364</v>
      </c>
      <c r="BA7" s="4">
        <v>419</v>
      </c>
      <c r="BB7" s="4">
        <v>430</v>
      </c>
      <c r="BC7" s="4">
        <v>451</v>
      </c>
      <c r="BD7" s="4">
        <v>405</v>
      </c>
      <c r="BE7" s="4">
        <v>407</v>
      </c>
      <c r="BF7" s="4">
        <v>378</v>
      </c>
      <c r="BG7" s="4">
        <v>371</v>
      </c>
      <c r="BH7" s="4">
        <v>363</v>
      </c>
      <c r="BI7" s="4">
        <v>367</v>
      </c>
      <c r="BJ7" s="4">
        <v>369</v>
      </c>
      <c r="BK7" s="4">
        <v>366</v>
      </c>
      <c r="BL7" s="4">
        <v>371</v>
      </c>
      <c r="BM7" s="4">
        <v>393</v>
      </c>
      <c r="BN7" s="4">
        <v>404</v>
      </c>
      <c r="BO7" s="4">
        <v>378</v>
      </c>
    </row>
    <row r="8" spans="1:67" x14ac:dyDescent="0.25">
      <c r="A8" s="3" t="s">
        <v>39</v>
      </c>
      <c r="B8" s="4">
        <v>30</v>
      </c>
      <c r="C8" s="4">
        <v>37</v>
      </c>
      <c r="D8" s="4">
        <v>54</v>
      </c>
      <c r="E8" s="4">
        <v>43</v>
      </c>
      <c r="F8" s="4">
        <v>39</v>
      </c>
      <c r="G8" s="4">
        <v>44</v>
      </c>
      <c r="H8" s="4">
        <v>46</v>
      </c>
      <c r="I8" s="4">
        <v>53</v>
      </c>
      <c r="J8" s="4">
        <v>38</v>
      </c>
      <c r="K8" s="4">
        <v>65</v>
      </c>
      <c r="L8" s="4">
        <v>55</v>
      </c>
      <c r="M8" s="4">
        <v>76</v>
      </c>
      <c r="N8" s="4">
        <v>107</v>
      </c>
      <c r="O8" s="4">
        <v>144</v>
      </c>
      <c r="P8" s="4">
        <v>143</v>
      </c>
      <c r="Q8" s="4">
        <v>138</v>
      </c>
      <c r="R8" s="4">
        <v>89</v>
      </c>
      <c r="S8" s="4">
        <v>102</v>
      </c>
      <c r="T8" s="4">
        <v>105</v>
      </c>
      <c r="U8" s="4">
        <v>103</v>
      </c>
      <c r="V8" s="4">
        <v>127</v>
      </c>
      <c r="W8" s="4">
        <v>151</v>
      </c>
      <c r="X8" s="4">
        <v>124</v>
      </c>
      <c r="Y8" s="4">
        <v>136</v>
      </c>
      <c r="Z8" s="4">
        <v>144</v>
      </c>
      <c r="AA8" s="4">
        <v>114</v>
      </c>
      <c r="AB8" s="4">
        <v>117</v>
      </c>
      <c r="AC8" s="4">
        <v>148</v>
      </c>
      <c r="AD8" s="4">
        <v>140</v>
      </c>
      <c r="AE8" s="4">
        <v>113</v>
      </c>
      <c r="AF8" s="4">
        <v>136</v>
      </c>
      <c r="AG8" s="4">
        <v>134</v>
      </c>
      <c r="AH8" s="4">
        <v>132</v>
      </c>
      <c r="AI8" s="4">
        <v>111</v>
      </c>
      <c r="AJ8" s="4">
        <v>122</v>
      </c>
      <c r="AK8" s="4">
        <v>115</v>
      </c>
      <c r="AL8" s="4">
        <v>121</v>
      </c>
      <c r="AM8" s="4">
        <v>143</v>
      </c>
      <c r="AN8" s="4">
        <v>126</v>
      </c>
      <c r="AO8" s="4">
        <v>122</v>
      </c>
      <c r="AP8" s="4">
        <v>136</v>
      </c>
      <c r="AQ8" s="4">
        <v>126</v>
      </c>
      <c r="AR8" s="4">
        <v>133</v>
      </c>
      <c r="AS8" s="4">
        <v>139</v>
      </c>
      <c r="AT8" s="4">
        <v>130</v>
      </c>
      <c r="AU8" s="4">
        <v>151</v>
      </c>
      <c r="AV8" s="4">
        <v>122</v>
      </c>
      <c r="AW8" s="4">
        <v>126</v>
      </c>
      <c r="AX8" s="4">
        <v>116</v>
      </c>
      <c r="AY8" s="4">
        <v>117</v>
      </c>
      <c r="AZ8" s="4">
        <v>98</v>
      </c>
      <c r="BA8" s="4">
        <v>122</v>
      </c>
      <c r="BB8" s="4">
        <v>106</v>
      </c>
      <c r="BC8" s="4">
        <v>115</v>
      </c>
      <c r="BD8" s="4">
        <v>132</v>
      </c>
      <c r="BE8" s="4">
        <v>121</v>
      </c>
      <c r="BF8" s="4">
        <v>110</v>
      </c>
      <c r="BG8" s="4">
        <v>138</v>
      </c>
      <c r="BH8" s="4">
        <v>133</v>
      </c>
      <c r="BI8" s="4">
        <v>132</v>
      </c>
      <c r="BJ8" s="4">
        <v>142</v>
      </c>
      <c r="BK8" s="4">
        <v>124</v>
      </c>
      <c r="BL8" s="4">
        <v>132</v>
      </c>
      <c r="BM8" s="4">
        <v>127</v>
      </c>
      <c r="BN8" s="4">
        <v>109</v>
      </c>
      <c r="BO8" s="4">
        <v>111</v>
      </c>
    </row>
    <row r="9" spans="1:67" x14ac:dyDescent="0.25">
      <c r="A9" s="3" t="s">
        <v>40</v>
      </c>
      <c r="B9" s="4">
        <v>54</v>
      </c>
      <c r="C9" s="4">
        <v>78</v>
      </c>
      <c r="D9" s="4">
        <v>85</v>
      </c>
      <c r="E9" s="4">
        <v>118</v>
      </c>
      <c r="F9" s="4">
        <v>106</v>
      </c>
      <c r="G9" s="4">
        <v>108</v>
      </c>
      <c r="H9" s="4">
        <v>122</v>
      </c>
      <c r="I9" s="4">
        <v>144</v>
      </c>
      <c r="J9" s="4">
        <v>152</v>
      </c>
      <c r="K9" s="4">
        <v>180</v>
      </c>
      <c r="L9" s="4">
        <v>166</v>
      </c>
      <c r="M9" s="4">
        <v>163</v>
      </c>
      <c r="N9" s="4">
        <v>162</v>
      </c>
      <c r="O9" s="4">
        <v>193</v>
      </c>
      <c r="P9" s="4">
        <v>177</v>
      </c>
      <c r="Q9" s="4">
        <v>199</v>
      </c>
      <c r="R9" s="4">
        <v>182</v>
      </c>
      <c r="S9" s="4">
        <v>202</v>
      </c>
      <c r="T9" s="4">
        <v>200</v>
      </c>
      <c r="U9" s="4">
        <v>212</v>
      </c>
      <c r="V9" s="4">
        <v>213</v>
      </c>
      <c r="W9" s="4">
        <v>193</v>
      </c>
      <c r="X9" s="4">
        <v>189</v>
      </c>
      <c r="Y9" s="4">
        <v>174</v>
      </c>
      <c r="Z9" s="4">
        <v>193</v>
      </c>
      <c r="AA9" s="4">
        <v>198</v>
      </c>
      <c r="AB9" s="4">
        <v>188</v>
      </c>
      <c r="AC9" s="4">
        <v>181</v>
      </c>
      <c r="AD9" s="4">
        <v>174</v>
      </c>
      <c r="AE9" s="4">
        <v>181</v>
      </c>
      <c r="AF9" s="4">
        <v>173</v>
      </c>
      <c r="AG9" s="4">
        <v>180</v>
      </c>
      <c r="AH9" s="4">
        <v>172</v>
      </c>
      <c r="AI9" s="4">
        <v>157</v>
      </c>
      <c r="AJ9" s="4">
        <v>154</v>
      </c>
      <c r="AK9" s="4">
        <v>155</v>
      </c>
      <c r="AL9" s="4">
        <v>165</v>
      </c>
      <c r="AM9" s="4">
        <v>163</v>
      </c>
      <c r="AN9" s="4">
        <v>159</v>
      </c>
      <c r="AO9" s="4">
        <v>156</v>
      </c>
      <c r="AP9" s="4">
        <v>145</v>
      </c>
      <c r="AQ9" s="4">
        <v>134</v>
      </c>
      <c r="AR9" s="4">
        <v>128</v>
      </c>
      <c r="AS9" s="4">
        <v>138</v>
      </c>
      <c r="AT9" s="4">
        <v>131</v>
      </c>
      <c r="AU9" s="4">
        <v>125</v>
      </c>
      <c r="AV9" s="4">
        <v>131</v>
      </c>
      <c r="AW9" s="4">
        <v>129</v>
      </c>
      <c r="AX9" s="4">
        <v>132</v>
      </c>
      <c r="AY9" s="4">
        <v>124</v>
      </c>
      <c r="AZ9" s="4">
        <v>115</v>
      </c>
      <c r="BA9" s="4">
        <v>116</v>
      </c>
      <c r="BB9" s="4">
        <v>116</v>
      </c>
      <c r="BC9" s="4">
        <v>114</v>
      </c>
      <c r="BD9" s="4">
        <v>115</v>
      </c>
      <c r="BE9" s="4">
        <v>109</v>
      </c>
      <c r="BF9" s="4">
        <v>122</v>
      </c>
      <c r="BG9" s="4">
        <v>124</v>
      </c>
      <c r="BH9" s="4">
        <v>106</v>
      </c>
      <c r="BI9" s="4">
        <v>116</v>
      </c>
      <c r="BJ9" s="4">
        <v>126</v>
      </c>
      <c r="BK9" s="4">
        <v>116</v>
      </c>
      <c r="BL9" s="4">
        <v>116</v>
      </c>
      <c r="BM9" s="4">
        <v>125</v>
      </c>
      <c r="BN9" s="4">
        <v>120</v>
      </c>
      <c r="BO9" s="4">
        <v>120</v>
      </c>
    </row>
    <row r="10" spans="1:67" x14ac:dyDescent="0.25">
      <c r="A10" s="3" t="s">
        <v>41</v>
      </c>
      <c r="B10" s="4">
        <v>48</v>
      </c>
      <c r="C10" s="4">
        <v>44</v>
      </c>
      <c r="D10" s="4">
        <v>54</v>
      </c>
      <c r="E10" s="4">
        <v>72</v>
      </c>
      <c r="F10" s="4">
        <v>78</v>
      </c>
      <c r="G10" s="4">
        <v>87</v>
      </c>
      <c r="H10" s="4">
        <v>93</v>
      </c>
      <c r="I10" s="4">
        <v>101</v>
      </c>
      <c r="J10" s="4">
        <v>99</v>
      </c>
      <c r="K10" s="4">
        <v>111</v>
      </c>
      <c r="L10" s="4">
        <v>114</v>
      </c>
      <c r="M10" s="4">
        <v>114</v>
      </c>
      <c r="N10" s="4">
        <v>110</v>
      </c>
      <c r="O10" s="4">
        <v>121</v>
      </c>
      <c r="P10" s="4">
        <v>113</v>
      </c>
      <c r="Q10" s="4">
        <v>108</v>
      </c>
      <c r="R10" s="4">
        <v>109</v>
      </c>
      <c r="S10" s="4">
        <v>119</v>
      </c>
      <c r="T10" s="4">
        <v>110</v>
      </c>
      <c r="U10" s="4">
        <v>134</v>
      </c>
      <c r="V10" s="4">
        <v>136</v>
      </c>
      <c r="W10" s="4">
        <v>128</v>
      </c>
      <c r="X10" s="4">
        <v>116</v>
      </c>
      <c r="Y10" s="4">
        <v>104</v>
      </c>
      <c r="Z10" s="4">
        <v>113</v>
      </c>
      <c r="AA10" s="4">
        <v>99</v>
      </c>
      <c r="AB10" s="4">
        <v>99</v>
      </c>
      <c r="AC10" s="4">
        <v>111</v>
      </c>
      <c r="AD10" s="4">
        <v>118</v>
      </c>
      <c r="AE10" s="4">
        <v>127</v>
      </c>
      <c r="AF10" s="4">
        <v>111</v>
      </c>
      <c r="AG10" s="4">
        <v>89</v>
      </c>
      <c r="AH10" s="4">
        <v>101</v>
      </c>
      <c r="AI10" s="4">
        <v>105</v>
      </c>
      <c r="AJ10" s="4">
        <v>110</v>
      </c>
      <c r="AK10" s="4">
        <v>123</v>
      </c>
      <c r="AL10" s="4">
        <v>111</v>
      </c>
      <c r="AM10" s="4">
        <v>125</v>
      </c>
      <c r="AN10" s="4">
        <v>125</v>
      </c>
      <c r="AO10" s="4">
        <v>133</v>
      </c>
      <c r="AP10" s="4">
        <v>139</v>
      </c>
      <c r="AQ10" s="4">
        <v>140</v>
      </c>
      <c r="AR10" s="4">
        <v>140</v>
      </c>
      <c r="AS10" s="4">
        <v>130</v>
      </c>
      <c r="AT10" s="4">
        <v>121</v>
      </c>
      <c r="AU10" s="4">
        <v>130</v>
      </c>
      <c r="AV10" s="4">
        <v>136</v>
      </c>
      <c r="AW10" s="4">
        <v>133</v>
      </c>
      <c r="AX10" s="4">
        <v>138</v>
      </c>
      <c r="AY10" s="4">
        <v>121</v>
      </c>
      <c r="AZ10" s="4">
        <v>128</v>
      </c>
      <c r="BA10" s="4">
        <v>119</v>
      </c>
      <c r="BB10" s="4">
        <v>125</v>
      </c>
      <c r="BC10" s="4">
        <v>111</v>
      </c>
      <c r="BD10" s="4">
        <v>121</v>
      </c>
      <c r="BE10" s="4">
        <v>131</v>
      </c>
      <c r="BF10" s="4">
        <v>82</v>
      </c>
      <c r="BG10" s="4">
        <v>116</v>
      </c>
      <c r="BH10" s="4">
        <v>104</v>
      </c>
      <c r="BI10" s="4">
        <v>101</v>
      </c>
      <c r="BJ10" s="4">
        <v>110</v>
      </c>
      <c r="BK10" s="4">
        <v>119</v>
      </c>
      <c r="BL10" s="4">
        <v>121</v>
      </c>
      <c r="BM10" s="4">
        <v>124</v>
      </c>
      <c r="BN10" s="4">
        <v>135</v>
      </c>
      <c r="BO10" s="4">
        <v>125</v>
      </c>
    </row>
    <row r="11" spans="1:67" x14ac:dyDescent="0.25">
      <c r="A11" s="3" t="s">
        <v>42</v>
      </c>
      <c r="B11" s="4">
        <v>119</v>
      </c>
      <c r="C11" s="4">
        <v>115</v>
      </c>
      <c r="D11" s="4">
        <v>133</v>
      </c>
      <c r="E11" s="4">
        <v>154</v>
      </c>
      <c r="F11" s="4">
        <v>180</v>
      </c>
      <c r="G11" s="4">
        <v>181</v>
      </c>
      <c r="H11" s="4">
        <v>197</v>
      </c>
      <c r="I11" s="4">
        <v>188</v>
      </c>
      <c r="J11" s="4">
        <v>190</v>
      </c>
      <c r="K11" s="4">
        <v>214</v>
      </c>
      <c r="L11" s="4">
        <v>202</v>
      </c>
      <c r="M11" s="4">
        <v>250</v>
      </c>
      <c r="N11" s="4">
        <v>247</v>
      </c>
      <c r="O11" s="4">
        <v>248</v>
      </c>
      <c r="P11" s="4">
        <v>246</v>
      </c>
      <c r="Q11" s="4">
        <v>238</v>
      </c>
      <c r="R11" s="4">
        <v>242</v>
      </c>
      <c r="S11" s="4">
        <v>238</v>
      </c>
      <c r="T11" s="4">
        <v>253</v>
      </c>
      <c r="U11" s="4">
        <v>262</v>
      </c>
      <c r="V11" s="4">
        <v>263</v>
      </c>
      <c r="W11" s="4">
        <v>240</v>
      </c>
      <c r="X11" s="4">
        <v>250</v>
      </c>
      <c r="Y11" s="4">
        <v>277</v>
      </c>
      <c r="Z11" s="4">
        <v>284</v>
      </c>
      <c r="AA11" s="4">
        <v>303</v>
      </c>
      <c r="AB11" s="4">
        <v>281</v>
      </c>
      <c r="AC11" s="4">
        <v>263</v>
      </c>
      <c r="AD11" s="4">
        <v>284</v>
      </c>
      <c r="AE11" s="4">
        <v>296</v>
      </c>
      <c r="AF11" s="4">
        <v>317</v>
      </c>
      <c r="AG11" s="4">
        <v>307</v>
      </c>
      <c r="AH11" s="4">
        <v>325</v>
      </c>
      <c r="AI11" s="4">
        <v>379</v>
      </c>
      <c r="AJ11" s="4">
        <v>255</v>
      </c>
      <c r="AK11" s="4">
        <v>254</v>
      </c>
      <c r="AL11" s="4">
        <v>249</v>
      </c>
      <c r="AM11" s="4">
        <v>297</v>
      </c>
      <c r="AN11" s="4">
        <v>285</v>
      </c>
      <c r="AO11" s="4">
        <v>283</v>
      </c>
      <c r="AP11" s="4">
        <v>260</v>
      </c>
      <c r="AQ11" s="4">
        <v>281</v>
      </c>
      <c r="AR11" s="4">
        <v>258</v>
      </c>
      <c r="AS11" s="4">
        <v>273</v>
      </c>
      <c r="AT11" s="4">
        <v>285</v>
      </c>
      <c r="AU11" s="4">
        <v>286</v>
      </c>
      <c r="AV11" s="4">
        <v>252</v>
      </c>
      <c r="AW11" s="4">
        <v>274</v>
      </c>
      <c r="AX11" s="4">
        <v>286</v>
      </c>
      <c r="AY11" s="4">
        <v>247</v>
      </c>
      <c r="AZ11" s="4">
        <v>254</v>
      </c>
      <c r="BA11" s="4">
        <v>273</v>
      </c>
      <c r="BB11" s="4">
        <v>249</v>
      </c>
      <c r="BC11" s="4">
        <v>230</v>
      </c>
      <c r="BD11" s="4">
        <v>235</v>
      </c>
      <c r="BE11" s="4">
        <v>240</v>
      </c>
      <c r="BF11" s="4">
        <v>237</v>
      </c>
      <c r="BG11" s="4">
        <v>222</v>
      </c>
      <c r="BH11" s="4">
        <v>199</v>
      </c>
      <c r="BI11" s="4">
        <v>199</v>
      </c>
      <c r="BJ11" s="4">
        <v>201</v>
      </c>
      <c r="BK11" s="4">
        <v>188</v>
      </c>
      <c r="BL11" s="4">
        <v>176</v>
      </c>
      <c r="BM11" s="4">
        <v>160</v>
      </c>
      <c r="BN11" s="4">
        <v>158</v>
      </c>
      <c r="BO11" s="4">
        <v>165</v>
      </c>
    </row>
    <row r="12" spans="1:67" x14ac:dyDescent="0.25">
      <c r="A12" s="3" t="s">
        <v>43</v>
      </c>
      <c r="B12" s="4">
        <v>103</v>
      </c>
      <c r="C12" s="4">
        <v>100</v>
      </c>
      <c r="D12" s="4">
        <v>106</v>
      </c>
      <c r="E12" s="4">
        <v>131</v>
      </c>
      <c r="F12" s="4">
        <v>130</v>
      </c>
      <c r="G12" s="4">
        <v>114</v>
      </c>
      <c r="H12" s="4">
        <v>120</v>
      </c>
      <c r="I12" s="4">
        <v>121</v>
      </c>
      <c r="J12" s="4">
        <v>151</v>
      </c>
      <c r="K12" s="4">
        <v>158</v>
      </c>
      <c r="L12" s="4">
        <v>168</v>
      </c>
      <c r="M12" s="4">
        <v>171</v>
      </c>
      <c r="N12" s="4">
        <v>203</v>
      </c>
      <c r="O12" s="4">
        <v>213</v>
      </c>
      <c r="P12" s="4">
        <v>210</v>
      </c>
      <c r="Q12" s="4">
        <v>198</v>
      </c>
      <c r="R12" s="4">
        <v>163</v>
      </c>
      <c r="S12" s="4">
        <v>186</v>
      </c>
      <c r="T12" s="4">
        <v>168</v>
      </c>
      <c r="U12" s="4">
        <v>154</v>
      </c>
      <c r="V12" s="4">
        <v>155</v>
      </c>
      <c r="W12" s="4">
        <v>150</v>
      </c>
      <c r="X12" s="4">
        <v>147</v>
      </c>
      <c r="Y12" s="4">
        <v>156</v>
      </c>
      <c r="Z12" s="4">
        <v>154</v>
      </c>
      <c r="AA12" s="4">
        <v>155</v>
      </c>
      <c r="AB12" s="4">
        <v>157</v>
      </c>
      <c r="AC12" s="4">
        <v>185</v>
      </c>
      <c r="AD12" s="4">
        <v>178</v>
      </c>
      <c r="AE12" s="4">
        <v>179</v>
      </c>
      <c r="AF12" s="4">
        <v>179</v>
      </c>
      <c r="AG12" s="4">
        <v>176</v>
      </c>
      <c r="AH12" s="4">
        <v>202</v>
      </c>
      <c r="AI12" s="4">
        <v>326</v>
      </c>
      <c r="AJ12" s="4">
        <v>344</v>
      </c>
      <c r="AK12" s="4">
        <v>319</v>
      </c>
      <c r="AL12" s="4">
        <v>312</v>
      </c>
      <c r="AM12" s="4">
        <v>328</v>
      </c>
      <c r="AN12" s="4">
        <v>312</v>
      </c>
      <c r="AO12" s="4">
        <v>311</v>
      </c>
      <c r="AP12" s="4">
        <v>311</v>
      </c>
      <c r="AQ12" s="4">
        <v>327</v>
      </c>
      <c r="AR12" s="4">
        <v>315</v>
      </c>
      <c r="AS12" s="4">
        <v>317</v>
      </c>
      <c r="AT12" s="4">
        <v>312</v>
      </c>
      <c r="AU12" s="4">
        <v>302</v>
      </c>
      <c r="AV12" s="4">
        <v>299</v>
      </c>
      <c r="AW12" s="4">
        <v>285</v>
      </c>
      <c r="AX12" s="4">
        <v>278</v>
      </c>
      <c r="AY12" s="4">
        <v>265</v>
      </c>
      <c r="AZ12" s="4">
        <v>274</v>
      </c>
      <c r="BA12" s="4">
        <v>279</v>
      </c>
      <c r="BB12" s="4">
        <v>271</v>
      </c>
      <c r="BC12" s="4">
        <v>279</v>
      </c>
      <c r="BD12" s="4">
        <v>296</v>
      </c>
      <c r="BE12" s="4">
        <v>283</v>
      </c>
      <c r="BF12" s="4">
        <v>274</v>
      </c>
      <c r="BG12" s="4">
        <v>272</v>
      </c>
      <c r="BH12" s="4">
        <v>265</v>
      </c>
      <c r="BI12" s="4">
        <v>252</v>
      </c>
      <c r="BJ12" s="4">
        <v>255</v>
      </c>
      <c r="BK12" s="4">
        <v>267</v>
      </c>
      <c r="BL12" s="4">
        <v>259</v>
      </c>
      <c r="BM12" s="4">
        <v>254</v>
      </c>
      <c r="BN12" s="4">
        <v>241</v>
      </c>
      <c r="BO12" s="4">
        <v>244</v>
      </c>
    </row>
    <row r="13" spans="1:67" x14ac:dyDescent="0.25">
      <c r="A13" s="3" t="s">
        <v>44</v>
      </c>
      <c r="B13" s="4">
        <v>29</v>
      </c>
      <c r="C13" s="4">
        <v>43</v>
      </c>
      <c r="D13" s="4">
        <v>55</v>
      </c>
      <c r="E13" s="4">
        <v>44</v>
      </c>
      <c r="F13" s="4">
        <v>50</v>
      </c>
      <c r="G13" s="4">
        <v>51</v>
      </c>
      <c r="H13" s="4">
        <v>35</v>
      </c>
      <c r="I13" s="4">
        <v>51</v>
      </c>
      <c r="J13" s="4">
        <v>53</v>
      </c>
      <c r="K13" s="4">
        <v>61</v>
      </c>
      <c r="L13" s="4">
        <v>46</v>
      </c>
      <c r="M13" s="4">
        <v>71</v>
      </c>
      <c r="N13" s="4">
        <v>67</v>
      </c>
      <c r="O13" s="4">
        <v>78</v>
      </c>
      <c r="P13" s="4">
        <v>70</v>
      </c>
      <c r="Q13" s="4">
        <v>100</v>
      </c>
      <c r="R13" s="4">
        <v>119</v>
      </c>
      <c r="S13" s="4">
        <v>89</v>
      </c>
      <c r="T13" s="4">
        <v>92</v>
      </c>
      <c r="U13" s="4">
        <v>99</v>
      </c>
      <c r="V13" s="4">
        <v>87</v>
      </c>
      <c r="W13" s="4">
        <v>82</v>
      </c>
      <c r="X13" s="4">
        <v>90</v>
      </c>
      <c r="Y13" s="4">
        <v>107</v>
      </c>
      <c r="Z13" s="4">
        <v>106</v>
      </c>
      <c r="AA13" s="4">
        <v>91</v>
      </c>
      <c r="AB13" s="4">
        <v>118</v>
      </c>
      <c r="AC13" s="4">
        <v>123</v>
      </c>
      <c r="AD13" s="4">
        <v>124</v>
      </c>
      <c r="AE13" s="4">
        <v>106</v>
      </c>
      <c r="AF13" s="4">
        <v>76</v>
      </c>
      <c r="AG13" s="4">
        <v>93</v>
      </c>
      <c r="AH13" s="4">
        <v>75</v>
      </c>
      <c r="AI13" s="4">
        <v>75</v>
      </c>
      <c r="AJ13" s="4">
        <v>75</v>
      </c>
      <c r="AK13" s="4">
        <v>69</v>
      </c>
      <c r="AL13" s="4">
        <v>69</v>
      </c>
      <c r="AM13" s="4">
        <v>67</v>
      </c>
      <c r="AN13" s="4">
        <v>59</v>
      </c>
      <c r="AO13" s="4">
        <v>57</v>
      </c>
      <c r="AP13" s="4">
        <v>51</v>
      </c>
      <c r="AQ13" s="4">
        <v>63</v>
      </c>
      <c r="AR13" s="4">
        <v>36</v>
      </c>
      <c r="AS13" s="4">
        <v>28</v>
      </c>
      <c r="AT13" s="4">
        <v>39</v>
      </c>
      <c r="AU13" s="4">
        <v>31</v>
      </c>
      <c r="AV13" s="4">
        <v>28</v>
      </c>
      <c r="AW13" s="4">
        <v>40</v>
      </c>
      <c r="AX13" s="4">
        <v>40</v>
      </c>
      <c r="AY13" s="4">
        <v>38</v>
      </c>
      <c r="AZ13" s="4">
        <v>36</v>
      </c>
      <c r="BA13" s="4">
        <v>31</v>
      </c>
      <c r="BB13" s="4">
        <v>43</v>
      </c>
      <c r="BC13" s="4">
        <v>51</v>
      </c>
      <c r="BD13" s="4">
        <v>42</v>
      </c>
      <c r="BE13" s="4">
        <v>49</v>
      </c>
      <c r="BF13" s="4">
        <v>47</v>
      </c>
      <c r="BG13" s="4">
        <v>62</v>
      </c>
      <c r="BH13" s="4">
        <v>64</v>
      </c>
      <c r="BI13" s="4">
        <v>73</v>
      </c>
      <c r="BJ13" s="4">
        <v>75</v>
      </c>
      <c r="BK13" s="4">
        <v>80</v>
      </c>
      <c r="BL13" s="4">
        <v>81</v>
      </c>
      <c r="BM13" s="4">
        <v>73</v>
      </c>
      <c r="BN13" s="4">
        <v>80</v>
      </c>
      <c r="BO13" s="4">
        <v>91</v>
      </c>
    </row>
    <row r="14" spans="1:67" x14ac:dyDescent="0.25">
      <c r="A14" s="3" t="s">
        <v>45</v>
      </c>
      <c r="B14" s="4">
        <v>70</v>
      </c>
      <c r="C14" s="4">
        <v>72</v>
      </c>
      <c r="D14" s="4">
        <v>73</v>
      </c>
      <c r="E14" s="4">
        <v>84</v>
      </c>
      <c r="F14" s="4">
        <v>95</v>
      </c>
      <c r="G14" s="4">
        <v>80</v>
      </c>
      <c r="H14" s="4">
        <v>94</v>
      </c>
      <c r="I14" s="4">
        <v>112</v>
      </c>
      <c r="J14" s="4">
        <v>103</v>
      </c>
      <c r="K14" s="4">
        <v>100</v>
      </c>
      <c r="L14" s="4">
        <v>111</v>
      </c>
      <c r="M14" s="4">
        <v>116</v>
      </c>
      <c r="N14" s="4">
        <v>101</v>
      </c>
      <c r="O14" s="4">
        <v>110</v>
      </c>
      <c r="P14" s="4">
        <v>123</v>
      </c>
      <c r="Q14" s="4">
        <v>116</v>
      </c>
      <c r="R14" s="4">
        <v>113</v>
      </c>
      <c r="S14" s="4">
        <v>116</v>
      </c>
      <c r="T14" s="4">
        <v>143</v>
      </c>
      <c r="U14" s="4">
        <v>122</v>
      </c>
      <c r="V14" s="4">
        <v>130</v>
      </c>
      <c r="W14" s="4">
        <v>132</v>
      </c>
      <c r="X14" s="4">
        <v>155</v>
      </c>
      <c r="Y14" s="4">
        <v>149</v>
      </c>
      <c r="Z14" s="4">
        <v>149</v>
      </c>
      <c r="AA14" s="4">
        <v>157</v>
      </c>
      <c r="AB14" s="4">
        <v>148</v>
      </c>
      <c r="AC14" s="4">
        <v>154</v>
      </c>
      <c r="AD14" s="4">
        <v>167</v>
      </c>
      <c r="AE14" s="4">
        <v>176</v>
      </c>
      <c r="AF14" s="4">
        <v>187</v>
      </c>
      <c r="AG14" s="4">
        <v>179</v>
      </c>
      <c r="AH14" s="4">
        <v>191</v>
      </c>
      <c r="AI14" s="4">
        <v>177</v>
      </c>
      <c r="AJ14" s="4">
        <v>151</v>
      </c>
      <c r="AK14" s="4">
        <v>187</v>
      </c>
      <c r="AL14" s="4">
        <v>178</v>
      </c>
      <c r="AM14" s="4">
        <v>174</v>
      </c>
      <c r="AN14" s="4">
        <v>166</v>
      </c>
      <c r="AO14" s="4">
        <v>181</v>
      </c>
      <c r="AP14" s="4">
        <v>187</v>
      </c>
      <c r="AQ14" s="4">
        <v>181</v>
      </c>
      <c r="AR14" s="4">
        <v>171</v>
      </c>
      <c r="AS14" s="4">
        <v>161</v>
      </c>
      <c r="AT14" s="4">
        <v>162</v>
      </c>
      <c r="AU14" s="4">
        <v>146</v>
      </c>
      <c r="AV14" s="4">
        <v>157</v>
      </c>
      <c r="AW14" s="4">
        <v>144</v>
      </c>
      <c r="AX14" s="4">
        <v>153</v>
      </c>
      <c r="AY14" s="4">
        <v>173</v>
      </c>
      <c r="AZ14" s="4">
        <v>149</v>
      </c>
      <c r="BA14" s="4">
        <v>153</v>
      </c>
      <c r="BB14" s="4">
        <v>147</v>
      </c>
      <c r="BC14" s="4">
        <v>157</v>
      </c>
      <c r="BD14" s="4">
        <v>184</v>
      </c>
      <c r="BE14" s="4">
        <v>169</v>
      </c>
      <c r="BF14" s="4">
        <v>204</v>
      </c>
      <c r="BG14" s="4">
        <v>199</v>
      </c>
      <c r="BH14" s="4">
        <v>194</v>
      </c>
      <c r="BI14" s="4">
        <v>210</v>
      </c>
      <c r="BJ14" s="4">
        <v>201</v>
      </c>
      <c r="BK14" s="4">
        <v>189</v>
      </c>
      <c r="BL14" s="4">
        <v>189</v>
      </c>
      <c r="BM14" s="4">
        <v>187</v>
      </c>
      <c r="BN14" s="4">
        <v>186</v>
      </c>
      <c r="BO14" s="4">
        <v>186</v>
      </c>
    </row>
    <row r="15" spans="1:67" x14ac:dyDescent="0.25">
      <c r="A15" s="3" t="s">
        <v>46</v>
      </c>
      <c r="B15" s="4">
        <v>84</v>
      </c>
      <c r="C15" s="4">
        <v>68</v>
      </c>
      <c r="D15" s="4">
        <v>84</v>
      </c>
      <c r="E15" s="4">
        <v>86</v>
      </c>
      <c r="F15" s="4">
        <v>97</v>
      </c>
      <c r="G15" s="4">
        <v>107</v>
      </c>
      <c r="H15" s="4">
        <v>100</v>
      </c>
      <c r="I15" s="4">
        <v>111</v>
      </c>
      <c r="J15" s="4">
        <v>155</v>
      </c>
      <c r="K15" s="4">
        <v>162</v>
      </c>
      <c r="L15" s="4">
        <v>173</v>
      </c>
      <c r="M15" s="4">
        <v>187</v>
      </c>
      <c r="N15" s="4">
        <v>149</v>
      </c>
      <c r="O15" s="4">
        <v>177</v>
      </c>
      <c r="P15" s="4">
        <v>156</v>
      </c>
      <c r="Q15" s="4">
        <v>188</v>
      </c>
      <c r="R15" s="4">
        <v>184</v>
      </c>
      <c r="S15" s="4">
        <v>216</v>
      </c>
      <c r="T15" s="4">
        <v>175</v>
      </c>
      <c r="U15" s="4">
        <v>192</v>
      </c>
      <c r="V15" s="4">
        <v>180</v>
      </c>
      <c r="W15" s="4">
        <v>188</v>
      </c>
      <c r="X15" s="4">
        <v>203</v>
      </c>
      <c r="Y15" s="4">
        <v>207</v>
      </c>
      <c r="Z15" s="4">
        <v>204</v>
      </c>
      <c r="AA15" s="4">
        <v>225</v>
      </c>
      <c r="AB15" s="4">
        <v>237</v>
      </c>
      <c r="AC15" s="4">
        <v>261</v>
      </c>
      <c r="AD15" s="4">
        <v>265</v>
      </c>
      <c r="AE15" s="4">
        <v>248</v>
      </c>
      <c r="AF15" s="4">
        <v>268</v>
      </c>
      <c r="AG15" s="4">
        <v>272</v>
      </c>
      <c r="AH15" s="4">
        <v>275</v>
      </c>
      <c r="AI15" s="4">
        <v>268</v>
      </c>
      <c r="AJ15" s="4">
        <v>249</v>
      </c>
      <c r="AK15" s="4">
        <v>258</v>
      </c>
      <c r="AL15" s="4">
        <v>267</v>
      </c>
      <c r="AM15" s="4">
        <v>273</v>
      </c>
      <c r="AN15" s="4">
        <v>255</v>
      </c>
      <c r="AO15" s="4">
        <v>266</v>
      </c>
      <c r="AP15" s="4">
        <v>269</v>
      </c>
      <c r="AQ15" s="4">
        <v>274</v>
      </c>
      <c r="AR15" s="4">
        <v>280</v>
      </c>
      <c r="AS15" s="4">
        <v>300</v>
      </c>
      <c r="AT15" s="4">
        <v>320</v>
      </c>
      <c r="AU15" s="4">
        <v>314</v>
      </c>
      <c r="AV15" s="4">
        <v>318</v>
      </c>
      <c r="AW15" s="4">
        <v>319</v>
      </c>
      <c r="AX15" s="4">
        <v>339</v>
      </c>
      <c r="AY15" s="4">
        <v>357</v>
      </c>
      <c r="AZ15" s="4">
        <v>351</v>
      </c>
      <c r="BA15" s="4">
        <v>366</v>
      </c>
      <c r="BB15" s="4">
        <v>383</v>
      </c>
      <c r="BC15" s="4">
        <v>399</v>
      </c>
      <c r="BD15" s="4">
        <v>406</v>
      </c>
      <c r="BE15" s="4">
        <v>410</v>
      </c>
      <c r="BF15" s="4">
        <v>402</v>
      </c>
      <c r="BG15" s="4">
        <v>418</v>
      </c>
      <c r="BH15" s="4">
        <v>425</v>
      </c>
      <c r="BI15" s="4">
        <v>440</v>
      </c>
      <c r="BJ15" s="4">
        <v>425</v>
      </c>
      <c r="BK15" s="4">
        <v>415</v>
      </c>
      <c r="BL15" s="4">
        <v>389</v>
      </c>
      <c r="BM15" s="4">
        <v>398</v>
      </c>
      <c r="BN15" s="4">
        <v>401</v>
      </c>
      <c r="BO15" s="4">
        <v>422</v>
      </c>
    </row>
    <row r="16" spans="1:67" x14ac:dyDescent="0.25">
      <c r="A16" s="3" t="s">
        <v>47</v>
      </c>
      <c r="B16" s="4">
        <v>12</v>
      </c>
      <c r="C16" s="4">
        <v>16</v>
      </c>
      <c r="D16" s="4">
        <v>11</v>
      </c>
      <c r="E16" s="4">
        <v>18</v>
      </c>
      <c r="F16" s="4">
        <v>23</v>
      </c>
      <c r="G16" s="4">
        <v>27</v>
      </c>
      <c r="H16" s="4">
        <v>24</v>
      </c>
      <c r="I16" s="4">
        <v>24</v>
      </c>
      <c r="J16" s="4">
        <v>23</v>
      </c>
      <c r="K16" s="4">
        <v>29</v>
      </c>
      <c r="L16" s="4">
        <v>24</v>
      </c>
      <c r="M16" s="4">
        <v>31</v>
      </c>
      <c r="N16" s="4">
        <v>28</v>
      </c>
      <c r="O16" s="4">
        <v>25</v>
      </c>
      <c r="P16" s="4">
        <v>22</v>
      </c>
      <c r="Q16" s="4">
        <v>25</v>
      </c>
      <c r="R16" s="4">
        <v>29</v>
      </c>
      <c r="S16" s="4">
        <v>42</v>
      </c>
      <c r="T16" s="4">
        <v>35</v>
      </c>
      <c r="U16" s="4">
        <v>31</v>
      </c>
      <c r="V16" s="4">
        <v>30</v>
      </c>
      <c r="W16" s="4">
        <v>33</v>
      </c>
      <c r="X16" s="4">
        <v>29</v>
      </c>
      <c r="Y16" s="4">
        <v>38</v>
      </c>
      <c r="Z16" s="4">
        <v>35</v>
      </c>
      <c r="AA16" s="4">
        <v>32</v>
      </c>
      <c r="AB16" s="4">
        <v>32</v>
      </c>
      <c r="AC16" s="4">
        <v>35</v>
      </c>
      <c r="AD16" s="4">
        <v>32</v>
      </c>
      <c r="AE16" s="4">
        <v>35</v>
      </c>
      <c r="AF16" s="4">
        <v>29</v>
      </c>
      <c r="AG16" s="4">
        <v>39</v>
      </c>
      <c r="AH16" s="4">
        <v>37</v>
      </c>
      <c r="AI16" s="4">
        <v>42</v>
      </c>
      <c r="AJ16" s="4">
        <v>40</v>
      </c>
      <c r="AK16" s="4">
        <v>35</v>
      </c>
      <c r="AL16" s="4">
        <v>38</v>
      </c>
      <c r="AM16" s="4">
        <v>31</v>
      </c>
      <c r="AN16" s="4">
        <v>35</v>
      </c>
      <c r="AO16" s="4">
        <v>45</v>
      </c>
      <c r="AP16" s="4">
        <v>39</v>
      </c>
      <c r="AQ16" s="4">
        <v>44</v>
      </c>
      <c r="AR16" s="4">
        <v>40</v>
      </c>
      <c r="AS16" s="4">
        <v>36</v>
      </c>
      <c r="AT16" s="4">
        <v>39</v>
      </c>
      <c r="AU16" s="4">
        <v>36</v>
      </c>
      <c r="AV16" s="4">
        <v>40</v>
      </c>
      <c r="AW16" s="4">
        <v>41</v>
      </c>
      <c r="AX16" s="4">
        <v>53</v>
      </c>
      <c r="AY16" s="4">
        <v>46</v>
      </c>
      <c r="AZ16" s="4">
        <v>38</v>
      </c>
      <c r="BA16" s="4">
        <v>50</v>
      </c>
      <c r="BB16" s="4">
        <v>51</v>
      </c>
      <c r="BC16" s="4">
        <v>49</v>
      </c>
      <c r="BD16" s="4">
        <v>53</v>
      </c>
      <c r="BE16" s="4">
        <v>55</v>
      </c>
      <c r="BF16" s="4">
        <v>60</v>
      </c>
      <c r="BG16" s="4">
        <v>54</v>
      </c>
      <c r="BH16" s="4">
        <v>58</v>
      </c>
      <c r="BI16" s="4">
        <v>55</v>
      </c>
      <c r="BJ16" s="4">
        <v>56</v>
      </c>
      <c r="BK16" s="4">
        <v>38</v>
      </c>
      <c r="BL16" s="4">
        <v>52</v>
      </c>
      <c r="BM16" s="4">
        <v>55</v>
      </c>
      <c r="BN16" s="4">
        <v>55</v>
      </c>
      <c r="BO16" s="4">
        <v>42</v>
      </c>
    </row>
    <row r="17" spans="1:67" x14ac:dyDescent="0.25">
      <c r="A17" s="3" t="s">
        <v>48</v>
      </c>
      <c r="B17" s="4">
        <v>379</v>
      </c>
      <c r="C17" s="4">
        <v>386</v>
      </c>
      <c r="D17" s="4">
        <v>393</v>
      </c>
      <c r="E17" s="4">
        <v>397</v>
      </c>
      <c r="F17" s="4">
        <v>451</v>
      </c>
      <c r="G17" s="4">
        <v>474</v>
      </c>
      <c r="H17" s="4">
        <v>470</v>
      </c>
      <c r="I17" s="4">
        <v>510</v>
      </c>
      <c r="J17" s="4">
        <v>496</v>
      </c>
      <c r="K17" s="4">
        <v>507</v>
      </c>
      <c r="L17" s="4">
        <v>461</v>
      </c>
      <c r="M17" s="4">
        <v>525</v>
      </c>
      <c r="N17" s="4">
        <v>502</v>
      </c>
      <c r="O17" s="4">
        <v>549</v>
      </c>
      <c r="P17" s="4">
        <v>524</v>
      </c>
      <c r="Q17" s="4">
        <v>557</v>
      </c>
      <c r="R17" s="4">
        <v>563</v>
      </c>
      <c r="S17" s="4">
        <v>608</v>
      </c>
      <c r="T17" s="4">
        <v>559</v>
      </c>
      <c r="U17" s="4">
        <v>595</v>
      </c>
      <c r="V17" s="4">
        <v>613</v>
      </c>
      <c r="W17" s="4">
        <v>673</v>
      </c>
      <c r="X17" s="4">
        <v>684</v>
      </c>
      <c r="Y17" s="4">
        <v>691</v>
      </c>
      <c r="Z17" s="4">
        <v>715</v>
      </c>
      <c r="AA17" s="4">
        <v>714</v>
      </c>
      <c r="AB17" s="4">
        <v>687</v>
      </c>
      <c r="AC17" s="4">
        <v>685</v>
      </c>
      <c r="AD17" s="4">
        <v>684</v>
      </c>
      <c r="AE17" s="4">
        <v>693</v>
      </c>
      <c r="AF17" s="4">
        <v>628</v>
      </c>
      <c r="AG17" s="4">
        <v>661</v>
      </c>
      <c r="AH17" s="4">
        <v>700</v>
      </c>
      <c r="AI17" s="4">
        <v>726</v>
      </c>
      <c r="AJ17" s="4">
        <v>656</v>
      </c>
      <c r="AK17" s="4">
        <v>750</v>
      </c>
      <c r="AL17" s="4">
        <v>757</v>
      </c>
      <c r="AM17" s="4">
        <v>748</v>
      </c>
      <c r="AN17" s="4">
        <v>716</v>
      </c>
      <c r="AO17" s="4">
        <v>752</v>
      </c>
      <c r="AP17" s="4">
        <v>781</v>
      </c>
      <c r="AQ17" s="4">
        <v>790</v>
      </c>
      <c r="AR17" s="4">
        <v>800</v>
      </c>
      <c r="AS17" s="4">
        <v>840</v>
      </c>
      <c r="AT17" s="4">
        <v>849</v>
      </c>
      <c r="AU17" s="4">
        <v>837</v>
      </c>
      <c r="AV17" s="4">
        <v>777</v>
      </c>
      <c r="AW17" s="4">
        <v>972</v>
      </c>
      <c r="AX17" s="4">
        <v>965</v>
      </c>
      <c r="AY17" s="4">
        <v>977</v>
      </c>
      <c r="AZ17" s="4">
        <v>970</v>
      </c>
      <c r="BA17" s="4">
        <v>943</v>
      </c>
      <c r="BB17" s="4">
        <v>945</v>
      </c>
      <c r="BC17" s="4">
        <v>976</v>
      </c>
      <c r="BD17" s="4">
        <v>960</v>
      </c>
      <c r="BE17" s="5">
        <v>1026</v>
      </c>
      <c r="BF17" s="5">
        <v>1184</v>
      </c>
      <c r="BG17" s="5">
        <v>1234</v>
      </c>
      <c r="BH17" s="5">
        <v>1152</v>
      </c>
      <c r="BI17" s="5">
        <v>1246</v>
      </c>
      <c r="BJ17" s="5">
        <v>1303</v>
      </c>
      <c r="BK17" s="5">
        <v>1335</v>
      </c>
      <c r="BL17" s="5">
        <v>1310</v>
      </c>
      <c r="BM17" s="5">
        <v>1379</v>
      </c>
      <c r="BN17" s="5">
        <v>1421</v>
      </c>
      <c r="BO17" s="5">
        <v>1452</v>
      </c>
    </row>
    <row r="18" spans="1:67" x14ac:dyDescent="0.25">
      <c r="A18" s="3" t="s">
        <v>49</v>
      </c>
      <c r="B18" s="4">
        <v>6</v>
      </c>
      <c r="C18" s="4">
        <v>12</v>
      </c>
      <c r="D18" s="4">
        <v>15</v>
      </c>
      <c r="E18" s="4">
        <v>15</v>
      </c>
      <c r="F18" s="4">
        <v>16</v>
      </c>
      <c r="G18" s="4">
        <v>18</v>
      </c>
      <c r="H18" s="4">
        <v>24</v>
      </c>
      <c r="I18" s="4">
        <v>20</v>
      </c>
      <c r="J18" s="4">
        <v>29</v>
      </c>
      <c r="K18" s="4">
        <v>28</v>
      </c>
      <c r="L18" s="4">
        <v>36</v>
      </c>
      <c r="M18" s="4">
        <v>41</v>
      </c>
      <c r="N18" s="4">
        <v>36</v>
      </c>
      <c r="O18" s="4">
        <v>40</v>
      </c>
      <c r="P18" s="4">
        <v>38</v>
      </c>
      <c r="Q18" s="4">
        <v>48</v>
      </c>
      <c r="R18" s="4">
        <v>39</v>
      </c>
      <c r="S18" s="4">
        <v>46</v>
      </c>
      <c r="T18" s="4">
        <v>50</v>
      </c>
      <c r="U18" s="4">
        <v>61</v>
      </c>
      <c r="V18" s="4">
        <v>50</v>
      </c>
      <c r="W18" s="4">
        <v>45</v>
      </c>
      <c r="X18" s="4">
        <v>46</v>
      </c>
      <c r="Y18" s="4">
        <v>52</v>
      </c>
      <c r="Z18" s="4">
        <v>52</v>
      </c>
      <c r="AA18" s="4">
        <v>53</v>
      </c>
      <c r="AB18" s="4">
        <v>59</v>
      </c>
      <c r="AC18" s="4">
        <v>59</v>
      </c>
      <c r="AD18" s="4">
        <v>71</v>
      </c>
      <c r="AE18" s="4">
        <v>64</v>
      </c>
      <c r="AF18" s="4">
        <v>64</v>
      </c>
      <c r="AG18" s="4">
        <v>66</v>
      </c>
      <c r="AH18" s="4">
        <v>69</v>
      </c>
      <c r="AI18" s="4">
        <v>68</v>
      </c>
      <c r="AJ18" s="4">
        <v>70</v>
      </c>
      <c r="AK18" s="4">
        <v>80</v>
      </c>
      <c r="AL18" s="4">
        <v>79</v>
      </c>
      <c r="AM18" s="4">
        <v>78</v>
      </c>
      <c r="AN18" s="4">
        <v>75</v>
      </c>
      <c r="AO18" s="4">
        <v>82</v>
      </c>
      <c r="AP18" s="4">
        <v>77</v>
      </c>
      <c r="AQ18" s="4">
        <v>78</v>
      </c>
      <c r="AR18" s="4">
        <v>74</v>
      </c>
      <c r="AS18" s="4">
        <v>72</v>
      </c>
      <c r="AT18" s="4">
        <v>69</v>
      </c>
      <c r="AU18" s="4">
        <v>71</v>
      </c>
      <c r="AV18" s="4">
        <v>67</v>
      </c>
      <c r="AW18" s="4">
        <v>75</v>
      </c>
      <c r="AX18" s="4">
        <v>72</v>
      </c>
      <c r="AY18" s="4">
        <v>66</v>
      </c>
      <c r="AZ18" s="4">
        <v>69</v>
      </c>
      <c r="BA18" s="4">
        <v>71</v>
      </c>
      <c r="BB18" s="4">
        <v>71</v>
      </c>
      <c r="BC18" s="4">
        <v>74</v>
      </c>
      <c r="BD18" s="4">
        <v>65</v>
      </c>
      <c r="BE18" s="4">
        <v>71</v>
      </c>
      <c r="BF18" s="4">
        <v>71</v>
      </c>
      <c r="BG18" s="4">
        <v>63</v>
      </c>
      <c r="BH18" s="4">
        <v>68</v>
      </c>
      <c r="BI18" s="4">
        <v>65</v>
      </c>
      <c r="BJ18" s="4">
        <v>69</v>
      </c>
      <c r="BK18" s="4">
        <v>66</v>
      </c>
      <c r="BL18" s="4">
        <v>69</v>
      </c>
      <c r="BM18" s="4">
        <v>63</v>
      </c>
      <c r="BN18" s="4">
        <v>62</v>
      </c>
      <c r="BO18" s="4">
        <v>59</v>
      </c>
    </row>
    <row r="19" spans="1:67" x14ac:dyDescent="0.25">
      <c r="A19" s="3" t="s">
        <v>50</v>
      </c>
      <c r="B19" s="4">
        <v>83</v>
      </c>
      <c r="C19" s="4">
        <v>77</v>
      </c>
      <c r="D19" s="4">
        <v>131</v>
      </c>
      <c r="E19" s="4">
        <v>149</v>
      </c>
      <c r="F19" s="4">
        <v>133</v>
      </c>
      <c r="G19" s="4">
        <v>127</v>
      </c>
      <c r="H19" s="4">
        <v>145</v>
      </c>
      <c r="I19" s="4">
        <v>156</v>
      </c>
      <c r="J19" s="4">
        <v>162</v>
      </c>
      <c r="K19" s="4">
        <v>162</v>
      </c>
      <c r="L19" s="4">
        <v>167</v>
      </c>
      <c r="M19" s="4">
        <v>175</v>
      </c>
      <c r="N19" s="4">
        <v>208</v>
      </c>
      <c r="O19" s="4">
        <v>203</v>
      </c>
      <c r="P19" s="4">
        <v>191</v>
      </c>
      <c r="Q19" s="4">
        <v>192</v>
      </c>
      <c r="R19" s="4">
        <v>215</v>
      </c>
      <c r="S19" s="4">
        <v>218</v>
      </c>
      <c r="T19" s="4">
        <v>215</v>
      </c>
      <c r="U19" s="4">
        <v>233</v>
      </c>
      <c r="V19" s="4">
        <v>273</v>
      </c>
      <c r="W19" s="4">
        <v>264</v>
      </c>
      <c r="X19" s="4">
        <v>301</v>
      </c>
      <c r="Y19" s="4">
        <v>334</v>
      </c>
      <c r="Z19" s="4">
        <v>380</v>
      </c>
      <c r="AA19" s="4">
        <v>383</v>
      </c>
      <c r="AB19" s="4">
        <v>422</v>
      </c>
      <c r="AC19" s="4">
        <v>509</v>
      </c>
      <c r="AD19" s="4">
        <v>464</v>
      </c>
      <c r="AE19" s="4">
        <v>406</v>
      </c>
      <c r="AF19" s="4">
        <v>386</v>
      </c>
      <c r="AG19" s="4">
        <v>312</v>
      </c>
      <c r="AH19" s="4">
        <v>330</v>
      </c>
      <c r="AI19" s="4">
        <v>329</v>
      </c>
      <c r="AJ19" s="4">
        <v>325</v>
      </c>
      <c r="AK19" s="4">
        <v>296</v>
      </c>
      <c r="AL19" s="4">
        <v>288</v>
      </c>
      <c r="AM19" s="4">
        <v>298</v>
      </c>
      <c r="AN19" s="4">
        <v>300</v>
      </c>
      <c r="AO19" s="4">
        <v>311</v>
      </c>
      <c r="AP19" s="4">
        <v>293</v>
      </c>
      <c r="AQ19" s="4">
        <v>287</v>
      </c>
      <c r="AR19" s="4">
        <v>277</v>
      </c>
      <c r="AS19" s="4">
        <v>335</v>
      </c>
      <c r="AT19" s="4">
        <v>335</v>
      </c>
      <c r="AU19" s="4">
        <v>289</v>
      </c>
      <c r="AV19" s="4">
        <v>236</v>
      </c>
      <c r="AW19" s="4">
        <v>288</v>
      </c>
      <c r="AX19" s="4">
        <v>241</v>
      </c>
      <c r="AY19" s="4">
        <v>261</v>
      </c>
      <c r="AZ19" s="4">
        <v>224</v>
      </c>
      <c r="BA19" s="4">
        <v>334</v>
      </c>
      <c r="BB19" s="4">
        <v>201</v>
      </c>
      <c r="BC19" s="4">
        <v>191</v>
      </c>
      <c r="BD19" s="4">
        <v>208</v>
      </c>
      <c r="BE19" s="4">
        <v>186</v>
      </c>
      <c r="BF19" s="4">
        <v>175</v>
      </c>
      <c r="BG19" s="4">
        <v>176</v>
      </c>
      <c r="BH19" s="4">
        <v>192</v>
      </c>
      <c r="BI19" s="4">
        <v>195</v>
      </c>
      <c r="BJ19" s="4">
        <v>195</v>
      </c>
      <c r="BK19" s="4">
        <v>204</v>
      </c>
      <c r="BL19" s="4">
        <v>214</v>
      </c>
      <c r="BM19" s="4">
        <v>185</v>
      </c>
      <c r="BN19" s="4">
        <v>198</v>
      </c>
      <c r="BO19" s="4">
        <v>176</v>
      </c>
    </row>
    <row r="20" spans="1:67" x14ac:dyDescent="0.25">
      <c r="A20" s="3" t="s">
        <v>51</v>
      </c>
      <c r="B20" s="4">
        <v>211</v>
      </c>
      <c r="C20" s="4">
        <v>233</v>
      </c>
      <c r="D20" s="4">
        <v>267</v>
      </c>
      <c r="E20" s="4">
        <v>282</v>
      </c>
      <c r="F20" s="4">
        <v>291</v>
      </c>
      <c r="G20" s="4">
        <v>322</v>
      </c>
      <c r="H20" s="4">
        <v>327</v>
      </c>
      <c r="I20" s="4">
        <v>352</v>
      </c>
      <c r="J20" s="4">
        <v>370</v>
      </c>
      <c r="K20" s="4">
        <v>361</v>
      </c>
      <c r="L20" s="4">
        <v>349</v>
      </c>
      <c r="M20" s="4">
        <v>330</v>
      </c>
      <c r="N20" s="4">
        <v>326</v>
      </c>
      <c r="O20" s="4">
        <v>336</v>
      </c>
      <c r="P20" s="4">
        <v>354</v>
      </c>
      <c r="Q20" s="4">
        <v>369</v>
      </c>
      <c r="R20" s="4">
        <v>366</v>
      </c>
      <c r="S20" s="4">
        <v>378</v>
      </c>
      <c r="T20" s="4">
        <v>376</v>
      </c>
      <c r="U20" s="4">
        <v>430</v>
      </c>
      <c r="V20" s="4">
        <v>452</v>
      </c>
      <c r="W20" s="4">
        <v>382</v>
      </c>
      <c r="X20" s="4">
        <v>422</v>
      </c>
      <c r="Y20" s="4">
        <v>406</v>
      </c>
      <c r="Z20" s="4">
        <v>419</v>
      </c>
      <c r="AA20" s="4">
        <v>414</v>
      </c>
      <c r="AB20" s="4">
        <v>415</v>
      </c>
      <c r="AC20" s="4">
        <v>449</v>
      </c>
      <c r="AD20" s="4">
        <v>441</v>
      </c>
      <c r="AE20" s="4">
        <v>449</v>
      </c>
      <c r="AF20" s="4">
        <v>480</v>
      </c>
      <c r="AG20" s="4">
        <v>483</v>
      </c>
      <c r="AH20" s="4">
        <v>548</v>
      </c>
      <c r="AI20" s="4">
        <v>521</v>
      </c>
      <c r="AJ20" s="4">
        <v>563</v>
      </c>
      <c r="AK20" s="4">
        <v>567</v>
      </c>
      <c r="AL20" s="4">
        <v>664</v>
      </c>
      <c r="AM20" s="4">
        <v>642</v>
      </c>
      <c r="AN20" s="4">
        <v>647</v>
      </c>
      <c r="AO20" s="4">
        <v>671</v>
      </c>
      <c r="AP20" s="4">
        <v>578</v>
      </c>
      <c r="AQ20" s="4">
        <v>534</v>
      </c>
      <c r="AR20" s="4">
        <v>559</v>
      </c>
      <c r="AS20" s="4">
        <v>565</v>
      </c>
      <c r="AT20" s="4">
        <v>532</v>
      </c>
      <c r="AU20" s="4">
        <v>552</v>
      </c>
      <c r="AV20" s="4">
        <v>553</v>
      </c>
      <c r="AW20" s="4">
        <v>565</v>
      </c>
      <c r="AX20" s="4">
        <v>549</v>
      </c>
      <c r="AY20" s="4">
        <v>568</v>
      </c>
      <c r="AZ20" s="4">
        <v>533</v>
      </c>
      <c r="BA20" s="4">
        <v>525</v>
      </c>
      <c r="BB20" s="4">
        <v>545</v>
      </c>
      <c r="BC20" s="4">
        <v>524</v>
      </c>
      <c r="BD20" s="4">
        <v>486</v>
      </c>
      <c r="BE20" s="4">
        <v>502</v>
      </c>
      <c r="BF20" s="4">
        <v>505</v>
      </c>
      <c r="BG20" s="4">
        <v>514</v>
      </c>
      <c r="BH20" s="4">
        <v>507</v>
      </c>
      <c r="BI20" s="4">
        <v>515</v>
      </c>
      <c r="BJ20" s="4">
        <v>521</v>
      </c>
      <c r="BK20" s="4">
        <v>501</v>
      </c>
      <c r="BL20" s="4">
        <v>520</v>
      </c>
      <c r="BM20" s="4">
        <v>510</v>
      </c>
      <c r="BN20" s="4">
        <v>507</v>
      </c>
      <c r="BO20" s="4">
        <v>546</v>
      </c>
    </row>
    <row r="21" spans="1:67" x14ac:dyDescent="0.25">
      <c r="A21" s="3" t="s">
        <v>52</v>
      </c>
      <c r="B21" s="5">
        <v>1524</v>
      </c>
      <c r="C21" s="5">
        <v>1700</v>
      </c>
      <c r="D21" s="5">
        <v>1681</v>
      </c>
      <c r="E21" s="5">
        <v>1725</v>
      </c>
      <c r="F21" s="5">
        <v>1704</v>
      </c>
      <c r="G21" s="5">
        <v>2007</v>
      </c>
      <c r="H21" s="5">
        <v>2060</v>
      </c>
      <c r="I21" s="5">
        <v>2024</v>
      </c>
      <c r="J21" s="5">
        <v>1988</v>
      </c>
      <c r="K21" s="5">
        <v>2128</v>
      </c>
      <c r="L21" s="5">
        <v>2183</v>
      </c>
      <c r="M21" s="5">
        <v>2084</v>
      </c>
      <c r="N21" s="5">
        <v>2218</v>
      </c>
      <c r="O21" s="5">
        <v>2189</v>
      </c>
      <c r="P21" s="5">
        <v>2018</v>
      </c>
      <c r="Q21" s="5">
        <v>2168</v>
      </c>
      <c r="R21" s="5">
        <v>2155</v>
      </c>
      <c r="S21" s="5">
        <v>2126</v>
      </c>
      <c r="T21" s="5">
        <v>2112</v>
      </c>
      <c r="U21" s="5">
        <v>2094</v>
      </c>
      <c r="V21" s="5">
        <v>1951</v>
      </c>
      <c r="W21" s="5">
        <v>1882</v>
      </c>
      <c r="X21" s="5">
        <v>1959</v>
      </c>
      <c r="Y21" s="5">
        <v>2561</v>
      </c>
      <c r="Z21" s="5">
        <v>2511</v>
      </c>
      <c r="AA21" s="5">
        <v>2328</v>
      </c>
      <c r="AB21" s="5">
        <v>2040</v>
      </c>
      <c r="AC21" s="5">
        <v>2150</v>
      </c>
      <c r="AD21" s="5">
        <v>2204</v>
      </c>
      <c r="AE21" s="5">
        <v>2186</v>
      </c>
      <c r="AF21" s="5">
        <v>2201</v>
      </c>
      <c r="AG21" s="5">
        <v>2214</v>
      </c>
      <c r="AH21" s="5">
        <v>2218</v>
      </c>
      <c r="AI21" s="5">
        <v>2232</v>
      </c>
      <c r="AJ21" s="5">
        <v>2212</v>
      </c>
      <c r="AK21" s="5">
        <v>2217</v>
      </c>
      <c r="AL21" s="5">
        <v>2210</v>
      </c>
      <c r="AM21" s="5">
        <v>2054</v>
      </c>
      <c r="AN21" s="5">
        <v>1943</v>
      </c>
      <c r="AO21" s="5">
        <v>1915</v>
      </c>
      <c r="AP21" s="5">
        <v>1861</v>
      </c>
      <c r="AQ21" s="5">
        <v>1816</v>
      </c>
      <c r="AR21" s="5">
        <v>1788</v>
      </c>
      <c r="AS21" s="5">
        <v>1814</v>
      </c>
      <c r="AT21" s="5">
        <v>1936</v>
      </c>
      <c r="AU21" s="5">
        <v>1911</v>
      </c>
      <c r="AV21" s="5">
        <v>1808</v>
      </c>
      <c r="AW21" s="5">
        <v>1738</v>
      </c>
      <c r="AX21" s="5">
        <v>1710</v>
      </c>
      <c r="AY21" s="5">
        <v>1677</v>
      </c>
      <c r="AZ21" s="5">
        <v>1753</v>
      </c>
      <c r="BA21" s="5">
        <v>1831</v>
      </c>
      <c r="BB21" s="5">
        <v>2008</v>
      </c>
      <c r="BC21" s="5">
        <v>1992</v>
      </c>
      <c r="BD21" s="5">
        <v>2025</v>
      </c>
      <c r="BE21" s="5">
        <v>2010</v>
      </c>
      <c r="BF21" s="5">
        <v>2022</v>
      </c>
      <c r="BG21" s="5">
        <v>1941</v>
      </c>
      <c r="BH21" s="5">
        <v>2021</v>
      </c>
      <c r="BI21" s="5">
        <v>2071</v>
      </c>
      <c r="BJ21" s="5">
        <v>2045</v>
      </c>
      <c r="BK21" s="5">
        <v>2023</v>
      </c>
      <c r="BL21" s="5">
        <v>2143</v>
      </c>
      <c r="BM21" s="5">
        <v>2149</v>
      </c>
      <c r="BN21" s="5">
        <v>2264</v>
      </c>
      <c r="BO21" s="5">
        <v>2145</v>
      </c>
    </row>
    <row r="22" spans="1:67" x14ac:dyDescent="0.25">
      <c r="A22" s="3" t="s">
        <v>53</v>
      </c>
      <c r="B22" s="4">
        <v>100</v>
      </c>
      <c r="C22" s="4">
        <v>109</v>
      </c>
      <c r="D22" s="4">
        <v>118</v>
      </c>
      <c r="E22" s="4">
        <v>145</v>
      </c>
      <c r="F22" s="4">
        <v>173</v>
      </c>
      <c r="G22" s="4">
        <v>216</v>
      </c>
      <c r="H22" s="4">
        <v>185</v>
      </c>
      <c r="I22" s="4">
        <v>227</v>
      </c>
      <c r="J22" s="4">
        <v>259</v>
      </c>
      <c r="K22" s="4">
        <v>213</v>
      </c>
      <c r="L22" s="4">
        <v>223</v>
      </c>
      <c r="M22" s="4">
        <v>327</v>
      </c>
      <c r="N22" s="4">
        <v>315</v>
      </c>
      <c r="O22" s="4">
        <v>279</v>
      </c>
      <c r="P22" s="4">
        <v>272</v>
      </c>
      <c r="Q22" s="4">
        <v>316</v>
      </c>
      <c r="R22" s="4">
        <v>330</v>
      </c>
      <c r="S22" s="4">
        <v>359</v>
      </c>
      <c r="T22" s="4">
        <v>372</v>
      </c>
      <c r="U22" s="4">
        <v>368</v>
      </c>
      <c r="V22" s="4">
        <v>413</v>
      </c>
      <c r="W22" s="4">
        <v>437</v>
      </c>
      <c r="X22" s="4">
        <v>410</v>
      </c>
      <c r="Y22" s="4">
        <v>454</v>
      </c>
      <c r="Z22" s="4">
        <v>489</v>
      </c>
      <c r="AA22" s="4">
        <v>544</v>
      </c>
      <c r="AB22" s="4">
        <v>568</v>
      </c>
      <c r="AC22" s="4">
        <v>612</v>
      </c>
      <c r="AD22" s="4">
        <v>645</v>
      </c>
      <c r="AE22" s="4">
        <v>635</v>
      </c>
      <c r="AF22" s="4">
        <v>645</v>
      </c>
      <c r="AG22" s="4">
        <v>697</v>
      </c>
      <c r="AH22" s="4">
        <v>768</v>
      </c>
      <c r="AI22" s="4">
        <v>784</v>
      </c>
      <c r="AJ22" s="4">
        <v>852</v>
      </c>
      <c r="AK22" s="4">
        <v>799</v>
      </c>
      <c r="AL22" s="4">
        <v>669</v>
      </c>
      <c r="AM22" s="4">
        <v>663</v>
      </c>
      <c r="AN22" s="4">
        <v>575</v>
      </c>
      <c r="AO22" s="4">
        <v>575</v>
      </c>
      <c r="AP22" s="4">
        <v>552</v>
      </c>
      <c r="AQ22" s="4">
        <v>466</v>
      </c>
      <c r="AR22" s="4">
        <v>522</v>
      </c>
      <c r="AS22" s="4">
        <v>477</v>
      </c>
      <c r="AT22" s="4">
        <v>419</v>
      </c>
      <c r="AU22" s="4">
        <v>386</v>
      </c>
      <c r="AV22" s="4">
        <v>409</v>
      </c>
      <c r="AW22" s="4">
        <v>458</v>
      </c>
      <c r="AX22" s="4">
        <v>441</v>
      </c>
      <c r="AY22" s="4">
        <v>588</v>
      </c>
      <c r="AZ22" s="4">
        <v>586</v>
      </c>
      <c r="BA22" s="4">
        <v>626</v>
      </c>
      <c r="BB22" s="4">
        <v>591</v>
      </c>
      <c r="BC22" s="4">
        <v>570</v>
      </c>
      <c r="BD22" s="4">
        <v>561</v>
      </c>
      <c r="BE22" s="4">
        <v>541</v>
      </c>
      <c r="BF22" s="4">
        <v>579</v>
      </c>
      <c r="BG22" s="4">
        <v>613</v>
      </c>
      <c r="BH22" s="4">
        <v>667</v>
      </c>
      <c r="BI22" s="4">
        <v>658</v>
      </c>
      <c r="BJ22" s="4">
        <v>623</v>
      </c>
      <c r="BK22" s="4">
        <v>617</v>
      </c>
      <c r="BL22" s="4">
        <v>611</v>
      </c>
      <c r="BM22" s="4">
        <v>608</v>
      </c>
      <c r="BN22" s="4">
        <v>694</v>
      </c>
      <c r="BO22" s="4">
        <v>620</v>
      </c>
    </row>
    <row r="23" spans="1:67" x14ac:dyDescent="0.25">
      <c r="A23" s="3" t="s">
        <v>54</v>
      </c>
      <c r="B23" s="4">
        <v>44</v>
      </c>
      <c r="C23" s="4">
        <v>64</v>
      </c>
      <c r="D23" s="4">
        <v>60</v>
      </c>
      <c r="E23" s="4">
        <v>80</v>
      </c>
      <c r="F23" s="4">
        <v>87</v>
      </c>
      <c r="G23" s="4">
        <v>85</v>
      </c>
      <c r="H23" s="4">
        <v>90</v>
      </c>
      <c r="I23" s="4">
        <v>99</v>
      </c>
      <c r="J23" s="4">
        <v>105</v>
      </c>
      <c r="K23" s="4">
        <v>120</v>
      </c>
      <c r="L23" s="4">
        <v>108</v>
      </c>
      <c r="M23" s="4">
        <v>97</v>
      </c>
      <c r="N23" s="4">
        <v>76</v>
      </c>
      <c r="O23" s="4">
        <v>88</v>
      </c>
      <c r="P23" s="4">
        <v>89</v>
      </c>
      <c r="Q23" s="4">
        <v>97</v>
      </c>
      <c r="R23" s="4">
        <v>87</v>
      </c>
      <c r="S23" s="4">
        <v>85</v>
      </c>
      <c r="T23" s="4">
        <v>102</v>
      </c>
      <c r="U23" s="4">
        <v>113</v>
      </c>
      <c r="V23" s="4">
        <v>85</v>
      </c>
      <c r="W23" s="4">
        <v>73</v>
      </c>
      <c r="X23" s="4">
        <v>77</v>
      </c>
      <c r="Y23" s="4">
        <v>91</v>
      </c>
      <c r="Z23" s="4">
        <v>87</v>
      </c>
      <c r="AA23" s="4">
        <v>93</v>
      </c>
      <c r="AB23" s="4">
        <v>92</v>
      </c>
      <c r="AC23" s="4">
        <v>99</v>
      </c>
      <c r="AD23" s="4">
        <v>90</v>
      </c>
      <c r="AE23" s="4">
        <v>103</v>
      </c>
      <c r="AF23" s="4">
        <v>85</v>
      </c>
      <c r="AG23" s="4">
        <v>102</v>
      </c>
      <c r="AH23" s="4">
        <v>110</v>
      </c>
      <c r="AI23" s="4">
        <v>104</v>
      </c>
      <c r="AJ23" s="4">
        <v>104</v>
      </c>
      <c r="AK23" s="4">
        <v>98</v>
      </c>
      <c r="AL23" s="4">
        <v>88</v>
      </c>
      <c r="AM23" s="4">
        <v>92</v>
      </c>
      <c r="AN23" s="4">
        <v>81</v>
      </c>
      <c r="AO23" s="4">
        <v>91</v>
      </c>
      <c r="AP23" s="4">
        <v>85</v>
      </c>
      <c r="AQ23" s="4">
        <v>81</v>
      </c>
      <c r="AR23" s="4">
        <v>78</v>
      </c>
      <c r="AS23" s="4">
        <v>72</v>
      </c>
      <c r="AT23" s="4">
        <v>71</v>
      </c>
      <c r="AU23" s="4">
        <v>76</v>
      </c>
      <c r="AV23" s="4">
        <v>77</v>
      </c>
      <c r="AW23" s="4">
        <v>72</v>
      </c>
      <c r="AX23" s="4">
        <v>66</v>
      </c>
      <c r="AY23" s="4">
        <v>67</v>
      </c>
      <c r="AZ23" s="4">
        <v>63</v>
      </c>
      <c r="BA23" s="4">
        <v>56</v>
      </c>
      <c r="BB23" s="4">
        <v>48</v>
      </c>
      <c r="BC23" s="4">
        <v>48</v>
      </c>
      <c r="BD23" s="4">
        <v>47</v>
      </c>
      <c r="BE23" s="4">
        <v>51</v>
      </c>
      <c r="BF23" s="4">
        <v>48</v>
      </c>
      <c r="BG23" s="4">
        <v>43</v>
      </c>
      <c r="BH23" s="4">
        <v>41</v>
      </c>
      <c r="BI23" s="4">
        <v>46</v>
      </c>
      <c r="BJ23" s="4">
        <v>41</v>
      </c>
      <c r="BK23" s="4">
        <v>49</v>
      </c>
      <c r="BL23" s="4">
        <v>48</v>
      </c>
      <c r="BM23" s="4">
        <v>50</v>
      </c>
      <c r="BN23" s="4">
        <v>52</v>
      </c>
      <c r="BO23" s="4">
        <v>49</v>
      </c>
    </row>
    <row r="24" spans="1:67" x14ac:dyDescent="0.25">
      <c r="A24" s="3" t="s">
        <v>55</v>
      </c>
      <c r="B24" s="4">
        <v>171</v>
      </c>
      <c r="C24" s="4">
        <v>54</v>
      </c>
      <c r="D24" s="4">
        <v>60</v>
      </c>
      <c r="E24" s="4">
        <v>84</v>
      </c>
      <c r="F24" s="4">
        <v>42</v>
      </c>
      <c r="G24" s="4">
        <v>39</v>
      </c>
      <c r="H24" s="4">
        <v>33</v>
      </c>
      <c r="I24" s="4">
        <v>14</v>
      </c>
      <c r="J24" s="4">
        <v>63</v>
      </c>
      <c r="K24" s="4">
        <v>59</v>
      </c>
      <c r="L24" s="4">
        <v>88</v>
      </c>
      <c r="M24" s="4">
        <v>154</v>
      </c>
      <c r="N24" s="4">
        <v>89</v>
      </c>
      <c r="O24" s="4">
        <v>116</v>
      </c>
      <c r="P24" s="4">
        <v>119</v>
      </c>
      <c r="Q24" s="4">
        <v>131</v>
      </c>
      <c r="R24" s="4">
        <v>153</v>
      </c>
      <c r="S24" s="4">
        <v>185</v>
      </c>
      <c r="T24" s="4">
        <v>204</v>
      </c>
      <c r="U24" s="4">
        <v>310</v>
      </c>
      <c r="V24" s="4">
        <v>225</v>
      </c>
      <c r="W24" s="4">
        <v>167</v>
      </c>
      <c r="X24" s="4">
        <v>160</v>
      </c>
      <c r="Y24" s="4">
        <v>195</v>
      </c>
      <c r="Z24" s="4">
        <v>290</v>
      </c>
      <c r="AA24" s="4">
        <v>317</v>
      </c>
      <c r="AB24" s="4">
        <v>296</v>
      </c>
      <c r="AC24" s="4">
        <v>308</v>
      </c>
      <c r="AD24" s="4">
        <v>348</v>
      </c>
      <c r="AE24" s="4">
        <v>382</v>
      </c>
      <c r="AF24" s="4">
        <v>408</v>
      </c>
      <c r="AG24" s="4">
        <v>464</v>
      </c>
      <c r="AH24" s="4">
        <v>503</v>
      </c>
      <c r="AI24" s="4">
        <v>513</v>
      </c>
      <c r="AJ24" s="4">
        <v>509</v>
      </c>
      <c r="AK24" s="4">
        <v>554</v>
      </c>
      <c r="AL24" s="4">
        <v>510</v>
      </c>
      <c r="AM24" s="4">
        <v>543</v>
      </c>
      <c r="AN24" s="4">
        <v>521</v>
      </c>
      <c r="AO24" s="4">
        <v>489</v>
      </c>
      <c r="AP24" s="4">
        <v>531</v>
      </c>
      <c r="AQ24" s="4">
        <v>507</v>
      </c>
      <c r="AR24" s="4">
        <v>478</v>
      </c>
      <c r="AS24" s="4">
        <v>522</v>
      </c>
      <c r="AT24" s="4">
        <v>514</v>
      </c>
      <c r="AU24" s="4">
        <v>537</v>
      </c>
      <c r="AV24" s="4">
        <v>506</v>
      </c>
      <c r="AW24" s="4">
        <v>514</v>
      </c>
      <c r="AX24" s="4">
        <v>506</v>
      </c>
      <c r="AY24" s="4">
        <v>505</v>
      </c>
      <c r="AZ24" s="4">
        <v>519</v>
      </c>
      <c r="BA24" s="4">
        <v>491</v>
      </c>
      <c r="BB24" s="4">
        <v>501</v>
      </c>
      <c r="BC24" s="4">
        <v>497</v>
      </c>
      <c r="BD24" s="4">
        <v>516</v>
      </c>
      <c r="BE24" s="4">
        <v>527</v>
      </c>
      <c r="BF24" s="4">
        <v>519</v>
      </c>
      <c r="BG24" s="4">
        <v>513</v>
      </c>
      <c r="BH24" s="4">
        <v>472</v>
      </c>
      <c r="BI24" s="4">
        <v>467</v>
      </c>
      <c r="BJ24" s="4">
        <v>447</v>
      </c>
      <c r="BK24" s="4">
        <v>458</v>
      </c>
      <c r="BL24" s="4">
        <v>415</v>
      </c>
      <c r="BM24" s="4">
        <v>418</v>
      </c>
      <c r="BN24" s="4">
        <v>410</v>
      </c>
      <c r="BO24" s="4">
        <v>425</v>
      </c>
    </row>
    <row r="25" spans="1:67" x14ac:dyDescent="0.25">
      <c r="A25" s="3" t="s">
        <v>56</v>
      </c>
      <c r="B25" s="4">
        <v>33</v>
      </c>
      <c r="C25" s="4">
        <v>25</v>
      </c>
      <c r="D25" s="4">
        <v>33</v>
      </c>
      <c r="E25" s="4">
        <v>36</v>
      </c>
      <c r="F25" s="4">
        <v>37</v>
      </c>
      <c r="G25" s="4">
        <v>48</v>
      </c>
      <c r="H25" s="4">
        <v>54</v>
      </c>
      <c r="I25" s="4">
        <v>56</v>
      </c>
      <c r="J25" s="4">
        <v>46</v>
      </c>
      <c r="K25" s="4">
        <v>53</v>
      </c>
      <c r="L25" s="4">
        <v>50</v>
      </c>
      <c r="M25" s="4">
        <v>64</v>
      </c>
      <c r="N25" s="4">
        <v>73</v>
      </c>
      <c r="O25" s="4">
        <v>72</v>
      </c>
      <c r="P25" s="4">
        <v>61</v>
      </c>
      <c r="Q25" s="4">
        <v>101</v>
      </c>
      <c r="R25" s="4">
        <v>85</v>
      </c>
      <c r="S25" s="4">
        <v>100</v>
      </c>
      <c r="T25" s="4">
        <v>79</v>
      </c>
      <c r="U25" s="4">
        <v>118</v>
      </c>
      <c r="V25" s="4">
        <v>115</v>
      </c>
      <c r="W25" s="4">
        <v>149</v>
      </c>
      <c r="X25" s="4">
        <v>149</v>
      </c>
      <c r="Y25" s="4">
        <v>159</v>
      </c>
      <c r="Z25" s="4">
        <v>145</v>
      </c>
      <c r="AA25" s="4">
        <v>160</v>
      </c>
      <c r="AB25" s="4">
        <v>163</v>
      </c>
      <c r="AC25" s="4">
        <v>184</v>
      </c>
      <c r="AD25" s="4">
        <v>187</v>
      </c>
      <c r="AE25" s="4">
        <v>250</v>
      </c>
      <c r="AF25" s="4">
        <v>229</v>
      </c>
      <c r="AG25" s="4">
        <v>242</v>
      </c>
      <c r="AH25" s="4">
        <v>225</v>
      </c>
      <c r="AI25" s="4">
        <v>220</v>
      </c>
      <c r="AJ25" s="4">
        <v>195</v>
      </c>
      <c r="AK25" s="4">
        <v>152</v>
      </c>
      <c r="AL25" s="4">
        <v>161</v>
      </c>
      <c r="AM25" s="4">
        <v>140</v>
      </c>
      <c r="AN25" s="4">
        <v>133</v>
      </c>
      <c r="AO25" s="4">
        <v>139</v>
      </c>
      <c r="AP25" s="4">
        <v>130</v>
      </c>
      <c r="AQ25" s="4">
        <v>141</v>
      </c>
      <c r="AR25" s="4">
        <v>120</v>
      </c>
      <c r="AS25" s="4">
        <v>131</v>
      </c>
      <c r="AT25" s="4">
        <v>134</v>
      </c>
      <c r="AU25" s="4">
        <v>143</v>
      </c>
      <c r="AV25" s="4">
        <v>123</v>
      </c>
      <c r="AW25" s="4">
        <v>133</v>
      </c>
      <c r="AX25" s="4">
        <v>138</v>
      </c>
      <c r="AY25" s="4">
        <v>144</v>
      </c>
      <c r="AZ25" s="4">
        <v>134</v>
      </c>
      <c r="BA25" s="4">
        <v>145</v>
      </c>
      <c r="BB25" s="4">
        <v>147</v>
      </c>
      <c r="BC25" s="4">
        <v>141</v>
      </c>
      <c r="BD25" s="4">
        <v>147</v>
      </c>
      <c r="BE25" s="4">
        <v>159</v>
      </c>
      <c r="BF25" s="4">
        <v>156</v>
      </c>
      <c r="BG25" s="4">
        <v>155</v>
      </c>
      <c r="BH25" s="4">
        <v>161</v>
      </c>
      <c r="BI25" s="4">
        <v>165</v>
      </c>
      <c r="BJ25" s="4">
        <v>154</v>
      </c>
      <c r="BK25" s="4">
        <v>159</v>
      </c>
      <c r="BL25" s="4">
        <v>148</v>
      </c>
      <c r="BM25" s="4">
        <v>151</v>
      </c>
      <c r="BN25" s="4">
        <v>142</v>
      </c>
      <c r="BO25" s="4">
        <v>157</v>
      </c>
    </row>
    <row r="26" spans="1:67" x14ac:dyDescent="0.25">
      <c r="A26" s="3" t="s">
        <v>57</v>
      </c>
      <c r="B26" s="4">
        <v>100</v>
      </c>
      <c r="C26" s="4">
        <v>142</v>
      </c>
      <c r="D26" s="4">
        <v>168</v>
      </c>
      <c r="E26" s="4">
        <v>117</v>
      </c>
      <c r="F26" s="4">
        <v>128</v>
      </c>
      <c r="G26" s="4">
        <v>140</v>
      </c>
      <c r="H26" s="4">
        <v>151</v>
      </c>
      <c r="I26" s="4">
        <v>162</v>
      </c>
      <c r="J26" s="4">
        <v>158</v>
      </c>
      <c r="K26" s="4">
        <v>154</v>
      </c>
      <c r="L26" s="4">
        <v>150</v>
      </c>
      <c r="M26" s="4">
        <v>146</v>
      </c>
      <c r="N26" s="4">
        <v>153</v>
      </c>
      <c r="O26" s="4">
        <v>159</v>
      </c>
      <c r="P26" s="4">
        <v>166</v>
      </c>
      <c r="Q26" s="4">
        <v>172</v>
      </c>
      <c r="R26" s="4">
        <v>161</v>
      </c>
      <c r="S26" s="4">
        <v>179</v>
      </c>
      <c r="T26" s="4">
        <v>174</v>
      </c>
      <c r="U26" s="4">
        <v>184</v>
      </c>
      <c r="V26" s="4">
        <v>184</v>
      </c>
      <c r="W26" s="4">
        <v>188</v>
      </c>
      <c r="X26" s="4">
        <v>214</v>
      </c>
      <c r="Y26" s="4">
        <v>246</v>
      </c>
      <c r="Z26" s="4">
        <v>249</v>
      </c>
      <c r="AA26" s="4">
        <v>253</v>
      </c>
      <c r="AB26" s="4">
        <v>244</v>
      </c>
      <c r="AC26" s="4">
        <v>226</v>
      </c>
      <c r="AD26" s="4">
        <v>210</v>
      </c>
      <c r="AE26" s="4">
        <v>228</v>
      </c>
      <c r="AF26" s="4">
        <v>206</v>
      </c>
      <c r="AG26" s="4">
        <v>219</v>
      </c>
      <c r="AH26" s="4">
        <v>231</v>
      </c>
      <c r="AI26" s="4">
        <v>224</v>
      </c>
      <c r="AJ26" s="4">
        <v>214</v>
      </c>
      <c r="AK26" s="4">
        <v>230</v>
      </c>
      <c r="AL26" s="4">
        <v>236</v>
      </c>
      <c r="AM26" s="4">
        <v>214</v>
      </c>
      <c r="AN26" s="4">
        <v>227</v>
      </c>
      <c r="AO26" s="4">
        <v>232</v>
      </c>
      <c r="AP26" s="4">
        <v>236</v>
      </c>
      <c r="AQ26" s="4">
        <v>232</v>
      </c>
      <c r="AR26" s="4">
        <v>170</v>
      </c>
      <c r="AS26" s="4">
        <v>190</v>
      </c>
      <c r="AT26" s="4">
        <v>197</v>
      </c>
      <c r="AU26" s="4">
        <v>200</v>
      </c>
      <c r="AV26" s="4">
        <v>195</v>
      </c>
      <c r="AW26" s="4">
        <v>196</v>
      </c>
      <c r="AX26" s="4">
        <v>197</v>
      </c>
      <c r="AY26" s="4">
        <v>180</v>
      </c>
      <c r="AZ26" s="4">
        <v>170</v>
      </c>
      <c r="BA26" s="4">
        <v>186</v>
      </c>
      <c r="BB26" s="4">
        <v>189</v>
      </c>
      <c r="BC26" s="4">
        <v>214</v>
      </c>
      <c r="BD26" s="4">
        <v>194</v>
      </c>
      <c r="BE26" s="4">
        <v>218</v>
      </c>
      <c r="BF26" s="4">
        <v>220</v>
      </c>
      <c r="BG26" s="4">
        <v>209</v>
      </c>
      <c r="BH26" s="4">
        <v>223</v>
      </c>
      <c r="BI26" s="4">
        <v>214</v>
      </c>
      <c r="BJ26" s="4">
        <v>225</v>
      </c>
      <c r="BK26" s="4">
        <v>238</v>
      </c>
      <c r="BL26" s="4">
        <v>228</v>
      </c>
      <c r="BM26" s="4">
        <v>220</v>
      </c>
      <c r="BN26" s="4">
        <v>216</v>
      </c>
      <c r="BO26" s="4">
        <v>229</v>
      </c>
    </row>
    <row r="27" spans="1:67" x14ac:dyDescent="0.25">
      <c r="A27" s="3" t="s">
        <v>58</v>
      </c>
      <c r="B27" s="4">
        <v>196</v>
      </c>
      <c r="C27" s="4">
        <v>216</v>
      </c>
      <c r="D27" s="4">
        <v>269</v>
      </c>
      <c r="E27" s="4">
        <v>290</v>
      </c>
      <c r="F27" s="4">
        <v>312</v>
      </c>
      <c r="G27" s="4">
        <v>309</v>
      </c>
      <c r="H27" s="4">
        <v>312</v>
      </c>
      <c r="I27" s="4">
        <v>317</v>
      </c>
      <c r="J27" s="4">
        <v>353</v>
      </c>
      <c r="K27" s="4">
        <v>320</v>
      </c>
      <c r="L27" s="4">
        <v>359</v>
      </c>
      <c r="M27" s="4">
        <v>338</v>
      </c>
      <c r="N27" s="4">
        <v>247</v>
      </c>
      <c r="O27" s="4">
        <v>375</v>
      </c>
      <c r="P27" s="4">
        <v>359</v>
      </c>
      <c r="Q27" s="4">
        <v>368</v>
      </c>
      <c r="R27" s="4">
        <v>388</v>
      </c>
      <c r="S27" s="4">
        <v>419</v>
      </c>
      <c r="T27" s="4">
        <v>418</v>
      </c>
      <c r="U27" s="4">
        <v>437</v>
      </c>
      <c r="V27" s="4">
        <v>430</v>
      </c>
      <c r="W27" s="4">
        <v>417</v>
      </c>
      <c r="X27" s="4">
        <v>434</v>
      </c>
      <c r="Y27" s="4">
        <v>418</v>
      </c>
      <c r="Z27" s="4">
        <v>444</v>
      </c>
      <c r="AA27" s="4">
        <v>472</v>
      </c>
      <c r="AB27" s="4">
        <v>447</v>
      </c>
      <c r="AC27" s="4">
        <v>462</v>
      </c>
      <c r="AD27" s="4">
        <v>474</v>
      </c>
      <c r="AE27" s="4">
        <v>505</v>
      </c>
      <c r="AF27" s="4">
        <v>479</v>
      </c>
      <c r="AG27" s="4">
        <v>503</v>
      </c>
      <c r="AH27" s="4">
        <v>497</v>
      </c>
      <c r="AI27" s="4">
        <v>502</v>
      </c>
      <c r="AJ27" s="4">
        <v>507</v>
      </c>
      <c r="AK27" s="4">
        <v>472</v>
      </c>
      <c r="AL27" s="4">
        <v>475</v>
      </c>
      <c r="AM27" s="4">
        <v>464</v>
      </c>
      <c r="AN27" s="4">
        <v>473</v>
      </c>
      <c r="AO27" s="4">
        <v>485</v>
      </c>
      <c r="AP27" s="4">
        <v>447</v>
      </c>
      <c r="AQ27" s="4">
        <v>513</v>
      </c>
      <c r="AR27" s="4">
        <v>515</v>
      </c>
      <c r="AS27" s="4">
        <v>525</v>
      </c>
      <c r="AT27" s="4">
        <v>542</v>
      </c>
      <c r="AU27" s="4">
        <v>552</v>
      </c>
      <c r="AV27" s="4">
        <v>557</v>
      </c>
      <c r="AW27" s="4">
        <v>555</v>
      </c>
      <c r="AX27" s="4">
        <v>568</v>
      </c>
      <c r="AY27" s="4">
        <v>575</v>
      </c>
      <c r="AZ27" s="4">
        <v>563</v>
      </c>
      <c r="BA27" s="4">
        <v>568</v>
      </c>
      <c r="BB27" s="4">
        <v>533</v>
      </c>
      <c r="BC27" s="4">
        <v>564</v>
      </c>
      <c r="BD27" s="4">
        <v>527</v>
      </c>
      <c r="BE27" s="4">
        <v>553</v>
      </c>
      <c r="BF27" s="4">
        <v>546</v>
      </c>
      <c r="BG27" s="4">
        <v>536</v>
      </c>
      <c r="BH27" s="4">
        <v>555</v>
      </c>
      <c r="BI27" s="4">
        <v>570</v>
      </c>
      <c r="BJ27" s="4">
        <v>544</v>
      </c>
      <c r="BK27" s="4">
        <v>534</v>
      </c>
      <c r="BL27" s="4">
        <v>532</v>
      </c>
      <c r="BM27" s="4">
        <v>512</v>
      </c>
      <c r="BN27" s="4">
        <v>443</v>
      </c>
      <c r="BO27" s="4">
        <v>426</v>
      </c>
    </row>
    <row r="28" spans="1:67" x14ac:dyDescent="0.25">
      <c r="A28" s="3" t="s">
        <v>59</v>
      </c>
      <c r="B28" s="4">
        <v>36</v>
      </c>
      <c r="C28" s="4">
        <v>33</v>
      </c>
      <c r="D28" s="4">
        <v>36</v>
      </c>
      <c r="E28" s="4">
        <v>35</v>
      </c>
      <c r="F28" s="4">
        <v>36</v>
      </c>
      <c r="G28" s="4">
        <v>41</v>
      </c>
      <c r="H28" s="4">
        <v>35</v>
      </c>
      <c r="I28" s="4">
        <v>38</v>
      </c>
      <c r="J28" s="4">
        <v>48</v>
      </c>
      <c r="K28" s="4">
        <v>44</v>
      </c>
      <c r="L28" s="4">
        <v>43</v>
      </c>
      <c r="M28" s="4">
        <v>48</v>
      </c>
      <c r="N28" s="4">
        <v>47</v>
      </c>
      <c r="O28" s="4">
        <v>48</v>
      </c>
      <c r="P28" s="4">
        <v>55</v>
      </c>
      <c r="Q28" s="4">
        <v>60</v>
      </c>
      <c r="R28" s="4">
        <v>52</v>
      </c>
      <c r="S28" s="4">
        <v>58</v>
      </c>
      <c r="T28" s="4">
        <v>57</v>
      </c>
      <c r="U28" s="4">
        <v>56</v>
      </c>
      <c r="V28" s="4">
        <v>51</v>
      </c>
      <c r="W28" s="4">
        <v>46</v>
      </c>
      <c r="X28" s="4">
        <v>40</v>
      </c>
      <c r="Y28" s="4">
        <v>55</v>
      </c>
      <c r="Z28" s="4">
        <v>41</v>
      </c>
      <c r="AA28" s="4">
        <v>40</v>
      </c>
      <c r="AB28" s="4">
        <v>32</v>
      </c>
      <c r="AC28" s="4">
        <v>31</v>
      </c>
      <c r="AD28" s="4">
        <v>32</v>
      </c>
      <c r="AE28" s="4">
        <v>26</v>
      </c>
      <c r="AF28" s="4">
        <v>32</v>
      </c>
      <c r="AG28" s="4">
        <v>41</v>
      </c>
      <c r="AH28" s="4">
        <v>61</v>
      </c>
      <c r="AI28" s="4">
        <v>26</v>
      </c>
      <c r="AJ28" s="4">
        <v>59</v>
      </c>
      <c r="AK28" s="4">
        <v>50</v>
      </c>
      <c r="AL28" s="4">
        <v>42</v>
      </c>
      <c r="AM28" s="4">
        <v>43</v>
      </c>
      <c r="AN28" s="4">
        <v>27</v>
      </c>
      <c r="AO28" s="4">
        <v>49</v>
      </c>
      <c r="AP28" s="4">
        <v>53</v>
      </c>
      <c r="AQ28" s="4">
        <v>51</v>
      </c>
      <c r="AR28" s="4">
        <v>46</v>
      </c>
      <c r="AS28" s="4">
        <v>33</v>
      </c>
      <c r="AT28" s="4">
        <v>38</v>
      </c>
      <c r="AU28" s="4">
        <v>29</v>
      </c>
      <c r="AV28" s="4">
        <v>18</v>
      </c>
      <c r="AW28" s="4">
        <v>37</v>
      </c>
      <c r="AX28" s="4">
        <v>31</v>
      </c>
      <c r="AY28" s="4">
        <v>28</v>
      </c>
      <c r="AZ28" s="4">
        <v>24</v>
      </c>
      <c r="BA28" s="4">
        <v>27</v>
      </c>
      <c r="BB28" s="4">
        <v>32</v>
      </c>
      <c r="BC28" s="4">
        <v>28</v>
      </c>
      <c r="BD28" s="4">
        <v>20</v>
      </c>
      <c r="BE28" s="4">
        <v>23</v>
      </c>
      <c r="BF28" s="4">
        <v>28</v>
      </c>
      <c r="BG28" s="4">
        <v>32</v>
      </c>
      <c r="BH28" s="4">
        <v>28</v>
      </c>
      <c r="BI28" s="4">
        <v>37</v>
      </c>
      <c r="BJ28" s="4">
        <v>46</v>
      </c>
      <c r="BK28" s="4">
        <v>54</v>
      </c>
      <c r="BL28" s="4">
        <v>35</v>
      </c>
      <c r="BM28" s="4">
        <v>28</v>
      </c>
      <c r="BN28" s="4">
        <v>22</v>
      </c>
      <c r="BO28" s="4">
        <v>32</v>
      </c>
    </row>
    <row r="29" spans="1:67" x14ac:dyDescent="0.25">
      <c r="A29" s="3" t="s">
        <v>60</v>
      </c>
      <c r="B29" s="4">
        <v>34</v>
      </c>
      <c r="C29" s="4">
        <v>32</v>
      </c>
      <c r="D29" s="4">
        <v>51</v>
      </c>
      <c r="E29" s="4">
        <v>52</v>
      </c>
      <c r="F29" s="4">
        <v>50</v>
      </c>
      <c r="G29" s="4">
        <v>68</v>
      </c>
      <c r="H29" s="4">
        <v>70</v>
      </c>
      <c r="I29" s="4">
        <v>95</v>
      </c>
      <c r="J29" s="4">
        <v>103</v>
      </c>
      <c r="K29" s="4">
        <v>130</v>
      </c>
      <c r="L29" s="4">
        <v>141</v>
      </c>
      <c r="M29" s="4">
        <v>142</v>
      </c>
      <c r="N29" s="4">
        <v>130</v>
      </c>
      <c r="O29" s="4">
        <v>119</v>
      </c>
      <c r="P29" s="4">
        <v>143</v>
      </c>
      <c r="Q29" s="4">
        <v>181</v>
      </c>
      <c r="R29" s="4">
        <v>171</v>
      </c>
      <c r="S29" s="4">
        <v>174</v>
      </c>
      <c r="T29" s="4">
        <v>204</v>
      </c>
      <c r="U29" s="4">
        <v>207</v>
      </c>
      <c r="V29" s="4">
        <v>206</v>
      </c>
      <c r="W29" s="4">
        <v>207</v>
      </c>
      <c r="X29" s="4">
        <v>228</v>
      </c>
      <c r="Y29" s="4">
        <v>267</v>
      </c>
      <c r="Z29" s="4">
        <v>277</v>
      </c>
      <c r="AA29" s="4">
        <v>251</v>
      </c>
      <c r="AB29" s="4">
        <v>260</v>
      </c>
      <c r="AC29" s="4">
        <v>302</v>
      </c>
      <c r="AD29" s="4">
        <v>289</v>
      </c>
      <c r="AE29" s="4">
        <v>326</v>
      </c>
      <c r="AF29" s="4">
        <v>286</v>
      </c>
      <c r="AG29" s="4">
        <v>322</v>
      </c>
      <c r="AH29" s="4">
        <v>383</v>
      </c>
      <c r="AI29" s="4">
        <v>387</v>
      </c>
      <c r="AJ29" s="4">
        <v>404</v>
      </c>
      <c r="AK29" s="4">
        <v>396</v>
      </c>
      <c r="AL29" s="4">
        <v>409</v>
      </c>
      <c r="AM29" s="4">
        <v>407</v>
      </c>
      <c r="AN29" s="4">
        <v>399</v>
      </c>
      <c r="AO29" s="4">
        <v>411</v>
      </c>
      <c r="AP29" s="4">
        <v>427</v>
      </c>
      <c r="AQ29" s="4">
        <v>480</v>
      </c>
      <c r="AR29" s="4">
        <v>435</v>
      </c>
      <c r="AS29" s="4">
        <v>406</v>
      </c>
      <c r="AT29" s="4">
        <v>394</v>
      </c>
      <c r="AU29" s="4">
        <v>381</v>
      </c>
      <c r="AV29" s="4">
        <v>370</v>
      </c>
      <c r="AW29" s="4">
        <v>334</v>
      </c>
      <c r="AX29" s="4">
        <v>323</v>
      </c>
      <c r="AY29" s="4">
        <v>298</v>
      </c>
      <c r="AZ29" s="4">
        <v>327</v>
      </c>
      <c r="BA29" s="4">
        <v>333</v>
      </c>
      <c r="BB29" s="4">
        <v>278</v>
      </c>
      <c r="BC29" s="4">
        <v>244</v>
      </c>
      <c r="BD29" s="4">
        <v>246</v>
      </c>
      <c r="BE29" s="4">
        <v>240</v>
      </c>
      <c r="BF29" s="4">
        <v>246</v>
      </c>
      <c r="BG29" s="4">
        <v>170</v>
      </c>
      <c r="BH29" s="4">
        <v>127</v>
      </c>
      <c r="BI29" s="4">
        <v>118</v>
      </c>
      <c r="BJ29" s="4">
        <v>129</v>
      </c>
      <c r="BK29" s="4">
        <v>106</v>
      </c>
      <c r="BL29" s="4">
        <v>110</v>
      </c>
      <c r="BM29" s="4">
        <v>113</v>
      </c>
      <c r="BN29" s="4">
        <v>118</v>
      </c>
      <c r="BO29" s="4">
        <v>106</v>
      </c>
    </row>
    <row r="30" spans="1:67" x14ac:dyDescent="0.25">
      <c r="A30" s="3" t="s">
        <v>61</v>
      </c>
      <c r="B30" s="4">
        <v>142</v>
      </c>
      <c r="C30" s="4">
        <v>158</v>
      </c>
      <c r="D30" s="4">
        <v>106</v>
      </c>
      <c r="E30" s="4">
        <v>143</v>
      </c>
      <c r="F30" s="4">
        <v>164</v>
      </c>
      <c r="G30" s="4">
        <v>170</v>
      </c>
      <c r="H30" s="4">
        <v>162</v>
      </c>
      <c r="I30" s="4">
        <v>185</v>
      </c>
      <c r="J30" s="4">
        <v>177</v>
      </c>
      <c r="K30" s="4">
        <v>180</v>
      </c>
      <c r="L30" s="4">
        <v>161</v>
      </c>
      <c r="M30" s="4">
        <v>186</v>
      </c>
      <c r="N30" s="4">
        <v>162</v>
      </c>
      <c r="O30" s="4">
        <v>164</v>
      </c>
      <c r="P30" s="4">
        <v>184</v>
      </c>
      <c r="Q30" s="4">
        <v>167</v>
      </c>
      <c r="R30" s="4">
        <v>167</v>
      </c>
      <c r="S30" s="4">
        <v>141</v>
      </c>
      <c r="T30" s="4">
        <v>162</v>
      </c>
      <c r="U30" s="4">
        <v>166</v>
      </c>
      <c r="V30" s="4">
        <v>202</v>
      </c>
      <c r="W30" s="4">
        <v>192</v>
      </c>
      <c r="X30" s="4">
        <v>177</v>
      </c>
      <c r="Y30" s="4">
        <v>186</v>
      </c>
      <c r="Z30" s="4">
        <v>201</v>
      </c>
      <c r="AA30" s="4">
        <v>210</v>
      </c>
      <c r="AB30" s="4">
        <v>218</v>
      </c>
      <c r="AC30" s="4">
        <v>230</v>
      </c>
      <c r="AD30" s="4">
        <v>235</v>
      </c>
      <c r="AE30" s="4">
        <v>241</v>
      </c>
      <c r="AF30" s="4">
        <v>231</v>
      </c>
      <c r="AG30" s="4">
        <v>208</v>
      </c>
      <c r="AH30" s="4">
        <v>206</v>
      </c>
      <c r="AI30" s="4">
        <v>206</v>
      </c>
      <c r="AJ30" s="4">
        <v>194</v>
      </c>
      <c r="AK30" s="4">
        <v>208</v>
      </c>
      <c r="AL30" s="4">
        <v>214</v>
      </c>
      <c r="AM30" s="4">
        <v>219</v>
      </c>
      <c r="AN30" s="4">
        <v>214</v>
      </c>
      <c r="AO30" s="4">
        <v>207</v>
      </c>
      <c r="AP30" s="4">
        <v>214</v>
      </c>
      <c r="AQ30" s="4">
        <v>191</v>
      </c>
      <c r="AR30" s="4">
        <v>184</v>
      </c>
      <c r="AS30" s="4">
        <v>205</v>
      </c>
      <c r="AT30" s="4">
        <v>198</v>
      </c>
      <c r="AU30" s="4">
        <v>185</v>
      </c>
      <c r="AV30" s="4">
        <v>186</v>
      </c>
      <c r="AW30" s="4">
        <v>179</v>
      </c>
      <c r="AX30" s="4">
        <v>176</v>
      </c>
      <c r="AY30" s="4">
        <v>185</v>
      </c>
      <c r="AZ30" s="4">
        <v>172</v>
      </c>
      <c r="BA30" s="4">
        <v>176</v>
      </c>
      <c r="BB30" s="4">
        <v>181</v>
      </c>
      <c r="BC30" s="4">
        <v>181</v>
      </c>
      <c r="BD30" s="4">
        <v>177</v>
      </c>
      <c r="BE30" s="4">
        <v>173</v>
      </c>
      <c r="BF30" s="4">
        <v>167</v>
      </c>
      <c r="BG30" s="4">
        <v>179</v>
      </c>
      <c r="BH30" s="4">
        <v>189</v>
      </c>
      <c r="BI30" s="4">
        <v>197</v>
      </c>
      <c r="BJ30" s="4">
        <v>181</v>
      </c>
      <c r="BK30" s="4">
        <v>192</v>
      </c>
      <c r="BL30" s="4">
        <v>198</v>
      </c>
      <c r="BM30" s="4">
        <v>200</v>
      </c>
      <c r="BN30" s="4">
        <v>200</v>
      </c>
      <c r="BO30" s="4">
        <v>204</v>
      </c>
    </row>
    <row r="31" spans="1:67" x14ac:dyDescent="0.25">
      <c r="A31" s="3" t="s">
        <v>62</v>
      </c>
      <c r="B31" s="4">
        <v>39</v>
      </c>
      <c r="C31" s="4">
        <v>54</v>
      </c>
      <c r="D31" s="4">
        <v>2</v>
      </c>
      <c r="E31" s="4">
        <v>6</v>
      </c>
      <c r="F31" s="4">
        <v>33</v>
      </c>
      <c r="G31" s="4">
        <v>35</v>
      </c>
      <c r="H31" s="4">
        <v>33</v>
      </c>
      <c r="I31" s="4">
        <v>32</v>
      </c>
      <c r="J31" s="4">
        <v>34</v>
      </c>
      <c r="K31" s="4">
        <v>34</v>
      </c>
      <c r="L31" s="4">
        <v>32</v>
      </c>
      <c r="M31" s="4">
        <v>40</v>
      </c>
      <c r="N31" s="4">
        <v>37</v>
      </c>
      <c r="O31" s="4">
        <v>35</v>
      </c>
      <c r="P31" s="4">
        <v>34</v>
      </c>
      <c r="Q31" s="4">
        <v>46</v>
      </c>
      <c r="R31" s="4">
        <v>46</v>
      </c>
      <c r="S31" s="4">
        <v>60</v>
      </c>
      <c r="T31" s="4">
        <v>77</v>
      </c>
      <c r="U31" s="4">
        <v>86</v>
      </c>
      <c r="V31" s="4">
        <v>91</v>
      </c>
      <c r="W31" s="4">
        <v>92</v>
      </c>
      <c r="X31" s="4">
        <v>110</v>
      </c>
      <c r="Y31" s="4">
        <v>120</v>
      </c>
      <c r="Z31" s="4">
        <v>115</v>
      </c>
      <c r="AA31" s="4">
        <v>87</v>
      </c>
      <c r="AB31" s="4">
        <v>101</v>
      </c>
      <c r="AC31" s="4">
        <v>89</v>
      </c>
      <c r="AD31" s="4">
        <v>88</v>
      </c>
      <c r="AE31" s="4">
        <v>90</v>
      </c>
      <c r="AF31" s="4">
        <v>91</v>
      </c>
      <c r="AG31" s="4">
        <v>86</v>
      </c>
      <c r="AH31" s="4">
        <v>82</v>
      </c>
      <c r="AI31" s="4">
        <v>78</v>
      </c>
      <c r="AJ31" s="4">
        <v>79</v>
      </c>
      <c r="AK31" s="4">
        <v>89</v>
      </c>
      <c r="AL31" s="4">
        <v>85</v>
      </c>
      <c r="AM31" s="4">
        <v>86</v>
      </c>
      <c r="AN31" s="4">
        <v>89</v>
      </c>
      <c r="AO31" s="4">
        <v>91</v>
      </c>
      <c r="AP31" s="4">
        <v>84</v>
      </c>
      <c r="AQ31" s="4">
        <v>87</v>
      </c>
      <c r="AR31" s="4">
        <v>83</v>
      </c>
      <c r="AS31" s="4">
        <v>89</v>
      </c>
      <c r="AT31" s="4">
        <v>93</v>
      </c>
      <c r="AU31" s="4">
        <v>84</v>
      </c>
      <c r="AV31" s="4">
        <v>89</v>
      </c>
      <c r="AW31" s="4">
        <v>94</v>
      </c>
      <c r="AX31" s="4">
        <v>84</v>
      </c>
      <c r="AY31" s="4">
        <v>87</v>
      </c>
      <c r="AZ31" s="4">
        <v>83</v>
      </c>
      <c r="BA31" s="4">
        <v>82</v>
      </c>
      <c r="BB31" s="4">
        <v>87</v>
      </c>
      <c r="BC31" s="4">
        <v>89</v>
      </c>
      <c r="BD31" s="4">
        <v>91</v>
      </c>
      <c r="BE31" s="4">
        <v>82</v>
      </c>
      <c r="BF31" s="4">
        <v>80</v>
      </c>
      <c r="BG31" s="4">
        <v>85</v>
      </c>
      <c r="BH31" s="4">
        <v>84</v>
      </c>
      <c r="BI31" s="4">
        <v>87</v>
      </c>
      <c r="BJ31" s="4">
        <v>85</v>
      </c>
      <c r="BK31" s="4">
        <v>90</v>
      </c>
      <c r="BL31" s="4">
        <v>93</v>
      </c>
      <c r="BM31" s="4">
        <v>83</v>
      </c>
      <c r="BN31" s="4">
        <v>88</v>
      </c>
      <c r="BO31" s="4">
        <v>81</v>
      </c>
    </row>
    <row r="32" spans="1:67" x14ac:dyDescent="0.25">
      <c r="A32" s="3" t="s">
        <v>63</v>
      </c>
      <c r="B32" s="4">
        <v>54</v>
      </c>
      <c r="C32" s="4">
        <v>57</v>
      </c>
      <c r="D32" s="4">
        <v>63</v>
      </c>
      <c r="E32" s="4">
        <v>69</v>
      </c>
      <c r="F32" s="4">
        <v>76</v>
      </c>
      <c r="G32" s="4">
        <v>70</v>
      </c>
      <c r="H32" s="4">
        <v>72</v>
      </c>
      <c r="I32" s="4">
        <v>83</v>
      </c>
      <c r="J32" s="4">
        <v>83</v>
      </c>
      <c r="K32" s="4">
        <v>90</v>
      </c>
      <c r="L32" s="4">
        <v>94</v>
      </c>
      <c r="M32" s="4">
        <v>96</v>
      </c>
      <c r="N32" s="4">
        <v>94</v>
      </c>
      <c r="O32" s="4">
        <v>98</v>
      </c>
      <c r="P32" s="4">
        <v>94</v>
      </c>
      <c r="Q32" s="4">
        <v>119</v>
      </c>
      <c r="R32" s="4">
        <v>113</v>
      </c>
      <c r="S32" s="4">
        <v>113</v>
      </c>
      <c r="T32" s="4">
        <v>102</v>
      </c>
      <c r="U32" s="4">
        <v>108</v>
      </c>
      <c r="V32" s="4">
        <v>99</v>
      </c>
      <c r="W32" s="4">
        <v>103</v>
      </c>
      <c r="X32" s="4">
        <v>98</v>
      </c>
      <c r="Y32" s="4">
        <v>73</v>
      </c>
      <c r="Z32" s="4">
        <v>59</v>
      </c>
      <c r="AA32" s="4">
        <v>72</v>
      </c>
      <c r="AB32" s="4">
        <v>69</v>
      </c>
      <c r="AC32" s="4">
        <v>62</v>
      </c>
      <c r="AD32" s="4">
        <v>71</v>
      </c>
      <c r="AE32" s="4">
        <v>72</v>
      </c>
      <c r="AF32" s="4">
        <v>70</v>
      </c>
      <c r="AG32" s="4">
        <v>75</v>
      </c>
      <c r="AH32" s="4">
        <v>60</v>
      </c>
      <c r="AI32" s="4">
        <v>74</v>
      </c>
      <c r="AJ32" s="4">
        <v>81</v>
      </c>
      <c r="AK32" s="4">
        <v>97</v>
      </c>
      <c r="AL32" s="4">
        <v>98</v>
      </c>
      <c r="AM32" s="4">
        <v>101</v>
      </c>
      <c r="AN32" s="4">
        <v>106</v>
      </c>
      <c r="AO32" s="4">
        <v>117</v>
      </c>
      <c r="AP32" s="4">
        <v>122</v>
      </c>
      <c r="AQ32" s="4">
        <v>129</v>
      </c>
      <c r="AR32" s="4">
        <v>123</v>
      </c>
      <c r="AS32" s="4">
        <v>131</v>
      </c>
      <c r="AT32" s="4">
        <v>129</v>
      </c>
      <c r="AU32" s="4">
        <v>114</v>
      </c>
      <c r="AV32" s="4">
        <v>109</v>
      </c>
      <c r="AW32" s="4">
        <v>125</v>
      </c>
      <c r="AX32" s="4">
        <v>134</v>
      </c>
      <c r="AY32" s="4">
        <v>141</v>
      </c>
      <c r="AZ32" s="4">
        <v>148</v>
      </c>
      <c r="BA32" s="4">
        <v>146</v>
      </c>
      <c r="BB32" s="4">
        <v>141</v>
      </c>
      <c r="BC32" s="4">
        <v>138</v>
      </c>
      <c r="BD32" s="4">
        <v>132</v>
      </c>
      <c r="BE32" s="4">
        <v>132</v>
      </c>
      <c r="BF32" s="4">
        <v>133</v>
      </c>
      <c r="BG32" s="4">
        <v>130</v>
      </c>
      <c r="BH32" s="4">
        <v>127</v>
      </c>
      <c r="BI32" s="4">
        <v>119</v>
      </c>
      <c r="BJ32" s="4">
        <v>119</v>
      </c>
      <c r="BK32" s="4">
        <v>117</v>
      </c>
      <c r="BL32" s="4">
        <v>103</v>
      </c>
      <c r="BM32" s="4">
        <v>106</v>
      </c>
      <c r="BN32" s="4">
        <v>87</v>
      </c>
      <c r="BO32" s="4">
        <v>90</v>
      </c>
    </row>
    <row r="33" spans="1:67" x14ac:dyDescent="0.25">
      <c r="A33" s="3" t="s">
        <v>64</v>
      </c>
      <c r="B33" s="4">
        <v>123</v>
      </c>
      <c r="C33" s="4">
        <v>142</v>
      </c>
      <c r="D33" s="4">
        <v>135</v>
      </c>
      <c r="E33" s="4">
        <v>122</v>
      </c>
      <c r="F33" s="4">
        <v>137</v>
      </c>
      <c r="G33" s="4">
        <v>165</v>
      </c>
      <c r="H33" s="4">
        <v>149</v>
      </c>
      <c r="I33" s="4">
        <v>159</v>
      </c>
      <c r="J33" s="4">
        <v>167</v>
      </c>
      <c r="K33" s="4">
        <v>174</v>
      </c>
      <c r="L33" s="4">
        <v>168</v>
      </c>
      <c r="M33" s="4">
        <v>172</v>
      </c>
      <c r="N33" s="4">
        <v>193</v>
      </c>
      <c r="O33" s="4">
        <v>191</v>
      </c>
      <c r="P33" s="4">
        <v>210</v>
      </c>
      <c r="Q33" s="4">
        <v>212</v>
      </c>
      <c r="R33" s="4">
        <v>219</v>
      </c>
      <c r="S33" s="4">
        <v>217</v>
      </c>
      <c r="T33" s="4">
        <v>206</v>
      </c>
      <c r="U33" s="4">
        <v>234</v>
      </c>
      <c r="V33" s="4">
        <v>244</v>
      </c>
      <c r="W33" s="4">
        <v>249</v>
      </c>
      <c r="X33" s="4">
        <v>233</v>
      </c>
      <c r="Y33" s="4">
        <v>224</v>
      </c>
      <c r="Z33" s="4">
        <v>220</v>
      </c>
      <c r="AA33" s="4">
        <v>248</v>
      </c>
      <c r="AB33" s="4">
        <v>247</v>
      </c>
      <c r="AC33" s="4">
        <v>260</v>
      </c>
      <c r="AD33" s="4">
        <v>262</v>
      </c>
      <c r="AE33" s="4">
        <v>251</v>
      </c>
      <c r="AF33" s="4">
        <v>244</v>
      </c>
      <c r="AG33" s="4">
        <v>266</v>
      </c>
      <c r="AH33" s="4">
        <v>252</v>
      </c>
      <c r="AI33" s="4">
        <v>248</v>
      </c>
      <c r="AJ33" s="4">
        <v>246</v>
      </c>
      <c r="AK33" s="4">
        <v>260</v>
      </c>
      <c r="AL33" s="4">
        <v>257</v>
      </c>
      <c r="AM33" s="4">
        <v>274</v>
      </c>
      <c r="AN33" s="4">
        <v>274</v>
      </c>
      <c r="AO33" s="4">
        <v>276</v>
      </c>
      <c r="AP33" s="4">
        <v>283</v>
      </c>
      <c r="AQ33" s="4">
        <v>297</v>
      </c>
      <c r="AR33" s="4">
        <v>299</v>
      </c>
      <c r="AS33" s="4">
        <v>298</v>
      </c>
      <c r="AT33" s="4">
        <v>282</v>
      </c>
      <c r="AU33" s="4">
        <v>276</v>
      </c>
      <c r="AV33" s="4">
        <v>260</v>
      </c>
      <c r="AW33" s="4">
        <v>266</v>
      </c>
      <c r="AX33" s="4">
        <v>249</v>
      </c>
      <c r="AY33" s="4">
        <v>250</v>
      </c>
      <c r="AZ33" s="4">
        <v>225</v>
      </c>
      <c r="BA33" s="4">
        <v>243</v>
      </c>
      <c r="BB33" s="4">
        <v>207</v>
      </c>
      <c r="BC33" s="4">
        <v>195</v>
      </c>
      <c r="BD33" s="4">
        <v>194</v>
      </c>
      <c r="BE33" s="4">
        <v>188</v>
      </c>
      <c r="BF33" s="4">
        <v>177</v>
      </c>
      <c r="BG33" s="4">
        <v>180</v>
      </c>
      <c r="BH33" s="4">
        <v>184</v>
      </c>
      <c r="BI33" s="4">
        <v>191</v>
      </c>
      <c r="BJ33" s="4">
        <v>216</v>
      </c>
      <c r="BK33" s="4">
        <v>218</v>
      </c>
      <c r="BL33" s="4">
        <v>199</v>
      </c>
      <c r="BM33" s="4">
        <v>216</v>
      </c>
      <c r="BN33" s="4">
        <v>218</v>
      </c>
      <c r="BO33" s="4">
        <v>218</v>
      </c>
    </row>
    <row r="34" spans="1:67" x14ac:dyDescent="0.25">
      <c r="A34" s="3" t="s">
        <v>65</v>
      </c>
      <c r="B34" s="4">
        <v>238</v>
      </c>
      <c r="C34" s="4">
        <v>245</v>
      </c>
      <c r="D34" s="4">
        <v>307</v>
      </c>
      <c r="E34" s="4">
        <v>316</v>
      </c>
      <c r="F34" s="4">
        <v>341</v>
      </c>
      <c r="G34" s="4">
        <v>320</v>
      </c>
      <c r="H34" s="4">
        <v>322</v>
      </c>
      <c r="I34" s="4">
        <v>345</v>
      </c>
      <c r="J34" s="4">
        <v>337</v>
      </c>
      <c r="K34" s="4">
        <v>355</v>
      </c>
      <c r="L34" s="4">
        <v>338</v>
      </c>
      <c r="M34" s="4">
        <v>337</v>
      </c>
      <c r="N34" s="4">
        <v>407</v>
      </c>
      <c r="O34" s="4">
        <v>405</v>
      </c>
      <c r="P34" s="4">
        <v>404</v>
      </c>
      <c r="Q34" s="4">
        <v>432</v>
      </c>
      <c r="R34" s="4">
        <v>367</v>
      </c>
      <c r="S34" s="4">
        <v>315</v>
      </c>
      <c r="T34" s="4">
        <v>319</v>
      </c>
      <c r="U34" s="4">
        <v>365</v>
      </c>
      <c r="V34" s="4">
        <v>387</v>
      </c>
      <c r="W34" s="4">
        <v>368</v>
      </c>
      <c r="X34" s="4">
        <v>376</v>
      </c>
      <c r="Y34" s="4">
        <v>383</v>
      </c>
      <c r="Z34" s="4">
        <v>415</v>
      </c>
      <c r="AA34" s="4">
        <v>412</v>
      </c>
      <c r="AB34" s="4">
        <v>400</v>
      </c>
      <c r="AC34" s="4">
        <v>436</v>
      </c>
      <c r="AD34" s="4">
        <v>467</v>
      </c>
      <c r="AE34" s="4">
        <v>489</v>
      </c>
      <c r="AF34" s="4">
        <v>467</v>
      </c>
      <c r="AG34" s="4">
        <v>592</v>
      </c>
      <c r="AH34" s="4">
        <v>591</v>
      </c>
      <c r="AI34" s="4">
        <v>633</v>
      </c>
      <c r="AJ34" s="4">
        <v>608</v>
      </c>
      <c r="AK34" s="4">
        <v>666</v>
      </c>
      <c r="AL34" s="4">
        <v>619</v>
      </c>
      <c r="AM34" s="4">
        <v>648</v>
      </c>
      <c r="AN34" s="4">
        <v>620</v>
      </c>
      <c r="AO34" s="4">
        <v>628</v>
      </c>
      <c r="AP34" s="4">
        <v>552</v>
      </c>
      <c r="AQ34" s="4">
        <v>670</v>
      </c>
      <c r="AR34" s="4">
        <v>656</v>
      </c>
      <c r="AS34" s="4">
        <v>654</v>
      </c>
      <c r="AT34" s="4">
        <v>640</v>
      </c>
      <c r="AU34" s="4">
        <v>644</v>
      </c>
      <c r="AV34" s="4">
        <v>664</v>
      </c>
      <c r="AW34" s="4">
        <v>654</v>
      </c>
      <c r="AX34" s="4">
        <v>679</v>
      </c>
      <c r="AY34" s="4">
        <v>669</v>
      </c>
      <c r="AZ34" s="4">
        <v>665</v>
      </c>
      <c r="BA34" s="4">
        <v>671</v>
      </c>
      <c r="BB34" s="4">
        <v>637</v>
      </c>
      <c r="BC34" s="4">
        <v>649</v>
      </c>
      <c r="BD34" s="4">
        <v>652</v>
      </c>
      <c r="BE34" s="4">
        <v>640</v>
      </c>
      <c r="BF34" s="4">
        <v>637</v>
      </c>
      <c r="BG34" s="4">
        <v>656</v>
      </c>
      <c r="BH34" s="4">
        <v>633</v>
      </c>
      <c r="BI34" s="4">
        <v>651</v>
      </c>
      <c r="BJ34" s="4">
        <v>640</v>
      </c>
      <c r="BK34" s="4">
        <v>644</v>
      </c>
      <c r="BL34" s="4">
        <v>617</v>
      </c>
      <c r="BM34" s="4">
        <v>616</v>
      </c>
      <c r="BN34" s="4">
        <v>638</v>
      </c>
      <c r="BO34" s="4">
        <v>627</v>
      </c>
    </row>
    <row r="35" spans="1:67" x14ac:dyDescent="0.25">
      <c r="A35" s="3" t="s">
        <v>66</v>
      </c>
      <c r="B35" s="4">
        <v>74</v>
      </c>
      <c r="C35" s="4">
        <v>67</v>
      </c>
      <c r="D35" s="4">
        <v>71</v>
      </c>
      <c r="E35" s="4">
        <v>88</v>
      </c>
      <c r="F35" s="4">
        <v>69</v>
      </c>
      <c r="G35" s="4">
        <v>75</v>
      </c>
      <c r="H35" s="4">
        <v>80</v>
      </c>
      <c r="I35" s="4">
        <v>88</v>
      </c>
      <c r="J35" s="4">
        <v>92</v>
      </c>
      <c r="K35" s="4">
        <v>102</v>
      </c>
      <c r="L35" s="4">
        <v>105</v>
      </c>
      <c r="M35" s="4">
        <v>113</v>
      </c>
      <c r="N35" s="4">
        <v>126</v>
      </c>
      <c r="O35" s="4">
        <v>117</v>
      </c>
      <c r="P35" s="4">
        <v>132</v>
      </c>
      <c r="Q35" s="4">
        <v>139</v>
      </c>
      <c r="R35" s="4">
        <v>140</v>
      </c>
      <c r="S35" s="4">
        <v>157</v>
      </c>
      <c r="T35" s="4">
        <v>137</v>
      </c>
      <c r="U35" s="4">
        <v>143</v>
      </c>
      <c r="V35" s="4">
        <v>166</v>
      </c>
      <c r="W35" s="4">
        <v>181</v>
      </c>
      <c r="X35" s="4">
        <v>189</v>
      </c>
      <c r="Y35" s="4">
        <v>187</v>
      </c>
      <c r="Z35" s="4">
        <v>216</v>
      </c>
      <c r="AA35" s="4">
        <v>227</v>
      </c>
      <c r="AB35" s="4">
        <v>223</v>
      </c>
      <c r="AC35" s="4">
        <v>252</v>
      </c>
      <c r="AD35" s="4">
        <v>241</v>
      </c>
      <c r="AE35" s="4">
        <v>264</v>
      </c>
      <c r="AF35" s="4">
        <v>288</v>
      </c>
      <c r="AG35" s="4">
        <v>300</v>
      </c>
      <c r="AH35" s="4">
        <v>326</v>
      </c>
      <c r="AI35" s="4">
        <v>287</v>
      </c>
      <c r="AJ35" s="4">
        <v>277</v>
      </c>
      <c r="AK35" s="4">
        <v>299</v>
      </c>
      <c r="AL35" s="4">
        <v>267</v>
      </c>
      <c r="AM35" s="4">
        <v>284</v>
      </c>
      <c r="AN35" s="4">
        <v>262</v>
      </c>
      <c r="AO35" s="4">
        <v>210</v>
      </c>
      <c r="AP35" s="4">
        <v>212</v>
      </c>
      <c r="AQ35" s="4">
        <v>220</v>
      </c>
      <c r="AR35" s="4">
        <v>208</v>
      </c>
      <c r="AS35" s="4">
        <v>216</v>
      </c>
      <c r="AT35" s="4">
        <v>208</v>
      </c>
      <c r="AU35" s="4">
        <v>201</v>
      </c>
      <c r="AV35" s="4">
        <v>191</v>
      </c>
      <c r="AW35" s="4">
        <v>222</v>
      </c>
      <c r="AX35" s="4">
        <v>217</v>
      </c>
      <c r="AY35" s="4">
        <v>209</v>
      </c>
      <c r="AZ35" s="4">
        <v>200</v>
      </c>
      <c r="BA35" s="4">
        <v>197</v>
      </c>
      <c r="BB35" s="4">
        <v>193</v>
      </c>
      <c r="BC35" s="4">
        <v>207</v>
      </c>
      <c r="BD35" s="4">
        <v>200</v>
      </c>
      <c r="BE35" s="4">
        <v>187</v>
      </c>
      <c r="BF35" s="4">
        <v>205</v>
      </c>
      <c r="BG35" s="4">
        <v>199</v>
      </c>
      <c r="BH35" s="4">
        <v>201</v>
      </c>
      <c r="BI35" s="4">
        <v>208</v>
      </c>
      <c r="BJ35" s="4">
        <v>216</v>
      </c>
      <c r="BK35" s="4">
        <v>235</v>
      </c>
      <c r="BL35" s="4">
        <v>220</v>
      </c>
      <c r="BM35" s="4">
        <v>241</v>
      </c>
      <c r="BN35" s="4">
        <v>239</v>
      </c>
      <c r="BO35" s="4">
        <v>234</v>
      </c>
    </row>
    <row r="36" spans="1:67" x14ac:dyDescent="0.25">
      <c r="A36" s="3" t="s">
        <v>67</v>
      </c>
      <c r="B36" s="4">
        <v>51</v>
      </c>
      <c r="C36" s="4">
        <v>69</v>
      </c>
      <c r="D36" s="4">
        <v>89</v>
      </c>
      <c r="E36" s="4">
        <v>112</v>
      </c>
      <c r="F36" s="4">
        <v>137</v>
      </c>
      <c r="G36" s="4">
        <v>131</v>
      </c>
      <c r="H36" s="4">
        <v>149</v>
      </c>
      <c r="I36" s="4">
        <v>158</v>
      </c>
      <c r="J36" s="4">
        <v>179</v>
      </c>
      <c r="K36" s="4">
        <v>172</v>
      </c>
      <c r="L36" s="4">
        <v>180</v>
      </c>
      <c r="M36" s="4">
        <v>242</v>
      </c>
      <c r="N36" s="4">
        <v>234</v>
      </c>
      <c r="O36" s="4">
        <v>248</v>
      </c>
      <c r="P36" s="4">
        <v>246</v>
      </c>
      <c r="Q36" s="4">
        <v>215</v>
      </c>
      <c r="R36" s="4">
        <v>213</v>
      </c>
      <c r="S36" s="4">
        <v>207</v>
      </c>
      <c r="T36" s="4">
        <v>246</v>
      </c>
      <c r="U36" s="4">
        <v>245</v>
      </c>
      <c r="V36" s="4">
        <v>240</v>
      </c>
      <c r="W36" s="4">
        <v>237</v>
      </c>
      <c r="X36" s="4">
        <v>240</v>
      </c>
      <c r="Y36" s="4">
        <v>252</v>
      </c>
      <c r="Z36" s="4">
        <v>255</v>
      </c>
      <c r="AA36" s="4">
        <v>254</v>
      </c>
      <c r="AB36" s="4">
        <v>236</v>
      </c>
      <c r="AC36" s="4">
        <v>264</v>
      </c>
      <c r="AD36" s="4">
        <v>263</v>
      </c>
      <c r="AE36" s="4">
        <v>261</v>
      </c>
      <c r="AF36" s="4">
        <v>271</v>
      </c>
      <c r="AG36" s="4">
        <v>276</v>
      </c>
      <c r="AH36" s="4">
        <v>253</v>
      </c>
      <c r="AI36" s="4">
        <v>266</v>
      </c>
      <c r="AJ36" s="4">
        <v>267</v>
      </c>
      <c r="AK36" s="4">
        <v>295</v>
      </c>
      <c r="AL36" s="4">
        <v>284</v>
      </c>
      <c r="AM36" s="4">
        <v>291</v>
      </c>
      <c r="AN36" s="4">
        <v>307</v>
      </c>
      <c r="AO36" s="4">
        <v>276</v>
      </c>
      <c r="AP36" s="4">
        <v>277</v>
      </c>
      <c r="AQ36" s="4">
        <v>283</v>
      </c>
      <c r="AR36" s="4">
        <v>272</v>
      </c>
      <c r="AS36" s="4">
        <v>283</v>
      </c>
      <c r="AT36" s="4">
        <v>262</v>
      </c>
      <c r="AU36" s="4">
        <v>214</v>
      </c>
      <c r="AV36" s="4">
        <v>230</v>
      </c>
      <c r="AW36" s="4">
        <v>221</v>
      </c>
      <c r="AX36" s="4">
        <v>239</v>
      </c>
      <c r="AY36" s="4">
        <v>222</v>
      </c>
      <c r="AZ36" s="4">
        <v>256</v>
      </c>
      <c r="BA36" s="4">
        <v>215</v>
      </c>
      <c r="BB36" s="4">
        <v>257</v>
      </c>
      <c r="BC36" s="4">
        <v>244</v>
      </c>
      <c r="BD36" s="4">
        <v>239</v>
      </c>
      <c r="BE36" s="4">
        <v>243</v>
      </c>
      <c r="BF36" s="4">
        <v>245</v>
      </c>
      <c r="BG36" s="4">
        <v>256</v>
      </c>
      <c r="BH36" s="4">
        <v>247</v>
      </c>
      <c r="BI36" s="4">
        <v>248</v>
      </c>
      <c r="BJ36" s="4">
        <v>237</v>
      </c>
      <c r="BK36" s="4">
        <v>246</v>
      </c>
      <c r="BL36" s="4">
        <v>250</v>
      </c>
      <c r="BM36" s="4">
        <v>258</v>
      </c>
      <c r="BN36" s="4">
        <v>258</v>
      </c>
      <c r="BO36" s="4">
        <v>262</v>
      </c>
    </row>
    <row r="37" spans="1:67" x14ac:dyDescent="0.25">
      <c r="A37" s="3" t="s">
        <v>68</v>
      </c>
      <c r="B37" s="4">
        <v>121</v>
      </c>
      <c r="C37" s="4">
        <v>130</v>
      </c>
      <c r="D37" s="4">
        <v>172</v>
      </c>
      <c r="E37" s="4">
        <v>209</v>
      </c>
      <c r="F37" s="4">
        <v>135</v>
      </c>
      <c r="G37" s="4">
        <v>128</v>
      </c>
      <c r="H37" s="4">
        <v>237</v>
      </c>
      <c r="I37" s="4">
        <v>200</v>
      </c>
      <c r="J37" s="4">
        <v>207</v>
      </c>
      <c r="K37" s="4">
        <v>219</v>
      </c>
      <c r="L37" s="4">
        <v>231</v>
      </c>
      <c r="M37" s="4">
        <v>208</v>
      </c>
      <c r="N37" s="4">
        <v>213</v>
      </c>
      <c r="O37" s="4">
        <v>248</v>
      </c>
      <c r="P37" s="4">
        <v>248</v>
      </c>
      <c r="Q37" s="4">
        <v>269</v>
      </c>
      <c r="R37" s="4">
        <v>279</v>
      </c>
      <c r="S37" s="4">
        <v>286</v>
      </c>
      <c r="T37" s="4">
        <v>302</v>
      </c>
      <c r="U37" s="4">
        <v>326</v>
      </c>
      <c r="V37" s="4">
        <v>306</v>
      </c>
      <c r="W37" s="4">
        <v>345</v>
      </c>
      <c r="X37" s="4">
        <v>351</v>
      </c>
      <c r="Y37" s="4">
        <v>349</v>
      </c>
      <c r="Z37" s="4">
        <v>275</v>
      </c>
      <c r="AA37" s="4">
        <v>359</v>
      </c>
      <c r="AB37" s="4">
        <v>366</v>
      </c>
      <c r="AC37" s="4">
        <v>370</v>
      </c>
      <c r="AD37" s="4">
        <v>370</v>
      </c>
      <c r="AE37" s="4">
        <v>369</v>
      </c>
      <c r="AF37" s="4">
        <v>364</v>
      </c>
      <c r="AG37" s="4">
        <v>385</v>
      </c>
      <c r="AH37" s="4">
        <v>383</v>
      </c>
      <c r="AI37" s="4">
        <v>364</v>
      </c>
      <c r="AJ37" s="4">
        <v>380</v>
      </c>
      <c r="AK37" s="4">
        <v>322</v>
      </c>
      <c r="AL37" s="4">
        <v>388</v>
      </c>
      <c r="AM37" s="4">
        <v>343</v>
      </c>
      <c r="AN37" s="4">
        <v>329</v>
      </c>
      <c r="AO37" s="4">
        <v>332</v>
      </c>
      <c r="AP37" s="4">
        <v>304</v>
      </c>
      <c r="AQ37" s="4">
        <v>319</v>
      </c>
      <c r="AR37" s="4">
        <v>316</v>
      </c>
      <c r="AS37" s="4">
        <v>320</v>
      </c>
      <c r="AT37" s="4">
        <v>359</v>
      </c>
      <c r="AU37" s="4">
        <v>318</v>
      </c>
      <c r="AV37" s="4">
        <v>315</v>
      </c>
      <c r="AW37" s="4">
        <v>332</v>
      </c>
      <c r="AX37" s="4">
        <v>319</v>
      </c>
      <c r="AY37" s="4">
        <v>342</v>
      </c>
      <c r="AZ37" s="4">
        <v>325</v>
      </c>
      <c r="BA37" s="4">
        <v>317</v>
      </c>
      <c r="BB37" s="4">
        <v>272</v>
      </c>
      <c r="BC37" s="4">
        <v>325</v>
      </c>
      <c r="BD37" s="4">
        <v>335</v>
      </c>
      <c r="BE37" s="4">
        <v>355</v>
      </c>
      <c r="BF37" s="4">
        <v>409</v>
      </c>
      <c r="BG37" s="4">
        <v>432</v>
      </c>
      <c r="BH37" s="4">
        <v>417</v>
      </c>
      <c r="BI37" s="4">
        <v>413</v>
      </c>
      <c r="BJ37" s="4">
        <v>466</v>
      </c>
      <c r="BK37" s="4">
        <v>466</v>
      </c>
      <c r="BL37" s="4">
        <v>456</v>
      </c>
      <c r="BM37" s="4">
        <v>505</v>
      </c>
      <c r="BN37" s="4">
        <v>539</v>
      </c>
      <c r="BO37" s="4">
        <v>515</v>
      </c>
    </row>
  </sheetData>
  <mergeCells count="18">
    <mergeCell ref="BM3:BO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Q3:T3"/>
    <mergeCell ref="A3:A4"/>
    <mergeCell ref="B3:D3"/>
    <mergeCell ref="E3:H3"/>
    <mergeCell ref="I3:L3"/>
    <mergeCell ref="M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8"/>
  <sheetViews>
    <sheetView showGridLines="0" workbookViewId="0">
      <selection activeCell="G8" sqref="G8"/>
    </sheetView>
  </sheetViews>
  <sheetFormatPr defaultRowHeight="15" x14ac:dyDescent="0.25"/>
  <cols>
    <col min="2" max="2" width="20.42578125" customWidth="1"/>
    <col min="3" max="3" width="26.5703125" customWidth="1"/>
    <col min="4" max="4" width="9.140625" customWidth="1"/>
    <col min="5" max="5" width="20.42578125" customWidth="1"/>
    <col min="6" max="6" width="26.5703125" customWidth="1"/>
    <col min="8" max="8" width="12.140625" customWidth="1"/>
    <col min="9" max="9" width="26.5703125" customWidth="1"/>
  </cols>
  <sheetData>
    <row r="1" spans="1:9" x14ac:dyDescent="0.25">
      <c r="A1" s="89" t="s">
        <v>109</v>
      </c>
    </row>
    <row r="3" spans="1:9" ht="31.5" customHeight="1" x14ac:dyDescent="0.25">
      <c r="B3" s="74" t="str">
        <f>'Data 8'!A6</f>
        <v>Aberdeen City</v>
      </c>
      <c r="C3" s="62"/>
      <c r="E3" s="74" t="str">
        <f>'Data 8'!A22</f>
        <v>Highland</v>
      </c>
      <c r="F3" s="62"/>
      <c r="H3" s="74" t="str">
        <f>'Data 8'!A5</f>
        <v>Scotland</v>
      </c>
      <c r="I3" s="62"/>
    </row>
    <row r="4" spans="1:9" ht="31.5" customHeight="1" x14ac:dyDescent="0.25">
      <c r="B4" s="74" t="str">
        <f>'Data 8'!A7</f>
        <v>Aberdeenshire</v>
      </c>
      <c r="C4" s="62"/>
      <c r="E4" s="74" t="str">
        <f>'Data 8'!A23</f>
        <v>Inverclyde</v>
      </c>
      <c r="F4" s="62"/>
      <c r="I4" s="75"/>
    </row>
    <row r="5" spans="1:9" ht="31.5" customHeight="1" x14ac:dyDescent="0.25">
      <c r="B5" s="74" t="str">
        <f>'Data 8'!A8</f>
        <v>Angus</v>
      </c>
      <c r="C5" s="62"/>
      <c r="E5" s="74" t="str">
        <f>'Data 8'!A24</f>
        <v>Midlothian</v>
      </c>
      <c r="F5" s="62"/>
      <c r="I5" s="75"/>
    </row>
    <row r="6" spans="1:9" ht="31.5" customHeight="1" x14ac:dyDescent="0.25">
      <c r="B6" s="74" t="str">
        <f>'Data 8'!A9</f>
        <v>Argyll &amp; Bute</v>
      </c>
      <c r="C6" s="62"/>
      <c r="E6" s="74" t="str">
        <f>'Data 8'!A25</f>
        <v>Moray</v>
      </c>
      <c r="F6" s="62"/>
      <c r="I6" s="75"/>
    </row>
    <row r="7" spans="1:9" ht="31.5" customHeight="1" x14ac:dyDescent="0.25">
      <c r="B7" s="74" t="str">
        <f>'Data 8'!A10</f>
        <v>Clackmannanshire</v>
      </c>
      <c r="C7" s="62"/>
      <c r="E7" s="74" t="str">
        <f>'Data 8'!A26</f>
        <v>North Ayrshire</v>
      </c>
      <c r="F7" s="62"/>
      <c r="I7" s="75"/>
    </row>
    <row r="8" spans="1:9" ht="31.5" customHeight="1" x14ac:dyDescent="0.25">
      <c r="B8" s="74" t="str">
        <f>'Data 8'!A11</f>
        <v>Dumfries &amp; Galloway</v>
      </c>
      <c r="C8" s="62"/>
      <c r="E8" s="74" t="str">
        <f>'Data 8'!A27</f>
        <v>North Lanarkshire</v>
      </c>
      <c r="F8" s="62"/>
      <c r="I8" s="75"/>
    </row>
    <row r="9" spans="1:9" ht="31.5" customHeight="1" x14ac:dyDescent="0.25">
      <c r="B9" s="74" t="str">
        <f>'Data 8'!A12</f>
        <v>Dundee City</v>
      </c>
      <c r="C9" s="62"/>
      <c r="E9" s="74" t="str">
        <f>'Data 8'!A28</f>
        <v>Orkney</v>
      </c>
      <c r="F9" s="62"/>
      <c r="I9" s="75"/>
    </row>
    <row r="10" spans="1:9" ht="31.5" customHeight="1" x14ac:dyDescent="0.25">
      <c r="B10" s="74" t="str">
        <f>'Data 8'!A13</f>
        <v>East Ayrshire</v>
      </c>
      <c r="C10" s="62"/>
      <c r="E10" s="74" t="str">
        <f>'Data 8'!A29</f>
        <v>Perth &amp; Kinross</v>
      </c>
      <c r="F10" s="62"/>
      <c r="I10" s="75"/>
    </row>
    <row r="11" spans="1:9" ht="31.5" customHeight="1" x14ac:dyDescent="0.25">
      <c r="B11" s="74" t="str">
        <f>'Data 8'!A14</f>
        <v>East Dunbartonshire</v>
      </c>
      <c r="C11" s="62"/>
      <c r="E11" s="74" t="str">
        <f>'Data 8'!A30</f>
        <v>Renfrewshire</v>
      </c>
      <c r="F11" s="62"/>
      <c r="I11" s="75"/>
    </row>
    <row r="12" spans="1:9" ht="31.5" customHeight="1" x14ac:dyDescent="0.25">
      <c r="B12" s="74" t="str">
        <f>'Data 8'!A15</f>
        <v>East Lothian</v>
      </c>
      <c r="C12" s="62"/>
      <c r="E12" s="74" t="str">
        <f>'Data 8'!A31</f>
        <v>Scottish Borders</v>
      </c>
      <c r="F12" s="62"/>
      <c r="I12" s="75"/>
    </row>
    <row r="13" spans="1:9" ht="31.5" customHeight="1" x14ac:dyDescent="0.25">
      <c r="B13" s="74" t="str">
        <f>'Data 8'!A16</f>
        <v>East Renfrewshire</v>
      </c>
      <c r="C13" s="62"/>
      <c r="E13" s="74" t="str">
        <f>'Data 8'!A32</f>
        <v>Shetland</v>
      </c>
      <c r="F13" s="62"/>
      <c r="I13" s="75"/>
    </row>
    <row r="14" spans="1:9" ht="31.5" customHeight="1" x14ac:dyDescent="0.25">
      <c r="B14" s="74" t="str">
        <f>'Data 8'!A17</f>
        <v>Edinburgh</v>
      </c>
      <c r="C14" s="62"/>
      <c r="E14" s="74" t="str">
        <f>'Data 8'!A33</f>
        <v>South Ayrshire</v>
      </c>
      <c r="F14" s="62"/>
      <c r="I14" s="75"/>
    </row>
    <row r="15" spans="1:9" ht="31.5" customHeight="1" x14ac:dyDescent="0.25">
      <c r="B15" s="74" t="str">
        <f>'Data 8'!A18</f>
        <v>Eilean Siar</v>
      </c>
      <c r="C15" s="62"/>
      <c r="E15" s="74" t="str">
        <f>'Data 8'!A34</f>
        <v>South Lanarkshire</v>
      </c>
      <c r="F15" s="62"/>
      <c r="I15" s="75"/>
    </row>
    <row r="16" spans="1:9" ht="31.5" customHeight="1" x14ac:dyDescent="0.25">
      <c r="B16" s="74" t="str">
        <f>'Data 8'!A19</f>
        <v>Falkirk</v>
      </c>
      <c r="C16" s="62"/>
      <c r="E16" s="74" t="str">
        <f>'Data 8'!A35</f>
        <v>Stirling</v>
      </c>
      <c r="F16" s="62"/>
      <c r="I16" s="75"/>
    </row>
    <row r="17" spans="2:9" ht="31.5" customHeight="1" x14ac:dyDescent="0.25">
      <c r="B17" s="74" t="str">
        <f>'Data 8'!A20</f>
        <v>Fife</v>
      </c>
      <c r="C17" s="62"/>
      <c r="E17" s="74" t="str">
        <f>'Data 8'!A36</f>
        <v>West Dunbartonshire</v>
      </c>
      <c r="F17" s="62"/>
      <c r="I17" s="75"/>
    </row>
    <row r="18" spans="2:9" ht="31.5" customHeight="1" x14ac:dyDescent="0.25">
      <c r="B18" s="74" t="str">
        <f>'Data 8'!A21</f>
        <v>Glasgow City</v>
      </c>
      <c r="C18" s="62"/>
      <c r="E18" s="74" t="str">
        <f>'Data 8'!A37</f>
        <v>West Lothian</v>
      </c>
      <c r="F18" s="62"/>
      <c r="I18" s="7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00B050"/>
          <x14:sparklines>
            <x14:sparkline>
              <xm:f>'Data 8'!B5:BL5</xm:f>
              <xm:sqref>I3</xm:sqref>
            </x14:sparkline>
          </x14:sparklines>
        </x14:sparklineGroup>
        <x14:sparklineGroup lineWeight="1.5" displayEmptyCellsAs="gap" high="1" low="1">
          <x14:colorSeries theme="0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00B050"/>
          <x14:sparklines>
            <x14:sparkline>
              <xm:f>'Data 8'!B22:BO22</xm:f>
              <xm:sqref>F3</xm:sqref>
            </x14:sparkline>
            <x14:sparkline>
              <xm:f>'Data 8'!B23:BO23</xm:f>
              <xm:sqref>F4</xm:sqref>
            </x14:sparkline>
            <x14:sparkline>
              <xm:f>'Data 8'!B24:BO24</xm:f>
              <xm:sqref>F5</xm:sqref>
            </x14:sparkline>
            <x14:sparkline>
              <xm:f>'Data 8'!B25:BO25</xm:f>
              <xm:sqref>F6</xm:sqref>
            </x14:sparkline>
            <x14:sparkline>
              <xm:f>'Data 8'!B26:BO26</xm:f>
              <xm:sqref>F7</xm:sqref>
            </x14:sparkline>
            <x14:sparkline>
              <xm:f>'Data 8'!B27:BO27</xm:f>
              <xm:sqref>F8</xm:sqref>
            </x14:sparkline>
            <x14:sparkline>
              <xm:f>'Data 8'!B28:BO28</xm:f>
              <xm:sqref>F9</xm:sqref>
            </x14:sparkline>
            <x14:sparkline>
              <xm:f>'Data 8'!B29:BO29</xm:f>
              <xm:sqref>F10</xm:sqref>
            </x14:sparkline>
            <x14:sparkline>
              <xm:f>'Data 8'!B30:BO30</xm:f>
              <xm:sqref>F11</xm:sqref>
            </x14:sparkline>
            <x14:sparkline>
              <xm:f>'Data 8'!B31:BO31</xm:f>
              <xm:sqref>F12</xm:sqref>
            </x14:sparkline>
            <x14:sparkline>
              <xm:f>'Data 8'!B32:BO32</xm:f>
              <xm:sqref>F13</xm:sqref>
            </x14:sparkline>
            <x14:sparkline>
              <xm:f>'Data 8'!B33:BO33</xm:f>
              <xm:sqref>F14</xm:sqref>
            </x14:sparkline>
            <x14:sparkline>
              <xm:f>'Data 8'!B34:BO34</xm:f>
              <xm:sqref>F15</xm:sqref>
            </x14:sparkline>
            <x14:sparkline>
              <xm:f>'Data 8'!B35:BO35</xm:f>
              <xm:sqref>F16</xm:sqref>
            </x14:sparkline>
            <x14:sparkline>
              <xm:f>'Data 8'!B36:BO36</xm:f>
              <xm:sqref>F17</xm:sqref>
            </x14:sparkline>
            <x14:sparkline>
              <xm:f>'Data 8'!B37:BO37</xm:f>
              <xm:sqref>F18</xm:sqref>
            </x14:sparkline>
          </x14:sparklines>
        </x14:sparklineGroup>
        <x14:sparklineGroup lineWeight="1.5" displayEmptyCellsAs="gap" high="1" low="1">
          <x14:colorSeries theme="0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00B050"/>
          <x14:sparklines>
            <x14:sparkline>
              <xm:f>'Data 8'!A6:BO6</xm:f>
              <xm:sqref>C3</xm:sqref>
            </x14:sparkline>
            <x14:sparkline>
              <xm:f>'Data 8'!A7:BO7</xm:f>
              <xm:sqref>C4</xm:sqref>
            </x14:sparkline>
            <x14:sparkline>
              <xm:f>'Data 8'!A8:BO8</xm:f>
              <xm:sqref>C5</xm:sqref>
            </x14:sparkline>
            <x14:sparkline>
              <xm:f>'Data 8'!A9:BO9</xm:f>
              <xm:sqref>C6</xm:sqref>
            </x14:sparkline>
            <x14:sparkline>
              <xm:f>'Data 8'!A10:BO10</xm:f>
              <xm:sqref>C7</xm:sqref>
            </x14:sparkline>
            <x14:sparkline>
              <xm:f>'Data 8'!A11:BO11</xm:f>
              <xm:sqref>C8</xm:sqref>
            </x14:sparkline>
            <x14:sparkline>
              <xm:f>'Data 8'!A12:BO12</xm:f>
              <xm:sqref>C9</xm:sqref>
            </x14:sparkline>
            <x14:sparkline>
              <xm:f>'Data 8'!A13:BO13</xm:f>
              <xm:sqref>C10</xm:sqref>
            </x14:sparkline>
            <x14:sparkline>
              <xm:f>'Data 8'!A14:BO14</xm:f>
              <xm:sqref>C11</xm:sqref>
            </x14:sparkline>
            <x14:sparkline>
              <xm:f>'Data 8'!A15:BO15</xm:f>
              <xm:sqref>C12</xm:sqref>
            </x14:sparkline>
            <x14:sparkline>
              <xm:f>'Data 8'!A16:BO16</xm:f>
              <xm:sqref>C13</xm:sqref>
            </x14:sparkline>
            <x14:sparkline>
              <xm:f>'Data 8'!A17:BO17</xm:f>
              <xm:sqref>C14</xm:sqref>
            </x14:sparkline>
            <x14:sparkline>
              <xm:f>'Data 8'!A18:BO18</xm:f>
              <xm:sqref>C15</xm:sqref>
            </x14:sparkline>
            <x14:sparkline>
              <xm:f>'Data 8'!A19:BO19</xm:f>
              <xm:sqref>C16</xm:sqref>
            </x14:sparkline>
            <x14:sparkline>
              <xm:f>'Data 8'!A20:BO20</xm:f>
              <xm:sqref>C17</xm:sqref>
            </x14:sparkline>
            <x14:sparkline>
              <xm:f>'Data 8'!A21:BO21</xm:f>
              <xm:sqref>C18</xm:sqref>
            </x14:sparkline>
          </x14:sparklines>
        </x14:sparklineGroup>
      </x14:sparklineGroup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4" sqref="B4:G4"/>
    </sheetView>
  </sheetViews>
  <sheetFormatPr defaultRowHeight="15" x14ac:dyDescent="0.25"/>
  <cols>
    <col min="1" max="1" width="12.28515625" customWidth="1"/>
    <col min="2" max="7" width="12.140625" customWidth="1"/>
  </cols>
  <sheetData>
    <row r="1" spans="1:7" x14ac:dyDescent="0.25">
      <c r="A1" s="89" t="s">
        <v>148</v>
      </c>
    </row>
    <row r="3" spans="1:7" ht="30.75" customHeight="1" x14ac:dyDescent="0.25">
      <c r="A3" s="96"/>
      <c r="B3" s="102" t="s">
        <v>110</v>
      </c>
      <c r="C3" s="102" t="s">
        <v>111</v>
      </c>
      <c r="D3" s="102" t="s">
        <v>112</v>
      </c>
      <c r="E3" s="102" t="s">
        <v>113</v>
      </c>
      <c r="F3" s="102" t="s">
        <v>114</v>
      </c>
      <c r="G3" s="102" t="s">
        <v>115</v>
      </c>
    </row>
    <row r="4" spans="1:7" x14ac:dyDescent="0.25">
      <c r="A4" s="96" t="s">
        <v>103</v>
      </c>
      <c r="B4" s="96">
        <v>1004</v>
      </c>
      <c r="C4" s="96">
        <v>1088</v>
      </c>
      <c r="D4" s="96">
        <v>2444</v>
      </c>
      <c r="E4" s="96">
        <v>2450</v>
      </c>
      <c r="F4" s="96">
        <v>2471</v>
      </c>
      <c r="G4" s="96">
        <v>1474</v>
      </c>
    </row>
    <row r="5" spans="1:7" x14ac:dyDescent="0.25">
      <c r="A5" s="62" t="s">
        <v>149</v>
      </c>
      <c r="B5" s="103">
        <f>B4/SUM($B4:$G4)</f>
        <v>9.1848870185710363E-2</v>
      </c>
      <c r="C5" s="103">
        <f t="shared" ref="C5:G5" si="0">C4/SUM($B4:$G4)</f>
        <v>9.9533437013996889E-2</v>
      </c>
      <c r="D5" s="103">
        <f t="shared" si="0"/>
        <v>0.22358430152776507</v>
      </c>
      <c r="E5" s="103">
        <f t="shared" si="0"/>
        <v>0.22413319915835697</v>
      </c>
      <c r="F5" s="103">
        <f t="shared" si="0"/>
        <v>0.22605434086542861</v>
      </c>
      <c r="G5" s="103">
        <f t="shared" si="0"/>
        <v>0.1348458512487421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7" workbookViewId="0">
      <selection activeCell="T25" sqref="T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5" sqref="B5:G5"/>
    </sheetView>
  </sheetViews>
  <sheetFormatPr defaultRowHeight="15" x14ac:dyDescent="0.25"/>
  <cols>
    <col min="1" max="1" width="11.85546875" customWidth="1"/>
    <col min="2" max="7" width="16.42578125" customWidth="1"/>
  </cols>
  <sheetData>
    <row r="1" spans="1:8" x14ac:dyDescent="0.25">
      <c r="A1" s="90" t="s">
        <v>131</v>
      </c>
    </row>
    <row r="3" spans="1:8" x14ac:dyDescent="0.25">
      <c r="A3" s="93"/>
      <c r="B3" s="91" t="s">
        <v>110</v>
      </c>
      <c r="C3" s="91" t="s">
        <v>111</v>
      </c>
      <c r="D3" s="91" t="s">
        <v>112</v>
      </c>
      <c r="E3" s="91" t="s">
        <v>113</v>
      </c>
      <c r="F3" s="91" t="s">
        <v>114</v>
      </c>
      <c r="G3" s="91" t="s">
        <v>115</v>
      </c>
    </row>
    <row r="4" spans="1:8" x14ac:dyDescent="0.25">
      <c r="A4" s="100" t="s">
        <v>103</v>
      </c>
      <c r="B4" s="96">
        <v>4561</v>
      </c>
      <c r="C4" s="96">
        <v>3773</v>
      </c>
      <c r="D4" s="96">
        <v>5148</v>
      </c>
      <c r="E4" s="96">
        <v>3756</v>
      </c>
      <c r="F4" s="96">
        <v>2859</v>
      </c>
      <c r="G4" s="96">
        <v>816</v>
      </c>
      <c r="H4" s="101"/>
    </row>
    <row r="5" spans="1:8" x14ac:dyDescent="0.25">
      <c r="A5" s="62" t="s">
        <v>149</v>
      </c>
      <c r="B5" s="72">
        <f>B4/SUM($B4:$G4)</f>
        <v>0.21809400851145222</v>
      </c>
      <c r="C5" s="72">
        <f t="shared" ref="C5:G5" si="0">C4/SUM($B4:$G4)</f>
        <v>0.18041409649500312</v>
      </c>
      <c r="D5" s="72">
        <f t="shared" si="0"/>
        <v>0.24616267393487304</v>
      </c>
      <c r="E5" s="72">
        <f t="shared" si="0"/>
        <v>0.17960120499211016</v>
      </c>
      <c r="F5" s="72">
        <f t="shared" si="0"/>
        <v>0.13670922392770046</v>
      </c>
      <c r="G5" s="72">
        <f t="shared" si="0"/>
        <v>3.9018792138860996E-2</v>
      </c>
    </row>
    <row r="6" spans="1:8" x14ac:dyDescent="0.25">
      <c r="A6" s="9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:G15"/>
    </sheetView>
  </sheetViews>
  <sheetFormatPr defaultRowHeight="15" x14ac:dyDescent="0.25"/>
  <cols>
    <col min="1" max="1" width="37.7109375" customWidth="1"/>
    <col min="2" max="2" width="13.5703125" bestFit="1" customWidth="1"/>
    <col min="3" max="3" width="11.85546875" bestFit="1" customWidth="1"/>
    <col min="4" max="5" width="12.85546875" bestFit="1" customWidth="1"/>
    <col min="6" max="6" width="14" bestFit="1" customWidth="1"/>
    <col min="7" max="7" width="10.42578125" bestFit="1" customWidth="1"/>
  </cols>
  <sheetData>
    <row r="1" spans="1:7" x14ac:dyDescent="0.25">
      <c r="A1" s="89" t="s">
        <v>132</v>
      </c>
    </row>
    <row r="4" spans="1:7" x14ac:dyDescent="0.25">
      <c r="B4" s="128" t="s">
        <v>130</v>
      </c>
      <c r="C4" s="129"/>
      <c r="D4" s="129"/>
      <c r="E4" s="129"/>
      <c r="F4" s="129"/>
      <c r="G4" s="130"/>
    </row>
    <row r="5" spans="1:7" x14ac:dyDescent="0.25">
      <c r="B5" s="91" t="s">
        <v>110</v>
      </c>
      <c r="C5" s="91" t="s">
        <v>111</v>
      </c>
      <c r="D5" s="91" t="s">
        <v>112</v>
      </c>
      <c r="E5" s="91" t="s">
        <v>113</v>
      </c>
      <c r="F5" s="91" t="s">
        <v>114</v>
      </c>
      <c r="G5" s="91" t="s">
        <v>115</v>
      </c>
    </row>
    <row r="6" spans="1:7" x14ac:dyDescent="0.25">
      <c r="A6" s="91" t="s">
        <v>116</v>
      </c>
      <c r="B6" s="96">
        <v>556</v>
      </c>
      <c r="C6" s="96">
        <v>704</v>
      </c>
      <c r="D6" s="96">
        <v>1607</v>
      </c>
      <c r="E6" s="96">
        <v>1413</v>
      </c>
      <c r="F6" s="96">
        <v>1324</v>
      </c>
      <c r="G6" s="96">
        <v>404</v>
      </c>
    </row>
    <row r="7" spans="1:7" x14ac:dyDescent="0.25">
      <c r="A7" s="91" t="s">
        <v>117</v>
      </c>
      <c r="B7" s="96">
        <v>55</v>
      </c>
      <c r="C7" s="96">
        <v>68</v>
      </c>
      <c r="D7" s="96">
        <v>255</v>
      </c>
      <c r="E7" s="96">
        <v>353</v>
      </c>
      <c r="F7" s="96">
        <v>374</v>
      </c>
      <c r="G7" s="96">
        <v>205</v>
      </c>
    </row>
    <row r="8" spans="1:7" x14ac:dyDescent="0.25">
      <c r="A8" s="91" t="s">
        <v>118</v>
      </c>
      <c r="B8" s="96">
        <v>705</v>
      </c>
      <c r="C8" s="96">
        <v>691</v>
      </c>
      <c r="D8" s="96">
        <v>802</v>
      </c>
      <c r="E8" s="96">
        <v>400</v>
      </c>
      <c r="F8" s="96">
        <v>214</v>
      </c>
      <c r="G8" s="96">
        <v>33</v>
      </c>
    </row>
    <row r="9" spans="1:7" x14ac:dyDescent="0.25">
      <c r="A9" s="91" t="s">
        <v>119</v>
      </c>
      <c r="B9" s="96">
        <v>195</v>
      </c>
      <c r="C9" s="96">
        <v>297</v>
      </c>
      <c r="D9" s="96">
        <v>342</v>
      </c>
      <c r="E9" s="96">
        <v>163</v>
      </c>
      <c r="F9" s="96">
        <v>106</v>
      </c>
      <c r="G9" s="96">
        <v>25</v>
      </c>
    </row>
    <row r="10" spans="1:7" x14ac:dyDescent="0.25">
      <c r="A10" s="91" t="s">
        <v>120</v>
      </c>
      <c r="B10" s="96">
        <v>321</v>
      </c>
      <c r="C10" s="96">
        <v>403</v>
      </c>
      <c r="D10" s="96">
        <v>482</v>
      </c>
      <c r="E10" s="96">
        <v>306</v>
      </c>
      <c r="F10" s="96">
        <v>144</v>
      </c>
      <c r="G10" s="96">
        <v>19</v>
      </c>
    </row>
    <row r="11" spans="1:7" x14ac:dyDescent="0.25">
      <c r="A11" s="91" t="s">
        <v>121</v>
      </c>
      <c r="B11" s="96">
        <v>2606</v>
      </c>
      <c r="C11" s="96">
        <v>1359</v>
      </c>
      <c r="D11" s="96">
        <v>1194</v>
      </c>
      <c r="E11" s="96">
        <v>651</v>
      </c>
      <c r="F11" s="96">
        <v>238</v>
      </c>
      <c r="G11" s="96">
        <v>17</v>
      </c>
    </row>
    <row r="12" spans="1:7" x14ac:dyDescent="0.25">
      <c r="A12" s="91" t="s">
        <v>122</v>
      </c>
      <c r="B12" s="96">
        <v>9</v>
      </c>
      <c r="C12" s="96">
        <v>33</v>
      </c>
      <c r="D12" s="96">
        <v>56</v>
      </c>
      <c r="E12" s="96">
        <v>29</v>
      </c>
      <c r="F12" s="96">
        <v>22</v>
      </c>
      <c r="G12" s="96">
        <v>9</v>
      </c>
    </row>
    <row r="13" spans="1:7" x14ac:dyDescent="0.25">
      <c r="A13" s="91" t="s">
        <v>123</v>
      </c>
      <c r="B13" s="96">
        <v>38</v>
      </c>
      <c r="C13" s="96">
        <v>74</v>
      </c>
      <c r="D13" s="96">
        <v>198</v>
      </c>
      <c r="E13" s="96">
        <v>250</v>
      </c>
      <c r="F13" s="96">
        <v>236</v>
      </c>
      <c r="G13" s="96">
        <v>79</v>
      </c>
    </row>
    <row r="14" spans="1:7" x14ac:dyDescent="0.25">
      <c r="A14" s="91" t="s">
        <v>124</v>
      </c>
      <c r="B14" s="96">
        <v>76</v>
      </c>
      <c r="C14" s="96">
        <v>144</v>
      </c>
      <c r="D14" s="96">
        <v>212</v>
      </c>
      <c r="E14" s="96">
        <v>191</v>
      </c>
      <c r="F14" s="96">
        <v>201</v>
      </c>
      <c r="G14" s="96">
        <v>25</v>
      </c>
    </row>
    <row r="15" spans="1:7" x14ac:dyDescent="0.25">
      <c r="A15" s="91" t="s">
        <v>103</v>
      </c>
      <c r="B15" s="96">
        <v>4561</v>
      </c>
      <c r="C15" s="96">
        <v>3773</v>
      </c>
      <c r="D15" s="96">
        <v>5148</v>
      </c>
      <c r="E15" s="96">
        <v>3756</v>
      </c>
      <c r="F15" s="96">
        <v>2859</v>
      </c>
      <c r="G15" s="96">
        <v>816</v>
      </c>
    </row>
  </sheetData>
  <mergeCells count="1">
    <mergeCell ref="B4:G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20" bestFit="1" customWidth="1"/>
    <col min="2" max="2" width="13.5703125" bestFit="1" customWidth="1"/>
    <col min="3" max="3" width="11.85546875" bestFit="1" customWidth="1"/>
    <col min="4" max="5" width="12.85546875" bestFit="1" customWidth="1"/>
    <col min="6" max="6" width="14" bestFit="1" customWidth="1"/>
    <col min="7" max="7" width="10.42578125" bestFit="1" customWidth="1"/>
  </cols>
  <sheetData>
    <row r="1" spans="1:7" x14ac:dyDescent="0.25">
      <c r="A1" s="89" t="s">
        <v>134</v>
      </c>
    </row>
    <row r="3" spans="1:7" x14ac:dyDescent="0.25">
      <c r="A3" s="91"/>
      <c r="B3" s="128" t="s">
        <v>130</v>
      </c>
      <c r="C3" s="129"/>
      <c r="D3" s="129"/>
      <c r="E3" s="129"/>
      <c r="F3" s="129"/>
      <c r="G3" s="130"/>
    </row>
    <row r="4" spans="1:7" x14ac:dyDescent="0.25">
      <c r="A4" s="91"/>
      <c r="B4" s="91" t="s">
        <v>110</v>
      </c>
      <c r="C4" s="91" t="s">
        <v>111</v>
      </c>
      <c r="D4" s="91" t="s">
        <v>112</v>
      </c>
      <c r="E4" s="91" t="s">
        <v>113</v>
      </c>
      <c r="F4" s="91" t="s">
        <v>114</v>
      </c>
      <c r="G4" s="91" t="s">
        <v>115</v>
      </c>
    </row>
    <row r="5" spans="1:7" x14ac:dyDescent="0.25">
      <c r="A5" s="91" t="s">
        <v>133</v>
      </c>
      <c r="B5" s="96">
        <v>71</v>
      </c>
      <c r="C5" s="96">
        <v>45</v>
      </c>
      <c r="D5" s="96">
        <v>32</v>
      </c>
      <c r="E5" s="96">
        <v>8</v>
      </c>
      <c r="F5" s="96" t="s">
        <v>2</v>
      </c>
      <c r="G5" s="96">
        <v>1</v>
      </c>
    </row>
    <row r="6" spans="1:7" x14ac:dyDescent="0.25">
      <c r="A6" s="91" t="s">
        <v>125</v>
      </c>
      <c r="B6" s="96">
        <v>3193</v>
      </c>
      <c r="C6" s="96">
        <v>2858</v>
      </c>
      <c r="D6" s="96">
        <v>3925</v>
      </c>
      <c r="E6" s="96">
        <v>2657</v>
      </c>
      <c r="F6" s="96">
        <v>1713</v>
      </c>
      <c r="G6" s="96">
        <v>446</v>
      </c>
    </row>
    <row r="7" spans="1:7" x14ac:dyDescent="0.25">
      <c r="A7" s="91" t="s">
        <v>126</v>
      </c>
      <c r="B7" s="96">
        <v>722</v>
      </c>
      <c r="C7" s="96">
        <v>476</v>
      </c>
      <c r="D7" s="96">
        <v>706</v>
      </c>
      <c r="E7" s="96">
        <v>673</v>
      </c>
      <c r="F7" s="96">
        <v>704</v>
      </c>
      <c r="G7" s="96">
        <v>224</v>
      </c>
    </row>
    <row r="8" spans="1:7" x14ac:dyDescent="0.25">
      <c r="A8" s="91" t="s">
        <v>127</v>
      </c>
      <c r="B8" s="96">
        <v>216</v>
      </c>
      <c r="C8" s="96">
        <v>175</v>
      </c>
      <c r="D8" s="96">
        <v>191</v>
      </c>
      <c r="E8" s="96">
        <v>133</v>
      </c>
      <c r="F8" s="96">
        <v>106</v>
      </c>
      <c r="G8" s="96">
        <v>21</v>
      </c>
    </row>
    <row r="9" spans="1:7" x14ac:dyDescent="0.25">
      <c r="A9" s="91" t="s">
        <v>128</v>
      </c>
      <c r="B9" s="96">
        <v>202</v>
      </c>
      <c r="C9" s="96">
        <v>118</v>
      </c>
      <c r="D9" s="96">
        <v>157</v>
      </c>
      <c r="E9" s="96">
        <v>158</v>
      </c>
      <c r="F9" s="96">
        <v>204</v>
      </c>
      <c r="G9" s="96">
        <v>69</v>
      </c>
    </row>
    <row r="10" spans="1:7" x14ac:dyDescent="0.25">
      <c r="A10" s="91" t="s">
        <v>94</v>
      </c>
      <c r="B10" s="96">
        <v>60</v>
      </c>
      <c r="C10" s="96">
        <v>43</v>
      </c>
      <c r="D10" s="96">
        <v>70</v>
      </c>
      <c r="E10" s="96">
        <v>70</v>
      </c>
      <c r="F10" s="96">
        <v>54</v>
      </c>
      <c r="G10" s="96">
        <v>21</v>
      </c>
    </row>
    <row r="11" spans="1:7" x14ac:dyDescent="0.25">
      <c r="A11" s="91" t="s">
        <v>129</v>
      </c>
      <c r="B11" s="96">
        <v>97</v>
      </c>
      <c r="C11" s="96">
        <v>58</v>
      </c>
      <c r="D11" s="96">
        <v>67</v>
      </c>
      <c r="E11" s="96">
        <v>57</v>
      </c>
      <c r="F11" s="96">
        <v>78</v>
      </c>
      <c r="G11" s="96">
        <v>34</v>
      </c>
    </row>
    <row r="12" spans="1:7" x14ac:dyDescent="0.25">
      <c r="A12" s="91" t="s">
        <v>103</v>
      </c>
      <c r="B12" s="96">
        <v>4561</v>
      </c>
      <c r="C12" s="96">
        <v>3773</v>
      </c>
      <c r="D12" s="96">
        <v>5148</v>
      </c>
      <c r="E12" s="96">
        <v>3756</v>
      </c>
      <c r="F12" s="96">
        <v>2859</v>
      </c>
      <c r="G12" s="96">
        <v>816</v>
      </c>
    </row>
  </sheetData>
  <mergeCells count="1">
    <mergeCell ref="B3:G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zoomScaleNormal="100" workbookViewId="0">
      <selection activeCell="B4" sqref="B4"/>
    </sheetView>
  </sheetViews>
  <sheetFormatPr defaultRowHeight="15" x14ac:dyDescent="0.25"/>
  <cols>
    <col min="2" max="2" width="11.7109375" customWidth="1"/>
    <col min="3" max="3" width="17.5703125" customWidth="1"/>
    <col min="4" max="4" width="14.7109375" customWidth="1"/>
  </cols>
  <sheetData>
    <row r="1" spans="1:4" x14ac:dyDescent="0.25">
      <c r="A1" s="89" t="s">
        <v>150</v>
      </c>
    </row>
    <row r="2" spans="1:4" ht="18.75" x14ac:dyDescent="0.25">
      <c r="A2" s="104"/>
    </row>
    <row r="3" spans="1:4" ht="30" customHeight="1" x14ac:dyDescent="0.25">
      <c r="A3" s="91"/>
      <c r="B3" s="94" t="s">
        <v>135</v>
      </c>
      <c r="C3" s="94" t="s">
        <v>136</v>
      </c>
      <c r="D3" s="94" t="s">
        <v>137</v>
      </c>
    </row>
    <row r="4" spans="1:4" x14ac:dyDescent="0.25">
      <c r="A4" s="91" t="s">
        <v>37</v>
      </c>
      <c r="B4" s="97">
        <v>240769</v>
      </c>
      <c r="C4" s="97">
        <v>2241</v>
      </c>
      <c r="D4" s="97">
        <f>B4/C4</f>
        <v>107.43819723337796</v>
      </c>
    </row>
    <row r="5" spans="1:4" x14ac:dyDescent="0.25">
      <c r="A5" s="91" t="s">
        <v>38</v>
      </c>
      <c r="B5" s="97">
        <v>178250</v>
      </c>
      <c r="C5" s="97">
        <v>1530</v>
      </c>
      <c r="D5" s="97">
        <f t="shared" ref="D5:D36" si="0">B5/C5</f>
        <v>116.50326797385621</v>
      </c>
    </row>
    <row r="6" spans="1:4" x14ac:dyDescent="0.25">
      <c r="A6" s="91" t="s">
        <v>39</v>
      </c>
      <c r="B6" s="97">
        <v>62130</v>
      </c>
      <c r="C6" s="97">
        <v>446</v>
      </c>
      <c r="D6" s="97">
        <f t="shared" si="0"/>
        <v>139.30493273542601</v>
      </c>
    </row>
    <row r="7" spans="1:4" x14ac:dyDescent="0.25">
      <c r="A7" s="91" t="s">
        <v>40</v>
      </c>
      <c r="B7" s="97">
        <v>55495</v>
      </c>
      <c r="C7" s="97">
        <v>387</v>
      </c>
      <c r="D7" s="97">
        <f t="shared" si="0"/>
        <v>143.39793281653746</v>
      </c>
    </row>
    <row r="8" spans="1:4" x14ac:dyDescent="0.25">
      <c r="A8" s="91" t="s">
        <v>41</v>
      </c>
      <c r="B8" s="97">
        <v>61185</v>
      </c>
      <c r="C8" s="97">
        <v>692</v>
      </c>
      <c r="D8" s="97">
        <f t="shared" si="0"/>
        <v>88.417630057803464</v>
      </c>
    </row>
    <row r="9" spans="1:4" x14ac:dyDescent="0.25">
      <c r="A9" s="91" t="s">
        <v>42</v>
      </c>
      <c r="B9" s="97">
        <v>101573</v>
      </c>
      <c r="C9" s="97">
        <v>1163</v>
      </c>
      <c r="D9" s="97">
        <f t="shared" si="0"/>
        <v>87.337059329320724</v>
      </c>
    </row>
    <row r="10" spans="1:4" x14ac:dyDescent="0.25">
      <c r="A10" s="91" t="s">
        <v>43</v>
      </c>
      <c r="B10" s="97">
        <v>139260</v>
      </c>
      <c r="C10" s="97">
        <v>1656</v>
      </c>
      <c r="D10" s="97">
        <f t="shared" si="0"/>
        <v>84.094202898550719</v>
      </c>
    </row>
    <row r="11" spans="1:4" x14ac:dyDescent="0.25">
      <c r="A11" s="91" t="s">
        <v>44</v>
      </c>
      <c r="B11" s="97">
        <v>40037</v>
      </c>
      <c r="C11" s="97">
        <v>648</v>
      </c>
      <c r="D11" s="97">
        <f t="shared" si="0"/>
        <v>61.785493827160494</v>
      </c>
    </row>
    <row r="12" spans="1:4" x14ac:dyDescent="0.25">
      <c r="A12" s="91" t="s">
        <v>45</v>
      </c>
      <c r="B12" s="97">
        <v>109450</v>
      </c>
      <c r="C12" s="97">
        <v>610</v>
      </c>
      <c r="D12" s="97">
        <f t="shared" si="0"/>
        <v>179.42622950819671</v>
      </c>
    </row>
    <row r="13" spans="1:4" x14ac:dyDescent="0.25">
      <c r="A13" s="91" t="s">
        <v>46</v>
      </c>
      <c r="B13" s="97">
        <v>252333</v>
      </c>
      <c r="C13" s="97">
        <v>1258</v>
      </c>
      <c r="D13" s="97">
        <f t="shared" si="0"/>
        <v>200.58267090620032</v>
      </c>
    </row>
    <row r="14" spans="1:4" x14ac:dyDescent="0.25">
      <c r="A14" s="91" t="s">
        <v>47</v>
      </c>
      <c r="B14" s="97">
        <v>28822</v>
      </c>
      <c r="C14" s="97">
        <v>323</v>
      </c>
      <c r="D14" s="97">
        <f t="shared" si="0"/>
        <v>89.232198142414859</v>
      </c>
    </row>
    <row r="15" spans="1:4" x14ac:dyDescent="0.25">
      <c r="A15" s="91" t="s">
        <v>48</v>
      </c>
      <c r="B15" s="97">
        <v>853539</v>
      </c>
      <c r="C15" s="97">
        <v>12134</v>
      </c>
      <c r="D15" s="97">
        <f t="shared" si="0"/>
        <v>70.342755892533376</v>
      </c>
    </row>
    <row r="16" spans="1:4" x14ac:dyDescent="0.25">
      <c r="A16" s="91" t="s">
        <v>49</v>
      </c>
      <c r="B16" s="97">
        <v>34215</v>
      </c>
      <c r="C16" s="97">
        <v>147</v>
      </c>
      <c r="D16" s="97">
        <f t="shared" si="0"/>
        <v>232.75510204081633</v>
      </c>
    </row>
    <row r="17" spans="1:4" x14ac:dyDescent="0.25">
      <c r="A17" s="91" t="s">
        <v>50</v>
      </c>
      <c r="B17" s="97">
        <v>115042</v>
      </c>
      <c r="C17" s="97">
        <v>1224</v>
      </c>
      <c r="D17" s="97">
        <f t="shared" si="0"/>
        <v>93.988562091503269</v>
      </c>
    </row>
    <row r="18" spans="1:4" x14ac:dyDescent="0.25">
      <c r="A18" s="91" t="s">
        <v>51</v>
      </c>
      <c r="B18" s="97">
        <v>335554</v>
      </c>
      <c r="C18" s="97">
        <v>3921</v>
      </c>
      <c r="D18" s="97">
        <f t="shared" si="0"/>
        <v>85.578678908441731</v>
      </c>
    </row>
    <row r="19" spans="1:4" x14ac:dyDescent="0.25">
      <c r="A19" s="91" t="s">
        <v>52</v>
      </c>
      <c r="B19" s="97">
        <v>1023515</v>
      </c>
      <c r="C19" s="97">
        <v>9686</v>
      </c>
      <c r="D19" s="97">
        <f t="shared" si="0"/>
        <v>105.66952302291968</v>
      </c>
    </row>
    <row r="20" spans="1:4" x14ac:dyDescent="0.25">
      <c r="A20" s="91" t="s">
        <v>53</v>
      </c>
      <c r="B20" s="97">
        <v>129552</v>
      </c>
      <c r="C20" s="97">
        <v>698</v>
      </c>
      <c r="D20" s="97">
        <f t="shared" si="0"/>
        <v>185.60458452722062</v>
      </c>
    </row>
    <row r="21" spans="1:4" x14ac:dyDescent="0.25">
      <c r="A21" s="91" t="s">
        <v>54</v>
      </c>
      <c r="B21" s="97">
        <v>19532</v>
      </c>
      <c r="C21" s="97">
        <v>251</v>
      </c>
      <c r="D21" s="97">
        <f t="shared" si="0"/>
        <v>77.816733067729089</v>
      </c>
    </row>
    <row r="22" spans="1:4" x14ac:dyDescent="0.25">
      <c r="A22" s="91" t="s">
        <v>55</v>
      </c>
      <c r="B22" s="97">
        <v>137064</v>
      </c>
      <c r="C22" s="97">
        <v>957</v>
      </c>
      <c r="D22" s="97">
        <f t="shared" si="0"/>
        <v>143.22257053291537</v>
      </c>
    </row>
    <row r="23" spans="1:4" x14ac:dyDescent="0.25">
      <c r="A23" s="91" t="s">
        <v>56</v>
      </c>
      <c r="B23" s="97">
        <v>87233</v>
      </c>
      <c r="C23" s="97">
        <v>971</v>
      </c>
      <c r="D23" s="97">
        <f t="shared" si="0"/>
        <v>89.838311019567456</v>
      </c>
    </row>
    <row r="24" spans="1:4" x14ac:dyDescent="0.25">
      <c r="A24" s="91" t="s">
        <v>57</v>
      </c>
      <c r="B24" s="97">
        <v>118792</v>
      </c>
      <c r="C24" s="97">
        <v>2204</v>
      </c>
      <c r="D24" s="97">
        <f t="shared" si="0"/>
        <v>53.898366606170597</v>
      </c>
    </row>
    <row r="25" spans="1:4" x14ac:dyDescent="0.25">
      <c r="A25" s="91" t="s">
        <v>58</v>
      </c>
      <c r="B25" s="97">
        <v>304234</v>
      </c>
      <c r="C25" s="97">
        <v>3290</v>
      </c>
      <c r="D25" s="97">
        <f t="shared" si="0"/>
        <v>92.472340425531911</v>
      </c>
    </row>
    <row r="26" spans="1:4" x14ac:dyDescent="0.25">
      <c r="A26" s="91" t="s">
        <v>59</v>
      </c>
      <c r="B26" s="97">
        <v>19664</v>
      </c>
      <c r="C26" s="97">
        <v>194</v>
      </c>
      <c r="D26" s="97">
        <f t="shared" si="0"/>
        <v>101.36082474226804</v>
      </c>
    </row>
    <row r="27" spans="1:4" x14ac:dyDescent="0.25">
      <c r="A27" s="91" t="s">
        <v>60</v>
      </c>
      <c r="B27" s="97">
        <v>46539</v>
      </c>
      <c r="C27" s="97">
        <v>541</v>
      </c>
      <c r="D27" s="97">
        <f t="shared" si="0"/>
        <v>86.024029574861373</v>
      </c>
    </row>
    <row r="28" spans="1:4" x14ac:dyDescent="0.25">
      <c r="A28" s="91" t="s">
        <v>61</v>
      </c>
      <c r="B28" s="97">
        <v>100278</v>
      </c>
      <c r="C28" s="97">
        <v>1080</v>
      </c>
      <c r="D28" s="97">
        <f t="shared" si="0"/>
        <v>92.85</v>
      </c>
    </row>
    <row r="29" spans="1:4" x14ac:dyDescent="0.25">
      <c r="A29" s="91" t="s">
        <v>62</v>
      </c>
      <c r="B29" s="97">
        <v>49502</v>
      </c>
      <c r="C29" s="97">
        <v>401</v>
      </c>
      <c r="D29" s="97">
        <f t="shared" si="0"/>
        <v>123.44638403990025</v>
      </c>
    </row>
    <row r="30" spans="1:4" x14ac:dyDescent="0.25">
      <c r="A30" s="91" t="s">
        <v>63</v>
      </c>
      <c r="B30" s="97">
        <v>69176</v>
      </c>
      <c r="C30" s="97">
        <v>241</v>
      </c>
      <c r="D30" s="97">
        <f t="shared" si="0"/>
        <v>287.03734439834022</v>
      </c>
    </row>
    <row r="31" spans="1:4" x14ac:dyDescent="0.25">
      <c r="A31" s="91" t="s">
        <v>64</v>
      </c>
      <c r="B31" s="97">
        <v>107153</v>
      </c>
      <c r="C31" s="97">
        <v>1322</v>
      </c>
      <c r="D31" s="97">
        <f t="shared" si="0"/>
        <v>81.053706505295011</v>
      </c>
    </row>
    <row r="32" spans="1:4" x14ac:dyDescent="0.25">
      <c r="A32" s="91" t="s">
        <v>65</v>
      </c>
      <c r="B32" s="97">
        <v>342337</v>
      </c>
      <c r="C32" s="97">
        <v>3228</v>
      </c>
      <c r="D32" s="97">
        <f t="shared" si="0"/>
        <v>106.05235439900868</v>
      </c>
    </row>
    <row r="33" spans="1:4" x14ac:dyDescent="0.25">
      <c r="A33" s="91" t="s">
        <v>66</v>
      </c>
      <c r="B33" s="97">
        <v>102568</v>
      </c>
      <c r="C33" s="97">
        <v>1101</v>
      </c>
      <c r="D33" s="97">
        <f t="shared" si="0"/>
        <v>93.158946412352407</v>
      </c>
    </row>
    <row r="34" spans="1:4" x14ac:dyDescent="0.25">
      <c r="A34" s="91" t="s">
        <v>67</v>
      </c>
      <c r="B34" s="97">
        <v>134028</v>
      </c>
      <c r="C34" s="97">
        <v>1400</v>
      </c>
      <c r="D34" s="97">
        <f t="shared" si="0"/>
        <v>95.734285714285718</v>
      </c>
    </row>
    <row r="35" spans="1:4" x14ac:dyDescent="0.25">
      <c r="A35" s="91" t="s">
        <v>68</v>
      </c>
      <c r="B35" s="97">
        <v>223347</v>
      </c>
      <c r="C35" s="97">
        <v>2353</v>
      </c>
      <c r="D35" s="97">
        <f t="shared" si="0"/>
        <v>94.920101997450061</v>
      </c>
    </row>
    <row r="36" spans="1:4" x14ac:dyDescent="0.25">
      <c r="A36" s="91" t="s">
        <v>103</v>
      </c>
      <c r="B36" s="97">
        <v>5622168</v>
      </c>
      <c r="C36" s="97">
        <v>58298</v>
      </c>
      <c r="D36" s="97">
        <f t="shared" si="0"/>
        <v>96.438436996123372</v>
      </c>
    </row>
    <row r="39" spans="1:4" ht="30" x14ac:dyDescent="0.25">
      <c r="A39" s="92"/>
      <c r="B39" s="94" t="s">
        <v>136</v>
      </c>
      <c r="C39" s="94" t="s">
        <v>137</v>
      </c>
    </row>
    <row r="40" spans="1:4" x14ac:dyDescent="0.25">
      <c r="A40" s="92" t="s">
        <v>57</v>
      </c>
      <c r="B40" s="97">
        <v>2204</v>
      </c>
      <c r="C40" s="97">
        <v>53.898366606170597</v>
      </c>
    </row>
    <row r="41" spans="1:4" x14ac:dyDescent="0.25">
      <c r="A41" s="92" t="s">
        <v>44</v>
      </c>
      <c r="B41" s="97">
        <v>648</v>
      </c>
      <c r="C41" s="97">
        <v>61.785493827160494</v>
      </c>
    </row>
    <row r="42" spans="1:4" x14ac:dyDescent="0.25">
      <c r="A42" s="92" t="s">
        <v>48</v>
      </c>
      <c r="B42" s="97">
        <v>12134</v>
      </c>
      <c r="C42" s="97">
        <v>70.342755892533376</v>
      </c>
    </row>
    <row r="43" spans="1:4" x14ac:dyDescent="0.25">
      <c r="A43" s="92" t="s">
        <v>54</v>
      </c>
      <c r="B43" s="97">
        <v>251</v>
      </c>
      <c r="C43" s="97">
        <v>77.816733067729089</v>
      </c>
    </row>
    <row r="44" spans="1:4" x14ac:dyDescent="0.25">
      <c r="A44" s="92" t="s">
        <v>64</v>
      </c>
      <c r="B44" s="97">
        <v>1322</v>
      </c>
      <c r="C44" s="97">
        <v>81.053706505295011</v>
      </c>
    </row>
    <row r="45" spans="1:4" x14ac:dyDescent="0.25">
      <c r="A45" s="92" t="s">
        <v>43</v>
      </c>
      <c r="B45" s="97">
        <v>1656</v>
      </c>
      <c r="C45" s="97">
        <v>84.094202898550719</v>
      </c>
    </row>
    <row r="46" spans="1:4" x14ac:dyDescent="0.25">
      <c r="A46" s="92" t="s">
        <v>51</v>
      </c>
      <c r="B46" s="97">
        <v>3921</v>
      </c>
      <c r="C46" s="97">
        <v>85.578678908441731</v>
      </c>
    </row>
    <row r="47" spans="1:4" x14ac:dyDescent="0.25">
      <c r="A47" s="92" t="s">
        <v>60</v>
      </c>
      <c r="B47" s="97">
        <v>541</v>
      </c>
      <c r="C47" s="97">
        <v>86.024029574861373</v>
      </c>
    </row>
    <row r="48" spans="1:4" x14ac:dyDescent="0.25">
      <c r="A48" s="92" t="s">
        <v>42</v>
      </c>
      <c r="B48" s="97">
        <v>1163</v>
      </c>
      <c r="C48" s="97">
        <v>87.337059329320724</v>
      </c>
    </row>
    <row r="49" spans="1:3" x14ac:dyDescent="0.25">
      <c r="A49" s="92" t="s">
        <v>41</v>
      </c>
      <c r="B49" s="97">
        <v>692</v>
      </c>
      <c r="C49" s="97">
        <v>88.417630057803464</v>
      </c>
    </row>
    <row r="50" spans="1:3" x14ac:dyDescent="0.25">
      <c r="A50" s="92" t="s">
        <v>47</v>
      </c>
      <c r="B50" s="97">
        <v>323</v>
      </c>
      <c r="C50" s="97">
        <v>89.232198142414859</v>
      </c>
    </row>
    <row r="51" spans="1:3" x14ac:dyDescent="0.25">
      <c r="A51" s="92" t="s">
        <v>56</v>
      </c>
      <c r="B51" s="97">
        <v>971</v>
      </c>
      <c r="C51" s="97">
        <v>89.838311019567456</v>
      </c>
    </row>
    <row r="52" spans="1:3" x14ac:dyDescent="0.25">
      <c r="A52" s="92" t="s">
        <v>58</v>
      </c>
      <c r="B52" s="97">
        <v>3290</v>
      </c>
      <c r="C52" s="97">
        <v>92.472340425531911</v>
      </c>
    </row>
    <row r="53" spans="1:3" x14ac:dyDescent="0.25">
      <c r="A53" s="92" t="s">
        <v>61</v>
      </c>
      <c r="B53" s="97">
        <v>1080</v>
      </c>
      <c r="C53" s="97">
        <v>92.85</v>
      </c>
    </row>
    <row r="54" spans="1:3" x14ac:dyDescent="0.25">
      <c r="A54" s="92" t="s">
        <v>66</v>
      </c>
      <c r="B54" s="97">
        <v>1101</v>
      </c>
      <c r="C54" s="97">
        <v>93.158946412352407</v>
      </c>
    </row>
    <row r="55" spans="1:3" x14ac:dyDescent="0.25">
      <c r="A55" s="92" t="s">
        <v>50</v>
      </c>
      <c r="B55" s="97">
        <v>1224</v>
      </c>
      <c r="C55" s="97">
        <v>93.988562091503269</v>
      </c>
    </row>
    <row r="56" spans="1:3" x14ac:dyDescent="0.25">
      <c r="A56" s="92" t="s">
        <v>68</v>
      </c>
      <c r="B56" s="97">
        <v>2353</v>
      </c>
      <c r="C56" s="97">
        <v>94.920101997450061</v>
      </c>
    </row>
    <row r="57" spans="1:3" x14ac:dyDescent="0.25">
      <c r="A57" s="92" t="s">
        <v>67</v>
      </c>
      <c r="B57" s="97">
        <v>1400</v>
      </c>
      <c r="C57" s="97">
        <v>95.734285714285718</v>
      </c>
    </row>
    <row r="58" spans="1:3" x14ac:dyDescent="0.25">
      <c r="A58" s="92" t="s">
        <v>59</v>
      </c>
      <c r="B58" s="97">
        <v>194</v>
      </c>
      <c r="C58" s="97">
        <v>101.36082474226804</v>
      </c>
    </row>
    <row r="59" spans="1:3" x14ac:dyDescent="0.25">
      <c r="A59" s="92" t="s">
        <v>52</v>
      </c>
      <c r="B59" s="97">
        <v>9686</v>
      </c>
      <c r="C59" s="97">
        <v>105.66952302291968</v>
      </c>
    </row>
    <row r="60" spans="1:3" x14ac:dyDescent="0.25">
      <c r="A60" s="92" t="s">
        <v>65</v>
      </c>
      <c r="B60" s="97">
        <v>3228</v>
      </c>
      <c r="C60" s="97">
        <v>106.05235439900868</v>
      </c>
    </row>
    <row r="61" spans="1:3" x14ac:dyDescent="0.25">
      <c r="A61" s="92" t="s">
        <v>37</v>
      </c>
      <c r="B61" s="97">
        <v>2241</v>
      </c>
      <c r="C61" s="97">
        <v>107.43819723337796</v>
      </c>
    </row>
    <row r="62" spans="1:3" x14ac:dyDescent="0.25">
      <c r="A62" s="92" t="s">
        <v>38</v>
      </c>
      <c r="B62" s="97">
        <v>1530</v>
      </c>
      <c r="C62" s="97">
        <v>116.50326797385621</v>
      </c>
    </row>
    <row r="63" spans="1:3" x14ac:dyDescent="0.25">
      <c r="A63" s="92" t="s">
        <v>62</v>
      </c>
      <c r="B63" s="97">
        <v>401</v>
      </c>
      <c r="C63" s="97">
        <v>123.44638403990025</v>
      </c>
    </row>
    <row r="64" spans="1:3" x14ac:dyDescent="0.25">
      <c r="A64" s="92" t="s">
        <v>39</v>
      </c>
      <c r="B64" s="97">
        <v>446</v>
      </c>
      <c r="C64" s="97">
        <v>139.30493273542601</v>
      </c>
    </row>
    <row r="65" spans="1:3" x14ac:dyDescent="0.25">
      <c r="A65" s="92" t="s">
        <v>55</v>
      </c>
      <c r="B65" s="97">
        <v>957</v>
      </c>
      <c r="C65" s="97">
        <v>143.22257053291537</v>
      </c>
    </row>
    <row r="66" spans="1:3" x14ac:dyDescent="0.25">
      <c r="A66" s="92" t="s">
        <v>40</v>
      </c>
      <c r="B66" s="97">
        <v>387</v>
      </c>
      <c r="C66" s="97">
        <v>143.39793281653746</v>
      </c>
    </row>
    <row r="67" spans="1:3" x14ac:dyDescent="0.25">
      <c r="A67" s="92" t="s">
        <v>45</v>
      </c>
      <c r="B67" s="97">
        <v>610</v>
      </c>
      <c r="C67" s="97">
        <v>179.42622950819671</v>
      </c>
    </row>
    <row r="68" spans="1:3" x14ac:dyDescent="0.25">
      <c r="A68" s="92" t="s">
        <v>53</v>
      </c>
      <c r="B68" s="97">
        <v>698</v>
      </c>
      <c r="C68" s="97">
        <v>185.60458452722062</v>
      </c>
    </row>
    <row r="69" spans="1:3" x14ac:dyDescent="0.25">
      <c r="A69" s="92" t="s">
        <v>46</v>
      </c>
      <c r="B69" s="97">
        <v>1258</v>
      </c>
      <c r="C69" s="97">
        <v>200.58267090620032</v>
      </c>
    </row>
    <row r="70" spans="1:3" x14ac:dyDescent="0.25">
      <c r="A70" s="92" t="s">
        <v>49</v>
      </c>
      <c r="B70" s="97">
        <v>147</v>
      </c>
      <c r="C70" s="97">
        <v>232.75510204081633</v>
      </c>
    </row>
    <row r="71" spans="1:3" x14ac:dyDescent="0.25">
      <c r="A71" s="92" t="s">
        <v>63</v>
      </c>
      <c r="B71" s="97">
        <v>241</v>
      </c>
      <c r="C71" s="97">
        <v>287.03734439834022</v>
      </c>
    </row>
  </sheetData>
  <sortState ref="A39:C71">
    <sortCondition ref="C38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28" sqref="A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P7"/>
  <sheetViews>
    <sheetView workbookViewId="0">
      <selection activeCell="A2" sqref="A2"/>
    </sheetView>
  </sheetViews>
  <sheetFormatPr defaultRowHeight="15" x14ac:dyDescent="0.25"/>
  <cols>
    <col min="1" max="1" width="55.42578125" bestFit="1" customWidth="1"/>
  </cols>
  <sheetData>
    <row r="1" spans="1:68" ht="16.899999999999999" customHeight="1" x14ac:dyDescent="0.25">
      <c r="A1" s="59" t="s">
        <v>104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</row>
    <row r="2" spans="1:68" x14ac:dyDescent="0.25">
      <c r="A2" s="59"/>
    </row>
    <row r="3" spans="1:68" x14ac:dyDescent="0.25">
      <c r="A3" s="59"/>
      <c r="B3" s="107">
        <v>2002</v>
      </c>
      <c r="C3" s="107"/>
      <c r="D3" s="107"/>
      <c r="E3" s="107"/>
      <c r="F3" s="107">
        <v>2003</v>
      </c>
      <c r="G3" s="107"/>
      <c r="H3" s="107"/>
      <c r="I3" s="107"/>
      <c r="J3" s="107">
        <v>2004</v>
      </c>
      <c r="K3" s="107"/>
      <c r="L3" s="107"/>
      <c r="M3" s="107"/>
      <c r="N3" s="107">
        <v>2005</v>
      </c>
      <c r="O3" s="107"/>
      <c r="P3" s="107"/>
      <c r="Q3" s="107"/>
      <c r="R3" s="107">
        <v>2006</v>
      </c>
      <c r="S3" s="107"/>
      <c r="T3" s="107"/>
      <c r="U3" s="107"/>
      <c r="V3" s="107">
        <v>2007</v>
      </c>
      <c r="W3" s="107"/>
      <c r="X3" s="107"/>
      <c r="Y3" s="107"/>
      <c r="Z3" s="107">
        <v>2008</v>
      </c>
      <c r="AA3" s="107"/>
      <c r="AB3" s="107"/>
      <c r="AC3" s="107"/>
      <c r="AD3" s="107">
        <v>2009</v>
      </c>
      <c r="AE3" s="107"/>
      <c r="AF3" s="107"/>
      <c r="AG3" s="107"/>
      <c r="AH3" s="107">
        <v>2010</v>
      </c>
      <c r="AI3" s="107"/>
      <c r="AJ3" s="107"/>
      <c r="AK3" s="107"/>
      <c r="AL3" s="107">
        <v>2011</v>
      </c>
      <c r="AM3" s="107"/>
      <c r="AN3" s="107"/>
      <c r="AO3" s="107"/>
      <c r="AP3" s="107">
        <v>2012</v>
      </c>
      <c r="AQ3" s="107"/>
      <c r="AR3" s="107"/>
      <c r="AS3" s="107"/>
      <c r="AT3" s="107">
        <v>2013</v>
      </c>
      <c r="AU3" s="107"/>
      <c r="AV3" s="107"/>
      <c r="AW3" s="107"/>
      <c r="AX3" s="107">
        <v>2014</v>
      </c>
      <c r="AY3" s="107"/>
      <c r="AZ3" s="107"/>
      <c r="BA3" s="107"/>
      <c r="BB3" s="107">
        <v>2015</v>
      </c>
      <c r="BC3" s="107"/>
      <c r="BD3" s="107"/>
      <c r="BE3" s="107"/>
      <c r="BF3" s="107">
        <v>2016</v>
      </c>
      <c r="BG3" s="107"/>
      <c r="BH3" s="107"/>
      <c r="BI3" s="107"/>
      <c r="BJ3" s="107">
        <v>2017</v>
      </c>
      <c r="BK3" s="107"/>
      <c r="BL3" s="107"/>
      <c r="BM3" s="107"/>
      <c r="BN3" s="105">
        <v>2018</v>
      </c>
      <c r="BO3" s="105"/>
      <c r="BP3" s="105"/>
    </row>
    <row r="4" spans="1:68" s="60" customFormat="1" ht="13.5" customHeight="1" x14ac:dyDescent="0.25">
      <c r="A4" s="64"/>
      <c r="B4" s="63" t="s">
        <v>84</v>
      </c>
      <c r="C4" s="63" t="s">
        <v>85</v>
      </c>
      <c r="D4" s="63" t="s">
        <v>86</v>
      </c>
      <c r="E4" s="63" t="s">
        <v>87</v>
      </c>
      <c r="F4" s="63" t="s">
        <v>84</v>
      </c>
      <c r="G4" s="63" t="s">
        <v>85</v>
      </c>
      <c r="H4" s="63" t="s">
        <v>86</v>
      </c>
      <c r="I4" s="63" t="s">
        <v>87</v>
      </c>
      <c r="J4" s="63" t="s">
        <v>84</v>
      </c>
      <c r="K4" s="63" t="s">
        <v>85</v>
      </c>
      <c r="L4" s="63" t="s">
        <v>86</v>
      </c>
      <c r="M4" s="63" t="s">
        <v>87</v>
      </c>
      <c r="N4" s="63" t="s">
        <v>84</v>
      </c>
      <c r="O4" s="63" t="s">
        <v>85</v>
      </c>
      <c r="P4" s="63" t="s">
        <v>86</v>
      </c>
      <c r="Q4" s="63" t="s">
        <v>87</v>
      </c>
      <c r="R4" s="63" t="s">
        <v>84</v>
      </c>
      <c r="S4" s="63" t="s">
        <v>85</v>
      </c>
      <c r="T4" s="63" t="s">
        <v>86</v>
      </c>
      <c r="U4" s="63" t="s">
        <v>87</v>
      </c>
      <c r="V4" s="63" t="s">
        <v>84</v>
      </c>
      <c r="W4" s="63" t="s">
        <v>85</v>
      </c>
      <c r="X4" s="63" t="s">
        <v>86</v>
      </c>
      <c r="Y4" s="63" t="s">
        <v>87</v>
      </c>
      <c r="Z4" s="63" t="s">
        <v>84</v>
      </c>
      <c r="AA4" s="63" t="s">
        <v>85</v>
      </c>
      <c r="AB4" s="63" t="s">
        <v>86</v>
      </c>
      <c r="AC4" s="63" t="s">
        <v>87</v>
      </c>
      <c r="AD4" s="63" t="s">
        <v>84</v>
      </c>
      <c r="AE4" s="63" t="s">
        <v>85</v>
      </c>
      <c r="AF4" s="63" t="s">
        <v>86</v>
      </c>
      <c r="AG4" s="63" t="s">
        <v>87</v>
      </c>
      <c r="AH4" s="63" t="s">
        <v>84</v>
      </c>
      <c r="AI4" s="63" t="s">
        <v>85</v>
      </c>
      <c r="AJ4" s="63" t="s">
        <v>86</v>
      </c>
      <c r="AK4" s="63" t="s">
        <v>87</v>
      </c>
      <c r="AL4" s="63" t="s">
        <v>84</v>
      </c>
      <c r="AM4" s="63" t="s">
        <v>85</v>
      </c>
      <c r="AN4" s="63" t="s">
        <v>86</v>
      </c>
      <c r="AO4" s="63" t="s">
        <v>87</v>
      </c>
      <c r="AP4" s="63" t="s">
        <v>84</v>
      </c>
      <c r="AQ4" s="63" t="s">
        <v>85</v>
      </c>
      <c r="AR4" s="63" t="s">
        <v>86</v>
      </c>
      <c r="AS4" s="63" t="s">
        <v>87</v>
      </c>
      <c r="AT4" s="63" t="s">
        <v>84</v>
      </c>
      <c r="AU4" s="63" t="s">
        <v>85</v>
      </c>
      <c r="AV4" s="63" t="s">
        <v>86</v>
      </c>
      <c r="AW4" s="63" t="s">
        <v>87</v>
      </c>
      <c r="AX4" s="63" t="s">
        <v>84</v>
      </c>
      <c r="AY4" s="63" t="s">
        <v>85</v>
      </c>
      <c r="AZ4" s="63" t="s">
        <v>86</v>
      </c>
      <c r="BA4" s="63" t="s">
        <v>87</v>
      </c>
      <c r="BB4" s="63" t="s">
        <v>84</v>
      </c>
      <c r="BC4" s="63" t="s">
        <v>85</v>
      </c>
      <c r="BD4" s="63" t="s">
        <v>86</v>
      </c>
      <c r="BE4" s="63" t="s">
        <v>87</v>
      </c>
      <c r="BF4" s="63" t="s">
        <v>84</v>
      </c>
      <c r="BG4" s="63" t="s">
        <v>85</v>
      </c>
      <c r="BH4" s="63" t="s">
        <v>86</v>
      </c>
      <c r="BI4" s="63" t="s">
        <v>87</v>
      </c>
      <c r="BJ4" s="63" t="s">
        <v>84</v>
      </c>
      <c r="BK4" s="63" t="s">
        <v>85</v>
      </c>
      <c r="BL4" s="63" t="s">
        <v>86</v>
      </c>
      <c r="BM4" s="63" t="s">
        <v>87</v>
      </c>
      <c r="BN4" s="63" t="s">
        <v>84</v>
      </c>
      <c r="BO4" s="63" t="s">
        <v>85</v>
      </c>
      <c r="BP4" s="63" t="s">
        <v>86</v>
      </c>
    </row>
    <row r="5" spans="1:68" ht="31.5" customHeight="1" x14ac:dyDescent="0.25">
      <c r="A5" s="66" t="s">
        <v>89</v>
      </c>
      <c r="B5" s="3"/>
      <c r="C5" s="58">
        <v>6883</v>
      </c>
      <c r="D5" s="58">
        <v>7348</v>
      </c>
      <c r="E5" s="58">
        <v>7211</v>
      </c>
      <c r="F5" s="58">
        <v>7571</v>
      </c>
      <c r="G5" s="58">
        <v>7470</v>
      </c>
      <c r="H5" s="58">
        <v>8109</v>
      </c>
      <c r="I5" s="58">
        <v>7204</v>
      </c>
      <c r="J5" s="58">
        <v>8383</v>
      </c>
      <c r="K5" s="58">
        <v>7840</v>
      </c>
      <c r="L5" s="58">
        <v>7944</v>
      </c>
      <c r="M5" s="58">
        <v>7239</v>
      </c>
      <c r="N5" s="58">
        <v>8077</v>
      </c>
      <c r="O5" s="58">
        <v>8311</v>
      </c>
      <c r="P5" s="58">
        <v>8257</v>
      </c>
      <c r="Q5" s="58">
        <v>7733</v>
      </c>
      <c r="R5" s="58">
        <v>8580</v>
      </c>
      <c r="S5" s="58">
        <v>8141</v>
      </c>
      <c r="T5" s="58">
        <v>8230</v>
      </c>
      <c r="U5" s="58">
        <v>7798</v>
      </c>
      <c r="V5" s="58">
        <v>8666</v>
      </c>
      <c r="W5" s="58">
        <v>8302</v>
      </c>
      <c r="X5" s="58">
        <v>8104</v>
      </c>
      <c r="Y5" s="58">
        <v>7640</v>
      </c>
      <c r="Z5" s="58">
        <v>8791</v>
      </c>
      <c r="AA5" s="58">
        <v>9115</v>
      </c>
      <c r="AB5" s="58">
        <v>8700</v>
      </c>
      <c r="AC5" s="58">
        <v>8052</v>
      </c>
      <c r="AD5" s="58">
        <v>9243</v>
      </c>
      <c r="AE5" s="58">
        <v>9245</v>
      </c>
      <c r="AF5" s="58">
        <v>9568</v>
      </c>
      <c r="AG5" s="58">
        <v>8786</v>
      </c>
      <c r="AH5" s="58">
        <v>9669</v>
      </c>
      <c r="AI5" s="58">
        <v>10080</v>
      </c>
      <c r="AJ5" s="58">
        <v>9758</v>
      </c>
      <c r="AK5" s="58">
        <v>7892</v>
      </c>
      <c r="AL5" s="58">
        <v>9114</v>
      </c>
      <c r="AM5" s="58">
        <v>8345</v>
      </c>
      <c r="AN5" s="58">
        <v>8387</v>
      </c>
      <c r="AO5" s="58">
        <v>7430</v>
      </c>
      <c r="AP5" s="58">
        <v>8331</v>
      </c>
      <c r="AQ5" s="58">
        <v>7935</v>
      </c>
      <c r="AR5" s="58">
        <v>7745</v>
      </c>
      <c r="AS5" s="58">
        <v>7381</v>
      </c>
      <c r="AT5" s="58">
        <v>7730</v>
      </c>
      <c r="AU5" s="58">
        <v>7760</v>
      </c>
      <c r="AV5" s="58">
        <v>7598</v>
      </c>
      <c r="AW5" s="58">
        <v>6833</v>
      </c>
      <c r="AX5" s="58">
        <v>7612</v>
      </c>
      <c r="AY5" s="58">
        <v>7676</v>
      </c>
      <c r="AZ5" s="58">
        <v>7658</v>
      </c>
      <c r="BA5" s="58">
        <v>6984</v>
      </c>
      <c r="BB5" s="58">
        <v>7530</v>
      </c>
      <c r="BC5" s="58">
        <v>6805</v>
      </c>
      <c r="BD5" s="58">
        <v>7617</v>
      </c>
      <c r="BE5" s="58">
        <v>6945</v>
      </c>
      <c r="BF5" s="58">
        <v>7244</v>
      </c>
      <c r="BG5" s="58">
        <v>7321</v>
      </c>
      <c r="BH5" s="58">
        <v>7276</v>
      </c>
      <c r="BI5" s="58">
        <v>6637</v>
      </c>
      <c r="BJ5" s="58">
        <v>7524</v>
      </c>
      <c r="BK5" s="58">
        <v>7553</v>
      </c>
      <c r="BL5" s="58">
        <v>7453</v>
      </c>
      <c r="BM5" s="58">
        <v>7016</v>
      </c>
      <c r="BN5" s="58">
        <v>7317</v>
      </c>
      <c r="BO5" s="58">
        <v>7860</v>
      </c>
      <c r="BP5" s="58">
        <v>7387</v>
      </c>
    </row>
    <row r="6" spans="1:68" x14ac:dyDescent="0.25">
      <c r="A6" s="65" t="s">
        <v>90</v>
      </c>
      <c r="B6" s="3"/>
      <c r="C6" s="4">
        <v>2621</v>
      </c>
      <c r="D6" s="4">
        <v>2664</v>
      </c>
      <c r="E6" s="4">
        <v>2519</v>
      </c>
      <c r="F6" s="4">
        <v>2895</v>
      </c>
      <c r="G6" s="4">
        <v>2778</v>
      </c>
      <c r="H6" s="4">
        <v>3009</v>
      </c>
      <c r="I6" s="4">
        <v>2520</v>
      </c>
      <c r="J6" s="4">
        <v>3099</v>
      </c>
      <c r="K6" s="4">
        <v>2547</v>
      </c>
      <c r="L6" s="4">
        <v>2713</v>
      </c>
      <c r="M6" s="4">
        <v>2321</v>
      </c>
      <c r="N6" s="4">
        <v>2808</v>
      </c>
      <c r="O6" s="4">
        <v>2727</v>
      </c>
      <c r="P6" s="4">
        <v>2749</v>
      </c>
      <c r="Q6" s="4">
        <v>2425</v>
      </c>
      <c r="R6" s="4">
        <v>2746</v>
      </c>
      <c r="S6" s="4">
        <v>2438</v>
      </c>
      <c r="T6" s="4">
        <v>2599</v>
      </c>
      <c r="U6" s="4">
        <v>2378</v>
      </c>
      <c r="V6" s="4">
        <v>2527</v>
      </c>
      <c r="W6" s="4">
        <v>2219</v>
      </c>
      <c r="X6" s="4">
        <v>2132</v>
      </c>
      <c r="Y6" s="4">
        <v>1988</v>
      </c>
      <c r="Z6" s="4">
        <v>2079</v>
      </c>
      <c r="AA6" s="4">
        <v>1905</v>
      </c>
      <c r="AB6" s="4">
        <v>1630</v>
      </c>
      <c r="AC6" s="4">
        <v>1594</v>
      </c>
      <c r="AD6" s="4">
        <v>1826</v>
      </c>
      <c r="AE6" s="4">
        <v>1742</v>
      </c>
      <c r="AF6" s="4">
        <v>1663</v>
      </c>
      <c r="AG6" s="4">
        <v>1435</v>
      </c>
      <c r="AH6" s="4">
        <v>1456</v>
      </c>
      <c r="AI6" s="4">
        <v>1475</v>
      </c>
      <c r="AJ6" s="4">
        <v>1453</v>
      </c>
      <c r="AK6" s="4">
        <v>1046</v>
      </c>
      <c r="AL6" s="4">
        <v>1134</v>
      </c>
      <c r="AM6" s="4">
        <v>924</v>
      </c>
      <c r="AN6" s="4">
        <v>882</v>
      </c>
      <c r="AO6" s="4">
        <v>720</v>
      </c>
      <c r="AP6" s="4">
        <v>687</v>
      </c>
      <c r="AQ6" s="4">
        <v>545</v>
      </c>
      <c r="AR6" s="4">
        <v>528</v>
      </c>
      <c r="AS6" s="4">
        <v>295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x14ac:dyDescent="0.25">
      <c r="A7" s="61" t="s">
        <v>88</v>
      </c>
      <c r="B7" s="3"/>
      <c r="C7" s="4">
        <f>C5+C6</f>
        <v>9504</v>
      </c>
      <c r="D7" s="4">
        <v>12800</v>
      </c>
      <c r="E7" s="4">
        <v>12530</v>
      </c>
      <c r="F7" s="4">
        <v>13494</v>
      </c>
      <c r="G7" s="4">
        <v>13276</v>
      </c>
      <c r="H7" s="4">
        <v>14519</v>
      </c>
      <c r="I7" s="4">
        <v>12897</v>
      </c>
      <c r="J7" s="4">
        <v>15122</v>
      </c>
      <c r="K7" s="4">
        <v>13935</v>
      </c>
      <c r="L7" s="4">
        <v>14733</v>
      </c>
      <c r="M7" s="4">
        <v>13784</v>
      </c>
      <c r="N7" s="4">
        <v>14804</v>
      </c>
      <c r="O7" s="4">
        <v>15205</v>
      </c>
      <c r="P7" s="4">
        <v>15273</v>
      </c>
      <c r="Q7" s="4">
        <v>14366</v>
      </c>
      <c r="R7" s="4">
        <v>15599</v>
      </c>
      <c r="S7" s="4">
        <v>15062</v>
      </c>
      <c r="T7" s="4">
        <v>15047</v>
      </c>
      <c r="U7" s="4">
        <v>14496</v>
      </c>
      <c r="V7" s="4">
        <v>15136</v>
      </c>
      <c r="W7" s="4">
        <v>14257</v>
      </c>
      <c r="X7" s="4">
        <v>14161</v>
      </c>
      <c r="Y7" s="4">
        <v>13401</v>
      </c>
      <c r="Z7" s="4">
        <v>14745</v>
      </c>
      <c r="AA7" s="4">
        <v>15439</v>
      </c>
      <c r="AB7" s="4">
        <v>14531</v>
      </c>
      <c r="AC7" s="4">
        <v>13727</v>
      </c>
      <c r="AD7" s="4">
        <v>14865</v>
      </c>
      <c r="AE7" s="4">
        <v>14820</v>
      </c>
      <c r="AF7" s="4">
        <v>14956</v>
      </c>
      <c r="AG7" s="4">
        <v>13385</v>
      </c>
      <c r="AH7" s="4">
        <v>14568</v>
      </c>
      <c r="AI7" s="4">
        <v>15179</v>
      </c>
      <c r="AJ7" s="4">
        <v>15018</v>
      </c>
      <c r="AK7" s="4">
        <v>12309</v>
      </c>
      <c r="AL7" s="4">
        <v>13732</v>
      </c>
      <c r="AM7" s="4">
        <v>12282</v>
      </c>
      <c r="AN7" s="4">
        <v>12034</v>
      </c>
      <c r="AO7" s="4">
        <v>10497</v>
      </c>
      <c r="AP7" s="4">
        <v>11293</v>
      </c>
      <c r="AQ7" s="4">
        <v>10728</v>
      </c>
      <c r="AR7" s="4">
        <v>10414</v>
      </c>
      <c r="AS7" s="4">
        <v>9506</v>
      </c>
      <c r="AT7" s="4">
        <v>9489</v>
      </c>
      <c r="AU7" s="4">
        <v>9657</v>
      </c>
      <c r="AV7" s="4">
        <v>9495</v>
      </c>
      <c r="AW7" s="4">
        <v>8516</v>
      </c>
      <c r="AX7" s="4">
        <v>9222</v>
      </c>
      <c r="AY7" s="4">
        <v>9298</v>
      </c>
      <c r="AZ7" s="4">
        <v>9362</v>
      </c>
      <c r="BA7" s="4">
        <v>8532</v>
      </c>
      <c r="BB7" s="4">
        <v>8993</v>
      </c>
      <c r="BC7" s="4">
        <v>8183</v>
      </c>
      <c r="BD7" s="4">
        <v>9357</v>
      </c>
      <c r="BE7" s="4">
        <v>8393</v>
      </c>
      <c r="BF7" s="4">
        <v>8781</v>
      </c>
      <c r="BG7" s="4">
        <v>8924</v>
      </c>
      <c r="BH7" s="4">
        <v>8880</v>
      </c>
      <c r="BI7" s="4">
        <v>8004</v>
      </c>
      <c r="BJ7" s="4">
        <v>8986</v>
      </c>
      <c r="BK7" s="4">
        <v>9132</v>
      </c>
      <c r="BL7" s="4">
        <v>9021</v>
      </c>
      <c r="BM7" s="4">
        <v>8495</v>
      </c>
      <c r="BN7" s="4">
        <v>8843</v>
      </c>
      <c r="BO7" s="4">
        <v>9495</v>
      </c>
      <c r="BP7" s="4">
        <v>9004</v>
      </c>
    </row>
  </sheetData>
  <mergeCells count="17">
    <mergeCell ref="AX3:BA3"/>
    <mergeCell ref="BB3:BE3"/>
    <mergeCell ref="BF3:BI3"/>
    <mergeCell ref="BJ3:BM3"/>
    <mergeCell ref="BN3:BP3"/>
    <mergeCell ref="AT3:AW3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O42"/>
  <sheetViews>
    <sheetView workbookViewId="0">
      <selection activeCell="A2" sqref="A2"/>
    </sheetView>
  </sheetViews>
  <sheetFormatPr defaultRowHeight="15" x14ac:dyDescent="0.25"/>
  <cols>
    <col min="1" max="1" width="19.7109375" customWidth="1"/>
  </cols>
  <sheetData>
    <row r="1" spans="1:67" x14ac:dyDescent="0.25">
      <c r="A1" s="89" t="s">
        <v>105</v>
      </c>
    </row>
    <row r="2" spans="1:67" x14ac:dyDescent="0.25">
      <c r="B2" s="105">
        <v>2002</v>
      </c>
      <c r="C2" s="105"/>
      <c r="D2" s="105"/>
      <c r="E2" s="105">
        <v>2003</v>
      </c>
      <c r="F2" s="105"/>
      <c r="G2" s="105"/>
      <c r="H2" s="105"/>
      <c r="I2" s="105">
        <v>2004</v>
      </c>
      <c r="J2" s="105"/>
      <c r="K2" s="105"/>
      <c r="L2" s="105"/>
      <c r="M2" s="105">
        <v>2005</v>
      </c>
      <c r="N2" s="105"/>
      <c r="O2" s="105"/>
      <c r="P2" s="105"/>
      <c r="Q2" s="105">
        <v>2006</v>
      </c>
      <c r="R2" s="105"/>
      <c r="S2" s="105"/>
      <c r="T2" s="105"/>
      <c r="U2" s="105">
        <v>2007</v>
      </c>
      <c r="V2" s="105"/>
      <c r="W2" s="105"/>
      <c r="X2" s="105"/>
      <c r="Y2" s="105">
        <v>2008</v>
      </c>
      <c r="Z2" s="105"/>
      <c r="AA2" s="105"/>
      <c r="AB2" s="105"/>
      <c r="AC2" s="105">
        <v>2009</v>
      </c>
      <c r="AD2" s="105"/>
      <c r="AE2" s="105"/>
      <c r="AF2" s="105"/>
      <c r="AG2" s="105">
        <v>2010</v>
      </c>
      <c r="AH2" s="105"/>
      <c r="AI2" s="105"/>
      <c r="AJ2" s="105"/>
      <c r="AK2" s="105">
        <v>2011</v>
      </c>
      <c r="AL2" s="105"/>
      <c r="AM2" s="105"/>
      <c r="AN2" s="105"/>
      <c r="AO2" s="105">
        <v>2012</v>
      </c>
      <c r="AP2" s="105"/>
      <c r="AQ2" s="105"/>
      <c r="AR2" s="105"/>
      <c r="AS2" s="105">
        <v>2013</v>
      </c>
      <c r="AT2" s="105"/>
      <c r="AU2" s="105"/>
      <c r="AV2" s="105"/>
      <c r="AW2" s="105">
        <v>2014</v>
      </c>
      <c r="AX2" s="105"/>
      <c r="AY2" s="105"/>
      <c r="AZ2" s="105"/>
      <c r="BA2" s="105">
        <v>2015</v>
      </c>
      <c r="BB2" s="105"/>
      <c r="BC2" s="105"/>
      <c r="BD2" s="105"/>
      <c r="BE2" s="105">
        <v>2016</v>
      </c>
      <c r="BF2" s="105"/>
      <c r="BG2" s="105"/>
      <c r="BH2" s="105"/>
      <c r="BI2" s="105">
        <v>2017</v>
      </c>
      <c r="BJ2" s="105"/>
      <c r="BK2" s="105"/>
      <c r="BL2" s="105"/>
      <c r="BM2" s="105">
        <v>2018</v>
      </c>
      <c r="BN2" s="105"/>
      <c r="BO2" s="105"/>
    </row>
    <row r="3" spans="1:67" x14ac:dyDescent="0.25">
      <c r="B3" s="62" t="s">
        <v>85</v>
      </c>
      <c r="C3" s="62" t="s">
        <v>86</v>
      </c>
      <c r="D3" s="62" t="s">
        <v>87</v>
      </c>
      <c r="E3" s="62" t="s">
        <v>84</v>
      </c>
      <c r="F3" s="62" t="s">
        <v>85</v>
      </c>
      <c r="G3" s="62" t="s">
        <v>86</v>
      </c>
      <c r="H3" s="62" t="s">
        <v>87</v>
      </c>
      <c r="I3" s="62" t="s">
        <v>84</v>
      </c>
      <c r="J3" s="62" t="s">
        <v>85</v>
      </c>
      <c r="K3" s="62" t="s">
        <v>86</v>
      </c>
      <c r="L3" s="62" t="s">
        <v>87</v>
      </c>
      <c r="M3" s="62" t="s">
        <v>84</v>
      </c>
      <c r="N3" s="62" t="s">
        <v>85</v>
      </c>
      <c r="O3" s="62" t="s">
        <v>86</v>
      </c>
      <c r="P3" s="62" t="s">
        <v>87</v>
      </c>
      <c r="Q3" s="62" t="s">
        <v>84</v>
      </c>
      <c r="R3" s="62" t="s">
        <v>85</v>
      </c>
      <c r="S3" s="62" t="s">
        <v>86</v>
      </c>
      <c r="T3" s="62" t="s">
        <v>87</v>
      </c>
      <c r="U3" s="62" t="s">
        <v>84</v>
      </c>
      <c r="V3" s="62" t="s">
        <v>85</v>
      </c>
      <c r="W3" s="62" t="s">
        <v>86</v>
      </c>
      <c r="X3" s="62" t="s">
        <v>87</v>
      </c>
      <c r="Y3" s="62" t="s">
        <v>84</v>
      </c>
      <c r="Z3" s="62" t="s">
        <v>85</v>
      </c>
      <c r="AA3" s="62" t="s">
        <v>86</v>
      </c>
      <c r="AB3" s="62" t="s">
        <v>87</v>
      </c>
      <c r="AC3" s="62" t="s">
        <v>84</v>
      </c>
      <c r="AD3" s="62" t="s">
        <v>85</v>
      </c>
      <c r="AE3" s="62" t="s">
        <v>86</v>
      </c>
      <c r="AF3" s="62" t="s">
        <v>87</v>
      </c>
      <c r="AG3" s="62" t="s">
        <v>84</v>
      </c>
      <c r="AH3" s="62" t="s">
        <v>85</v>
      </c>
      <c r="AI3" s="62" t="s">
        <v>86</v>
      </c>
      <c r="AJ3" s="62" t="s">
        <v>87</v>
      </c>
      <c r="AK3" s="62" t="s">
        <v>84</v>
      </c>
      <c r="AL3" s="62" t="s">
        <v>85</v>
      </c>
      <c r="AM3" s="62" t="s">
        <v>86</v>
      </c>
      <c r="AN3" s="62" t="s">
        <v>87</v>
      </c>
      <c r="AO3" s="62" t="s">
        <v>84</v>
      </c>
      <c r="AP3" s="62" t="s">
        <v>85</v>
      </c>
      <c r="AQ3" s="62" t="s">
        <v>86</v>
      </c>
      <c r="AR3" s="62" t="s">
        <v>87</v>
      </c>
      <c r="AS3" s="62" t="s">
        <v>84</v>
      </c>
      <c r="AT3" s="62" t="s">
        <v>85</v>
      </c>
      <c r="AU3" s="62" t="s">
        <v>86</v>
      </c>
      <c r="AV3" s="62" t="s">
        <v>87</v>
      </c>
      <c r="AW3" s="62" t="s">
        <v>84</v>
      </c>
      <c r="AX3" s="62" t="s">
        <v>85</v>
      </c>
      <c r="AY3" s="62" t="s">
        <v>86</v>
      </c>
      <c r="AZ3" s="62" t="s">
        <v>87</v>
      </c>
      <c r="BA3" s="62" t="s">
        <v>84</v>
      </c>
      <c r="BB3" s="62" t="s">
        <v>85</v>
      </c>
      <c r="BC3" s="62" t="s">
        <v>86</v>
      </c>
      <c r="BD3" s="62" t="s">
        <v>87</v>
      </c>
      <c r="BE3" s="62" t="s">
        <v>84</v>
      </c>
      <c r="BF3" s="62" t="s">
        <v>85</v>
      </c>
      <c r="BG3" s="62" t="s">
        <v>86</v>
      </c>
      <c r="BH3" s="62" t="s">
        <v>87</v>
      </c>
      <c r="BI3" s="62" t="s">
        <v>84</v>
      </c>
      <c r="BJ3" s="62" t="s">
        <v>85</v>
      </c>
      <c r="BK3" s="62" t="s">
        <v>86</v>
      </c>
      <c r="BL3" s="62" t="s">
        <v>87</v>
      </c>
      <c r="BM3" s="87" t="s">
        <v>84</v>
      </c>
      <c r="BN3" s="87" t="s">
        <v>85</v>
      </c>
      <c r="BO3" s="87" t="s">
        <v>86</v>
      </c>
    </row>
    <row r="4" spans="1:67" x14ac:dyDescent="0.25">
      <c r="A4" s="3" t="s">
        <v>37</v>
      </c>
      <c r="B4" s="86">
        <v>3.5714285714285712E-2</v>
      </c>
      <c r="C4" s="86">
        <v>3.7593984962406013E-2</v>
      </c>
      <c r="D4" s="86">
        <v>3.5714285714285712E-2</v>
      </c>
      <c r="E4" s="86">
        <v>7.5471698113207544E-2</v>
      </c>
      <c r="F4" s="86">
        <v>3.8834951456310676E-2</v>
      </c>
      <c r="G4" s="86">
        <v>0.1111111111111111</v>
      </c>
      <c r="H4" s="86">
        <v>8.6956521739130432E-2</v>
      </c>
      <c r="I4" s="86">
        <v>5.3691275167785234E-2</v>
      </c>
      <c r="J4" s="86">
        <v>9.0909090909090912E-2</v>
      </c>
      <c r="K4" s="86">
        <v>0.11290322580645161</v>
      </c>
      <c r="L4" s="86">
        <v>2.4E-2</v>
      </c>
      <c r="M4" s="86">
        <v>4.49438202247191E-2</v>
      </c>
      <c r="N4" s="86">
        <v>4.1025641025641026E-2</v>
      </c>
      <c r="O4" s="86">
        <v>8.3720930232558138E-2</v>
      </c>
      <c r="P4" s="86">
        <v>8.6294416243654817E-2</v>
      </c>
      <c r="Q4" s="86">
        <v>9.0909090909090912E-2</v>
      </c>
      <c r="R4" s="86">
        <v>0.102880658436214</v>
      </c>
      <c r="S4" s="86">
        <v>0.10714285714285714</v>
      </c>
      <c r="T4" s="86">
        <v>0.11707317073170732</v>
      </c>
      <c r="U4" s="86">
        <v>9.8039215686274508E-2</v>
      </c>
      <c r="V4" s="86">
        <v>0.13533834586466165</v>
      </c>
      <c r="W4" s="86">
        <v>0.11063829787234042</v>
      </c>
      <c r="X4" s="86">
        <v>0.13714285714285715</v>
      </c>
      <c r="Y4" s="86">
        <v>9.0909090909090912E-2</v>
      </c>
      <c r="Z4" s="86">
        <v>7.2192513368983954E-2</v>
      </c>
      <c r="AA4" s="86">
        <v>8.4985835694050993E-2</v>
      </c>
      <c r="AB4" s="86">
        <v>0.10505836575875487</v>
      </c>
      <c r="AC4" s="86">
        <v>6.4908722109533468E-2</v>
      </c>
      <c r="AD4" s="86">
        <v>6.9716775599128547E-2</v>
      </c>
      <c r="AE4" s="86">
        <v>8.0882352941176475E-2</v>
      </c>
      <c r="AF4" s="86">
        <v>7.8125E-2</v>
      </c>
      <c r="AG4" s="86">
        <v>5.3435114503816793E-2</v>
      </c>
      <c r="AH4" s="86">
        <v>4.5893719806763288E-2</v>
      </c>
      <c r="AI4" s="86">
        <v>5.8212058212058215E-2</v>
      </c>
      <c r="AJ4" s="86">
        <v>4.189944134078212E-2</v>
      </c>
      <c r="AK4" s="86">
        <v>5.8962264150943397E-2</v>
      </c>
      <c r="AL4" s="86">
        <v>7.18232044198895E-2</v>
      </c>
      <c r="AM4" s="86">
        <v>8.8803088803088806E-2</v>
      </c>
      <c r="AN4" s="86">
        <v>8.7804878048780483E-2</v>
      </c>
      <c r="AO4" s="86">
        <v>0.14285714285714285</v>
      </c>
      <c r="AP4" s="86">
        <v>0.14666666666666667</v>
      </c>
      <c r="AQ4" s="86">
        <v>0.16479400749063669</v>
      </c>
      <c r="AR4" s="86">
        <v>0.2053872053872054</v>
      </c>
      <c r="AS4" s="86">
        <v>0.19622641509433963</v>
      </c>
      <c r="AT4" s="86">
        <v>0.19626168224299065</v>
      </c>
      <c r="AU4" s="86">
        <v>0.2102803738317757</v>
      </c>
      <c r="AV4" s="86">
        <v>0.13207547169811321</v>
      </c>
      <c r="AW4" s="86">
        <v>0.1894273127753304</v>
      </c>
      <c r="AX4" s="86">
        <v>0.10583941605839416</v>
      </c>
      <c r="AY4" s="86">
        <v>0.18263473053892215</v>
      </c>
      <c r="AZ4" s="86">
        <v>0.21348314606741572</v>
      </c>
      <c r="BA4" s="86">
        <v>0.24266666666666667</v>
      </c>
      <c r="BB4" s="86">
        <v>0.19273743016759776</v>
      </c>
      <c r="BC4" s="86">
        <v>0.14102564102564102</v>
      </c>
      <c r="BD4" s="86">
        <v>7.3770491803278687E-2</v>
      </c>
      <c r="BE4" s="86">
        <v>6.5040650406504072E-2</v>
      </c>
      <c r="BF4" s="86">
        <v>5.2631578947368418E-2</v>
      </c>
      <c r="BG4" s="86">
        <v>3.0120481927710843E-2</v>
      </c>
      <c r="BH4" s="86">
        <v>5.1094890510948905E-2</v>
      </c>
      <c r="BI4" s="86">
        <v>4.3749999999999997E-2</v>
      </c>
      <c r="BJ4" s="86">
        <v>3.2994923857868022E-2</v>
      </c>
      <c r="BK4" s="86">
        <v>6.8965517241379309E-2</v>
      </c>
      <c r="BL4" s="86">
        <v>5.6666666666666664E-2</v>
      </c>
      <c r="BM4" s="86">
        <v>5.1612903225806452E-2</v>
      </c>
      <c r="BN4" s="86">
        <v>4.1436464088397788E-2</v>
      </c>
      <c r="BO4" s="86">
        <v>5.2173913043478258E-2</v>
      </c>
    </row>
    <row r="5" spans="1:67" x14ac:dyDescent="0.25">
      <c r="A5" s="3" t="s">
        <v>38</v>
      </c>
      <c r="B5" s="86">
        <v>3.7593984962406013E-2</v>
      </c>
      <c r="C5" s="86">
        <v>9.8214285714285712E-2</v>
      </c>
      <c r="D5" s="86">
        <v>0.10434782608695652</v>
      </c>
      <c r="E5" s="86">
        <v>5.4794520547945202E-2</v>
      </c>
      <c r="F5" s="86">
        <v>8.9655172413793102E-2</v>
      </c>
      <c r="G5" s="86">
        <v>9.0277777777777776E-2</v>
      </c>
      <c r="H5" s="86">
        <v>0.11214953271028037</v>
      </c>
      <c r="I5" s="86">
        <v>8.5106382978723402E-2</v>
      </c>
      <c r="J5" s="86">
        <v>5.2980132450331126E-2</v>
      </c>
      <c r="K5" s="86">
        <v>7.7777777777777779E-2</v>
      </c>
      <c r="L5" s="86">
        <v>0.11515151515151516</v>
      </c>
      <c r="M5" s="86">
        <v>7.1895424836601302E-2</v>
      </c>
      <c r="N5" s="86">
        <v>0.10059171597633136</v>
      </c>
      <c r="O5" s="86">
        <v>0.10191082802547771</v>
      </c>
      <c r="P5" s="86">
        <v>0.13138686131386862</v>
      </c>
      <c r="Q5" s="86">
        <v>8.0246913580246909E-2</v>
      </c>
      <c r="R5" s="86">
        <v>8.7431693989071038E-2</v>
      </c>
      <c r="S5" s="86">
        <v>0.10679611650485436</v>
      </c>
      <c r="T5" s="86">
        <v>6.8571428571428575E-2</v>
      </c>
      <c r="U5" s="86">
        <v>6.726457399103139E-2</v>
      </c>
      <c r="V5" s="86">
        <v>6.8421052631578952E-2</v>
      </c>
      <c r="W5" s="86">
        <v>9.8039215686274508E-2</v>
      </c>
      <c r="X5" s="86">
        <v>0.12568306010928962</v>
      </c>
      <c r="Y5" s="86">
        <v>9.3596059113300489E-2</v>
      </c>
      <c r="Z5" s="86">
        <v>7.4235807860262015E-2</v>
      </c>
      <c r="AA5" s="86">
        <v>5.1643192488262914E-2</v>
      </c>
      <c r="AB5" s="86">
        <v>7.2033898305084748E-2</v>
      </c>
      <c r="AC5" s="86">
        <v>9.5435684647302899E-2</v>
      </c>
      <c r="AD5" s="86">
        <v>7.03125E-2</v>
      </c>
      <c r="AE5" s="86">
        <v>7.8066914498141265E-2</v>
      </c>
      <c r="AF5" s="86">
        <v>4.0955631399317405E-2</v>
      </c>
      <c r="AG5" s="86">
        <v>6.8493150684931503E-2</v>
      </c>
      <c r="AH5" s="86">
        <v>6.2686567164179099E-2</v>
      </c>
      <c r="AI5" s="86">
        <v>7.492795389048991E-2</v>
      </c>
      <c r="AJ5" s="86">
        <v>9.8425196850393706E-2</v>
      </c>
      <c r="AK5" s="86">
        <v>7.32484076433121E-2</v>
      </c>
      <c r="AL5" s="86">
        <v>0.1</v>
      </c>
      <c r="AM5" s="86">
        <v>6.2068965517241378E-2</v>
      </c>
      <c r="AN5" s="86">
        <v>6.2745098039215685E-2</v>
      </c>
      <c r="AO5" s="86">
        <v>6.1016949152542375E-2</v>
      </c>
      <c r="AP5" s="86">
        <v>9.166666666666666E-2</v>
      </c>
      <c r="AQ5" s="86">
        <v>5.2264808362369339E-2</v>
      </c>
      <c r="AR5" s="86">
        <v>9.6153846153846159E-2</v>
      </c>
      <c r="AS5" s="86">
        <v>8.1967213114754092E-2</v>
      </c>
      <c r="AT5" s="86">
        <v>9.6525096525096526E-2</v>
      </c>
      <c r="AU5" s="86">
        <v>9.7744360902255634E-2</v>
      </c>
      <c r="AV5" s="86">
        <v>5.6872037914691941E-2</v>
      </c>
      <c r="AW5" s="86">
        <v>0.10211267605633803</v>
      </c>
      <c r="AX5" s="86">
        <v>8.6274509803921567E-2</v>
      </c>
      <c r="AY5" s="86">
        <v>0.12</v>
      </c>
      <c r="AZ5" s="86">
        <v>8.8105726872246701E-2</v>
      </c>
      <c r="BA5" s="86">
        <v>7.7220077220077218E-2</v>
      </c>
      <c r="BB5" s="86">
        <v>5.6179775280898875E-2</v>
      </c>
      <c r="BC5" s="86">
        <v>8.5365853658536592E-2</v>
      </c>
      <c r="BD5" s="86">
        <v>5.9459459459459463E-2</v>
      </c>
      <c r="BE5" s="86">
        <v>6.3197026022304828E-2</v>
      </c>
      <c r="BF5" s="86">
        <v>7.6335877862595422E-2</v>
      </c>
      <c r="BG5" s="86">
        <v>3.8461538461538464E-2</v>
      </c>
      <c r="BH5" s="86">
        <v>5.4187192118226604E-2</v>
      </c>
      <c r="BI5" s="86">
        <v>9.0534979423868317E-2</v>
      </c>
      <c r="BJ5" s="86">
        <v>9.7345132743362831E-2</v>
      </c>
      <c r="BK5" s="86">
        <v>6.0747663551401869E-2</v>
      </c>
      <c r="BL5" s="86">
        <v>7.407407407407407E-2</v>
      </c>
      <c r="BM5" s="86">
        <v>8.5271317829457363E-2</v>
      </c>
      <c r="BN5" s="86">
        <v>6.9498069498069498E-2</v>
      </c>
      <c r="BO5" s="86">
        <v>5.0847457627118647E-2</v>
      </c>
    </row>
    <row r="6" spans="1:67" x14ac:dyDescent="0.25">
      <c r="A6" s="3" t="s">
        <v>39</v>
      </c>
      <c r="B6" s="86">
        <v>5.9523809523809521E-2</v>
      </c>
      <c r="C6" s="86">
        <v>4.5801526717557252E-2</v>
      </c>
      <c r="D6" s="86">
        <v>0.11818181818181818</v>
      </c>
      <c r="E6" s="86">
        <v>6.0150375939849621E-2</v>
      </c>
      <c r="F6" s="86">
        <v>5.6451612903225805E-2</v>
      </c>
      <c r="G6" s="86">
        <v>7.4999999999999997E-2</v>
      </c>
      <c r="H6" s="86">
        <v>9.1428571428571428E-2</v>
      </c>
      <c r="I6" s="86">
        <v>2.247191011235955E-2</v>
      </c>
      <c r="J6" s="86">
        <v>5.128205128205128E-2</v>
      </c>
      <c r="K6" s="86">
        <v>3.783783783783784E-2</v>
      </c>
      <c r="L6" s="86">
        <v>6.8965517241379309E-2</v>
      </c>
      <c r="M6" s="86">
        <v>1.2738853503184714E-2</v>
      </c>
      <c r="N6" s="86">
        <v>6.0773480662983423E-2</v>
      </c>
      <c r="O6" s="86">
        <v>6.2015503875968991E-2</v>
      </c>
      <c r="P6" s="86">
        <v>2.3923444976076555E-2</v>
      </c>
      <c r="Q6" s="86">
        <v>1.8433179723502304E-2</v>
      </c>
      <c r="R6" s="86">
        <v>2.8037383177570093E-2</v>
      </c>
      <c r="S6" s="86">
        <v>3.8216560509554139E-2</v>
      </c>
      <c r="T6" s="86">
        <v>6.8965517241379309E-2</v>
      </c>
      <c r="U6" s="86">
        <v>4.5714285714285714E-2</v>
      </c>
      <c r="V6" s="86">
        <v>7.3891625615763554E-2</v>
      </c>
      <c r="W6" s="86">
        <v>5.0359712230215826E-2</v>
      </c>
      <c r="X6" s="86">
        <v>7.623318385650224E-2</v>
      </c>
      <c r="Y6" s="86">
        <v>7.407407407407407E-2</v>
      </c>
      <c r="Z6" s="86">
        <v>3.1914893617021274E-2</v>
      </c>
      <c r="AA6" s="86">
        <v>9.1703056768558958E-2</v>
      </c>
      <c r="AB6" s="86">
        <v>0.11458333333333333</v>
      </c>
      <c r="AC6" s="86">
        <v>0.13807531380753138</v>
      </c>
      <c r="AD6" s="86">
        <v>9.9173553719008267E-2</v>
      </c>
      <c r="AE6" s="86">
        <v>7.9365079365079361E-2</v>
      </c>
      <c r="AF6" s="86">
        <v>9.4444444444444442E-2</v>
      </c>
      <c r="AG6" s="86">
        <v>0.1070110701107011</v>
      </c>
      <c r="AH6" s="86">
        <v>9.4890510948905105E-2</v>
      </c>
      <c r="AI6" s="86">
        <v>0.11934156378600823</v>
      </c>
      <c r="AJ6" s="86">
        <v>0.1092436974789916</v>
      </c>
      <c r="AK6" s="86">
        <v>9.9585062240663894E-2</v>
      </c>
      <c r="AL6" s="86">
        <v>0.12749003984063745</v>
      </c>
      <c r="AM6" s="86">
        <v>0.10975609756097561</v>
      </c>
      <c r="AN6" s="86">
        <v>9.0090090090090086E-2</v>
      </c>
      <c r="AO6" s="86">
        <v>0.10714285714285714</v>
      </c>
      <c r="AP6" s="86">
        <v>0.11827956989247312</v>
      </c>
      <c r="AQ6" s="86">
        <v>0.14204545454545456</v>
      </c>
      <c r="AR6" s="86">
        <v>0.12025316455696203</v>
      </c>
      <c r="AS6" s="86">
        <v>0.11049723756906077</v>
      </c>
      <c r="AT6" s="86">
        <v>0.14814814814814814</v>
      </c>
      <c r="AU6" s="86">
        <v>0.13253012048192772</v>
      </c>
      <c r="AV6" s="86">
        <v>0.16911764705882354</v>
      </c>
      <c r="AW6" s="86">
        <v>0.11038961038961038</v>
      </c>
      <c r="AX6" s="86">
        <v>0.15822784810126583</v>
      </c>
      <c r="AY6" s="86">
        <v>0.12666666666666668</v>
      </c>
      <c r="AZ6" s="86">
        <v>7.8014184397163122E-2</v>
      </c>
      <c r="BA6" s="86">
        <v>6.6225165562913912E-2</v>
      </c>
      <c r="BB6" s="86">
        <v>0.1377245508982036</v>
      </c>
      <c r="BC6" s="86">
        <v>0.11475409836065574</v>
      </c>
      <c r="BD6" s="86">
        <v>0.10185185185185185</v>
      </c>
      <c r="BE6" s="86">
        <v>7.3863636363636367E-2</v>
      </c>
      <c r="BF6" s="86">
        <v>9.5238095238095233E-2</v>
      </c>
      <c r="BG6" s="86">
        <v>9.49367088607595E-2</v>
      </c>
      <c r="BH6" s="86">
        <v>5.1612903225806452E-2</v>
      </c>
      <c r="BI6" s="86">
        <v>5.5214723926380369E-2</v>
      </c>
      <c r="BJ6" s="86">
        <v>0.1125</v>
      </c>
      <c r="BK6" s="86">
        <v>8.2352941176470587E-2</v>
      </c>
      <c r="BL6" s="86">
        <v>4.5801526717557252E-2</v>
      </c>
      <c r="BM6" s="86">
        <v>7.4829931972789115E-2</v>
      </c>
      <c r="BN6" s="86">
        <v>0.10975609756097561</v>
      </c>
      <c r="BO6" s="86">
        <v>8.7301587301587297E-2</v>
      </c>
    </row>
    <row r="7" spans="1:67" x14ac:dyDescent="0.25">
      <c r="A7" s="3" t="s">
        <v>40</v>
      </c>
      <c r="B7" s="86">
        <v>0.19444444444444445</v>
      </c>
      <c r="C7" s="86">
        <v>6.0606060606060608E-2</v>
      </c>
      <c r="D7" s="86">
        <v>0.13580246913580246</v>
      </c>
      <c r="E7" s="86">
        <v>0.15094339622641509</v>
      </c>
      <c r="F7" s="86">
        <v>5.1546391752577317E-2</v>
      </c>
      <c r="G7" s="86">
        <v>9.5744680851063829E-2</v>
      </c>
      <c r="H7" s="86">
        <v>0.14754098360655737</v>
      </c>
      <c r="I7" s="86">
        <v>7.5268817204301078E-2</v>
      </c>
      <c r="J7" s="86">
        <v>7.8125E-2</v>
      </c>
      <c r="K7" s="86">
        <v>7.0707070707070704E-2</v>
      </c>
      <c r="L7" s="86">
        <v>7.9545454545454544E-2</v>
      </c>
      <c r="M7" s="86">
        <v>4.6728971962616821E-2</v>
      </c>
      <c r="N7" s="86">
        <v>0</v>
      </c>
      <c r="O7" s="86">
        <v>3.1496062992125984E-2</v>
      </c>
      <c r="P7" s="86">
        <v>4.5871559633027525E-2</v>
      </c>
      <c r="Q7" s="86">
        <v>6.2068965517241378E-2</v>
      </c>
      <c r="R7" s="86">
        <v>5.1724137931034482E-2</v>
      </c>
      <c r="S7" s="86">
        <v>0.05</v>
      </c>
      <c r="T7" s="86">
        <v>4.3478260869565216E-2</v>
      </c>
      <c r="U7" s="86">
        <v>2.3255813953488372E-2</v>
      </c>
      <c r="V7" s="86">
        <v>3.7593984962406013E-2</v>
      </c>
      <c r="W7" s="86">
        <v>3.2520325203252036E-2</v>
      </c>
      <c r="X7" s="86">
        <v>2.3076923076923078E-2</v>
      </c>
      <c r="Y7" s="86">
        <v>2.7586206896551724E-2</v>
      </c>
      <c r="Z7" s="86">
        <v>2.8368794326241134E-2</v>
      </c>
      <c r="AA7" s="86">
        <v>4.5112781954887216E-2</v>
      </c>
      <c r="AB7" s="86">
        <v>5.3191489361702128E-2</v>
      </c>
      <c r="AC7" s="86">
        <v>3.7735849056603772E-2</v>
      </c>
      <c r="AD7" s="86">
        <v>5.1724137931034482E-2</v>
      </c>
      <c r="AE7" s="86">
        <v>2.097902097902098E-2</v>
      </c>
      <c r="AF7" s="86">
        <v>3.6363636363636362E-2</v>
      </c>
      <c r="AG7" s="86">
        <v>2.7397260273972601E-2</v>
      </c>
      <c r="AH7" s="86">
        <v>2.8735632183908046E-2</v>
      </c>
      <c r="AI7" s="86">
        <v>4.4303797468354431E-2</v>
      </c>
      <c r="AJ7" s="86">
        <v>6.6666666666666666E-2</v>
      </c>
      <c r="AK7" s="86">
        <v>4.9180327868852458E-2</v>
      </c>
      <c r="AL7" s="86">
        <v>5.5555555555555552E-2</v>
      </c>
      <c r="AM7" s="86">
        <v>9.8214285714285712E-2</v>
      </c>
      <c r="AN7" s="86">
        <v>0.13131313131313133</v>
      </c>
      <c r="AO7" s="86">
        <v>4.2553191489361701E-2</v>
      </c>
      <c r="AP7" s="86">
        <v>0.1</v>
      </c>
      <c r="AQ7" s="86">
        <v>7.9545454545454544E-2</v>
      </c>
      <c r="AR7" s="86">
        <v>6.3829787234042548E-2</v>
      </c>
      <c r="AS7" s="86">
        <v>0.10416666666666667</v>
      </c>
      <c r="AT7" s="86">
        <v>0.11627906976744186</v>
      </c>
      <c r="AU7" s="86">
        <v>5.1546391752577317E-2</v>
      </c>
      <c r="AV7" s="86">
        <v>0.18390804597701149</v>
      </c>
      <c r="AW7" s="86">
        <v>0.12345679012345678</v>
      </c>
      <c r="AX7" s="86">
        <v>6.8965517241379309E-2</v>
      </c>
      <c r="AY7" s="86">
        <v>0.12087912087912088</v>
      </c>
      <c r="AZ7" s="86">
        <v>0.15625</v>
      </c>
      <c r="BA7" s="86">
        <v>0.1</v>
      </c>
      <c r="BB7" s="86">
        <v>3.8834951456310676E-2</v>
      </c>
      <c r="BC7" s="86">
        <v>0.12195121951219512</v>
      </c>
      <c r="BD7" s="86">
        <v>6.6666666666666666E-2</v>
      </c>
      <c r="BE7" s="86">
        <v>3.7037037037037035E-2</v>
      </c>
      <c r="BF7" s="86">
        <v>5.8252427184466021E-2</v>
      </c>
      <c r="BG7" s="86">
        <v>7.6923076923076927E-2</v>
      </c>
      <c r="BH7" s="86">
        <v>5.3763440860215055E-2</v>
      </c>
      <c r="BI7" s="86">
        <v>5.2631578947368418E-2</v>
      </c>
      <c r="BJ7" s="86">
        <v>7.7586206896551727E-2</v>
      </c>
      <c r="BK7" s="86">
        <v>6.1224489795918366E-2</v>
      </c>
      <c r="BL7" s="86">
        <v>9.2592592592592587E-2</v>
      </c>
      <c r="BM7" s="86">
        <v>9.8039215686274508E-2</v>
      </c>
      <c r="BN7" s="86">
        <v>7.575757575757576E-2</v>
      </c>
      <c r="BO7" s="86">
        <v>8.2352941176470587E-2</v>
      </c>
    </row>
    <row r="8" spans="1:67" x14ac:dyDescent="0.25">
      <c r="A8" s="3" t="s">
        <v>41</v>
      </c>
      <c r="B8" s="86">
        <v>7.4999999999999997E-2</v>
      </c>
      <c r="C8" s="86">
        <v>3.614457831325301E-2</v>
      </c>
      <c r="D8" s="86">
        <v>2.8169014084507043E-2</v>
      </c>
      <c r="E8" s="86">
        <v>2.4691358024691357E-2</v>
      </c>
      <c r="F8" s="86">
        <v>2.9702970297029702E-2</v>
      </c>
      <c r="G8" s="86">
        <v>2.4390243902439025E-2</v>
      </c>
      <c r="H8" s="86">
        <v>2.5974025974025976E-2</v>
      </c>
      <c r="I8" s="86">
        <v>2.0833333333333332E-2</v>
      </c>
      <c r="J8" s="86">
        <v>9.0909090909090905E-3</v>
      </c>
      <c r="K8" s="86">
        <v>9.9009900990099011E-3</v>
      </c>
      <c r="L8" s="86">
        <v>0</v>
      </c>
      <c r="M8" s="86">
        <v>4.0983606557377046E-2</v>
      </c>
      <c r="N8" s="86">
        <v>4.4247787610619468E-2</v>
      </c>
      <c r="O8" s="86">
        <v>4.9180327868852458E-2</v>
      </c>
      <c r="P8" s="86">
        <v>4.2372881355932202E-2</v>
      </c>
      <c r="Q8" s="86">
        <v>5.6451612903225805E-2</v>
      </c>
      <c r="R8" s="86">
        <v>2.9850746268656716E-2</v>
      </c>
      <c r="S8" s="86">
        <v>3.7037037037037035E-2</v>
      </c>
      <c r="T8" s="86">
        <v>4.5801526717557252E-2</v>
      </c>
      <c r="U8" s="86">
        <v>1.3698630136986301E-2</v>
      </c>
      <c r="V8" s="86">
        <v>6.0869565217391307E-2</v>
      </c>
      <c r="W8" s="86">
        <v>4.0404040404040407E-2</v>
      </c>
      <c r="X8" s="86">
        <v>0.1111111111111111</v>
      </c>
      <c r="Y8" s="86">
        <v>4.9504950495049507E-2</v>
      </c>
      <c r="Z8" s="86">
        <v>7.4468085106382975E-2</v>
      </c>
      <c r="AA8" s="86">
        <v>6.7961165048543687E-2</v>
      </c>
      <c r="AB8" s="86">
        <v>4.0540540540540543E-2</v>
      </c>
      <c r="AC8" s="86">
        <v>5.0505050505050504E-2</v>
      </c>
      <c r="AD8" s="86">
        <v>6.7226890756302518E-2</v>
      </c>
      <c r="AE8" s="86">
        <v>3.8461538461538464E-2</v>
      </c>
      <c r="AF8" s="86">
        <v>3.4482758620689655E-2</v>
      </c>
      <c r="AG8" s="86">
        <v>2.5862068965517241E-2</v>
      </c>
      <c r="AH8" s="86">
        <v>4.065040650406504E-2</v>
      </c>
      <c r="AI8" s="86">
        <v>4.5751633986928102E-2</v>
      </c>
      <c r="AJ8" s="86">
        <v>4.2372881355932202E-2</v>
      </c>
      <c r="AK8" s="86">
        <v>5.9322033898305086E-2</v>
      </c>
      <c r="AL8" s="86">
        <v>4.6153846153846156E-2</v>
      </c>
      <c r="AM8" s="86">
        <v>7.6923076923076927E-2</v>
      </c>
      <c r="AN8" s="86">
        <v>5.2631578947368418E-2</v>
      </c>
      <c r="AO8" s="86">
        <v>0.1111111111111111</v>
      </c>
      <c r="AP8" s="86">
        <v>2.6548672566371681E-2</v>
      </c>
      <c r="AQ8" s="86">
        <v>4.2105263157894736E-2</v>
      </c>
      <c r="AR8" s="86">
        <v>7.6923076923076927E-2</v>
      </c>
      <c r="AS8" s="86">
        <v>9.0909090909090912E-2</v>
      </c>
      <c r="AT8" s="86">
        <v>0.13186813186813187</v>
      </c>
      <c r="AU8" s="86">
        <v>0.12087912087912088</v>
      </c>
      <c r="AV8" s="86">
        <v>0.125</v>
      </c>
      <c r="AW8" s="86">
        <v>4.3478260869565216E-2</v>
      </c>
      <c r="AX8" s="86">
        <v>4.4642857142857144E-2</v>
      </c>
      <c r="AY8" s="86">
        <v>6.3291139240506333E-2</v>
      </c>
      <c r="AZ8" s="86">
        <v>4.4444444444444446E-2</v>
      </c>
      <c r="BA8" s="86">
        <v>0.13095238095238096</v>
      </c>
      <c r="BB8" s="86">
        <v>3.5714285714285712E-2</v>
      </c>
      <c r="BC8" s="86">
        <v>9.6153846153846159E-3</v>
      </c>
      <c r="BD8" s="86">
        <v>5.3333333333333337E-2</v>
      </c>
      <c r="BE8" s="86">
        <v>5.2083333333333336E-2</v>
      </c>
      <c r="BF8" s="86">
        <v>0.09</v>
      </c>
      <c r="BG8" s="86">
        <v>5.4545454545454543E-2</v>
      </c>
      <c r="BH8" s="86">
        <v>8.4507042253521125E-2</v>
      </c>
      <c r="BI8" s="86">
        <v>7.2580645161290328E-2</v>
      </c>
      <c r="BJ8" s="86">
        <v>8.0645161290322578E-2</v>
      </c>
      <c r="BK8" s="86">
        <v>2.6785714285714284E-2</v>
      </c>
      <c r="BL8" s="86">
        <v>6.7796610169491525E-2</v>
      </c>
      <c r="BM8" s="86">
        <v>3.8095238095238099E-2</v>
      </c>
      <c r="BN8" s="86">
        <v>0.12037037037037036</v>
      </c>
      <c r="BO8" s="86">
        <v>0.11643835616438356</v>
      </c>
    </row>
    <row r="9" spans="1:67" x14ac:dyDescent="0.25">
      <c r="A9" s="3" t="s">
        <v>42</v>
      </c>
      <c r="B9" s="86">
        <v>0.19491525423728814</v>
      </c>
      <c r="C9" s="86">
        <v>0.14492753623188406</v>
      </c>
      <c r="D9" s="86">
        <v>0.13529411764705881</v>
      </c>
      <c r="E9" s="86">
        <v>4.7058823529411764E-2</v>
      </c>
      <c r="F9" s="86">
        <v>7.4626865671641784E-2</v>
      </c>
      <c r="G9" s="86">
        <v>5.5865921787709494E-2</v>
      </c>
      <c r="H9" s="86">
        <v>3.0120481927710843E-2</v>
      </c>
      <c r="I9" s="86">
        <v>4.4554455445544552E-2</v>
      </c>
      <c r="J9" s="86">
        <v>4.0816326530612242E-2</v>
      </c>
      <c r="K9" s="86">
        <v>3.5398230088495575E-2</v>
      </c>
      <c r="L9" s="86">
        <v>6.6666666666666666E-2</v>
      </c>
      <c r="M9" s="86">
        <v>3.0837004405286344E-2</v>
      </c>
      <c r="N9" s="86">
        <v>4.4897959183673466E-2</v>
      </c>
      <c r="O9" s="86">
        <v>5.0228310502283102E-2</v>
      </c>
      <c r="P9" s="86">
        <v>2.3255813953488372E-2</v>
      </c>
      <c r="Q9" s="86">
        <v>5.3191489361702126E-3</v>
      </c>
      <c r="R9" s="86">
        <v>2.7397260273972601E-2</v>
      </c>
      <c r="S9" s="86">
        <v>2.8037383177570093E-2</v>
      </c>
      <c r="T9" s="86">
        <v>2.2222222222222223E-2</v>
      </c>
      <c r="U9" s="86">
        <v>2.8301886792452831E-2</v>
      </c>
      <c r="V9" s="86">
        <v>2.4822695035460994E-2</v>
      </c>
      <c r="W9" s="86">
        <v>1.6528925619834711E-2</v>
      </c>
      <c r="X9" s="86">
        <v>5.027932960893855E-2</v>
      </c>
      <c r="Y9" s="86">
        <v>3.125E-2</v>
      </c>
      <c r="Z9" s="86">
        <v>2.4691358024691357E-2</v>
      </c>
      <c r="AA9" s="86">
        <v>3.4749034749034749E-2</v>
      </c>
      <c r="AB9" s="86">
        <v>7.3863636363636367E-2</v>
      </c>
      <c r="AC9" s="86">
        <v>5.9701492537313432E-2</v>
      </c>
      <c r="AD9" s="86">
        <v>3.482587064676617E-2</v>
      </c>
      <c r="AE9" s="86">
        <v>3.482587064676617E-2</v>
      </c>
      <c r="AF9" s="86">
        <v>1.1111111111111112E-2</v>
      </c>
      <c r="AG9" s="86">
        <v>1.5957446808510637E-2</v>
      </c>
      <c r="AH9" s="86">
        <v>5.2631578947368418E-2</v>
      </c>
      <c r="AI9" s="86">
        <v>3.5714285714285712E-2</v>
      </c>
      <c r="AJ9" s="86">
        <v>4.4444444444444446E-2</v>
      </c>
      <c r="AK9" s="86">
        <v>0.01</v>
      </c>
      <c r="AL9" s="86">
        <v>3.4482758620689655E-2</v>
      </c>
      <c r="AM9" s="86">
        <v>3.5175879396984924E-2</v>
      </c>
      <c r="AN9" s="86">
        <v>5.8823529411764705E-2</v>
      </c>
      <c r="AO9" s="86">
        <v>6.3106796116504854E-2</v>
      </c>
      <c r="AP9" s="86">
        <v>8.3333333333333329E-2</v>
      </c>
      <c r="AQ9" s="86">
        <v>4.1884816753926704E-2</v>
      </c>
      <c r="AR9" s="86">
        <v>3.2258064516129031E-2</v>
      </c>
      <c r="AS9" s="86">
        <v>3.1055900621118012E-2</v>
      </c>
      <c r="AT9" s="86">
        <v>4.046242774566474E-2</v>
      </c>
      <c r="AU9" s="86">
        <v>5.5865921787709494E-2</v>
      </c>
      <c r="AV9" s="86">
        <v>5.9880239520958084E-2</v>
      </c>
      <c r="AW9" s="86">
        <v>5.7142857142857141E-2</v>
      </c>
      <c r="AX9" s="86">
        <v>9.8591549295774641E-2</v>
      </c>
      <c r="AY9" s="86">
        <v>0.13978494623655913</v>
      </c>
      <c r="AZ9" s="86">
        <v>8.771929824561403E-2</v>
      </c>
      <c r="BA9" s="86">
        <v>5.128205128205128E-2</v>
      </c>
      <c r="BB9" s="86">
        <v>1.6129032258064516E-2</v>
      </c>
      <c r="BC9" s="86">
        <v>0.01</v>
      </c>
      <c r="BD9" s="86">
        <v>6.5040650406504072E-2</v>
      </c>
      <c r="BE9" s="86">
        <v>5.1094890510948905E-2</v>
      </c>
      <c r="BF9" s="86">
        <v>4.5454545454545456E-2</v>
      </c>
      <c r="BG9" s="86">
        <v>4.6979865771812082E-2</v>
      </c>
      <c r="BH9" s="86">
        <v>4.3749999999999997E-2</v>
      </c>
      <c r="BI9" s="86">
        <v>4.5977011494252873E-2</v>
      </c>
      <c r="BJ9" s="86">
        <v>6.8181818181818177E-2</v>
      </c>
      <c r="BK9" s="86">
        <v>2.5477707006369428E-2</v>
      </c>
      <c r="BL9" s="86">
        <v>5.6603773584905662E-2</v>
      </c>
      <c r="BM9" s="86">
        <v>5.4054054054054057E-2</v>
      </c>
      <c r="BN9" s="86">
        <v>4.2328042328042326E-2</v>
      </c>
      <c r="BO9" s="86">
        <v>3.7634408602150539E-2</v>
      </c>
    </row>
    <row r="10" spans="1:67" x14ac:dyDescent="0.25">
      <c r="A10" s="3" t="s">
        <v>43</v>
      </c>
      <c r="B10" s="86">
        <v>1.0416666666666666E-2</v>
      </c>
      <c r="C10" s="86">
        <v>0</v>
      </c>
      <c r="D10" s="86">
        <v>0</v>
      </c>
      <c r="E10" s="86">
        <v>9.433962264150943E-3</v>
      </c>
      <c r="F10" s="86">
        <v>8.2644628099173556E-3</v>
      </c>
      <c r="G10" s="86">
        <v>2.8037383177570093E-2</v>
      </c>
      <c r="H10" s="86">
        <v>8.9285714285714281E-3</v>
      </c>
      <c r="I10" s="86">
        <v>1.6666666666666666E-2</v>
      </c>
      <c r="J10" s="86">
        <v>0</v>
      </c>
      <c r="K10" s="86">
        <v>0</v>
      </c>
      <c r="L10" s="86">
        <v>1.6393442622950821E-2</v>
      </c>
      <c r="M10" s="86">
        <v>0</v>
      </c>
      <c r="N10" s="86">
        <v>3.90625E-3</v>
      </c>
      <c r="O10" s="86">
        <v>5.6497175141242938E-3</v>
      </c>
      <c r="P10" s="86">
        <v>9.7560975609756097E-3</v>
      </c>
      <c r="Q10" s="86">
        <v>6.9686411149825784E-3</v>
      </c>
      <c r="R10" s="86">
        <v>1.5936254980079681E-2</v>
      </c>
      <c r="S10" s="86">
        <v>1.4336917562724014E-2</v>
      </c>
      <c r="T10" s="86">
        <v>9.1743119266055051E-3</v>
      </c>
      <c r="U10" s="86">
        <v>2.3391812865497075E-2</v>
      </c>
      <c r="V10" s="86">
        <v>1.3513513513513514E-2</v>
      </c>
      <c r="W10" s="86">
        <v>2.5125628140703518E-3</v>
      </c>
      <c r="X10" s="86">
        <v>0</v>
      </c>
      <c r="Y10" s="86">
        <v>4.9261083743842365E-3</v>
      </c>
      <c r="Z10" s="86">
        <v>0</v>
      </c>
      <c r="AA10" s="86">
        <v>0</v>
      </c>
      <c r="AB10" s="86">
        <v>0</v>
      </c>
      <c r="AC10" s="86">
        <v>4.9382716049382715E-3</v>
      </c>
      <c r="AD10" s="86">
        <v>9.5693779904306216E-3</v>
      </c>
      <c r="AE10" s="86">
        <v>4.140786749482402E-3</v>
      </c>
      <c r="AF10" s="86">
        <v>1.4778325123152709E-2</v>
      </c>
      <c r="AG10" s="86">
        <v>2.6246719160104987E-3</v>
      </c>
      <c r="AH10" s="86">
        <v>1.8229166666666668E-2</v>
      </c>
      <c r="AI10" s="86">
        <v>2.0833333333333332E-2</v>
      </c>
      <c r="AJ10" s="86">
        <v>2.1428571428571429E-2</v>
      </c>
      <c r="AK10" s="86">
        <v>8.9552238805970154E-3</v>
      </c>
      <c r="AL10" s="86">
        <v>1.4598540145985401E-2</v>
      </c>
      <c r="AM10" s="86">
        <v>3.3898305084745762E-3</v>
      </c>
      <c r="AN10" s="86">
        <v>6.3091482649842269E-3</v>
      </c>
      <c r="AO10" s="86">
        <v>2.7247956403269754E-3</v>
      </c>
      <c r="AP10" s="86">
        <v>2.8901734104046241E-3</v>
      </c>
      <c r="AQ10" s="86">
        <v>6.8965517241379309E-3</v>
      </c>
      <c r="AR10" s="86">
        <v>0</v>
      </c>
      <c r="AS10" s="86">
        <v>7.2202166064981952E-3</v>
      </c>
      <c r="AT10" s="86">
        <v>2.1352313167259787E-2</v>
      </c>
      <c r="AU10" s="86">
        <v>1.090909090909091E-2</v>
      </c>
      <c r="AV10" s="86">
        <v>4.0000000000000001E-3</v>
      </c>
      <c r="AW10" s="86">
        <v>6.7114093959731542E-3</v>
      </c>
      <c r="AX10" s="86">
        <v>6.8728522336769758E-3</v>
      </c>
      <c r="AY10" s="86">
        <v>1.107011070110701E-2</v>
      </c>
      <c r="AZ10" s="86">
        <v>1.7543859649122806E-2</v>
      </c>
      <c r="BA10" s="86">
        <v>3.7174721189591076E-3</v>
      </c>
      <c r="BB10" s="86">
        <v>5.076142131979695E-3</v>
      </c>
      <c r="BC10" s="86">
        <v>1.6181229773462782E-2</v>
      </c>
      <c r="BD10" s="86">
        <v>2.2801302931596091E-2</v>
      </c>
      <c r="BE10" s="86">
        <v>3.2967032967032968E-2</v>
      </c>
      <c r="BF10" s="86">
        <v>3.6900369003690037E-2</v>
      </c>
      <c r="BG10" s="86">
        <v>2.100840336134454E-2</v>
      </c>
      <c r="BH10" s="86">
        <v>9.0909090909090905E-3</v>
      </c>
      <c r="BI10" s="86">
        <v>2.336448598130841E-2</v>
      </c>
      <c r="BJ10" s="86">
        <v>1.6597510373443983E-2</v>
      </c>
      <c r="BK10" s="86">
        <v>7.6045627376425855E-3</v>
      </c>
      <c r="BL10" s="86">
        <v>3.952569169960474E-3</v>
      </c>
      <c r="BM10" s="86">
        <v>1.1235955056179775E-2</v>
      </c>
      <c r="BN10" s="86">
        <v>1.7543859649122806E-2</v>
      </c>
      <c r="BO10" s="86">
        <v>1.6326530612244899E-2</v>
      </c>
    </row>
    <row r="11" spans="1:67" x14ac:dyDescent="0.25">
      <c r="A11" s="3" t="s">
        <v>44</v>
      </c>
      <c r="B11" s="86">
        <v>0.14851485148514851</v>
      </c>
      <c r="C11" s="86">
        <v>0.10655737704918032</v>
      </c>
      <c r="D11" s="86">
        <v>0.13793103448275862</v>
      </c>
      <c r="E11" s="86">
        <v>0.18421052631578946</v>
      </c>
      <c r="F11" s="86">
        <v>0.11818181818181818</v>
      </c>
      <c r="G11" s="86">
        <v>0.16814159292035399</v>
      </c>
      <c r="H11" s="86">
        <v>0.17592592592592593</v>
      </c>
      <c r="I11" s="86">
        <v>0.23622047244094488</v>
      </c>
      <c r="J11" s="86">
        <v>0.192</v>
      </c>
      <c r="K11" s="86">
        <v>0.19736842105263158</v>
      </c>
      <c r="L11" s="86">
        <v>0.18571428571428572</v>
      </c>
      <c r="M11" s="86">
        <v>0.20338983050847459</v>
      </c>
      <c r="N11" s="86">
        <v>0.34074074074074073</v>
      </c>
      <c r="O11" s="86">
        <v>0.23026315789473684</v>
      </c>
      <c r="P11" s="86">
        <v>0.2265625</v>
      </c>
      <c r="Q11" s="86">
        <v>0.24374999999999999</v>
      </c>
      <c r="R11" s="86">
        <v>0.22222222222222221</v>
      </c>
      <c r="S11" s="86">
        <v>0.2074074074074074</v>
      </c>
      <c r="T11" s="86">
        <v>0.19708029197080293</v>
      </c>
      <c r="U11" s="86">
        <v>0.23972602739726026</v>
      </c>
      <c r="V11" s="86">
        <v>0.37398373983739835</v>
      </c>
      <c r="W11" s="86">
        <v>0.32500000000000001</v>
      </c>
      <c r="X11" s="86">
        <v>0.30434782608695654</v>
      </c>
      <c r="Y11" s="86">
        <v>0.31343283582089554</v>
      </c>
      <c r="Z11" s="86">
        <v>0.15962441314553991</v>
      </c>
      <c r="AA11" s="86">
        <v>0.19205298013245034</v>
      </c>
      <c r="AB11" s="86">
        <v>0.20496894409937888</v>
      </c>
      <c r="AC11" s="86">
        <v>0.23741007194244604</v>
      </c>
      <c r="AD11" s="86">
        <v>0.18709677419354839</v>
      </c>
      <c r="AE11" s="86">
        <v>0.17307692307692307</v>
      </c>
      <c r="AF11" s="86">
        <v>0.15107913669064749</v>
      </c>
      <c r="AG11" s="86">
        <v>0.10588235294117647</v>
      </c>
      <c r="AH11" s="86">
        <v>0.13218390804597702</v>
      </c>
      <c r="AI11" s="86">
        <v>0.17419354838709677</v>
      </c>
      <c r="AJ11" s="86">
        <v>0.21126760563380281</v>
      </c>
      <c r="AK11" s="86">
        <v>0.2076923076923077</v>
      </c>
      <c r="AL11" s="86">
        <v>0.19008264462809918</v>
      </c>
      <c r="AM11" s="86">
        <v>0.31468531468531469</v>
      </c>
      <c r="AN11" s="86">
        <v>0.22033898305084745</v>
      </c>
      <c r="AO11" s="86">
        <v>0.2818181818181818</v>
      </c>
      <c r="AP11" s="86">
        <v>0.31034482758620691</v>
      </c>
      <c r="AQ11" s="86">
        <v>0.25862068965517243</v>
      </c>
      <c r="AR11" s="86">
        <v>0.30337078651685395</v>
      </c>
      <c r="AS11" s="86">
        <v>0.28409090909090912</v>
      </c>
      <c r="AT11" s="86">
        <v>0.51923076923076927</v>
      </c>
      <c r="AU11" s="86">
        <v>0.30303030303030304</v>
      </c>
      <c r="AV11" s="86">
        <v>0.3188405797101449</v>
      </c>
      <c r="AW11" s="86">
        <v>0.19178082191780821</v>
      </c>
      <c r="AX11" s="86">
        <v>0.10891089108910891</v>
      </c>
      <c r="AY11" s="86">
        <v>0.17</v>
      </c>
      <c r="AZ11" s="86">
        <v>0.13043478260869565</v>
      </c>
      <c r="BA11" s="86">
        <v>5.5045871559633031E-2</v>
      </c>
      <c r="BB11" s="86">
        <v>4.2105263157894736E-2</v>
      </c>
      <c r="BC11" s="86">
        <v>4.5871559633027525E-2</v>
      </c>
      <c r="BD11" s="86">
        <v>5.9322033898305086E-2</v>
      </c>
      <c r="BE11" s="86">
        <v>2.6785714285714284E-2</v>
      </c>
      <c r="BF11" s="86">
        <v>5.5045871559633031E-2</v>
      </c>
      <c r="BG11" s="86">
        <v>2.4390243902439025E-2</v>
      </c>
      <c r="BH11" s="86">
        <v>4.0322580645161289E-2</v>
      </c>
      <c r="BI11" s="86">
        <v>7.6923076923076927E-2</v>
      </c>
      <c r="BJ11" s="86">
        <v>7.6923076923076927E-2</v>
      </c>
      <c r="BK11" s="86">
        <v>9.5238095238095233E-2</v>
      </c>
      <c r="BL11" s="86">
        <v>8.6956521739130432E-2</v>
      </c>
      <c r="BM11" s="86">
        <v>7.4829931972789115E-2</v>
      </c>
      <c r="BN11" s="86">
        <v>2.5157232704402517E-2</v>
      </c>
      <c r="BO11" s="86">
        <v>6.7484662576687116E-2</v>
      </c>
    </row>
    <row r="12" spans="1:67" x14ac:dyDescent="0.25">
      <c r="A12" s="3" t="s">
        <v>45</v>
      </c>
      <c r="B12" s="86">
        <v>0</v>
      </c>
      <c r="C12" s="86">
        <v>1.8518518518518517E-2</v>
      </c>
      <c r="D12" s="86">
        <v>0</v>
      </c>
      <c r="E12" s="86">
        <v>2.3255813953488372E-2</v>
      </c>
      <c r="F12" s="86">
        <v>2.8571428571428571E-2</v>
      </c>
      <c r="G12" s="86">
        <v>9.2105263157894732E-2</v>
      </c>
      <c r="H12" s="86">
        <v>4.4117647058823532E-2</v>
      </c>
      <c r="I12" s="86">
        <v>7.6923076923076927E-2</v>
      </c>
      <c r="J12" s="86">
        <v>3.6363636363636362E-2</v>
      </c>
      <c r="K12" s="86">
        <v>0.10169491525423729</v>
      </c>
      <c r="L12" s="86">
        <v>7.407407407407407E-2</v>
      </c>
      <c r="M12" s="86">
        <v>0.10416666666666667</v>
      </c>
      <c r="N12" s="86">
        <v>3.9473684210526314E-2</v>
      </c>
      <c r="O12" s="86">
        <v>1.5625E-2</v>
      </c>
      <c r="P12" s="86">
        <v>9.5890410958904104E-2</v>
      </c>
      <c r="Q12" s="86">
        <v>0.14516129032258066</v>
      </c>
      <c r="R12" s="86">
        <v>7.1428571428571425E-2</v>
      </c>
      <c r="S12" s="86">
        <v>5.8823529411764705E-2</v>
      </c>
      <c r="T12" s="86">
        <v>8.5714285714285715E-2</v>
      </c>
      <c r="U12" s="86">
        <v>7.6923076923076927E-2</v>
      </c>
      <c r="V12" s="86">
        <v>7.2916666666666671E-2</v>
      </c>
      <c r="W12" s="86">
        <v>0.11235955056179775</v>
      </c>
      <c r="X12" s="86">
        <v>6.3829787234042548E-2</v>
      </c>
      <c r="Y12" s="86">
        <v>8.247422680412371E-2</v>
      </c>
      <c r="Z12" s="86">
        <v>2.7027027027027029E-2</v>
      </c>
      <c r="AA12" s="86">
        <v>9.5238095238095233E-2</v>
      </c>
      <c r="AB12" s="86">
        <v>0.11842105263157894</v>
      </c>
      <c r="AC12" s="86">
        <v>3.5714285714285712E-2</v>
      </c>
      <c r="AD12" s="86">
        <v>6.4935064935064929E-2</v>
      </c>
      <c r="AE12" s="86">
        <v>7.3770491803278687E-2</v>
      </c>
      <c r="AF12" s="86">
        <v>8.0808080808080815E-2</v>
      </c>
      <c r="AG12" s="86">
        <v>0.12244897959183673</v>
      </c>
      <c r="AH12" s="86">
        <v>0.12903225806451613</v>
      </c>
      <c r="AI12" s="86">
        <v>9.7087378640776698E-2</v>
      </c>
      <c r="AJ12" s="86">
        <v>0.16250000000000001</v>
      </c>
      <c r="AK12" s="86">
        <v>7.3170731707317069E-2</v>
      </c>
      <c r="AL12" s="86">
        <v>5.4945054945054944E-2</v>
      </c>
      <c r="AM12" s="86">
        <v>9.6000000000000002E-2</v>
      </c>
      <c r="AN12" s="86">
        <v>0.12222222222222222</v>
      </c>
      <c r="AO12" s="86">
        <v>9.6385542168674704E-2</v>
      </c>
      <c r="AP12" s="86">
        <v>5.8139534883720929E-2</v>
      </c>
      <c r="AQ12" s="86">
        <v>7.2916666666666671E-2</v>
      </c>
      <c r="AR12" s="86">
        <v>8.1395348837209308E-2</v>
      </c>
      <c r="AS12" s="86">
        <v>0.10714285714285714</v>
      </c>
      <c r="AT12" s="86">
        <v>5.2631578947368418E-2</v>
      </c>
      <c r="AU12" s="86">
        <v>4.065040650406504E-2</v>
      </c>
      <c r="AV12" s="86">
        <v>0.104</v>
      </c>
      <c r="AW12" s="86">
        <v>5.8823529411764705E-2</v>
      </c>
      <c r="AX12" s="86">
        <v>5.7971014492753624E-2</v>
      </c>
      <c r="AY12" s="86">
        <v>4.5112781954887216E-2</v>
      </c>
      <c r="AZ12" s="86">
        <v>6.0606060606060608E-2</v>
      </c>
      <c r="BA12" s="86">
        <v>4.5045045045045043E-2</v>
      </c>
      <c r="BB12" s="86">
        <v>3.9735099337748346E-2</v>
      </c>
      <c r="BC12" s="86">
        <v>2.6785714285714284E-2</v>
      </c>
      <c r="BD12" s="86">
        <v>2.5974025974025976E-2</v>
      </c>
      <c r="BE12" s="86">
        <v>6.5217391304347824E-2</v>
      </c>
      <c r="BF12" s="86">
        <v>8.9285714285714288E-2</v>
      </c>
      <c r="BG12" s="86">
        <v>4.5454545454545456E-2</v>
      </c>
      <c r="BH12" s="86">
        <v>0.08</v>
      </c>
      <c r="BI12" s="86">
        <v>9.7826086956521743E-2</v>
      </c>
      <c r="BJ12" s="86">
        <v>3.7037037037037035E-2</v>
      </c>
      <c r="BK12" s="86">
        <v>0.09</v>
      </c>
      <c r="BL12" s="86">
        <v>5.128205128205128E-2</v>
      </c>
      <c r="BM12" s="86">
        <v>3.2967032967032968E-2</v>
      </c>
      <c r="BN12" s="86">
        <v>2.2727272727272728E-2</v>
      </c>
      <c r="BO12" s="86">
        <v>0.1111111111111111</v>
      </c>
    </row>
    <row r="13" spans="1:67" x14ac:dyDescent="0.25">
      <c r="A13" s="3" t="s">
        <v>46</v>
      </c>
      <c r="B13" s="86">
        <v>5.3571428571428568E-2</v>
      </c>
      <c r="C13" s="86">
        <v>7.1428571428571425E-2</v>
      </c>
      <c r="D13" s="86">
        <v>0.15853658536585366</v>
      </c>
      <c r="E13" s="86">
        <v>0.13953488372093023</v>
      </c>
      <c r="F13" s="86">
        <v>8.8235294117647065E-2</v>
      </c>
      <c r="G13" s="86">
        <v>0.2</v>
      </c>
      <c r="H13" s="86">
        <v>0.1111111111111111</v>
      </c>
      <c r="I13" s="86">
        <v>0.13461538461538461</v>
      </c>
      <c r="J13" s="86">
        <v>0.12037037037037036</v>
      </c>
      <c r="K13" s="86">
        <v>0.12244897959183673</v>
      </c>
      <c r="L13" s="86">
        <v>7.9365079365079361E-2</v>
      </c>
      <c r="M13" s="86">
        <v>9.0909090909090912E-2</v>
      </c>
      <c r="N13" s="86">
        <v>9.5652173913043481E-2</v>
      </c>
      <c r="O13" s="86">
        <v>5.4545454545454543E-2</v>
      </c>
      <c r="P13" s="86">
        <v>0.12727272727272726</v>
      </c>
      <c r="Q13" s="86">
        <v>9.3023255813953487E-2</v>
      </c>
      <c r="R13" s="86">
        <v>0.11904761904761904</v>
      </c>
      <c r="S13" s="86">
        <v>0.14285714285714285</v>
      </c>
      <c r="T13" s="86">
        <v>0.23469387755102042</v>
      </c>
      <c r="U13" s="86">
        <v>6.0869565217391307E-2</v>
      </c>
      <c r="V13" s="86">
        <v>0.14678899082568808</v>
      </c>
      <c r="W13" s="86">
        <v>0.12280701754385964</v>
      </c>
      <c r="X13" s="86">
        <v>8.1967213114754092E-2</v>
      </c>
      <c r="Y13" s="86">
        <v>0.14285714285714285</v>
      </c>
      <c r="Z13" s="86">
        <v>0.10062893081761007</v>
      </c>
      <c r="AA13" s="86">
        <v>8.8235294117647065E-2</v>
      </c>
      <c r="AB13" s="86">
        <v>7.6271186440677971E-2</v>
      </c>
      <c r="AC13" s="86">
        <v>7.3825503355704702E-2</v>
      </c>
      <c r="AD13" s="86">
        <v>7.6923076923076927E-2</v>
      </c>
      <c r="AE13" s="86">
        <v>6.7567567567567571E-2</v>
      </c>
      <c r="AF13" s="86">
        <v>0.10067114093959731</v>
      </c>
      <c r="AG13" s="86">
        <v>7.5187969924812026E-2</v>
      </c>
      <c r="AH13" s="86">
        <v>8.0882352941176475E-2</v>
      </c>
      <c r="AI13" s="86">
        <v>0.10857142857142857</v>
      </c>
      <c r="AJ13" s="86">
        <v>0.1037037037037037</v>
      </c>
      <c r="AK13" s="86">
        <v>0.1111111111111111</v>
      </c>
      <c r="AL13" s="86">
        <v>7.9710144927536225E-2</v>
      </c>
      <c r="AM13" s="86">
        <v>8.0808080808080815E-2</v>
      </c>
      <c r="AN13" s="86">
        <v>9.375E-2</v>
      </c>
      <c r="AO13" s="86">
        <v>0.1076923076923077</v>
      </c>
      <c r="AP13" s="86">
        <v>0.12686567164179105</v>
      </c>
      <c r="AQ13" s="86">
        <v>8.4905660377358486E-2</v>
      </c>
      <c r="AR13" s="86">
        <v>9.1743119266055051E-2</v>
      </c>
      <c r="AS13" s="86">
        <v>0.1328125</v>
      </c>
      <c r="AT13" s="86">
        <v>0.18</v>
      </c>
      <c r="AU13" s="86">
        <v>0.16867469879518071</v>
      </c>
      <c r="AV13" s="86">
        <v>0.18461538461538463</v>
      </c>
      <c r="AW13" s="86">
        <v>0.17647058823529413</v>
      </c>
      <c r="AX13" s="86">
        <v>0.13157894736842105</v>
      </c>
      <c r="AY13" s="86">
        <v>0.14772727272727273</v>
      </c>
      <c r="AZ13" s="86">
        <v>0.12676056338028169</v>
      </c>
      <c r="BA13" s="86">
        <v>7.3333333333333334E-2</v>
      </c>
      <c r="BB13" s="86">
        <v>0.11042944785276074</v>
      </c>
      <c r="BC13" s="86">
        <v>9.6774193548387094E-2</v>
      </c>
      <c r="BD13" s="86">
        <v>0.17647058823529413</v>
      </c>
      <c r="BE13" s="86">
        <v>0.12878787878787878</v>
      </c>
      <c r="BF13" s="86">
        <v>9.5541401273885357E-2</v>
      </c>
      <c r="BG13" s="86">
        <v>9.1428571428571428E-2</v>
      </c>
      <c r="BH13" s="86">
        <v>0.11564625850340136</v>
      </c>
      <c r="BI13" s="86">
        <v>9.0909090909090912E-2</v>
      </c>
      <c r="BJ13" s="86">
        <v>0.12727272727272726</v>
      </c>
      <c r="BK13" s="86">
        <v>0.12142857142857143</v>
      </c>
      <c r="BL13" s="86">
        <v>0.15555555555555556</v>
      </c>
      <c r="BM13" s="86">
        <v>9.9415204678362568E-2</v>
      </c>
      <c r="BN13" s="86">
        <v>0.10240963855421686</v>
      </c>
      <c r="BO13" s="86">
        <v>9.8684210526315791E-2</v>
      </c>
    </row>
    <row r="14" spans="1:67" x14ac:dyDescent="0.25">
      <c r="A14" s="3" t="s">
        <v>47</v>
      </c>
      <c r="B14" s="86">
        <v>0.12</v>
      </c>
      <c r="C14" s="86">
        <v>0.17647058823529413</v>
      </c>
      <c r="D14" s="86">
        <v>7.6923076923076927E-2</v>
      </c>
      <c r="E14" s="86">
        <v>5.8823529411764705E-2</v>
      </c>
      <c r="F14" s="86">
        <v>0.16666666666666666</v>
      </c>
      <c r="G14" s="86">
        <v>5.7142857142857141E-2</v>
      </c>
      <c r="H14" s="86">
        <v>0.12195121951219512</v>
      </c>
      <c r="I14" s="86">
        <v>4.7619047619047616E-2</v>
      </c>
      <c r="J14" s="86">
        <v>0.12195121951219512</v>
      </c>
      <c r="K14" s="86">
        <v>7.575757575757576E-2</v>
      </c>
      <c r="L14" s="86">
        <v>6.5217391304347824E-2</v>
      </c>
      <c r="M14" s="86">
        <v>5.2631578947368418E-2</v>
      </c>
      <c r="N14" s="86">
        <v>5.5555555555555552E-2</v>
      </c>
      <c r="O14" s="86">
        <v>0</v>
      </c>
      <c r="P14" s="86">
        <v>0</v>
      </c>
      <c r="Q14" s="86">
        <v>1.9607843137254902E-2</v>
      </c>
      <c r="R14" s="86">
        <v>6.9767441860465115E-2</v>
      </c>
      <c r="S14" s="86">
        <v>5.1724137931034482E-2</v>
      </c>
      <c r="T14" s="86">
        <v>3.7037037037037035E-2</v>
      </c>
      <c r="U14" s="86">
        <v>6.5217391304347824E-2</v>
      </c>
      <c r="V14" s="86">
        <v>0.10638297872340426</v>
      </c>
      <c r="W14" s="86">
        <v>7.6923076923076927E-2</v>
      </c>
      <c r="X14" s="86">
        <v>2.4390243902439025E-2</v>
      </c>
      <c r="Y14" s="86">
        <v>3.125E-2</v>
      </c>
      <c r="Z14" s="86">
        <v>0</v>
      </c>
      <c r="AA14" s="86">
        <v>0.04</v>
      </c>
      <c r="AB14" s="86">
        <v>0.05</v>
      </c>
      <c r="AC14" s="86">
        <v>7.0175438596491224E-2</v>
      </c>
      <c r="AD14" s="86">
        <v>4.5454545454545456E-2</v>
      </c>
      <c r="AE14" s="86">
        <v>0</v>
      </c>
      <c r="AF14" s="86">
        <v>5.128205128205128E-2</v>
      </c>
      <c r="AG14" s="86">
        <v>5.7971014492753624E-2</v>
      </c>
      <c r="AH14" s="86">
        <v>6.4516129032258063E-2</v>
      </c>
      <c r="AI14" s="86">
        <v>2.2727272727272728E-2</v>
      </c>
      <c r="AJ14" s="86">
        <v>0.10526315789473684</v>
      </c>
      <c r="AK14" s="86">
        <v>0.12962962962962962</v>
      </c>
      <c r="AL14" s="86">
        <v>0.12</v>
      </c>
      <c r="AM14" s="86">
        <v>0.20833333333333334</v>
      </c>
      <c r="AN14" s="86">
        <v>0.17142857142857143</v>
      </c>
      <c r="AO14" s="86">
        <v>0.11475409836065574</v>
      </c>
      <c r="AP14" s="86">
        <v>1.7857142857142856E-2</v>
      </c>
      <c r="AQ14" s="86">
        <v>6.7796610169491525E-2</v>
      </c>
      <c r="AR14" s="86">
        <v>8.5106382978723402E-2</v>
      </c>
      <c r="AS14" s="86">
        <v>5.7142857142857141E-2</v>
      </c>
      <c r="AT14" s="86">
        <v>5.6338028169014086E-2</v>
      </c>
      <c r="AU14" s="86">
        <v>0.10975609756097561</v>
      </c>
      <c r="AV14" s="86">
        <v>8.8607594936708861E-2</v>
      </c>
      <c r="AW14" s="86">
        <v>5.7971014492753624E-2</v>
      </c>
      <c r="AX14" s="86">
        <v>9.1954022988505746E-2</v>
      </c>
      <c r="AY14" s="86">
        <v>1.3698630136986301E-2</v>
      </c>
      <c r="AZ14" s="86">
        <v>7.8947368421052627E-2</v>
      </c>
      <c r="BA14" s="86">
        <v>0.16417910447761194</v>
      </c>
      <c r="BB14" s="86">
        <v>9.6385542168674704E-2</v>
      </c>
      <c r="BC14" s="86">
        <v>5.9701492537313432E-2</v>
      </c>
      <c r="BD14" s="86">
        <v>6.25E-2</v>
      </c>
      <c r="BE14" s="86">
        <v>6.4516129032258063E-2</v>
      </c>
      <c r="BF14" s="86">
        <v>6.3291139240506333E-2</v>
      </c>
      <c r="BG14" s="86">
        <v>0.10344827586206896</v>
      </c>
      <c r="BH14" s="86">
        <v>0.12307692307692308</v>
      </c>
      <c r="BI14" s="86">
        <v>8.8235294117647065E-2</v>
      </c>
      <c r="BJ14" s="86">
        <v>9.8591549295774641E-2</v>
      </c>
      <c r="BK14" s="86">
        <v>9.0909090909090912E-2</v>
      </c>
      <c r="BL14" s="86">
        <v>0.10714285714285714</v>
      </c>
      <c r="BM14" s="86">
        <v>4.2857142857142858E-2</v>
      </c>
      <c r="BN14" s="86">
        <v>9.1954022988505746E-2</v>
      </c>
      <c r="BO14" s="86">
        <v>6.4516129032258063E-2</v>
      </c>
    </row>
    <row r="15" spans="1:67" x14ac:dyDescent="0.25">
      <c r="A15" s="3" t="s">
        <v>48</v>
      </c>
      <c r="B15" s="86">
        <v>1.397712833545108E-2</v>
      </c>
      <c r="C15" s="86">
        <v>2.9150823827629912E-2</v>
      </c>
      <c r="D15" s="86">
        <v>2.8248587570621469E-2</v>
      </c>
      <c r="E15" s="86">
        <v>2.7379400260756193E-2</v>
      </c>
      <c r="F15" s="86">
        <v>2.6525198938992044E-2</v>
      </c>
      <c r="G15" s="86">
        <v>2.4417314095449501E-2</v>
      </c>
      <c r="H15" s="86">
        <v>3.4129692832764505E-3</v>
      </c>
      <c r="I15" s="86">
        <v>1.0330578512396695E-3</v>
      </c>
      <c r="J15" s="86">
        <v>3.2672112018669777E-2</v>
      </c>
      <c r="K15" s="86">
        <v>2.3724792408066429E-2</v>
      </c>
      <c r="L15" s="86">
        <v>3.2886723507917173E-2</v>
      </c>
      <c r="M15" s="86">
        <v>2.159827213822894E-2</v>
      </c>
      <c r="N15" s="86">
        <v>2.7397260273972601E-2</v>
      </c>
      <c r="O15" s="86">
        <v>1.5873015873015872E-2</v>
      </c>
      <c r="P15" s="86">
        <v>2.1229050279329607E-2</v>
      </c>
      <c r="Q15" s="86">
        <v>8.8757396449704144E-3</v>
      </c>
      <c r="R15" s="86">
        <v>1.3930348258706468E-2</v>
      </c>
      <c r="S15" s="86">
        <v>1.4479638009049774E-2</v>
      </c>
      <c r="T15" s="86">
        <v>1.9250253292806486E-2</v>
      </c>
      <c r="U15" s="86">
        <v>1.6605166051660517E-2</v>
      </c>
      <c r="V15" s="86">
        <v>9.5877277085330784E-3</v>
      </c>
      <c r="W15" s="86">
        <v>7.8125E-3</v>
      </c>
      <c r="X15" s="86">
        <v>1.7932489451476793E-2</v>
      </c>
      <c r="Y15" s="86">
        <v>1.5120967741935484E-2</v>
      </c>
      <c r="Z15" s="86">
        <v>1.8199233716475097E-2</v>
      </c>
      <c r="AA15" s="86">
        <v>1.899441340782123E-2</v>
      </c>
      <c r="AB15" s="86">
        <v>1.5069967707212056E-2</v>
      </c>
      <c r="AC15" s="86">
        <v>1.524390243902439E-2</v>
      </c>
      <c r="AD15" s="86">
        <v>9.6982758620689658E-3</v>
      </c>
      <c r="AE15" s="86">
        <v>1.1879049676025918E-2</v>
      </c>
      <c r="AF15" s="86">
        <v>1.0845986984815618E-2</v>
      </c>
      <c r="AG15" s="86">
        <v>1.2524084778420038E-2</v>
      </c>
      <c r="AH15" s="86">
        <v>0.01</v>
      </c>
      <c r="AI15" s="86">
        <v>1.0341261633919338E-2</v>
      </c>
      <c r="AJ15" s="86">
        <v>1.3784461152882205E-2</v>
      </c>
      <c r="AK15" s="86">
        <v>1.5090543259557344E-2</v>
      </c>
      <c r="AL15" s="86">
        <v>1.66270783847981E-2</v>
      </c>
      <c r="AM15" s="86">
        <v>1.284796573875803E-2</v>
      </c>
      <c r="AN15" s="86">
        <v>1.0158013544018058E-2</v>
      </c>
      <c r="AO15" s="86">
        <v>1.0615711252653927E-2</v>
      </c>
      <c r="AP15" s="86">
        <v>1.5418502202643172E-2</v>
      </c>
      <c r="AQ15" s="86">
        <v>1.4251781472684086E-2</v>
      </c>
      <c r="AR15" s="86">
        <v>1.8518518518518517E-2</v>
      </c>
      <c r="AS15" s="86">
        <v>2.5145067698259187E-2</v>
      </c>
      <c r="AT15" s="86">
        <v>1.0348071495766699E-2</v>
      </c>
      <c r="AU15" s="86">
        <v>1.6094420600858368E-2</v>
      </c>
      <c r="AV15" s="86">
        <v>1.9165727170236752E-2</v>
      </c>
      <c r="AW15" s="86">
        <v>2.4215246636771302E-2</v>
      </c>
      <c r="AX15" s="86">
        <v>2.2357723577235773E-2</v>
      </c>
      <c r="AY15" s="86">
        <v>2.3554603854389723E-2</v>
      </c>
      <c r="AZ15" s="86">
        <v>5.1336898395721926E-2</v>
      </c>
      <c r="BA15" s="86">
        <v>2.4390243902439025E-2</v>
      </c>
      <c r="BB15" s="86">
        <v>2.8415300546448089E-2</v>
      </c>
      <c r="BC15" s="86">
        <v>3.0624263839811542E-2</v>
      </c>
      <c r="BD15" s="86">
        <v>4.4134727061556328E-2</v>
      </c>
      <c r="BE15" s="86">
        <v>5.2752293577981654E-2</v>
      </c>
      <c r="BF15" s="86">
        <v>4.6539379474940336E-2</v>
      </c>
      <c r="BG15" s="86">
        <v>2.2857142857142857E-2</v>
      </c>
      <c r="BH15" s="86">
        <v>2.3376623376623377E-2</v>
      </c>
      <c r="BI15" s="86">
        <v>2.6128266033254157E-2</v>
      </c>
      <c r="BJ15" s="86">
        <v>2.2598870056497175E-2</v>
      </c>
      <c r="BK15" s="86">
        <v>3.0026109660574413E-2</v>
      </c>
      <c r="BL15" s="86">
        <v>8.5592011412268191E-3</v>
      </c>
      <c r="BM15" s="86">
        <v>2.5477707006369428E-2</v>
      </c>
      <c r="BN15" s="86">
        <v>1.5891032917139614E-2</v>
      </c>
      <c r="BO15" s="86">
        <v>1.8030513176144243E-2</v>
      </c>
    </row>
    <row r="16" spans="1:67" x14ac:dyDescent="0.25">
      <c r="A16" s="3" t="s">
        <v>49</v>
      </c>
      <c r="B16" s="86">
        <v>6.25E-2</v>
      </c>
      <c r="C16" s="86">
        <v>0.12</v>
      </c>
      <c r="D16" s="86">
        <v>5.2631578947368418E-2</v>
      </c>
      <c r="E16" s="86">
        <v>0</v>
      </c>
      <c r="F16" s="86">
        <v>3.5714285714285712E-2</v>
      </c>
      <c r="G16" s="86">
        <v>0.05</v>
      </c>
      <c r="H16" s="86">
        <v>0</v>
      </c>
      <c r="I16" s="86">
        <v>0</v>
      </c>
      <c r="J16" s="86">
        <v>0</v>
      </c>
      <c r="K16" s="86">
        <v>7.6923076923076927E-2</v>
      </c>
      <c r="L16" s="86">
        <v>0</v>
      </c>
      <c r="M16" s="86">
        <v>2.2222222222222223E-2</v>
      </c>
      <c r="N16" s="86">
        <v>5.2631578947368418E-2</v>
      </c>
      <c r="O16" s="86">
        <v>3.8461538461538464E-2</v>
      </c>
      <c r="P16" s="86">
        <v>3.7037037037037035E-2</v>
      </c>
      <c r="Q16" s="86">
        <v>0.10714285714285714</v>
      </c>
      <c r="R16" s="86">
        <v>0</v>
      </c>
      <c r="S16" s="86">
        <v>2.9411764705882353E-2</v>
      </c>
      <c r="T16" s="86">
        <v>3.7037037037037035E-2</v>
      </c>
      <c r="U16" s="86">
        <v>4.1666666666666664E-2</v>
      </c>
      <c r="V16" s="86">
        <v>0</v>
      </c>
      <c r="W16" s="86">
        <v>8.6956521739130432E-2</v>
      </c>
      <c r="X16" s="86">
        <v>4.7619047619047616E-2</v>
      </c>
      <c r="Y16" s="86">
        <v>7.1428571428571425E-2</v>
      </c>
      <c r="Z16" s="86">
        <v>0.08</v>
      </c>
      <c r="AA16" s="86">
        <v>5.4054054054054057E-2</v>
      </c>
      <c r="AB16" s="86">
        <v>4.3478260869565216E-2</v>
      </c>
      <c r="AC16" s="86">
        <v>7.407407407407407E-2</v>
      </c>
      <c r="AD16" s="86">
        <v>3.4482758620689655E-2</v>
      </c>
      <c r="AE16" s="86">
        <v>3.7037037037037035E-2</v>
      </c>
      <c r="AF16" s="86">
        <v>3.7037037037037035E-2</v>
      </c>
      <c r="AG16" s="86">
        <v>2.6315789473684209E-2</v>
      </c>
      <c r="AH16" s="86">
        <v>0</v>
      </c>
      <c r="AI16" s="86">
        <v>2.0408163265306121E-2</v>
      </c>
      <c r="AJ16" s="86">
        <v>0</v>
      </c>
      <c r="AK16" s="86">
        <v>0.10714285714285714</v>
      </c>
      <c r="AL16" s="86">
        <v>7.1428571428571425E-2</v>
      </c>
      <c r="AM16" s="86">
        <v>0</v>
      </c>
      <c r="AN16" s="86">
        <v>0.16666666666666666</v>
      </c>
      <c r="AO16" s="86">
        <v>0</v>
      </c>
      <c r="AP16" s="86">
        <v>0.17391304347826086</v>
      </c>
      <c r="AQ16" s="86">
        <v>0</v>
      </c>
      <c r="AR16" s="86">
        <v>0</v>
      </c>
      <c r="AS16" s="86">
        <v>0.12121212121212122</v>
      </c>
      <c r="AT16" s="86">
        <v>6.4516129032258063E-2</v>
      </c>
      <c r="AU16" s="86">
        <v>4.5454545454545456E-2</v>
      </c>
      <c r="AV16" s="86">
        <v>6.4516129032258063E-2</v>
      </c>
      <c r="AW16" s="86">
        <v>0.22222222222222221</v>
      </c>
      <c r="AX16" s="86">
        <v>7.3170731707317069E-2</v>
      </c>
      <c r="AY16" s="86">
        <v>0.125</v>
      </c>
      <c r="AZ16" s="86">
        <v>6.8965517241379309E-2</v>
      </c>
      <c r="BA16" s="86">
        <v>0</v>
      </c>
      <c r="BB16" s="86">
        <v>5.4054054054054057E-2</v>
      </c>
      <c r="BC16" s="86">
        <v>0</v>
      </c>
      <c r="BD16" s="86">
        <v>0</v>
      </c>
      <c r="BE16" s="86">
        <v>0.10714285714285714</v>
      </c>
      <c r="BF16" s="86">
        <v>6.9767441860465115E-2</v>
      </c>
      <c r="BG16" s="86">
        <v>0.16666666666666666</v>
      </c>
      <c r="BH16" s="86">
        <v>5.5555555555555552E-2</v>
      </c>
      <c r="BI16" s="86">
        <v>0</v>
      </c>
      <c r="BJ16" s="86">
        <v>8.6956521739130432E-2</v>
      </c>
      <c r="BK16" s="86">
        <v>0.16666666666666666</v>
      </c>
      <c r="BL16" s="86">
        <v>0.05</v>
      </c>
      <c r="BM16" s="86">
        <v>0</v>
      </c>
      <c r="BN16" s="86">
        <v>3.7037037037037035E-2</v>
      </c>
      <c r="BO16" s="86">
        <v>0.10344827586206896</v>
      </c>
    </row>
    <row r="17" spans="1:67" x14ac:dyDescent="0.25">
      <c r="A17" s="3" t="s">
        <v>50</v>
      </c>
      <c r="B17" s="86">
        <v>5.9523809523809521E-2</v>
      </c>
      <c r="C17" s="86">
        <v>0.10429447852760736</v>
      </c>
      <c r="D17" s="86">
        <v>5.6701030927835051E-2</v>
      </c>
      <c r="E17" s="86">
        <v>0.10775862068965517</v>
      </c>
      <c r="F17" s="86">
        <v>8.6021505376344093E-2</v>
      </c>
      <c r="G17" s="86">
        <v>0.15463917525773196</v>
      </c>
      <c r="H17" s="86">
        <v>9.1503267973856203E-2</v>
      </c>
      <c r="I17" s="86">
        <v>8.3333333333333329E-2</v>
      </c>
      <c r="J17" s="86">
        <v>4.3689320388349516E-2</v>
      </c>
      <c r="K17" s="86">
        <v>4.9019607843137254E-2</v>
      </c>
      <c r="L17" s="86">
        <v>0.10857142857142857</v>
      </c>
      <c r="M17" s="86">
        <v>6.1032863849765258E-2</v>
      </c>
      <c r="N17" s="86">
        <v>7.0000000000000007E-2</v>
      </c>
      <c r="O17" s="86">
        <v>8.171206225680934E-2</v>
      </c>
      <c r="P17" s="86">
        <v>7.4906367041198504E-2</v>
      </c>
      <c r="Q17" s="86">
        <v>0.10801393728222997</v>
      </c>
      <c r="R17" s="86">
        <v>6.6945606694560664E-2</v>
      </c>
      <c r="S17" s="86">
        <v>3.5087719298245612E-2</v>
      </c>
      <c r="T17" s="86">
        <v>5.2845528455284556E-2</v>
      </c>
      <c r="U17" s="86">
        <v>3.1645569620253167E-2</v>
      </c>
      <c r="V17" s="86">
        <v>1.1940298507462687E-2</v>
      </c>
      <c r="W17" s="86">
        <v>2.5000000000000001E-2</v>
      </c>
      <c r="X17" s="86">
        <v>3.9301310043668124E-2</v>
      </c>
      <c r="Y17" s="86">
        <v>2.823529411764706E-2</v>
      </c>
      <c r="Z17" s="86">
        <v>4.8000000000000001E-2</v>
      </c>
      <c r="AA17" s="86">
        <v>3.614457831325301E-2</v>
      </c>
      <c r="AB17" s="86">
        <v>6.7441860465116285E-2</v>
      </c>
      <c r="AC17" s="86">
        <v>3.9906103286384977E-2</v>
      </c>
      <c r="AD17" s="86">
        <v>4.7835990888382689E-2</v>
      </c>
      <c r="AE17" s="86">
        <v>5.5288461538461536E-2</v>
      </c>
      <c r="AF17" s="86">
        <v>7.18232044198895E-2</v>
      </c>
      <c r="AG17" s="86">
        <v>6.0215053763440864E-2</v>
      </c>
      <c r="AH17" s="86">
        <v>7.0953436807095344E-2</v>
      </c>
      <c r="AI17" s="86">
        <v>6.9879518072289162E-2</v>
      </c>
      <c r="AJ17" s="86">
        <v>0.11666666666666667</v>
      </c>
      <c r="AK17" s="86">
        <v>8.8414634146341459E-2</v>
      </c>
      <c r="AL17" s="86">
        <v>9.055118110236221E-2</v>
      </c>
      <c r="AM17" s="86">
        <v>5.533596837944664E-2</v>
      </c>
      <c r="AN17" s="86">
        <v>4.5685279187817257E-2</v>
      </c>
      <c r="AO17" s="86">
        <v>6.4655172413793108E-2</v>
      </c>
      <c r="AP17" s="86">
        <v>9.03954802259887E-2</v>
      </c>
      <c r="AQ17" s="86">
        <v>0.1111111111111111</v>
      </c>
      <c r="AR17" s="86">
        <v>8.0213903743315509E-2</v>
      </c>
      <c r="AS17" s="86">
        <v>0.12918660287081341</v>
      </c>
      <c r="AT17" s="86">
        <v>0.1050228310502283</v>
      </c>
      <c r="AU17" s="86">
        <v>0.13364055299539171</v>
      </c>
      <c r="AV17" s="86">
        <v>0.19270833333333334</v>
      </c>
      <c r="AW17" s="86">
        <v>0.1111111111111111</v>
      </c>
      <c r="AX17" s="86">
        <v>0.18410041841004185</v>
      </c>
      <c r="AY17" s="86">
        <v>0.15444015444015444</v>
      </c>
      <c r="AZ17" s="86">
        <v>0.19574468085106383</v>
      </c>
      <c r="BA17" s="86">
        <v>0.17</v>
      </c>
      <c r="BB17" s="86">
        <v>0.23118279569892472</v>
      </c>
      <c r="BC17" s="86">
        <v>0.13592233009708737</v>
      </c>
      <c r="BD17" s="86">
        <v>0.25133689839572193</v>
      </c>
      <c r="BE17" s="86">
        <v>0.23222748815165878</v>
      </c>
      <c r="BF17" s="86">
        <v>0.17105263157894737</v>
      </c>
      <c r="BG17" s="86">
        <v>0.14479638009049775</v>
      </c>
      <c r="BH17" s="86">
        <v>0.14583333333333334</v>
      </c>
      <c r="BI17" s="86">
        <v>0.12831858407079647</v>
      </c>
      <c r="BJ17" s="86">
        <v>0.21052631578947367</v>
      </c>
      <c r="BK17" s="86">
        <v>0.10619469026548672</v>
      </c>
      <c r="BL17" s="86">
        <v>0.13793103448275862</v>
      </c>
      <c r="BM17" s="86">
        <v>9.0452261306532666E-2</v>
      </c>
      <c r="BN17" s="86">
        <v>0.18025751072961374</v>
      </c>
      <c r="BO17" s="86">
        <v>0.1875</v>
      </c>
    </row>
    <row r="18" spans="1:67" x14ac:dyDescent="0.25">
      <c r="A18" s="3" t="s">
        <v>51</v>
      </c>
      <c r="B18" s="86">
        <v>3.937007874015748E-2</v>
      </c>
      <c r="C18" s="86">
        <v>5.4441260744985676E-2</v>
      </c>
      <c r="D18" s="86">
        <v>3.7634408602150539E-2</v>
      </c>
      <c r="E18" s="86">
        <v>3.8383838383838381E-2</v>
      </c>
      <c r="F18" s="86">
        <v>2.7718550106609809E-2</v>
      </c>
      <c r="G18" s="86">
        <v>1.4285714285714285E-2</v>
      </c>
      <c r="H18" s="86">
        <v>3.0368763557483729E-2</v>
      </c>
      <c r="I18" s="86">
        <v>3.4071550255536626E-2</v>
      </c>
      <c r="J18" s="86">
        <v>3.8876889848812095E-2</v>
      </c>
      <c r="K18" s="86">
        <v>4.5662100456621002E-2</v>
      </c>
      <c r="L18" s="86">
        <v>3.4334763948497854E-2</v>
      </c>
      <c r="M18" s="86">
        <v>3.3613445378151259E-2</v>
      </c>
      <c r="N18" s="86">
        <v>2.7542372881355932E-2</v>
      </c>
      <c r="O18" s="86">
        <v>3.2407407407407406E-2</v>
      </c>
      <c r="P18" s="86">
        <v>3.3492822966507178E-2</v>
      </c>
      <c r="Q18" s="86">
        <v>2.5806451612903226E-2</v>
      </c>
      <c r="R18" s="86">
        <v>3.6117381489841983E-2</v>
      </c>
      <c r="S18" s="86">
        <v>3.4482758620689655E-2</v>
      </c>
      <c r="T18" s="86">
        <v>5.5679287305122498E-2</v>
      </c>
      <c r="U18" s="86">
        <v>5.3169734151329244E-2</v>
      </c>
      <c r="V18" s="86">
        <v>4.5563549160671464E-2</v>
      </c>
      <c r="W18" s="86">
        <v>3.5294117647058823E-2</v>
      </c>
      <c r="X18" s="86">
        <v>3.7499999999999999E-2</v>
      </c>
      <c r="Y18" s="86">
        <v>4.5174537987679675E-2</v>
      </c>
      <c r="Z18" s="86">
        <v>4.4392523364485979E-2</v>
      </c>
      <c r="AA18" s="86">
        <v>2.4844720496894408E-2</v>
      </c>
      <c r="AB18" s="86">
        <v>3.4246575342465752E-2</v>
      </c>
      <c r="AC18" s="86">
        <v>2.178649237472767E-2</v>
      </c>
      <c r="AD18" s="86">
        <v>1.1764705882352941E-2</v>
      </c>
      <c r="AE18" s="86">
        <v>1.9920318725099601E-2</v>
      </c>
      <c r="AF18" s="86">
        <v>1.7278617710583154E-2</v>
      </c>
      <c r="AG18" s="86">
        <v>1.7857142857142856E-2</v>
      </c>
      <c r="AH18" s="86">
        <v>2.7704485488126648E-2</v>
      </c>
      <c r="AI18" s="86">
        <v>3.1988873435326845E-2</v>
      </c>
      <c r="AJ18" s="86">
        <v>1.9784172661870502E-2</v>
      </c>
      <c r="AK18" s="86">
        <v>4.5383411580594682E-2</v>
      </c>
      <c r="AL18" s="86">
        <v>3.6984352773826459E-2</v>
      </c>
      <c r="AM18" s="86">
        <v>4.060913705583756E-2</v>
      </c>
      <c r="AN18" s="86">
        <v>3.8543897216274089E-2</v>
      </c>
      <c r="AO18" s="86">
        <v>3.6713286713286712E-2</v>
      </c>
      <c r="AP18" s="86">
        <v>3.2000000000000001E-2</v>
      </c>
      <c r="AQ18" s="86">
        <v>3.4420289855072464E-2</v>
      </c>
      <c r="AR18" s="86">
        <v>5.5102040816326532E-2</v>
      </c>
      <c r="AS18" s="86">
        <v>3.4426229508196723E-2</v>
      </c>
      <c r="AT18" s="86">
        <v>6.216696269982238E-2</v>
      </c>
      <c r="AU18" s="86">
        <v>4.7528517110266157E-2</v>
      </c>
      <c r="AV18" s="86">
        <v>6.25E-2</v>
      </c>
      <c r="AW18" s="86">
        <v>5.6261343012704176E-2</v>
      </c>
      <c r="AX18" s="86">
        <v>3.8535645472061654E-2</v>
      </c>
      <c r="AY18" s="86">
        <v>7.9840319361277445E-2</v>
      </c>
      <c r="AZ18" s="86">
        <v>9.7222222222222224E-2</v>
      </c>
      <c r="BA18" s="86">
        <v>6.5126050420168072E-2</v>
      </c>
      <c r="BB18" s="86">
        <v>9.6114519427402859E-2</v>
      </c>
      <c r="BC18" s="86">
        <v>5.112474437627812E-2</v>
      </c>
      <c r="BD18" s="86">
        <v>4.9382716049382713E-2</v>
      </c>
      <c r="BE18" s="86">
        <v>4.6931407942238268E-2</v>
      </c>
      <c r="BF18" s="86">
        <v>5.0100200400801605E-2</v>
      </c>
      <c r="BG18" s="86">
        <v>5.2525252525252523E-2</v>
      </c>
      <c r="BH18" s="86">
        <v>8.7499999999999994E-2</v>
      </c>
      <c r="BI18" s="86">
        <v>4.7451669595782071E-2</v>
      </c>
      <c r="BJ18" s="86">
        <v>5.7471264367816091E-2</v>
      </c>
      <c r="BK18" s="86">
        <v>6.1855670103092786E-2</v>
      </c>
      <c r="BL18" s="86">
        <v>6.8181818181818177E-2</v>
      </c>
      <c r="BM18" s="86">
        <v>6.2374245472837021E-2</v>
      </c>
      <c r="BN18" s="86">
        <v>8.4805653710247356E-2</v>
      </c>
      <c r="BO18" s="86">
        <v>0.10277777777777777</v>
      </c>
    </row>
    <row r="19" spans="1:67" x14ac:dyDescent="0.25">
      <c r="A19" s="3" t="s">
        <v>52</v>
      </c>
      <c r="B19" s="86">
        <v>5.3191489361702128E-2</v>
      </c>
      <c r="C19" s="86">
        <v>4.5353982300884957E-2</v>
      </c>
      <c r="D19" s="86">
        <v>3.0932030932030931E-2</v>
      </c>
      <c r="E19" s="86">
        <v>2.7342179332529151E-2</v>
      </c>
      <c r="F19" s="86">
        <v>2.1243723445345693E-2</v>
      </c>
      <c r="G19" s="86">
        <v>1.8969219756621331E-2</v>
      </c>
      <c r="H19" s="86">
        <v>2.036299247454626E-2</v>
      </c>
      <c r="I19" s="86">
        <v>1.7857142857142856E-2</v>
      </c>
      <c r="J19" s="86">
        <v>1.1970534069981584E-2</v>
      </c>
      <c r="K19" s="86">
        <v>1.2879484820607176E-2</v>
      </c>
      <c r="L19" s="86">
        <v>1.3924703455389376E-2</v>
      </c>
      <c r="M19" s="86">
        <v>9.3327111525898275E-4</v>
      </c>
      <c r="N19" s="86">
        <v>8.7209302325581394E-3</v>
      </c>
      <c r="O19" s="86">
        <v>1.0402532790592492E-2</v>
      </c>
      <c r="P19" s="86">
        <v>8.9285714285714281E-3</v>
      </c>
      <c r="Q19" s="86">
        <v>1.0958904109589041E-2</v>
      </c>
      <c r="R19" s="86">
        <v>1.4293276866066702E-2</v>
      </c>
      <c r="S19" s="86">
        <v>3.5333707234997194E-2</v>
      </c>
      <c r="T19" s="86">
        <v>2.9807130333138514E-2</v>
      </c>
      <c r="U19" s="86">
        <v>3.7493579866461221E-2</v>
      </c>
      <c r="V19" s="86">
        <v>2.0220588235294119E-2</v>
      </c>
      <c r="W19" s="86">
        <v>3.3355570380253503E-2</v>
      </c>
      <c r="X19" s="86">
        <v>2.5974025974025976E-2</v>
      </c>
      <c r="Y19" s="86">
        <v>3.3966609096142776E-2</v>
      </c>
      <c r="Z19" s="86">
        <v>2.8587764436821039E-2</v>
      </c>
      <c r="AA19" s="86">
        <v>3.1130876747141042E-2</v>
      </c>
      <c r="AB19" s="86">
        <v>2.0379479971890373E-2</v>
      </c>
      <c r="AC19" s="86">
        <v>1.4234875444839857E-2</v>
      </c>
      <c r="AD19" s="86">
        <v>9.9502487562189053E-3</v>
      </c>
      <c r="AE19" s="86">
        <v>1.707455890722823E-2</v>
      </c>
      <c r="AF19" s="86">
        <v>2.6227678571428572E-2</v>
      </c>
      <c r="AG19" s="86">
        <v>2.3945861530452889E-2</v>
      </c>
      <c r="AH19" s="86">
        <v>1.7270194986072424E-2</v>
      </c>
      <c r="AI19" s="86">
        <v>2.2058823529411766E-2</v>
      </c>
      <c r="AJ19" s="86">
        <v>3.1612903225806455E-2</v>
      </c>
      <c r="AK19" s="86">
        <v>2.9218843172331546E-2</v>
      </c>
      <c r="AL19" s="86">
        <v>2.0889487870619946E-2</v>
      </c>
      <c r="AM19" s="86">
        <v>3.0425963488843813E-2</v>
      </c>
      <c r="AN19" s="86">
        <v>3.4599728629579378E-2</v>
      </c>
      <c r="AO19" s="86">
        <v>3.3252720677146311E-2</v>
      </c>
      <c r="AP19" s="86">
        <v>3.8885288399222291E-2</v>
      </c>
      <c r="AQ19" s="86">
        <v>4.0105193951347796E-2</v>
      </c>
      <c r="AR19" s="86">
        <v>3.5326086956521736E-2</v>
      </c>
      <c r="AS19" s="86">
        <v>3.1091829356471441E-2</v>
      </c>
      <c r="AT19" s="86">
        <v>3.3809166040571E-2</v>
      </c>
      <c r="AU19" s="86">
        <v>2.8135048231511254E-2</v>
      </c>
      <c r="AV19" s="86">
        <v>2.936241610738255E-2</v>
      </c>
      <c r="AW19" s="86">
        <v>3.125E-2</v>
      </c>
      <c r="AX19" s="86">
        <v>2.348178137651822E-2</v>
      </c>
      <c r="AY19" s="86">
        <v>3.1300160513643663E-2</v>
      </c>
      <c r="AZ19" s="86">
        <v>3.1471282454760031E-2</v>
      </c>
      <c r="BA19" s="86">
        <v>2.3790642347343377E-2</v>
      </c>
      <c r="BB19" s="86">
        <v>7.1123755334281651E-3</v>
      </c>
      <c r="BC19" s="86">
        <v>2.026554856743536E-2</v>
      </c>
      <c r="BD19" s="86">
        <v>1.84E-2</v>
      </c>
      <c r="BE19" s="86">
        <v>2.0495303159692571E-2</v>
      </c>
      <c r="BF19" s="86">
        <v>2.321083172147002E-2</v>
      </c>
      <c r="BG19" s="86">
        <v>3.1645569620253167E-2</v>
      </c>
      <c r="BH19" s="86">
        <v>2.4551463644948063E-2</v>
      </c>
      <c r="BI19" s="86">
        <v>2.3911187019641331E-2</v>
      </c>
      <c r="BJ19" s="86">
        <v>1.8817204301075269E-2</v>
      </c>
      <c r="BK19" s="86">
        <v>2.9223744292237442E-2</v>
      </c>
      <c r="BL19" s="86">
        <v>2.7204502814258912E-2</v>
      </c>
      <c r="BM19" s="86">
        <v>4.05982905982906E-2</v>
      </c>
      <c r="BN19" s="86">
        <v>1.9056261343012703E-2</v>
      </c>
      <c r="BO19" s="86">
        <v>2.8745644599303136E-2</v>
      </c>
    </row>
    <row r="20" spans="1:67" x14ac:dyDescent="0.25">
      <c r="A20" s="3" t="s">
        <v>53</v>
      </c>
      <c r="B20" s="86">
        <v>0.05</v>
      </c>
      <c r="C20" s="86">
        <v>9.9378881987577633E-2</v>
      </c>
      <c r="D20" s="86">
        <v>8.9041095890410954E-2</v>
      </c>
      <c r="E20" s="86">
        <v>9.3333333333333338E-2</v>
      </c>
      <c r="F20" s="86">
        <v>0.10822510822510822</v>
      </c>
      <c r="G20" s="86">
        <v>8.5972850678733032E-2</v>
      </c>
      <c r="H20" s="86">
        <v>7.5471698113207544E-2</v>
      </c>
      <c r="I20" s="86">
        <v>6.4393939393939392E-2</v>
      </c>
      <c r="J20" s="86">
        <v>8.1632653061224483E-2</v>
      </c>
      <c r="K20" s="86">
        <v>0.11057692307692307</v>
      </c>
      <c r="L20" s="86">
        <v>0.10674157303370786</v>
      </c>
      <c r="M20" s="86">
        <v>6.0836501901140684E-2</v>
      </c>
      <c r="N20" s="86">
        <v>8.3044982698961933E-2</v>
      </c>
      <c r="O20" s="86">
        <v>7.4509803921568626E-2</v>
      </c>
      <c r="P20" s="86">
        <v>5.0228310502283102E-2</v>
      </c>
      <c r="Q20" s="86">
        <v>5.5749128919860627E-2</v>
      </c>
      <c r="R20" s="86">
        <v>7.7669902912621352E-2</v>
      </c>
      <c r="S20" s="86">
        <v>2.9520295202952029E-2</v>
      </c>
      <c r="T20" s="86">
        <v>3.8167938931297711E-2</v>
      </c>
      <c r="U20" s="86">
        <v>4.6357615894039736E-2</v>
      </c>
      <c r="V20" s="86">
        <v>5.6856187290969896E-2</v>
      </c>
      <c r="W20" s="86">
        <v>5.1671732522796353E-2</v>
      </c>
      <c r="X20" s="86">
        <v>5.3763440860215055E-2</v>
      </c>
      <c r="Y20" s="86">
        <v>3.6827195467422094E-2</v>
      </c>
      <c r="Z20" s="86">
        <v>2.2004889975550123E-2</v>
      </c>
      <c r="AA20" s="86">
        <v>3.7037037037037035E-2</v>
      </c>
      <c r="AB20" s="86">
        <v>3.4482758620689655E-2</v>
      </c>
      <c r="AC20" s="86">
        <v>3.2418952618453865E-2</v>
      </c>
      <c r="AD20" s="86">
        <v>2.9255319148936171E-2</v>
      </c>
      <c r="AE20" s="86">
        <v>2.7649769585253458E-2</v>
      </c>
      <c r="AF20" s="86">
        <v>2.6627218934911243E-2</v>
      </c>
      <c r="AG20" s="86">
        <v>2.4590163934426229E-2</v>
      </c>
      <c r="AH20" s="86">
        <v>2.4122807017543858E-2</v>
      </c>
      <c r="AI20" s="86">
        <v>2.5821596244131457E-2</v>
      </c>
      <c r="AJ20" s="86">
        <v>2.7972027972027972E-2</v>
      </c>
      <c r="AK20" s="86">
        <v>1.8018018018018018E-2</v>
      </c>
      <c r="AL20" s="86">
        <v>2.0833333333333332E-2</v>
      </c>
      <c r="AM20" s="86">
        <v>4.3478260869565216E-2</v>
      </c>
      <c r="AN20" s="86">
        <v>2.247191011235955E-2</v>
      </c>
      <c r="AO20" s="86">
        <v>3.5947712418300651E-2</v>
      </c>
      <c r="AP20" s="86">
        <v>1.2195121951219513E-2</v>
      </c>
      <c r="AQ20" s="86">
        <v>3.1914893617021274E-2</v>
      </c>
      <c r="AR20" s="86">
        <v>5.8823529411764705E-2</v>
      </c>
      <c r="AS20" s="86">
        <v>2.8985507246376812E-2</v>
      </c>
      <c r="AT20" s="86">
        <v>3.6529680365296802E-2</v>
      </c>
      <c r="AU20" s="86">
        <v>6.7729083665338641E-2</v>
      </c>
      <c r="AV20" s="86">
        <v>6.4377682403433473E-2</v>
      </c>
      <c r="AW20" s="86">
        <v>2.3255813953488372E-2</v>
      </c>
      <c r="AX20" s="86">
        <v>6.8000000000000005E-2</v>
      </c>
      <c r="AY20" s="86">
        <v>8.5585585585585586E-2</v>
      </c>
      <c r="AZ20" s="86">
        <v>6.4257028112449793E-2</v>
      </c>
      <c r="BA20" s="86">
        <v>2.4291497975708502E-2</v>
      </c>
      <c r="BB20" s="86">
        <v>2.4096385542168676E-2</v>
      </c>
      <c r="BC20" s="86">
        <v>3.7037037037037035E-2</v>
      </c>
      <c r="BD20" s="86">
        <v>6.2200956937799042E-2</v>
      </c>
      <c r="BE20" s="86">
        <v>3.8626609442060089E-2</v>
      </c>
      <c r="BF20" s="86">
        <v>4.8951048951048952E-2</v>
      </c>
      <c r="BG20" s="86">
        <v>5.3956834532374098E-2</v>
      </c>
      <c r="BH20" s="86">
        <v>2.2727272727272728E-2</v>
      </c>
      <c r="BI20" s="86">
        <v>7.7220077220077222E-3</v>
      </c>
      <c r="BJ20" s="86">
        <v>2.3346303501945526E-2</v>
      </c>
      <c r="BK20" s="86">
        <v>2.3076923076923078E-2</v>
      </c>
      <c r="BL20" s="86">
        <v>2.8688524590163935E-2</v>
      </c>
      <c r="BM20" s="86">
        <v>3.8167938931297711E-2</v>
      </c>
      <c r="BN20" s="86">
        <v>4.5016077170418008E-2</v>
      </c>
      <c r="BO20" s="86">
        <v>2.8455284552845527E-2</v>
      </c>
    </row>
    <row r="21" spans="1:67" x14ac:dyDescent="0.25">
      <c r="A21" s="3" t="s">
        <v>54</v>
      </c>
      <c r="B21" s="86">
        <v>0.16393442622950818</v>
      </c>
      <c r="C21" s="86">
        <v>4.0540540540540543E-2</v>
      </c>
      <c r="D21" s="86">
        <v>0.01</v>
      </c>
      <c r="E21" s="86">
        <v>0</v>
      </c>
      <c r="F21" s="86">
        <v>0</v>
      </c>
      <c r="G21" s="86">
        <v>2.7522935779816515E-2</v>
      </c>
      <c r="H21" s="86">
        <v>0</v>
      </c>
      <c r="I21" s="86">
        <v>1.8518518518518517E-2</v>
      </c>
      <c r="J21" s="86">
        <v>3.6585365853658534E-2</v>
      </c>
      <c r="K21" s="86">
        <v>2.7027027027027029E-2</v>
      </c>
      <c r="L21" s="86">
        <v>1.1111111111111112E-2</v>
      </c>
      <c r="M21" s="86">
        <v>1.282051282051282E-2</v>
      </c>
      <c r="N21" s="86">
        <v>1.8018018018018018E-2</v>
      </c>
      <c r="O21" s="86">
        <v>2.3255813953488372E-2</v>
      </c>
      <c r="P21" s="86">
        <v>2.7027027027027029E-2</v>
      </c>
      <c r="Q21" s="86">
        <v>4.4642857142857144E-2</v>
      </c>
      <c r="R21" s="86">
        <v>0.10204081632653061</v>
      </c>
      <c r="S21" s="86">
        <v>4.2553191489361701E-2</v>
      </c>
      <c r="T21" s="86">
        <v>9.8765432098765427E-2</v>
      </c>
      <c r="U21" s="86">
        <v>5.128205128205128E-2</v>
      </c>
      <c r="V21" s="86">
        <v>3.8461538461538464E-2</v>
      </c>
      <c r="W21" s="86">
        <v>8.0645161290322578E-2</v>
      </c>
      <c r="X21" s="86">
        <v>6.6666666666666666E-2</v>
      </c>
      <c r="Y21" s="86">
        <v>1.7857142857142856E-2</v>
      </c>
      <c r="Z21" s="86">
        <v>4.3478260869565216E-2</v>
      </c>
      <c r="AA21" s="86">
        <v>0</v>
      </c>
      <c r="AB21" s="86">
        <v>1.2195121951219513E-2</v>
      </c>
      <c r="AC21" s="86">
        <v>2.2222222222222223E-2</v>
      </c>
      <c r="AD21" s="86">
        <v>4.6875E-2</v>
      </c>
      <c r="AE21" s="86">
        <v>2.5316455696202531E-2</v>
      </c>
      <c r="AF21" s="86">
        <v>3.0927835051546393E-2</v>
      </c>
      <c r="AG21" s="86">
        <v>8.771929824561403E-3</v>
      </c>
      <c r="AH21" s="86">
        <v>1.9230769230769232E-2</v>
      </c>
      <c r="AI21" s="86">
        <v>4.5454545454545456E-2</v>
      </c>
      <c r="AJ21" s="86">
        <v>5.3333333333333337E-2</v>
      </c>
      <c r="AK21" s="86">
        <v>2.9126213592233011E-2</v>
      </c>
      <c r="AL21" s="86">
        <v>2.5974025974025976E-2</v>
      </c>
      <c r="AM21" s="86">
        <v>4.2553191489361701E-2</v>
      </c>
      <c r="AN21" s="86">
        <v>3.2258064516129031E-2</v>
      </c>
      <c r="AO21" s="86">
        <v>2.3255813953488372E-2</v>
      </c>
      <c r="AP21" s="86">
        <v>2.6315789473684209E-2</v>
      </c>
      <c r="AQ21" s="86">
        <v>4.2857142857142858E-2</v>
      </c>
      <c r="AR21" s="86">
        <v>7.1428571428571425E-2</v>
      </c>
      <c r="AS21" s="86">
        <v>0.05</v>
      </c>
      <c r="AT21" s="86">
        <v>4.4776119402985072E-2</v>
      </c>
      <c r="AU21" s="86">
        <v>5.4054054054054057E-2</v>
      </c>
      <c r="AV21" s="86">
        <v>0.13207547169811321</v>
      </c>
      <c r="AW21" s="86">
        <v>3.7735849056603772E-2</v>
      </c>
      <c r="AX21" s="86">
        <v>3.9215686274509803E-2</v>
      </c>
      <c r="AY21" s="86">
        <v>5.3571428571428568E-2</v>
      </c>
      <c r="AZ21" s="86">
        <v>4.5454545454545456E-2</v>
      </c>
      <c r="BA21" s="86">
        <v>1.7543859649122806E-2</v>
      </c>
      <c r="BB21" s="86">
        <v>0.06</v>
      </c>
      <c r="BC21" s="86">
        <v>9.6153846153846159E-2</v>
      </c>
      <c r="BD21" s="86">
        <v>6.0606060606060608E-2</v>
      </c>
      <c r="BE21" s="86">
        <v>0.15555555555555556</v>
      </c>
      <c r="BF21" s="86">
        <v>0.13725490196078433</v>
      </c>
      <c r="BG21" s="86">
        <v>2.2727272727272728E-2</v>
      </c>
      <c r="BH21" s="86">
        <v>2.0833333333333332E-2</v>
      </c>
      <c r="BI21" s="86">
        <v>3.7037037037037035E-2</v>
      </c>
      <c r="BJ21" s="86">
        <v>7.6923076923076927E-2</v>
      </c>
      <c r="BK21" s="86">
        <v>0.13636363636363635</v>
      </c>
      <c r="BL21" s="86">
        <v>0.16216216216216217</v>
      </c>
      <c r="BM21" s="86">
        <v>0.13513513513513514</v>
      </c>
      <c r="BN21" s="86">
        <v>5.7142857142857141E-2</v>
      </c>
      <c r="BO21" s="86">
        <v>0.12195121951219512</v>
      </c>
    </row>
    <row r="22" spans="1:67" x14ac:dyDescent="0.25">
      <c r="A22" s="3" t="s">
        <v>55</v>
      </c>
      <c r="B22" s="86">
        <v>0.11392405063291139</v>
      </c>
      <c r="C22" s="86">
        <v>0.1095890410958904</v>
      </c>
      <c r="D22" s="86">
        <v>4.4776119402985072E-2</v>
      </c>
      <c r="E22" s="86">
        <v>5.8139534883720929E-2</v>
      </c>
      <c r="F22" s="86">
        <v>3.4090909090909088E-2</v>
      </c>
      <c r="G22" s="86">
        <v>0.10526315789473684</v>
      </c>
      <c r="H22" s="86">
        <v>5.9523809523809521E-2</v>
      </c>
      <c r="I22" s="86">
        <v>4.5977011494252873E-2</v>
      </c>
      <c r="J22" s="86">
        <v>7.0588235294117646E-2</v>
      </c>
      <c r="K22" s="86">
        <v>6.6666666666666666E-2</v>
      </c>
      <c r="L22" s="86">
        <v>4.7619047619047616E-2</v>
      </c>
      <c r="M22" s="86">
        <v>2.9197080291970802E-2</v>
      </c>
      <c r="N22" s="86">
        <v>4.0983606557377046E-2</v>
      </c>
      <c r="O22" s="86">
        <v>3.7037037037037035E-2</v>
      </c>
      <c r="P22" s="86">
        <v>4.1666666666666664E-2</v>
      </c>
      <c r="Q22" s="86">
        <v>8.0645161290322578E-2</v>
      </c>
      <c r="R22" s="86">
        <v>3.4883720930232558E-2</v>
      </c>
      <c r="S22" s="86">
        <v>2.5000000000000001E-2</v>
      </c>
      <c r="T22" s="86">
        <v>7.6335877862595422E-2</v>
      </c>
      <c r="U22" s="86">
        <v>4.0935672514619881E-2</v>
      </c>
      <c r="V22" s="86">
        <v>4.6153846153846156E-2</v>
      </c>
      <c r="W22" s="86">
        <v>0.11382113821138211</v>
      </c>
      <c r="X22" s="86">
        <v>4.2735042735042736E-2</v>
      </c>
      <c r="Y22" s="86">
        <v>5.5555555555555552E-2</v>
      </c>
      <c r="Z22" s="86">
        <v>4.3478260869565216E-2</v>
      </c>
      <c r="AA22" s="86">
        <v>1.8181818181818181E-2</v>
      </c>
      <c r="AB22" s="86">
        <v>1.7857142857142856E-2</v>
      </c>
      <c r="AC22" s="86">
        <v>1.2658227848101266E-2</v>
      </c>
      <c r="AD22" s="86">
        <v>3.2000000000000001E-2</v>
      </c>
      <c r="AE22" s="86">
        <v>3.2000000000000001E-2</v>
      </c>
      <c r="AF22" s="86">
        <v>6.25E-2</v>
      </c>
      <c r="AG22" s="86">
        <v>3.8461538461538464E-2</v>
      </c>
      <c r="AH22" s="86">
        <v>6.9306930693069313E-2</v>
      </c>
      <c r="AI22" s="86">
        <v>2.3255813953488372E-2</v>
      </c>
      <c r="AJ22" s="86">
        <v>4.878048780487805E-2</v>
      </c>
      <c r="AK22" s="86">
        <v>2.0689655172413793E-2</v>
      </c>
      <c r="AL22" s="86">
        <v>7.0921985815602835E-3</v>
      </c>
      <c r="AM22" s="86">
        <v>3.0120481927710843E-2</v>
      </c>
      <c r="AN22" s="86">
        <v>2.6086956521739129E-2</v>
      </c>
      <c r="AO22" s="86">
        <v>1.9736842105263157E-2</v>
      </c>
      <c r="AP22" s="86">
        <v>2.7397260273972601E-2</v>
      </c>
      <c r="AQ22" s="86">
        <v>2.5000000000000001E-2</v>
      </c>
      <c r="AR22" s="86">
        <v>2.3622047244094488E-2</v>
      </c>
      <c r="AS22" s="86">
        <v>3.5460992907801421E-2</v>
      </c>
      <c r="AT22" s="86">
        <v>3.7593984962406013E-2</v>
      </c>
      <c r="AU22" s="86">
        <v>7.246376811594203E-3</v>
      </c>
      <c r="AV22" s="86">
        <v>5.6451612903225805E-2</v>
      </c>
      <c r="AW22" s="86">
        <v>6.1349693251533742E-2</v>
      </c>
      <c r="AX22" s="86">
        <v>2.7210884353741496E-2</v>
      </c>
      <c r="AY22" s="86">
        <v>1.4184397163120567E-2</v>
      </c>
      <c r="AZ22" s="86">
        <v>2.0618556701030927E-2</v>
      </c>
      <c r="BA22" s="86">
        <v>4.1379310344827586E-2</v>
      </c>
      <c r="BB22" s="86">
        <v>3.937007874015748E-2</v>
      </c>
      <c r="BC22" s="86">
        <v>2.6548672566371681E-2</v>
      </c>
      <c r="BD22" s="86">
        <v>3.7383177570093455E-2</v>
      </c>
      <c r="BE22" s="86">
        <v>7.874015748031496E-3</v>
      </c>
      <c r="BF22" s="86">
        <v>1.4814814814814815E-2</v>
      </c>
      <c r="BG22" s="86">
        <v>5.2631578947368418E-2</v>
      </c>
      <c r="BH22" s="86">
        <v>0</v>
      </c>
      <c r="BI22" s="86">
        <v>6.8027210884353739E-3</v>
      </c>
      <c r="BJ22" s="86">
        <v>1.4814814814814815E-2</v>
      </c>
      <c r="BK22" s="86">
        <v>5.2631578947368418E-2</v>
      </c>
      <c r="BL22" s="86">
        <v>5.3097345132743362E-2</v>
      </c>
      <c r="BM22" s="86">
        <v>4.8387096774193547E-2</v>
      </c>
      <c r="BN22" s="86">
        <v>3.3613445378151259E-2</v>
      </c>
      <c r="BO22" s="86">
        <v>0.04</v>
      </c>
    </row>
    <row r="23" spans="1:67" x14ac:dyDescent="0.25">
      <c r="A23" s="3" t="s">
        <v>56</v>
      </c>
      <c r="B23" s="86">
        <v>0</v>
      </c>
      <c r="C23" s="86">
        <v>0</v>
      </c>
      <c r="D23" s="86">
        <v>0</v>
      </c>
      <c r="E23" s="86">
        <v>1.9607843137254902E-2</v>
      </c>
      <c r="F23" s="86">
        <v>1.6129032258064516E-2</v>
      </c>
      <c r="G23" s="86">
        <v>0</v>
      </c>
      <c r="H23" s="86">
        <v>8.8607594936708861E-2</v>
      </c>
      <c r="I23" s="86">
        <v>2.8571428571428571E-2</v>
      </c>
      <c r="J23" s="86">
        <v>0</v>
      </c>
      <c r="K23" s="86">
        <v>1.2500000000000001E-2</v>
      </c>
      <c r="L23" s="86">
        <v>6.1538461538461542E-2</v>
      </c>
      <c r="M23" s="86">
        <v>3.9473684210526314E-2</v>
      </c>
      <c r="N23" s="86">
        <v>4.9382716049382713E-2</v>
      </c>
      <c r="O23" s="86">
        <v>1.5873015873015872E-2</v>
      </c>
      <c r="P23" s="86">
        <v>0.13333333333333333</v>
      </c>
      <c r="Q23" s="86">
        <v>0</v>
      </c>
      <c r="R23" s="86">
        <v>2.7777777777777776E-2</v>
      </c>
      <c r="S23" s="86">
        <v>3.2258064516129031E-2</v>
      </c>
      <c r="T23" s="86">
        <v>3.2786885245901641E-2</v>
      </c>
      <c r="U23" s="86">
        <v>0</v>
      </c>
      <c r="V23" s="86">
        <v>2.9702970297029702E-2</v>
      </c>
      <c r="W23" s="86">
        <v>1.0101010101010102E-2</v>
      </c>
      <c r="X23" s="86">
        <v>1.1363636363636364E-2</v>
      </c>
      <c r="Y23" s="86">
        <v>5.6910569105691054E-2</v>
      </c>
      <c r="Z23" s="86">
        <v>8.0808080808080815E-2</v>
      </c>
      <c r="AA23" s="86">
        <v>2.6086956521739129E-2</v>
      </c>
      <c r="AB23" s="86">
        <v>4.1095890410958902E-2</v>
      </c>
      <c r="AC23" s="86">
        <v>5.434782608695652E-2</v>
      </c>
      <c r="AD23" s="86">
        <v>2.197802197802198E-2</v>
      </c>
      <c r="AE23" s="86">
        <v>4.736842105263158E-2</v>
      </c>
      <c r="AF23" s="86">
        <v>4.3478260869565216E-2</v>
      </c>
      <c r="AG23" s="86">
        <v>6.3492063492063489E-2</v>
      </c>
      <c r="AH23" s="86">
        <v>7.8260869565217397E-2</v>
      </c>
      <c r="AI23" s="86">
        <v>9.4736842105263161E-2</v>
      </c>
      <c r="AJ23" s="86">
        <v>0.14492753623188406</v>
      </c>
      <c r="AK23" s="86">
        <v>0.28409090909090912</v>
      </c>
      <c r="AL23" s="86">
        <v>0.12903225806451613</v>
      </c>
      <c r="AM23" s="86">
        <v>0.1111111111111111</v>
      </c>
      <c r="AN23" s="86">
        <v>9.5238095238095233E-2</v>
      </c>
      <c r="AO23" s="86">
        <v>0.10309278350515463</v>
      </c>
      <c r="AP23" s="86">
        <v>0.13207547169811321</v>
      </c>
      <c r="AQ23" s="86">
        <v>0.15044247787610621</v>
      </c>
      <c r="AR23" s="86">
        <v>0.24691358024691357</v>
      </c>
      <c r="AS23" s="86">
        <v>0.12244897959183673</v>
      </c>
      <c r="AT23" s="86">
        <v>0.17647058823529413</v>
      </c>
      <c r="AU23" s="86">
        <v>0.15463917525773196</v>
      </c>
      <c r="AV23" s="86">
        <v>0.18055555555555555</v>
      </c>
      <c r="AW23" s="86">
        <v>0.18965517241379309</v>
      </c>
      <c r="AX23" s="86">
        <v>0.18</v>
      </c>
      <c r="AY23" s="86">
        <v>0.16304347826086957</v>
      </c>
      <c r="AZ23" s="86">
        <v>0.14000000000000001</v>
      </c>
      <c r="BA23" s="86">
        <v>0.13043478260869565</v>
      </c>
      <c r="BB23" s="86">
        <v>0.16346153846153846</v>
      </c>
      <c r="BC23" s="86">
        <v>0.1702127659574468</v>
      </c>
      <c r="BD23" s="86">
        <v>0.14432989690721648</v>
      </c>
      <c r="BE23" s="86">
        <v>8.8235294117647065E-2</v>
      </c>
      <c r="BF23" s="86">
        <v>9.7826086956521743E-2</v>
      </c>
      <c r="BG23" s="86">
        <v>0.13333333333333333</v>
      </c>
      <c r="BH23" s="86">
        <v>5.8252427184466021E-2</v>
      </c>
      <c r="BI23" s="86">
        <v>0.11904761904761904</v>
      </c>
      <c r="BJ23" s="86">
        <v>0.13636363636363635</v>
      </c>
      <c r="BK23" s="86">
        <v>0.13131313131313133</v>
      </c>
      <c r="BL23" s="86">
        <v>0.10344827586206896</v>
      </c>
      <c r="BM23" s="86">
        <v>0.13186813186813187</v>
      </c>
      <c r="BN23" s="86">
        <v>0.12244897959183673</v>
      </c>
      <c r="BO23" s="86">
        <v>0.17045454545454544</v>
      </c>
    </row>
    <row r="24" spans="1:67" x14ac:dyDescent="0.25">
      <c r="A24" s="3" t="s">
        <v>57</v>
      </c>
      <c r="B24" s="86">
        <v>3.8043478260869568E-2</v>
      </c>
      <c r="C24" s="86">
        <v>4.6610169491525424E-2</v>
      </c>
      <c r="D24" s="86">
        <v>2.0761245674740483E-2</v>
      </c>
      <c r="E24" s="86">
        <v>2.3178807947019868E-2</v>
      </c>
      <c r="F24" s="86">
        <v>1.8656716417910446E-2</v>
      </c>
      <c r="G24" s="86">
        <v>2.2641509433962263E-2</v>
      </c>
      <c r="H24" s="86">
        <v>5.5813953488372092E-2</v>
      </c>
      <c r="I24" s="86">
        <v>2.6200873362445413E-2</v>
      </c>
      <c r="J24" s="86">
        <v>4.7445255474452552E-2</v>
      </c>
      <c r="K24" s="86">
        <v>5.5319148936170209E-2</v>
      </c>
      <c r="L24" s="86">
        <v>7.5581395348837205E-2</v>
      </c>
      <c r="M24" s="86">
        <v>4.3478260869565216E-2</v>
      </c>
      <c r="N24" s="86">
        <v>8.1081081081081086E-2</v>
      </c>
      <c r="O24" s="86">
        <v>7.7253218884120178E-2</v>
      </c>
      <c r="P24" s="86">
        <v>5.3763440860215055E-2</v>
      </c>
      <c r="Q24" s="86">
        <v>5.5555555555555552E-2</v>
      </c>
      <c r="R24" s="86">
        <v>3.6036036036036036E-2</v>
      </c>
      <c r="S24" s="86">
        <v>6.6666666666666666E-2</v>
      </c>
      <c r="T24" s="86">
        <v>6.9565217391304349E-2</v>
      </c>
      <c r="U24" s="86">
        <v>6.6079295154185022E-2</v>
      </c>
      <c r="V24" s="86">
        <v>5.4393305439330547E-2</v>
      </c>
      <c r="W24" s="86">
        <v>8.771929824561403E-2</v>
      </c>
      <c r="X24" s="86">
        <v>7.4626865671641784E-2</v>
      </c>
      <c r="Y24" s="86">
        <v>6.6147859922178989E-2</v>
      </c>
      <c r="Z24" s="86">
        <v>7.0539419087136929E-2</v>
      </c>
      <c r="AA24" s="86">
        <v>7.0469798657718116E-2</v>
      </c>
      <c r="AB24" s="86">
        <v>5.2173913043478258E-2</v>
      </c>
      <c r="AC24" s="86">
        <v>6.1538461538461542E-2</v>
      </c>
      <c r="AD24" s="86">
        <v>0.1</v>
      </c>
      <c r="AE24" s="86">
        <v>6.6037735849056603E-2</v>
      </c>
      <c r="AF24" s="86">
        <v>7.407407407407407E-2</v>
      </c>
      <c r="AG24" s="86">
        <v>4.9723756906077346E-2</v>
      </c>
      <c r="AH24" s="86">
        <v>6.5989847715736044E-2</v>
      </c>
      <c r="AI24" s="86">
        <v>9.036144578313253E-2</v>
      </c>
      <c r="AJ24" s="86">
        <v>6.25E-2</v>
      </c>
      <c r="AK24" s="86">
        <v>6.6666666666666666E-2</v>
      </c>
      <c r="AL24" s="86">
        <v>5.5555555555555552E-2</v>
      </c>
      <c r="AM24" s="86">
        <v>7.5581395348837205E-2</v>
      </c>
      <c r="AN24" s="86">
        <v>9.0909090909090912E-2</v>
      </c>
      <c r="AO24" s="86">
        <v>3.2051282051282048E-2</v>
      </c>
      <c r="AP24" s="86">
        <v>6.0810810810810814E-2</v>
      </c>
      <c r="AQ24" s="86">
        <v>6.2937062937062943E-2</v>
      </c>
      <c r="AR24" s="86">
        <v>4.6153846153846156E-2</v>
      </c>
      <c r="AS24" s="86">
        <v>6.3291139240506333E-2</v>
      </c>
      <c r="AT24" s="86">
        <v>5.5555555555555552E-2</v>
      </c>
      <c r="AU24" s="86">
        <v>2.2222222222222223E-2</v>
      </c>
      <c r="AV24" s="86">
        <v>3.5460992907801421E-2</v>
      </c>
      <c r="AW24" s="86">
        <v>3.9735099337748346E-2</v>
      </c>
      <c r="AX24" s="86">
        <v>3.4883720930232558E-2</v>
      </c>
      <c r="AY24" s="86">
        <v>3.888888888888889E-2</v>
      </c>
      <c r="AZ24" s="86">
        <v>6.9767441860465115E-2</v>
      </c>
      <c r="BA24" s="86">
        <v>3.2051282051282048E-2</v>
      </c>
      <c r="BB24" s="86">
        <v>6.7010309278350513E-2</v>
      </c>
      <c r="BC24" s="86">
        <v>8.1871345029239762E-2</v>
      </c>
      <c r="BD24" s="86">
        <v>6.4327485380116955E-2</v>
      </c>
      <c r="BE24" s="86">
        <v>6.8750000000000006E-2</v>
      </c>
      <c r="BF24" s="86">
        <v>5.8139534883720929E-2</v>
      </c>
      <c r="BG24" s="86">
        <v>0.1</v>
      </c>
      <c r="BH24" s="86">
        <v>6.7484662576687116E-2</v>
      </c>
      <c r="BI24" s="86">
        <v>6.3291139240506333E-2</v>
      </c>
      <c r="BJ24" s="86">
        <v>3.017241379310345E-2</v>
      </c>
      <c r="BK24" s="86">
        <v>4.784688995215311E-2</v>
      </c>
      <c r="BL24" s="86">
        <v>9.852216748768473E-3</v>
      </c>
      <c r="BM24" s="86">
        <v>2.7472527472527472E-2</v>
      </c>
      <c r="BN24" s="86">
        <v>3.3653846153846152E-2</v>
      </c>
      <c r="BO24" s="86">
        <v>3.553299492385787E-2</v>
      </c>
    </row>
    <row r="25" spans="1:67" x14ac:dyDescent="0.25">
      <c r="A25" s="3" t="s">
        <v>58</v>
      </c>
      <c r="B25" s="86">
        <v>7.3469387755102047E-2</v>
      </c>
      <c r="C25" s="86">
        <v>7.5085324232081918E-2</v>
      </c>
      <c r="D25" s="86">
        <v>2.4464831804281346E-2</v>
      </c>
      <c r="E25" s="86">
        <v>1.7241379310344827E-2</v>
      </c>
      <c r="F25" s="86">
        <v>3.3149171270718231E-2</v>
      </c>
      <c r="G25" s="86">
        <v>5.4838709677419356E-2</v>
      </c>
      <c r="H25" s="86">
        <v>3.9513677811550151E-2</v>
      </c>
      <c r="I25" s="86">
        <v>4.2352941176470586E-2</v>
      </c>
      <c r="J25" s="86">
        <v>1.937984496124031E-2</v>
      </c>
      <c r="K25" s="86">
        <v>3.7313432835820892E-2</v>
      </c>
      <c r="L25" s="86">
        <v>3.7996545768566495E-2</v>
      </c>
      <c r="M25" s="86">
        <v>2.8673835125448029E-2</v>
      </c>
      <c r="N25" s="86">
        <v>2.3112480739599383E-2</v>
      </c>
      <c r="O25" s="86">
        <v>2.4137931034482758E-2</v>
      </c>
      <c r="P25" s="86">
        <v>6.4864864864864868E-2</v>
      </c>
      <c r="Q25" s="86">
        <v>6.3943161634103018E-2</v>
      </c>
      <c r="R25" s="86">
        <v>7.3214285714285718E-2</v>
      </c>
      <c r="S25" s="86">
        <v>5.2930056710775046E-2</v>
      </c>
      <c r="T25" s="86">
        <v>9.0196078431372548E-2</v>
      </c>
      <c r="U25" s="86">
        <v>7.2859744990892539E-2</v>
      </c>
      <c r="V25" s="86">
        <v>6.5306122448979598E-2</v>
      </c>
      <c r="W25" s="86">
        <v>7.4534161490683232E-2</v>
      </c>
      <c r="X25" s="86">
        <v>5.3742802303262956E-2</v>
      </c>
      <c r="Y25" s="86">
        <v>7.2265625E-2</v>
      </c>
      <c r="Z25" s="86">
        <v>5.0583657587548639E-2</v>
      </c>
      <c r="AA25" s="86">
        <v>6.0037523452157598E-2</v>
      </c>
      <c r="AB25" s="86">
        <v>6.4908722109533468E-2</v>
      </c>
      <c r="AC25" s="86">
        <v>5.5555555555555552E-2</v>
      </c>
      <c r="AD25" s="86">
        <v>5.3149606299212601E-2</v>
      </c>
      <c r="AE25" s="86">
        <v>4.9891540130151846E-2</v>
      </c>
      <c r="AF25" s="86">
        <v>5.6910569105691054E-2</v>
      </c>
      <c r="AG25" s="86">
        <v>4.449648711943794E-2</v>
      </c>
      <c r="AH25" s="86">
        <v>7.6062639821029079E-2</v>
      </c>
      <c r="AI25" s="86">
        <v>6.1170212765957445E-2</v>
      </c>
      <c r="AJ25" s="86">
        <v>4.2857142857142858E-2</v>
      </c>
      <c r="AK25" s="86">
        <v>2.8061224489795918E-2</v>
      </c>
      <c r="AL25" s="86">
        <v>6.4615384615384616E-2</v>
      </c>
      <c r="AM25" s="86">
        <v>6.0606060606060608E-2</v>
      </c>
      <c r="AN25" s="86">
        <v>7.9881656804733733E-2</v>
      </c>
      <c r="AO25" s="86">
        <v>3.1976744186046513E-2</v>
      </c>
      <c r="AP25" s="86">
        <v>3.875968992248062E-2</v>
      </c>
      <c r="AQ25" s="86">
        <v>5.8823529411764705E-2</v>
      </c>
      <c r="AR25" s="86">
        <v>6.363636363636363E-2</v>
      </c>
      <c r="AS25" s="86">
        <v>8.0103359173126609E-2</v>
      </c>
      <c r="AT25" s="86">
        <v>0.10895883777239709</v>
      </c>
      <c r="AU25" s="86">
        <v>0.12176165803108809</v>
      </c>
      <c r="AV25" s="86">
        <v>0.11764705882352941</v>
      </c>
      <c r="AW25" s="86">
        <v>8.069164265129683E-2</v>
      </c>
      <c r="AX25" s="86">
        <v>6.3492063492063489E-2</v>
      </c>
      <c r="AY25" s="86">
        <v>9.0225563909774431E-2</v>
      </c>
      <c r="AZ25" s="86">
        <v>9.2485549132947972E-2</v>
      </c>
      <c r="BA25" s="86">
        <v>0.10109289617486339</v>
      </c>
      <c r="BB25" s="86">
        <v>0.10597826086956522</v>
      </c>
      <c r="BC25" s="86">
        <v>8.7179487179487175E-2</v>
      </c>
      <c r="BD25" s="86">
        <v>0.13333333333333333</v>
      </c>
      <c r="BE25" s="86">
        <v>0.12352941176470589</v>
      </c>
      <c r="BF25" s="86">
        <v>0.11055276381909548</v>
      </c>
      <c r="BG25" s="86">
        <v>0.10741687979539642</v>
      </c>
      <c r="BH25" s="86">
        <v>8.5294117647058826E-2</v>
      </c>
      <c r="BI25" s="86">
        <v>0.10432569974554708</v>
      </c>
      <c r="BJ25" s="86">
        <v>9.9762470308788598E-2</v>
      </c>
      <c r="BK25" s="86">
        <v>7.7120822622107968E-2</v>
      </c>
      <c r="BL25" s="86">
        <v>0.11881188118811881</v>
      </c>
      <c r="BM25" s="86">
        <v>5.9701492537313432E-2</v>
      </c>
      <c r="BN25" s="86">
        <v>6.5217391304347824E-2</v>
      </c>
      <c r="BO25" s="86">
        <v>7.1556350626118065E-2</v>
      </c>
    </row>
    <row r="26" spans="1:67" x14ac:dyDescent="0.25">
      <c r="A26" s="3" t="s">
        <v>59</v>
      </c>
      <c r="B26" s="86">
        <v>0.20833333333333334</v>
      </c>
      <c r="C26" s="86">
        <v>0.18181818181818182</v>
      </c>
      <c r="D26" s="86">
        <v>9.0909090909090912E-2</v>
      </c>
      <c r="E26" s="86">
        <v>0</v>
      </c>
      <c r="F26" s="86">
        <v>0</v>
      </c>
      <c r="G26" s="86">
        <v>8.3333333333333329E-2</v>
      </c>
      <c r="H26" s="86">
        <v>4.1666666666666664E-2</v>
      </c>
      <c r="I26" s="86">
        <v>0</v>
      </c>
      <c r="J26" s="86">
        <v>0</v>
      </c>
      <c r="K26" s="86">
        <v>7.6923076923076927E-2</v>
      </c>
      <c r="L26" s="86">
        <v>6.6666666666666666E-2</v>
      </c>
      <c r="M26" s="86">
        <v>0.04</v>
      </c>
      <c r="N26" s="86">
        <v>3.7037037037037035E-2</v>
      </c>
      <c r="O26" s="86">
        <v>3.5714285714285712E-2</v>
      </c>
      <c r="P26" s="86">
        <v>0</v>
      </c>
      <c r="Q26" s="86">
        <v>7.1428571428571425E-2</v>
      </c>
      <c r="R26" s="86">
        <v>0.1</v>
      </c>
      <c r="S26" s="86">
        <v>0</v>
      </c>
      <c r="T26" s="86">
        <v>0.125</v>
      </c>
      <c r="U26" s="86">
        <v>0</v>
      </c>
      <c r="V26" s="86">
        <v>0.1111111111111111</v>
      </c>
      <c r="W26" s="86">
        <v>0.16666666666666666</v>
      </c>
      <c r="X26" s="86">
        <v>0.1111111111111111</v>
      </c>
      <c r="Y26" s="86">
        <v>0.24</v>
      </c>
      <c r="Z26" s="86">
        <v>6.25E-2</v>
      </c>
      <c r="AA26" s="86">
        <v>0.33333333333333331</v>
      </c>
      <c r="AB26" s="86">
        <v>0</v>
      </c>
      <c r="AC26" s="86">
        <v>0.1</v>
      </c>
      <c r="AD26" s="86">
        <v>0.125</v>
      </c>
      <c r="AE26" s="86">
        <v>0.2</v>
      </c>
      <c r="AF26" s="86">
        <v>5.2631578947368418E-2</v>
      </c>
      <c r="AG26" s="86">
        <v>8.3333333333333329E-2</v>
      </c>
      <c r="AH26" s="86">
        <v>8.5714285714285715E-2</v>
      </c>
      <c r="AI26" s="86">
        <v>0</v>
      </c>
      <c r="AJ26" s="86">
        <v>0.1</v>
      </c>
      <c r="AK26" s="86">
        <v>0</v>
      </c>
      <c r="AL26" s="86">
        <v>8.3333333333333329E-2</v>
      </c>
      <c r="AM26" s="86">
        <v>6.25E-2</v>
      </c>
      <c r="AN26" s="86">
        <v>5.2631578947368418E-2</v>
      </c>
      <c r="AO26" s="86">
        <v>7.8947368421052627E-2</v>
      </c>
      <c r="AP26" s="86">
        <v>4.1666666666666664E-2</v>
      </c>
      <c r="AQ26" s="86">
        <v>0.08</v>
      </c>
      <c r="AR26" s="86">
        <v>4.5454545454545456E-2</v>
      </c>
      <c r="AS26" s="86">
        <v>6.25E-2</v>
      </c>
      <c r="AT26" s="86">
        <v>6.6666666666666666E-2</v>
      </c>
      <c r="AU26" s="86">
        <v>0</v>
      </c>
      <c r="AV26" s="86">
        <v>3.8461538461538464E-2</v>
      </c>
      <c r="AW26" s="86">
        <v>4.3478260869565216E-2</v>
      </c>
      <c r="AX26" s="86">
        <v>5.2631578947368418E-2</v>
      </c>
      <c r="AY26" s="86">
        <v>7.6923076923076927E-2</v>
      </c>
      <c r="AZ26" s="86">
        <v>0</v>
      </c>
      <c r="BA26" s="86">
        <v>0.05</v>
      </c>
      <c r="BB26" s="86">
        <v>3.5714285714285712E-2</v>
      </c>
      <c r="BC26" s="86">
        <v>4.5454545454545456E-2</v>
      </c>
      <c r="BD26" s="86">
        <v>0</v>
      </c>
      <c r="BE26" s="86">
        <v>0</v>
      </c>
      <c r="BF26" s="86">
        <v>7.6923076923076927E-2</v>
      </c>
      <c r="BG26" s="86">
        <v>3.8461538461538464E-2</v>
      </c>
      <c r="BH26" s="86">
        <v>4.7619047619047616E-2</v>
      </c>
      <c r="BI26" s="86">
        <v>0.04</v>
      </c>
      <c r="BJ26" s="86">
        <v>0.16666666666666666</v>
      </c>
      <c r="BK26" s="86">
        <v>5.7142857142857141E-2</v>
      </c>
      <c r="BL26" s="86">
        <v>8.3333333333333329E-2</v>
      </c>
      <c r="BM26" s="86">
        <v>0.15</v>
      </c>
      <c r="BN26" s="86">
        <v>4.1666666666666664E-2</v>
      </c>
      <c r="BO26" s="86">
        <v>0</v>
      </c>
    </row>
    <row r="27" spans="1:67" x14ac:dyDescent="0.25">
      <c r="A27" s="3" t="s">
        <v>60</v>
      </c>
      <c r="B27" s="86">
        <v>0.1</v>
      </c>
      <c r="C27" s="86">
        <v>5.8064516129032261E-2</v>
      </c>
      <c r="D27" s="86">
        <v>0.06</v>
      </c>
      <c r="E27" s="86">
        <v>7.4534161490683232E-2</v>
      </c>
      <c r="F27" s="86">
        <v>5.844155844155844E-2</v>
      </c>
      <c r="G27" s="86">
        <v>2.7027027027027029E-2</v>
      </c>
      <c r="H27" s="86">
        <v>2.8368794326241134E-2</v>
      </c>
      <c r="I27" s="86">
        <v>6.9124423963133647E-2</v>
      </c>
      <c r="J27" s="86">
        <v>1.9138755980861243E-2</v>
      </c>
      <c r="K27" s="86">
        <v>2.8037383177570093E-2</v>
      </c>
      <c r="L27" s="86">
        <v>4.6511627906976744E-2</v>
      </c>
      <c r="M27" s="86">
        <v>3.7974683544303799E-2</v>
      </c>
      <c r="N27" s="86">
        <v>7.4534161490683232E-2</v>
      </c>
      <c r="O27" s="86">
        <v>4.8309178743961352E-2</v>
      </c>
      <c r="P27" s="86">
        <v>2.564102564102564E-2</v>
      </c>
      <c r="Q27" s="86">
        <v>6.9230769230769235E-2</v>
      </c>
      <c r="R27" s="86">
        <v>8.4745762711864406E-3</v>
      </c>
      <c r="S27" s="86">
        <v>8.8495575221238937E-3</v>
      </c>
      <c r="T27" s="86">
        <v>2.6086956521739129E-2</v>
      </c>
      <c r="U27" s="86">
        <v>4.0983606557377046E-2</v>
      </c>
      <c r="V27" s="86">
        <v>1.8867924528301886E-2</v>
      </c>
      <c r="W27" s="86">
        <v>2.3121387283236993E-2</v>
      </c>
      <c r="X27" s="86">
        <v>8.2644628099173556E-3</v>
      </c>
      <c r="Y27" s="86">
        <v>8.1632653061224483E-2</v>
      </c>
      <c r="Z27" s="86">
        <v>2.9126213592233011E-2</v>
      </c>
      <c r="AA27" s="86">
        <v>4.5801526717557252E-2</v>
      </c>
      <c r="AB27" s="86">
        <v>3.7593984962406013E-2</v>
      </c>
      <c r="AC27" s="86">
        <v>3.6363636363636362E-2</v>
      </c>
      <c r="AD27" s="86">
        <v>6.369426751592357E-3</v>
      </c>
      <c r="AE27" s="86">
        <v>5.8139534883720929E-3</v>
      </c>
      <c r="AF27" s="86">
        <v>0</v>
      </c>
      <c r="AG27" s="86">
        <v>9.8039215686274508E-3</v>
      </c>
      <c r="AH27" s="86">
        <v>4.2918454935622317E-3</v>
      </c>
      <c r="AI27" s="86">
        <v>1.8315018315018316E-2</v>
      </c>
      <c r="AJ27" s="86">
        <v>1.7751479289940829E-2</v>
      </c>
      <c r="AK27" s="86">
        <v>4.464285714285714E-3</v>
      </c>
      <c r="AL27" s="86">
        <v>1.3953488372093023E-2</v>
      </c>
      <c r="AM27" s="86">
        <v>2.6595744680851064E-2</v>
      </c>
      <c r="AN27" s="86">
        <v>2.1621621621621623E-2</v>
      </c>
      <c r="AO27" s="86">
        <v>2.23463687150838E-2</v>
      </c>
      <c r="AP27" s="86">
        <v>9.9502487562189053E-3</v>
      </c>
      <c r="AQ27" s="86">
        <v>1.1235955056179775E-2</v>
      </c>
      <c r="AR27" s="86">
        <v>1.098901098901099E-2</v>
      </c>
      <c r="AS27" s="86">
        <v>1.5789473684210527E-2</v>
      </c>
      <c r="AT27" s="86">
        <v>3.4090909090909088E-2</v>
      </c>
      <c r="AU27" s="86">
        <v>3.4285714285714287E-2</v>
      </c>
      <c r="AV27" s="86">
        <v>5.6179775280898875E-2</v>
      </c>
      <c r="AW27" s="86">
        <v>3.8461538461538464E-2</v>
      </c>
      <c r="AX27" s="86">
        <v>4.2168674698795178E-2</v>
      </c>
      <c r="AY27" s="86">
        <v>5.6179775280898875E-3</v>
      </c>
      <c r="AZ27" s="86">
        <v>3.4285714285714287E-2</v>
      </c>
      <c r="BA27" s="86">
        <v>1.1976047904191617E-2</v>
      </c>
      <c r="BB27" s="86">
        <v>1.1904761904761904E-2</v>
      </c>
      <c r="BC27" s="86">
        <v>5.6179775280898875E-3</v>
      </c>
      <c r="BD27" s="86">
        <v>2.6315789473684209E-2</v>
      </c>
      <c r="BE27" s="86">
        <v>1.7543859649122806E-2</v>
      </c>
      <c r="BF27" s="86">
        <v>1.6483516483516484E-2</v>
      </c>
      <c r="BG27" s="86">
        <v>2.4691358024691357E-2</v>
      </c>
      <c r="BH27" s="86">
        <v>3.0674846625766871E-2</v>
      </c>
      <c r="BI27" s="86">
        <v>2.0100502512562814E-2</v>
      </c>
      <c r="BJ27" s="86">
        <v>4.7058823529411764E-2</v>
      </c>
      <c r="BK27" s="86">
        <v>2.6086956521739129E-2</v>
      </c>
      <c r="BL27" s="86">
        <v>7.3033707865168537E-2</v>
      </c>
      <c r="BM27" s="86">
        <v>4.6875E-2</v>
      </c>
      <c r="BN27" s="86">
        <v>5.3398058252427182E-2</v>
      </c>
      <c r="BO27" s="86">
        <v>8.1447963800904979E-2</v>
      </c>
    </row>
    <row r="28" spans="1:67" x14ac:dyDescent="0.25">
      <c r="A28" s="3" t="s">
        <v>61</v>
      </c>
      <c r="B28" s="86">
        <v>2.9411764705882353E-2</v>
      </c>
      <c r="C28" s="86">
        <v>7.0422535211267609E-2</v>
      </c>
      <c r="D28" s="86">
        <v>7.9646017699115043E-2</v>
      </c>
      <c r="E28" s="86">
        <v>2.1897810218978103E-2</v>
      </c>
      <c r="F28" s="86">
        <v>1.5503875968992248E-2</v>
      </c>
      <c r="G28" s="86">
        <v>9.8039215686274508E-3</v>
      </c>
      <c r="H28" s="86">
        <v>3.5294117647058823E-2</v>
      </c>
      <c r="I28" s="86">
        <v>1.5151515151515152E-2</v>
      </c>
      <c r="J28" s="86">
        <v>2.7397260273972601E-2</v>
      </c>
      <c r="K28" s="86">
        <v>5.9602649006622516E-2</v>
      </c>
      <c r="L28" s="86">
        <v>5.0359712230215826E-2</v>
      </c>
      <c r="M28" s="86">
        <v>5.9880239520958087E-3</v>
      </c>
      <c r="N28" s="86">
        <v>1.7857142857142856E-2</v>
      </c>
      <c r="O28" s="86">
        <v>4.5454545454545456E-2</v>
      </c>
      <c r="P28" s="86">
        <v>3.9215686274509803E-2</v>
      </c>
      <c r="Q28" s="86">
        <v>5.1724137931034482E-2</v>
      </c>
      <c r="R28" s="86">
        <v>2.7777777777777776E-2</v>
      </c>
      <c r="S28" s="86">
        <v>1.7751479289940829E-2</v>
      </c>
      <c r="T28" s="86">
        <v>3.4090909090909088E-2</v>
      </c>
      <c r="U28" s="86">
        <v>3.5502958579881658E-2</v>
      </c>
      <c r="V28" s="86">
        <v>3.9603960396039604E-2</v>
      </c>
      <c r="W28" s="86">
        <v>1.5463917525773196E-2</v>
      </c>
      <c r="X28" s="86">
        <v>2.9702970297029702E-2</v>
      </c>
      <c r="Y28" s="86">
        <v>2.7932960893854747E-2</v>
      </c>
      <c r="Z28" s="86">
        <v>2.4154589371980676E-2</v>
      </c>
      <c r="AA28" s="86">
        <v>5.8823529411764705E-2</v>
      </c>
      <c r="AB28" s="86">
        <v>3.5714285714285712E-2</v>
      </c>
      <c r="AC28" s="86">
        <v>4.2372881355932202E-2</v>
      </c>
      <c r="AD28" s="86">
        <v>6.3909774436090222E-2</v>
      </c>
      <c r="AE28" s="86">
        <v>5.5762081784386616E-2</v>
      </c>
      <c r="AF28" s="86">
        <v>7.2072072072072071E-2</v>
      </c>
      <c r="AG28" s="86">
        <v>2.8846153846153848E-2</v>
      </c>
      <c r="AH28" s="86">
        <v>3.7558685446009391E-2</v>
      </c>
      <c r="AI28" s="86">
        <v>2.3255813953488372E-2</v>
      </c>
      <c r="AJ28" s="86">
        <v>4.712041884816754E-2</v>
      </c>
      <c r="AK28" s="86">
        <v>3.1141868512110725E-2</v>
      </c>
      <c r="AL28" s="86">
        <v>1.0101010101010102E-2</v>
      </c>
      <c r="AM28" s="86">
        <v>3.4220532319391636E-2</v>
      </c>
      <c r="AN28" s="86">
        <v>3.3333333333333333E-2</v>
      </c>
      <c r="AO28" s="86">
        <v>6.25E-2</v>
      </c>
      <c r="AP28" s="86">
        <v>6.7307692307692304E-2</v>
      </c>
      <c r="AQ28" s="86">
        <v>7.5471698113207544E-2</v>
      </c>
      <c r="AR28" s="86">
        <v>9.4786729857819912E-3</v>
      </c>
      <c r="AS28" s="86">
        <v>3.8461538461538464E-2</v>
      </c>
      <c r="AT28" s="86">
        <v>4.2654028436018961E-2</v>
      </c>
      <c r="AU28" s="86">
        <v>7.179487179487179E-2</v>
      </c>
      <c r="AV28" s="86">
        <v>6.5868263473053898E-2</v>
      </c>
      <c r="AW28" s="86">
        <v>2.5000000000000001E-2</v>
      </c>
      <c r="AX28" s="86">
        <v>2.3255813953488372E-2</v>
      </c>
      <c r="AY28" s="86">
        <v>6.8062827225130892E-2</v>
      </c>
      <c r="AZ28" s="86">
        <v>6.369426751592357E-3</v>
      </c>
      <c r="BA28" s="86">
        <v>4.2682926829268296E-2</v>
      </c>
      <c r="BB28" s="86">
        <v>1.6949152542372881E-2</v>
      </c>
      <c r="BC28" s="86">
        <v>7.3033707865168537E-2</v>
      </c>
      <c r="BD28" s="86">
        <v>3.5714285714285712E-2</v>
      </c>
      <c r="BE28" s="86">
        <v>2.4096385542168676E-2</v>
      </c>
      <c r="BF28" s="86">
        <v>6.3694267515923567E-2</v>
      </c>
      <c r="BG28" s="86">
        <v>1.4492753623188406E-2</v>
      </c>
      <c r="BH28" s="86">
        <v>2.9239766081871343E-2</v>
      </c>
      <c r="BI28" s="86">
        <v>2.0270270270270271E-2</v>
      </c>
      <c r="BJ28" s="86">
        <v>2.4096385542168676E-2</v>
      </c>
      <c r="BK28" s="86">
        <v>3.9800995024875621E-2</v>
      </c>
      <c r="BL28" s="86">
        <v>2.4096385542168676E-2</v>
      </c>
      <c r="BM28" s="86">
        <v>3.2051282051282048E-2</v>
      </c>
      <c r="BN28" s="86">
        <v>0.03</v>
      </c>
      <c r="BO28" s="86">
        <v>1.0526315789473684E-2</v>
      </c>
    </row>
    <row r="29" spans="1:67" x14ac:dyDescent="0.25">
      <c r="A29" s="3" t="s">
        <v>62</v>
      </c>
      <c r="B29" s="86">
        <v>9.8360655737704916E-2</v>
      </c>
      <c r="C29" s="86">
        <v>0.19587628865979381</v>
      </c>
      <c r="D29" s="86">
        <v>6.1538461538461542E-2</v>
      </c>
      <c r="E29" s="86">
        <v>0</v>
      </c>
      <c r="F29" s="86">
        <v>4.6728971962616821E-2</v>
      </c>
      <c r="G29" s="86">
        <v>6.5573770491803282E-2</v>
      </c>
      <c r="H29" s="86">
        <v>6.0869565217391307E-2</v>
      </c>
      <c r="I29" s="86">
        <v>7.2072072072072071E-2</v>
      </c>
      <c r="J29" s="86">
        <v>5.1020408163265307E-2</v>
      </c>
      <c r="K29" s="86">
        <v>6.1728395061728392E-2</v>
      </c>
      <c r="L29" s="86">
        <v>7.1428571428571425E-2</v>
      </c>
      <c r="M29" s="86">
        <v>0.11864406779661017</v>
      </c>
      <c r="N29" s="86">
        <v>7.6923076923076927E-2</v>
      </c>
      <c r="O29" s="86">
        <v>3.968253968253968E-2</v>
      </c>
      <c r="P29" s="86">
        <v>9.8039215686274508E-2</v>
      </c>
      <c r="Q29" s="86">
        <v>3.9603960396039604E-2</v>
      </c>
      <c r="R29" s="86">
        <v>3.5714285714285712E-2</v>
      </c>
      <c r="S29" s="86">
        <v>7.9365079365079361E-2</v>
      </c>
      <c r="T29" s="86">
        <v>6.0344827586206899E-2</v>
      </c>
      <c r="U29" s="86">
        <v>8.0000000000000002E-3</v>
      </c>
      <c r="V29" s="86">
        <v>5.6603773584905662E-2</v>
      </c>
      <c r="W29" s="86">
        <v>2.7777777777777776E-2</v>
      </c>
      <c r="X29" s="86">
        <v>3.2258064516129031E-2</v>
      </c>
      <c r="Y29" s="86">
        <v>2.0833333333333332E-2</v>
      </c>
      <c r="Z29" s="86">
        <v>1.9607843137254902E-2</v>
      </c>
      <c r="AA29" s="86">
        <v>3.9772727272727272E-2</v>
      </c>
      <c r="AB29" s="86">
        <v>4.2016806722689079E-2</v>
      </c>
      <c r="AC29" s="86">
        <v>0.10077519379844961</v>
      </c>
      <c r="AD29" s="86">
        <v>6.7669172932330823E-2</v>
      </c>
      <c r="AE29" s="86">
        <v>5.6910569105691054E-2</v>
      </c>
      <c r="AF29" s="86">
        <v>5.0420168067226892E-2</v>
      </c>
      <c r="AG29" s="86">
        <v>4.5454545454545456E-2</v>
      </c>
      <c r="AH29" s="86">
        <v>4.8951048951048952E-2</v>
      </c>
      <c r="AI29" s="86">
        <v>9.0909090909090912E-2</v>
      </c>
      <c r="AJ29" s="86">
        <v>5.6179775280898875E-2</v>
      </c>
      <c r="AK29" s="86">
        <v>0.10526315789473684</v>
      </c>
      <c r="AL29" s="86">
        <v>9.8765432098765427E-2</v>
      </c>
      <c r="AM29" s="86">
        <v>3.2258064516129031E-2</v>
      </c>
      <c r="AN29" s="86">
        <v>1.0309278350515464E-2</v>
      </c>
      <c r="AO29" s="86">
        <v>4.9586776859504134E-2</v>
      </c>
      <c r="AP29" s="86">
        <v>3.8216560509554139E-2</v>
      </c>
      <c r="AQ29" s="86">
        <v>4.1666666666666664E-2</v>
      </c>
      <c r="AR29" s="86">
        <v>2.7272727272727271E-2</v>
      </c>
      <c r="AS29" s="86">
        <v>2.7777777777777776E-2</v>
      </c>
      <c r="AT29" s="86">
        <v>2.0270270270270271E-2</v>
      </c>
      <c r="AU29" s="86">
        <v>3.6231884057971016E-2</v>
      </c>
      <c r="AV29" s="86">
        <v>0</v>
      </c>
      <c r="AW29" s="86">
        <v>0</v>
      </c>
      <c r="AX29" s="86">
        <v>4.1666666666666664E-2</v>
      </c>
      <c r="AY29" s="86">
        <v>6.1728395061728392E-3</v>
      </c>
      <c r="AZ29" s="86">
        <v>9.9009900990099011E-3</v>
      </c>
      <c r="BA29" s="86">
        <v>6.5789473684210523E-3</v>
      </c>
      <c r="BB29" s="86">
        <v>1.7241379310344827E-2</v>
      </c>
      <c r="BC29" s="86">
        <v>2.5000000000000001E-2</v>
      </c>
      <c r="BD29" s="86">
        <v>1.6393442622950821E-2</v>
      </c>
      <c r="BE29" s="86">
        <v>1.5037593984962405E-2</v>
      </c>
      <c r="BF29" s="86">
        <v>3.4722222222222224E-2</v>
      </c>
      <c r="BG29" s="86">
        <v>7.0422535211267607E-3</v>
      </c>
      <c r="BH29" s="86">
        <v>0</v>
      </c>
      <c r="BI29" s="86">
        <v>0</v>
      </c>
      <c r="BJ29" s="86">
        <v>3.937007874015748E-2</v>
      </c>
      <c r="BK29" s="86">
        <v>1.3605442176870748E-2</v>
      </c>
      <c r="BL29" s="86">
        <v>1.9108280254777069E-2</v>
      </c>
      <c r="BM29" s="86">
        <v>1.8867924528301886E-2</v>
      </c>
      <c r="BN29" s="86">
        <v>2.197802197802198E-2</v>
      </c>
      <c r="BO29" s="86">
        <v>2.0408163265306121E-2</v>
      </c>
    </row>
    <row r="30" spans="1:67" x14ac:dyDescent="0.25">
      <c r="A30" s="3" t="s">
        <v>63</v>
      </c>
      <c r="B30" s="86">
        <v>0.11764705882352941</v>
      </c>
      <c r="C30" s="86">
        <v>0</v>
      </c>
      <c r="D30" s="86">
        <v>8.3333333333333329E-2</v>
      </c>
      <c r="E30" s="86">
        <v>6.25E-2</v>
      </c>
      <c r="F30" s="86">
        <v>0</v>
      </c>
      <c r="G30" s="86">
        <v>3.8461538461538464E-2</v>
      </c>
      <c r="H30" s="86">
        <v>0</v>
      </c>
      <c r="I30" s="86">
        <v>5.2631578947368418E-2</v>
      </c>
      <c r="J30" s="86">
        <v>0</v>
      </c>
      <c r="K30" s="86">
        <v>0</v>
      </c>
      <c r="L30" s="86">
        <v>5.5555555555555552E-2</v>
      </c>
      <c r="M30" s="86">
        <v>0</v>
      </c>
      <c r="N30" s="86">
        <v>9.0909090909090912E-2</v>
      </c>
      <c r="O30" s="86">
        <v>4.7619047619047616E-2</v>
      </c>
      <c r="P30" s="86">
        <v>0</v>
      </c>
      <c r="Q30" s="86">
        <v>4.1666666666666664E-2</v>
      </c>
      <c r="R30" s="86">
        <v>0.11428571428571428</v>
      </c>
      <c r="S30" s="86">
        <v>4.3478260869565216E-2</v>
      </c>
      <c r="T30" s="86">
        <v>3.3333333333333333E-2</v>
      </c>
      <c r="U30" s="86">
        <v>0</v>
      </c>
      <c r="V30" s="86">
        <v>5.2631578947368418E-2</v>
      </c>
      <c r="W30" s="86">
        <v>0</v>
      </c>
      <c r="X30" s="86">
        <v>7.6923076923076927E-2</v>
      </c>
      <c r="Y30" s="86">
        <v>0</v>
      </c>
      <c r="Z30" s="86">
        <v>0</v>
      </c>
      <c r="AA30" s="86">
        <v>7.1428571428571425E-2</v>
      </c>
      <c r="AB30" s="86">
        <v>4.1666666666666664E-2</v>
      </c>
      <c r="AC30" s="86">
        <v>9.3023255813953487E-2</v>
      </c>
      <c r="AD30" s="86">
        <v>0.12</v>
      </c>
      <c r="AE30" s="86">
        <v>0</v>
      </c>
      <c r="AF30" s="86">
        <v>0</v>
      </c>
      <c r="AG30" s="86">
        <v>0</v>
      </c>
      <c r="AH30" s="86">
        <v>0</v>
      </c>
      <c r="AI30" s="86">
        <v>2.9411764705882353E-2</v>
      </c>
      <c r="AJ30" s="86">
        <v>0</v>
      </c>
      <c r="AK30" s="86">
        <v>0</v>
      </c>
      <c r="AL30" s="86">
        <v>5.7142857142857141E-2</v>
      </c>
      <c r="AM30" s="86">
        <v>2.1739130434782608E-2</v>
      </c>
      <c r="AN30" s="86">
        <v>0</v>
      </c>
      <c r="AO30" s="86">
        <v>2.9411764705882353E-2</v>
      </c>
      <c r="AP30" s="86">
        <v>0</v>
      </c>
      <c r="AQ30" s="86">
        <v>3.8461538461538464E-2</v>
      </c>
      <c r="AR30" s="86">
        <v>0</v>
      </c>
      <c r="AS30" s="86">
        <v>0</v>
      </c>
      <c r="AT30" s="86">
        <v>2.7777777777777776E-2</v>
      </c>
      <c r="AU30" s="86">
        <v>7.407407407407407E-2</v>
      </c>
      <c r="AV30" s="86">
        <v>9.5238095238095233E-2</v>
      </c>
      <c r="AW30" s="86">
        <v>7.1428571428571425E-2</v>
      </c>
      <c r="AX30" s="86">
        <v>4.5454545454545456E-2</v>
      </c>
      <c r="AY30" s="86">
        <v>2.7027027027027029E-2</v>
      </c>
      <c r="AZ30" s="86">
        <v>7.407407407407407E-2</v>
      </c>
      <c r="BA30" s="86">
        <v>0.15789473684210525</v>
      </c>
      <c r="BB30" s="86">
        <v>5.7142857142857141E-2</v>
      </c>
      <c r="BC30" s="86">
        <v>0</v>
      </c>
      <c r="BD30" s="86">
        <v>3.7037037037037035E-2</v>
      </c>
      <c r="BE30" s="86">
        <v>0</v>
      </c>
      <c r="BF30" s="86">
        <v>0.13043478260869565</v>
      </c>
      <c r="BG30" s="86">
        <v>5.8823529411764705E-2</v>
      </c>
      <c r="BH30" s="86">
        <v>0</v>
      </c>
      <c r="BI30" s="86">
        <v>0</v>
      </c>
      <c r="BJ30" s="86">
        <v>0.05</v>
      </c>
      <c r="BK30" s="86">
        <v>4.1666666666666664E-2</v>
      </c>
      <c r="BL30" s="86">
        <v>6.8965517241379309E-2</v>
      </c>
      <c r="BM30" s="86">
        <v>9.375E-2</v>
      </c>
      <c r="BN30" s="86">
        <v>0</v>
      </c>
      <c r="BO30" s="86">
        <v>3.7037037037037035E-2</v>
      </c>
    </row>
    <row r="31" spans="1:67" x14ac:dyDescent="0.25">
      <c r="A31" s="3" t="s">
        <v>64</v>
      </c>
      <c r="B31" s="86">
        <v>4.7619047619047616E-2</v>
      </c>
      <c r="C31" s="86">
        <v>9.2105263157894732E-2</v>
      </c>
      <c r="D31" s="86">
        <v>6.0240963855421686E-2</v>
      </c>
      <c r="E31" s="86">
        <v>7.6923076923076927E-2</v>
      </c>
      <c r="F31" s="86">
        <v>6.8965517241379309E-2</v>
      </c>
      <c r="G31" s="86">
        <v>0.04</v>
      </c>
      <c r="H31" s="86">
        <v>3.1578947368421054E-2</v>
      </c>
      <c r="I31" s="86">
        <v>3.669724770642202E-2</v>
      </c>
      <c r="J31" s="86">
        <v>6.5420560747663545E-2</v>
      </c>
      <c r="K31" s="86">
        <v>5.6338028169014086E-2</v>
      </c>
      <c r="L31" s="86">
        <v>2.4E-2</v>
      </c>
      <c r="M31" s="86">
        <v>9.2592592592592587E-3</v>
      </c>
      <c r="N31" s="86">
        <v>5.0632911392405063E-2</v>
      </c>
      <c r="O31" s="86">
        <v>3.2000000000000001E-2</v>
      </c>
      <c r="P31" s="86">
        <v>9.8039215686274508E-3</v>
      </c>
      <c r="Q31" s="86">
        <v>1.7857142857142856E-2</v>
      </c>
      <c r="R31" s="86">
        <v>1.0869565217391304E-2</v>
      </c>
      <c r="S31" s="86">
        <v>8.771929824561403E-3</v>
      </c>
      <c r="T31" s="86">
        <v>2.2988505747126436E-2</v>
      </c>
      <c r="U31" s="86">
        <v>7.6335877862595417E-3</v>
      </c>
      <c r="V31" s="86">
        <v>0</v>
      </c>
      <c r="W31" s="86">
        <v>9.7087378640776691E-3</v>
      </c>
      <c r="X31" s="86">
        <v>3.7735849056603772E-2</v>
      </c>
      <c r="Y31" s="86">
        <v>8.130081300813009E-3</v>
      </c>
      <c r="Z31" s="86">
        <v>3.5714285714285712E-2</v>
      </c>
      <c r="AA31" s="86">
        <v>7.4074074074074077E-3</v>
      </c>
      <c r="AB31" s="86">
        <v>5.6000000000000001E-2</v>
      </c>
      <c r="AC31" s="86">
        <v>8.2191780821917804E-2</v>
      </c>
      <c r="AD31" s="86">
        <v>7.5630252100840331E-2</v>
      </c>
      <c r="AE31" s="86">
        <v>4.9645390070921988E-2</v>
      </c>
      <c r="AF31" s="86">
        <v>4.6357615894039736E-2</v>
      </c>
      <c r="AG31" s="86">
        <v>2.8735632183908046E-2</v>
      </c>
      <c r="AH31" s="86">
        <v>4.4585987261146494E-2</v>
      </c>
      <c r="AI31" s="86">
        <v>5.5944055944055944E-2</v>
      </c>
      <c r="AJ31" s="86">
        <v>5.3030303030303032E-2</v>
      </c>
      <c r="AK31" s="86">
        <v>2.2099447513812154E-2</v>
      </c>
      <c r="AL31" s="86">
        <v>4.6979865771812082E-2</v>
      </c>
      <c r="AM31" s="86">
        <v>5.7142857142857141E-2</v>
      </c>
      <c r="AN31" s="86">
        <v>4.5751633986928102E-2</v>
      </c>
      <c r="AO31" s="86">
        <v>3.125E-2</v>
      </c>
      <c r="AP31" s="86">
        <v>5.8479532163742687E-2</v>
      </c>
      <c r="AQ31" s="86">
        <v>6.6666666666666666E-2</v>
      </c>
      <c r="AR31" s="86">
        <v>7.8014184397163122E-2</v>
      </c>
      <c r="AS31" s="86">
        <v>2.5000000000000001E-2</v>
      </c>
      <c r="AT31" s="86">
        <v>3.4965034965034968E-2</v>
      </c>
      <c r="AU31" s="86">
        <v>3.5928143712574849E-2</v>
      </c>
      <c r="AV31" s="86">
        <v>7.1942446043165471E-3</v>
      </c>
      <c r="AW31" s="86">
        <v>5.46875E-2</v>
      </c>
      <c r="AX31" s="86">
        <v>1.4598540145985401E-2</v>
      </c>
      <c r="AY31" s="86">
        <v>0</v>
      </c>
      <c r="AZ31" s="86">
        <v>3.1496062992125984E-2</v>
      </c>
      <c r="BA31" s="86">
        <v>5.232558139534884E-2</v>
      </c>
      <c r="BB31" s="86">
        <v>5.0724637681159424E-2</v>
      </c>
      <c r="BC31" s="86">
        <v>1.8292682926829267E-2</v>
      </c>
      <c r="BD31" s="86">
        <v>5.128205128205128E-2</v>
      </c>
      <c r="BE31" s="86">
        <v>4.3478260869565216E-2</v>
      </c>
      <c r="BF31" s="86">
        <v>4.0540540540540543E-2</v>
      </c>
      <c r="BG31" s="86">
        <v>1.7045454545454544E-2</v>
      </c>
      <c r="BH31" s="86">
        <v>3.5714285714285712E-2</v>
      </c>
      <c r="BI31" s="86">
        <v>2.9629629629629631E-2</v>
      </c>
      <c r="BJ31" s="86">
        <v>0</v>
      </c>
      <c r="BK31" s="86">
        <v>1.1235955056179775E-2</v>
      </c>
      <c r="BL31" s="86">
        <v>5.185185185185185E-2</v>
      </c>
      <c r="BM31" s="86">
        <v>5.3191489361702126E-3</v>
      </c>
      <c r="BN31" s="86">
        <v>5.2238805970149252E-2</v>
      </c>
      <c r="BO31" s="86">
        <v>3.2085561497326207E-2</v>
      </c>
    </row>
    <row r="32" spans="1:67" x14ac:dyDescent="0.25">
      <c r="A32" s="3" t="s">
        <v>65</v>
      </c>
      <c r="B32" s="86">
        <v>0.05</v>
      </c>
      <c r="C32" s="86">
        <v>6.6433566433566432E-2</v>
      </c>
      <c r="D32" s="86">
        <v>6.0085836909871244E-2</v>
      </c>
      <c r="E32" s="86">
        <v>5.0387596899224806E-2</v>
      </c>
      <c r="F32" s="86">
        <v>4.3307086614173228E-2</v>
      </c>
      <c r="G32" s="86">
        <v>1.020408163265306E-2</v>
      </c>
      <c r="H32" s="86">
        <v>1.0344827586206896E-2</v>
      </c>
      <c r="I32" s="86">
        <v>3.272727272727273E-2</v>
      </c>
      <c r="J32" s="86">
        <v>1.7985611510791366E-2</v>
      </c>
      <c r="K32" s="86">
        <v>1.4035087719298246E-2</v>
      </c>
      <c r="L32" s="86">
        <v>4.0650406504065045E-3</v>
      </c>
      <c r="M32" s="86">
        <v>1.1363636363636364E-2</v>
      </c>
      <c r="N32" s="86">
        <v>9.8684210526315784E-3</v>
      </c>
      <c r="O32" s="86">
        <v>2.5723472668810289E-2</v>
      </c>
      <c r="P32" s="86">
        <v>2.1671826625386997E-2</v>
      </c>
      <c r="Q32" s="86">
        <v>1.1834319526627219E-2</v>
      </c>
      <c r="R32" s="86">
        <v>2.1341463414634148E-2</v>
      </c>
      <c r="S32" s="86">
        <v>1.5337423312883436E-2</v>
      </c>
      <c r="T32" s="86">
        <v>3.3783783783783786E-3</v>
      </c>
      <c r="U32" s="86">
        <v>2.2727272727272728E-2</v>
      </c>
      <c r="V32" s="86">
        <v>1.7857142857142856E-2</v>
      </c>
      <c r="W32" s="86">
        <v>4.2553191489361703E-3</v>
      </c>
      <c r="X32" s="86">
        <v>1.9002375296912115E-2</v>
      </c>
      <c r="Y32" s="86">
        <v>1.0822510822510822E-2</v>
      </c>
      <c r="Z32" s="86">
        <v>6.0120240480961923E-3</v>
      </c>
      <c r="AA32" s="86">
        <v>2.0533880903490759E-2</v>
      </c>
      <c r="AB32" s="86">
        <v>1.5283842794759825E-2</v>
      </c>
      <c r="AC32" s="86">
        <v>1.0638297872340425E-2</v>
      </c>
      <c r="AD32" s="86">
        <v>1.2411347517730497E-2</v>
      </c>
      <c r="AE32" s="86">
        <v>1.3333333333333334E-2</v>
      </c>
      <c r="AF32" s="86">
        <v>1.4462809917355372E-2</v>
      </c>
      <c r="AG32" s="86">
        <v>1.9011406844106463E-2</v>
      </c>
      <c r="AH32" s="86">
        <v>1.7035775127768313E-2</v>
      </c>
      <c r="AI32" s="86">
        <v>1.3232514177693762E-2</v>
      </c>
      <c r="AJ32" s="86">
        <v>1.3015184381778741E-2</v>
      </c>
      <c r="AK32" s="86">
        <v>9.324009324009324E-3</v>
      </c>
      <c r="AL32" s="86">
        <v>2.2587268993839837E-2</v>
      </c>
      <c r="AM32" s="86">
        <v>1.1650485436893204E-2</v>
      </c>
      <c r="AN32" s="86">
        <v>2.23463687150838E-2</v>
      </c>
      <c r="AO32" s="86">
        <v>6.993006993006993E-3</v>
      </c>
      <c r="AP32" s="86">
        <v>1.0230179028132993E-2</v>
      </c>
      <c r="AQ32" s="86">
        <v>9.1533180778032037E-3</v>
      </c>
      <c r="AR32" s="86">
        <v>1.6018306636155607E-2</v>
      </c>
      <c r="AS32" s="86">
        <v>6.9444444444444441E-3</v>
      </c>
      <c r="AT32" s="86">
        <v>2.5104602510460251E-2</v>
      </c>
      <c r="AU32" s="86">
        <v>1.9067796610169493E-2</v>
      </c>
      <c r="AV32" s="86">
        <v>1.3793103448275862E-2</v>
      </c>
      <c r="AW32" s="86">
        <v>2.5462962962962962E-2</v>
      </c>
      <c r="AX32" s="86">
        <v>1.0940919037199124E-2</v>
      </c>
      <c r="AY32" s="86">
        <v>1.9950124688279301E-2</v>
      </c>
      <c r="AZ32" s="86">
        <v>2.5069637883008356E-2</v>
      </c>
      <c r="BA32" s="86">
        <v>1.9607843137254902E-2</v>
      </c>
      <c r="BB32" s="86">
        <v>2.1108179419525065E-2</v>
      </c>
      <c r="BC32" s="86">
        <v>2.7989821882951654E-2</v>
      </c>
      <c r="BD32" s="86">
        <v>2.313624678663239E-2</v>
      </c>
      <c r="BE32" s="86">
        <v>1.6317016317016316E-2</v>
      </c>
      <c r="BF32" s="86">
        <v>2.1276595744680851E-2</v>
      </c>
      <c r="BG32" s="86">
        <v>1.2135922330097087E-2</v>
      </c>
      <c r="BH32" s="86">
        <v>2.2160664819944598E-2</v>
      </c>
      <c r="BI32" s="86">
        <v>1.411764705882353E-2</v>
      </c>
      <c r="BJ32" s="86">
        <v>3.4965034965034968E-2</v>
      </c>
      <c r="BK32" s="86">
        <v>1.3483146067415731E-2</v>
      </c>
      <c r="BL32" s="86">
        <v>3.8567493112947659E-2</v>
      </c>
      <c r="BM32" s="86">
        <v>2.6506024096385541E-2</v>
      </c>
      <c r="BN32" s="86">
        <v>2.9268292682926831E-2</v>
      </c>
      <c r="BO32" s="86">
        <v>2.9556650246305417E-2</v>
      </c>
    </row>
    <row r="33" spans="1:67" x14ac:dyDescent="0.25">
      <c r="A33" s="3" t="s">
        <v>66</v>
      </c>
      <c r="B33" s="86">
        <v>5.7471264367816091E-2</v>
      </c>
      <c r="C33" s="86">
        <v>0.10526315789473684</v>
      </c>
      <c r="D33" s="86">
        <v>0.11538461538461539</v>
      </c>
      <c r="E33" s="86">
        <v>9.45945945945946E-2</v>
      </c>
      <c r="F33" s="86">
        <v>0.14516129032258066</v>
      </c>
      <c r="G33" s="86">
        <v>0.15625</v>
      </c>
      <c r="H33" s="86">
        <v>4.9382716049382713E-2</v>
      </c>
      <c r="I33" s="86">
        <v>0.12941176470588237</v>
      </c>
      <c r="J33" s="86">
        <v>7.6190476190476197E-2</v>
      </c>
      <c r="K33" s="86">
        <v>0.13698630136986301</v>
      </c>
      <c r="L33" s="86">
        <v>8.9743589743589744E-2</v>
      </c>
      <c r="M33" s="86">
        <v>9.8765432098765427E-2</v>
      </c>
      <c r="N33" s="86">
        <v>0.10784313725490197</v>
      </c>
      <c r="O33" s="86">
        <v>7.2916666666666671E-2</v>
      </c>
      <c r="P33" s="86">
        <v>5.0505050505050504E-2</v>
      </c>
      <c r="Q33" s="86">
        <v>3.5294117647058823E-2</v>
      </c>
      <c r="R33" s="86">
        <v>0.10101010101010101</v>
      </c>
      <c r="S33" s="86">
        <v>0.14285714285714285</v>
      </c>
      <c r="T33" s="86">
        <v>0.08</v>
      </c>
      <c r="U33" s="86">
        <v>0.14130434782608695</v>
      </c>
      <c r="V33" s="86">
        <v>7.1428571428571425E-2</v>
      </c>
      <c r="W33" s="86">
        <v>7.4468085106382975E-2</v>
      </c>
      <c r="X33" s="86">
        <v>0.125</v>
      </c>
      <c r="Y33" s="86">
        <v>7.2289156626506021E-2</v>
      </c>
      <c r="Z33" s="86">
        <v>6.1855670103092786E-2</v>
      </c>
      <c r="AA33" s="86">
        <v>4.5977011494252873E-2</v>
      </c>
      <c r="AB33" s="86">
        <v>5.7142857142857141E-2</v>
      </c>
      <c r="AC33" s="86">
        <v>7.586206896551724E-2</v>
      </c>
      <c r="AD33" s="86">
        <v>5.2173913043478258E-2</v>
      </c>
      <c r="AE33" s="86">
        <v>8.9655172413793102E-2</v>
      </c>
      <c r="AF33" s="86">
        <v>0.12258064516129032</v>
      </c>
      <c r="AG33" s="86">
        <v>8.59375E-2</v>
      </c>
      <c r="AH33" s="86">
        <v>0.13286713286713286</v>
      </c>
      <c r="AI33" s="86">
        <v>0.16535433070866143</v>
      </c>
      <c r="AJ33" s="86">
        <v>0.14117647058823529</v>
      </c>
      <c r="AK33" s="86">
        <v>0.15789473684210525</v>
      </c>
      <c r="AL33" s="86">
        <v>0.22340425531914893</v>
      </c>
      <c r="AM33" s="86">
        <v>0.16494845360824742</v>
      </c>
      <c r="AN33" s="86">
        <v>9.0909090909090912E-2</v>
      </c>
      <c r="AO33" s="86">
        <v>0.17525773195876287</v>
      </c>
      <c r="AP33" s="86">
        <v>0.1</v>
      </c>
      <c r="AQ33" s="86">
        <v>0.12903225806451613</v>
      </c>
      <c r="AR33" s="86">
        <v>0.109375</v>
      </c>
      <c r="AS33" s="86">
        <v>0.16666666666666666</v>
      </c>
      <c r="AT33" s="86">
        <v>0.15189873417721519</v>
      </c>
      <c r="AU33" s="86">
        <v>0.17391304347826086</v>
      </c>
      <c r="AV33" s="86">
        <v>0.11764705882352941</v>
      </c>
      <c r="AW33" s="86">
        <v>0.13333333333333333</v>
      </c>
      <c r="AX33" s="86">
        <v>6.5217391304347824E-2</v>
      </c>
      <c r="AY33" s="86">
        <v>0.18260869565217391</v>
      </c>
      <c r="AZ33" s="86">
        <v>0.12987012987012986</v>
      </c>
      <c r="BA33" s="86">
        <v>0.14942528735632185</v>
      </c>
      <c r="BB33" s="86">
        <v>0.13</v>
      </c>
      <c r="BC33" s="86">
        <v>0.11009174311926606</v>
      </c>
      <c r="BD33" s="86">
        <v>0.14634146341463414</v>
      </c>
      <c r="BE33" s="86">
        <v>0.12621359223300971</v>
      </c>
      <c r="BF33" s="86">
        <v>9.4017094017094016E-2</v>
      </c>
      <c r="BG33" s="86">
        <v>0.05</v>
      </c>
      <c r="BH33" s="86">
        <v>0.18823529411764706</v>
      </c>
      <c r="BI33" s="86">
        <v>8.4033613445378158E-2</v>
      </c>
      <c r="BJ33" s="86">
        <v>0.15517241379310345</v>
      </c>
      <c r="BK33" s="86">
        <v>0.1326530612244898</v>
      </c>
      <c r="BL33" s="86">
        <v>0.14000000000000001</v>
      </c>
      <c r="BM33" s="86">
        <v>8.1818181818181818E-2</v>
      </c>
      <c r="BN33" s="86">
        <v>0.14285714285714285</v>
      </c>
      <c r="BO33" s="86">
        <v>5.8823529411764705E-2</v>
      </c>
    </row>
    <row r="34" spans="1:67" x14ac:dyDescent="0.25">
      <c r="A34" s="3" t="s">
        <v>67</v>
      </c>
      <c r="B34" s="86">
        <v>7.462686567164179E-3</v>
      </c>
      <c r="C34" s="86">
        <v>0</v>
      </c>
      <c r="D34" s="86">
        <v>0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7.7220077220077222E-3</v>
      </c>
      <c r="K34" s="86">
        <v>1.1673151750972763E-2</v>
      </c>
      <c r="L34" s="86">
        <v>1.4851485148514851E-2</v>
      </c>
      <c r="M34" s="86">
        <v>1.2295081967213115E-2</v>
      </c>
      <c r="N34" s="86">
        <v>8.368200836820083E-3</v>
      </c>
      <c r="O34" s="86">
        <v>3.6900369003690036E-3</v>
      </c>
      <c r="P34" s="86">
        <v>0</v>
      </c>
      <c r="Q34" s="86">
        <v>0</v>
      </c>
      <c r="R34" s="86">
        <v>4.2735042735042739E-3</v>
      </c>
      <c r="S34" s="86">
        <v>2.0689655172413793E-2</v>
      </c>
      <c r="T34" s="86">
        <v>2.6515151515151516E-2</v>
      </c>
      <c r="U34" s="86">
        <v>3.2520325203252036E-2</v>
      </c>
      <c r="V34" s="86">
        <v>3.9568345323741004E-2</v>
      </c>
      <c r="W34" s="86">
        <v>9.1703056768558958E-2</v>
      </c>
      <c r="X34" s="86">
        <v>5.9829059829059832E-2</v>
      </c>
      <c r="Y34" s="86">
        <v>8.2251082251082255E-2</v>
      </c>
      <c r="Z34" s="86">
        <v>0.10074626865671642</v>
      </c>
      <c r="AA34" s="86">
        <v>0.14733542319749215</v>
      </c>
      <c r="AB34" s="86">
        <v>8.8145896656534953E-2</v>
      </c>
      <c r="AC34" s="86">
        <v>5.1612903225806452E-2</v>
      </c>
      <c r="AD34" s="86">
        <v>7.3684210526315783E-2</v>
      </c>
      <c r="AE34" s="86">
        <v>7.2289156626506021E-2</v>
      </c>
      <c r="AF34" s="86">
        <v>9.2526690391459068E-2</v>
      </c>
      <c r="AG34" s="86">
        <v>8.6309523809523808E-2</v>
      </c>
      <c r="AH34" s="86">
        <v>9.3457943925233641E-2</v>
      </c>
      <c r="AI34" s="86">
        <v>9.0579710144927536E-2</v>
      </c>
      <c r="AJ34" s="86">
        <v>9.4696969696969696E-2</v>
      </c>
      <c r="AK34" s="86">
        <v>8.5808580858085806E-2</v>
      </c>
      <c r="AL34" s="86">
        <v>4.3321299638989168E-2</v>
      </c>
      <c r="AM34" s="86">
        <v>0.11349693251533742</v>
      </c>
      <c r="AN34" s="86">
        <v>8.3892617449664433E-2</v>
      </c>
      <c r="AO34" s="86">
        <v>9.3283582089552244E-2</v>
      </c>
      <c r="AP34" s="86">
        <v>0.1</v>
      </c>
      <c r="AQ34" s="86">
        <v>0.10507246376811594</v>
      </c>
      <c r="AR34" s="86">
        <v>0.1091703056768559</v>
      </c>
      <c r="AS34" s="86">
        <v>7.8431372549019607E-2</v>
      </c>
      <c r="AT34" s="86">
        <v>6.6666666666666666E-2</v>
      </c>
      <c r="AU34" s="86">
        <v>5.8365758754863814E-2</v>
      </c>
      <c r="AV34" s="86">
        <v>6.640625E-2</v>
      </c>
      <c r="AW34" s="86">
        <v>3.2258064516129031E-2</v>
      </c>
      <c r="AX34" s="86">
        <v>3.7735849056603772E-2</v>
      </c>
      <c r="AY34" s="86">
        <v>3.1690140845070422E-2</v>
      </c>
      <c r="AZ34" s="86">
        <v>5.8139534883720929E-2</v>
      </c>
      <c r="BA34" s="86">
        <v>4.8034934497816595E-2</v>
      </c>
      <c r="BB34" s="86">
        <v>4.8913043478260872E-2</v>
      </c>
      <c r="BC34" s="86">
        <v>8.8235294117647065E-2</v>
      </c>
      <c r="BD34" s="86">
        <v>8.0188679245283015E-2</v>
      </c>
      <c r="BE34" s="86">
        <v>9.3385214007782102E-2</v>
      </c>
      <c r="BF34" s="86">
        <v>7.9245283018867921E-2</v>
      </c>
      <c r="BG34" s="86">
        <v>6.8965517241379309E-2</v>
      </c>
      <c r="BH34" s="86">
        <v>5.6603773584905662E-2</v>
      </c>
      <c r="BI34" s="86">
        <v>4.1198501872659173E-2</v>
      </c>
      <c r="BJ34" s="86">
        <v>5.7034220532319393E-2</v>
      </c>
      <c r="BK34" s="86">
        <v>8.5836909871244635E-2</v>
      </c>
      <c r="BL34" s="86">
        <v>0.10824742268041238</v>
      </c>
      <c r="BM34" s="86">
        <v>7.623318385650224E-2</v>
      </c>
      <c r="BN34" s="86">
        <v>7.28744939271255E-2</v>
      </c>
      <c r="BO34" s="86">
        <v>8.1896551724137928E-2</v>
      </c>
    </row>
    <row r="35" spans="1:67" x14ac:dyDescent="0.25">
      <c r="A35" s="3" t="s">
        <v>68</v>
      </c>
      <c r="B35" s="86">
        <v>0.12830188679245283</v>
      </c>
      <c r="C35" s="86">
        <v>8.5034013605442174E-2</v>
      </c>
      <c r="D35" s="86">
        <v>5.106382978723404E-2</v>
      </c>
      <c r="E35" s="86">
        <v>2.3972602739726026E-2</v>
      </c>
      <c r="F35" s="86">
        <v>2.2813688212927757E-2</v>
      </c>
      <c r="G35" s="86">
        <v>3.1746031746031744E-2</v>
      </c>
      <c r="H35" s="86">
        <v>4.7008547008547008E-2</v>
      </c>
      <c r="I35" s="86">
        <v>5.5232558139534885E-2</v>
      </c>
      <c r="J35" s="86">
        <v>2.556818181818182E-2</v>
      </c>
      <c r="K35" s="86">
        <v>3.7499999999999999E-2</v>
      </c>
      <c r="L35" s="86">
        <v>4.5283018867924525E-2</v>
      </c>
      <c r="M35" s="86">
        <v>3.0769230769230771E-2</v>
      </c>
      <c r="N35" s="86">
        <v>4.6822742474916385E-2</v>
      </c>
      <c r="O35" s="86">
        <v>6.8852459016393447E-2</v>
      </c>
      <c r="P35" s="86">
        <v>5.2631578947368418E-2</v>
      </c>
      <c r="Q35" s="86">
        <v>5.1779935275080909E-2</v>
      </c>
      <c r="R35" s="86">
        <v>5.533596837944664E-2</v>
      </c>
      <c r="S35" s="86">
        <v>4.8231511254019289E-2</v>
      </c>
      <c r="T35" s="86">
        <v>2.9801324503311258E-2</v>
      </c>
      <c r="U35" s="86">
        <v>1.9292604501607719E-2</v>
      </c>
      <c r="V35" s="86">
        <v>4.0145985401459854E-2</v>
      </c>
      <c r="W35" s="86">
        <v>4.2471042471042469E-2</v>
      </c>
      <c r="X35" s="86">
        <v>3.5175879396984924E-2</v>
      </c>
      <c r="Y35" s="86">
        <v>3.6630036630036632E-2</v>
      </c>
      <c r="Z35" s="86">
        <v>4.5614035087719301E-2</v>
      </c>
      <c r="AA35" s="86">
        <v>4.0740740740740744E-2</v>
      </c>
      <c r="AB35" s="86">
        <v>3.9024390243902439E-2</v>
      </c>
      <c r="AC35" s="86">
        <v>7.1174377224199295E-2</v>
      </c>
      <c r="AD35" s="86">
        <v>2.5423728813559324E-2</v>
      </c>
      <c r="AE35" s="86">
        <v>3.5830618892508145E-2</v>
      </c>
      <c r="AF35" s="86">
        <v>4.3795620437956206E-2</v>
      </c>
      <c r="AG35" s="86">
        <v>1.8018018018018018E-2</v>
      </c>
      <c r="AH35" s="86">
        <v>3.8356164383561646E-2</v>
      </c>
      <c r="AI35" s="86">
        <v>5.4755043227665709E-2</v>
      </c>
      <c r="AJ35" s="86">
        <v>3.9473684210526314E-2</v>
      </c>
      <c r="AK35" s="86">
        <v>1.812688821752266E-2</v>
      </c>
      <c r="AL35" s="86">
        <v>2.8490028490028491E-2</v>
      </c>
      <c r="AM35" s="86">
        <v>5.2469135802469133E-2</v>
      </c>
      <c r="AN35" s="86">
        <v>4.7272727272727272E-2</v>
      </c>
      <c r="AO35" s="86">
        <v>4.3956043956043959E-2</v>
      </c>
      <c r="AP35" s="86">
        <v>4.1198501872659173E-2</v>
      </c>
      <c r="AQ35" s="86">
        <v>3.937007874015748E-2</v>
      </c>
      <c r="AR35" s="86">
        <v>5.2264808362369339E-2</v>
      </c>
      <c r="AS35" s="86">
        <v>3.3333333333333333E-2</v>
      </c>
      <c r="AT35" s="86">
        <v>7.4999999999999997E-2</v>
      </c>
      <c r="AU35" s="86">
        <v>3.4722222222222224E-2</v>
      </c>
      <c r="AV35" s="86">
        <v>8.4821428571428575E-2</v>
      </c>
      <c r="AW35" s="86">
        <v>5.9259259259259262E-2</v>
      </c>
      <c r="AX35" s="86">
        <v>5.1546391752577317E-2</v>
      </c>
      <c r="AY35" s="86">
        <v>5.0179211469534052E-2</v>
      </c>
      <c r="AZ35" s="86">
        <v>6.25E-2</v>
      </c>
      <c r="BA35" s="86">
        <v>4.797047970479705E-2</v>
      </c>
      <c r="BB35" s="86">
        <v>6.3909774436090222E-2</v>
      </c>
      <c r="BC35" s="86">
        <v>4.1009463722397478E-2</v>
      </c>
      <c r="BD35" s="86">
        <v>4.3650793650793648E-2</v>
      </c>
      <c r="BE35" s="86">
        <v>7.4906367041198504E-2</v>
      </c>
      <c r="BF35" s="86">
        <v>4.5774647887323945E-2</v>
      </c>
      <c r="BG35" s="86">
        <v>8.9700996677740868E-2</v>
      </c>
      <c r="BH35" s="86">
        <v>5.2631578947368418E-2</v>
      </c>
      <c r="BI35" s="86">
        <v>4.3771043771043773E-2</v>
      </c>
      <c r="BJ35" s="86">
        <v>4.0498442367601244E-2</v>
      </c>
      <c r="BK35" s="86">
        <v>2.3333333333333334E-2</v>
      </c>
      <c r="BL35" s="86">
        <v>6.0606060606060608E-2</v>
      </c>
      <c r="BM35" s="86">
        <v>5.8282208588957052E-2</v>
      </c>
      <c r="BN35" s="86">
        <v>4.1666666666666664E-2</v>
      </c>
      <c r="BO35" s="86">
        <v>5.3511705685618728E-2</v>
      </c>
    </row>
    <row r="36" spans="1:67" x14ac:dyDescent="0.25">
      <c r="A36" s="3" t="s">
        <v>13</v>
      </c>
      <c r="B36" s="86">
        <v>5.7387766962080491E-2</v>
      </c>
      <c r="C36" s="86">
        <v>5.7294501905280348E-2</v>
      </c>
      <c r="D36" s="86">
        <v>4.2989876577451118E-2</v>
      </c>
      <c r="E36" s="86">
        <v>4.1341962752608638E-2</v>
      </c>
      <c r="F36" s="86">
        <v>3.6278447121820614E-2</v>
      </c>
      <c r="G36" s="86">
        <v>3.9585645578986313E-2</v>
      </c>
      <c r="H36" s="86">
        <v>3.6091060521932262E-2</v>
      </c>
      <c r="I36" s="86">
        <v>3.5667422163903138E-2</v>
      </c>
      <c r="J36" s="86">
        <v>3.3290816326530609E-2</v>
      </c>
      <c r="K36" s="86">
        <v>3.8897280966767374E-2</v>
      </c>
      <c r="L36" s="86">
        <v>4.1165906893217294E-2</v>
      </c>
      <c r="M36" s="86">
        <v>2.8847344311006561E-2</v>
      </c>
      <c r="N36" s="86">
        <v>3.8142221152689205E-2</v>
      </c>
      <c r="O36" s="86">
        <v>3.6332808526099068E-2</v>
      </c>
      <c r="P36" s="86">
        <v>3.8018880124143284E-2</v>
      </c>
      <c r="Q36" s="86">
        <v>3.6946386946386946E-2</v>
      </c>
      <c r="R36" s="86">
        <v>4.1518241002333867E-2</v>
      </c>
      <c r="S36" s="86">
        <v>4.1798298906439851E-2</v>
      </c>
      <c r="T36" s="86">
        <v>4.7704539625545009E-2</v>
      </c>
      <c r="U36" s="86">
        <v>4.3503346411262404E-2</v>
      </c>
      <c r="V36" s="86">
        <v>4.3001686340640811E-2</v>
      </c>
      <c r="W36" s="86">
        <v>4.491609081934847E-2</v>
      </c>
      <c r="X36" s="86">
        <v>4.476439790575916E-2</v>
      </c>
      <c r="Y36" s="86">
        <v>4.6183596860425433E-2</v>
      </c>
      <c r="Z36" s="86">
        <v>4.0153592978606691E-2</v>
      </c>
      <c r="AA36" s="86">
        <v>4.7011494252873563E-2</v>
      </c>
      <c r="AB36" s="86">
        <v>4.7938400397416793E-2</v>
      </c>
      <c r="AC36" s="86">
        <v>4.2626852753435029E-2</v>
      </c>
      <c r="AD36" s="86">
        <v>3.7966468361276366E-2</v>
      </c>
      <c r="AE36" s="86">
        <v>3.8147993311036792E-2</v>
      </c>
      <c r="AF36" s="86">
        <v>4.1770999317095381E-2</v>
      </c>
      <c r="AG36" s="86">
        <v>3.6094735753438828E-2</v>
      </c>
      <c r="AH36" s="86">
        <v>4.1071428571428571E-2</v>
      </c>
      <c r="AI36" s="86">
        <v>4.5091207214593157E-2</v>
      </c>
      <c r="AJ36" s="86">
        <v>4.9290420679168778E-2</v>
      </c>
      <c r="AK36" s="86">
        <v>4.4985736229975863E-2</v>
      </c>
      <c r="AL36" s="86">
        <v>4.505692031156381E-2</v>
      </c>
      <c r="AM36" s="86">
        <v>5.2104447359007988E-2</v>
      </c>
      <c r="AN36" s="86">
        <v>4.8452220726783311E-2</v>
      </c>
      <c r="AO36" s="86">
        <v>4.8013443764253989E-2</v>
      </c>
      <c r="AP36" s="86">
        <v>5.242596093257719E-2</v>
      </c>
      <c r="AQ36" s="86">
        <v>5.4228534538411879E-2</v>
      </c>
      <c r="AR36" s="86">
        <v>5.7038341688118138E-2</v>
      </c>
      <c r="AS36" s="86">
        <v>5.4721862871927554E-2</v>
      </c>
      <c r="AT36" s="86">
        <v>6.15979381443299E-2</v>
      </c>
      <c r="AU36" s="86">
        <v>6.0015793629902607E-2</v>
      </c>
      <c r="AV36" s="86">
        <v>6.3954339236060295E-2</v>
      </c>
      <c r="AW36" s="86">
        <v>5.6752496058854442E-2</v>
      </c>
      <c r="AX36" s="86">
        <v>5.1589369463262119E-2</v>
      </c>
      <c r="AY36" s="86">
        <v>6.4115957168973628E-2</v>
      </c>
      <c r="AZ36" s="86">
        <v>6.7583046964490259E-2</v>
      </c>
      <c r="BA36" s="86">
        <v>5.790172642762284E-2</v>
      </c>
      <c r="BB36" s="86">
        <v>6.2160176340925792E-2</v>
      </c>
      <c r="BC36" s="86">
        <v>5.2251542602074305E-2</v>
      </c>
      <c r="BD36" s="86">
        <v>5.7739380849532035E-2</v>
      </c>
      <c r="BE36" s="86">
        <v>5.6184428492545554E-2</v>
      </c>
      <c r="BF36" s="86">
        <v>5.682283841005327E-2</v>
      </c>
      <c r="BG36" s="86">
        <v>5.0027487630566247E-2</v>
      </c>
      <c r="BH36" s="86">
        <v>4.8365225252373058E-2</v>
      </c>
      <c r="BI36" s="86">
        <v>4.4790005316321109E-2</v>
      </c>
      <c r="BJ36" s="86">
        <v>5.2959089103667416E-2</v>
      </c>
      <c r="BK36" s="86">
        <v>4.8839393532805579E-2</v>
      </c>
      <c r="BL36" s="86">
        <v>5.7297605473204102E-2</v>
      </c>
      <c r="BM36" s="86">
        <v>4.9747164138308049E-2</v>
      </c>
      <c r="BN36" s="86">
        <v>5.0890585241730277E-2</v>
      </c>
      <c r="BO36" s="86">
        <v>5.4419926898605656E-2</v>
      </c>
    </row>
    <row r="39" spans="1:67" x14ac:dyDescent="0.25">
      <c r="B39" s="105">
        <v>2002</v>
      </c>
      <c r="C39" s="105"/>
      <c r="D39" s="105"/>
      <c r="E39" s="105">
        <v>2003</v>
      </c>
      <c r="F39" s="105"/>
      <c r="G39" s="105"/>
      <c r="H39" s="105"/>
      <c r="I39" s="105">
        <v>2004</v>
      </c>
      <c r="J39" s="105"/>
      <c r="K39" s="105"/>
      <c r="L39" s="105"/>
      <c r="M39" s="105">
        <v>2005</v>
      </c>
      <c r="N39" s="105"/>
      <c r="O39" s="105"/>
      <c r="P39" s="105"/>
      <c r="Q39" s="105">
        <v>2006</v>
      </c>
      <c r="R39" s="105"/>
      <c r="S39" s="105"/>
      <c r="T39" s="105"/>
      <c r="U39" s="105">
        <v>2007</v>
      </c>
      <c r="V39" s="105"/>
      <c r="W39" s="105"/>
      <c r="X39" s="105"/>
      <c r="Y39" s="105">
        <v>2008</v>
      </c>
      <c r="Z39" s="105"/>
      <c r="AA39" s="105"/>
      <c r="AB39" s="105"/>
      <c r="AC39" s="105">
        <v>2009</v>
      </c>
      <c r="AD39" s="105"/>
      <c r="AE39" s="105"/>
      <c r="AF39" s="105"/>
      <c r="AG39" s="105">
        <v>2010</v>
      </c>
      <c r="AH39" s="105"/>
      <c r="AI39" s="105"/>
      <c r="AJ39" s="105"/>
      <c r="AK39" s="105">
        <v>2011</v>
      </c>
      <c r="AL39" s="105"/>
      <c r="AM39" s="105"/>
      <c r="AN39" s="105"/>
      <c r="AO39" s="105">
        <v>2012</v>
      </c>
      <c r="AP39" s="105"/>
      <c r="AQ39" s="105"/>
      <c r="AR39" s="105"/>
      <c r="AS39" s="105">
        <v>2013</v>
      </c>
      <c r="AT39" s="105"/>
      <c r="AU39" s="105"/>
      <c r="AV39" s="105"/>
      <c r="AW39" s="105">
        <v>2014</v>
      </c>
      <c r="AX39" s="105"/>
      <c r="AY39" s="105"/>
      <c r="AZ39" s="105"/>
      <c r="BA39" s="105">
        <v>2015</v>
      </c>
      <c r="BB39" s="105"/>
      <c r="BC39" s="105"/>
      <c r="BD39" s="105"/>
      <c r="BE39" s="105">
        <v>2016</v>
      </c>
      <c r="BF39" s="105"/>
      <c r="BG39" s="105"/>
      <c r="BH39" s="105"/>
      <c r="BI39" s="105">
        <v>2017</v>
      </c>
      <c r="BJ39" s="105"/>
      <c r="BK39" s="105"/>
      <c r="BL39" s="105"/>
      <c r="BM39" s="105">
        <v>2018</v>
      </c>
      <c r="BN39" s="105"/>
      <c r="BO39" s="105"/>
    </row>
    <row r="40" spans="1:67" x14ac:dyDescent="0.25">
      <c r="B40" s="62" t="s">
        <v>85</v>
      </c>
      <c r="C40" s="62" t="s">
        <v>86</v>
      </c>
      <c r="D40" s="62" t="s">
        <v>87</v>
      </c>
      <c r="E40" s="62" t="s">
        <v>84</v>
      </c>
      <c r="F40" s="62" t="s">
        <v>85</v>
      </c>
      <c r="G40" s="62" t="s">
        <v>86</v>
      </c>
      <c r="H40" s="62" t="s">
        <v>87</v>
      </c>
      <c r="I40" s="62" t="s">
        <v>84</v>
      </c>
      <c r="J40" s="62" t="s">
        <v>85</v>
      </c>
      <c r="K40" s="62" t="s">
        <v>86</v>
      </c>
      <c r="L40" s="62" t="s">
        <v>87</v>
      </c>
      <c r="M40" s="62" t="s">
        <v>84</v>
      </c>
      <c r="N40" s="62" t="s">
        <v>85</v>
      </c>
      <c r="O40" s="62" t="s">
        <v>86</v>
      </c>
      <c r="P40" s="62" t="s">
        <v>87</v>
      </c>
      <c r="Q40" s="62" t="s">
        <v>84</v>
      </c>
      <c r="R40" s="62" t="s">
        <v>85</v>
      </c>
      <c r="S40" s="62" t="s">
        <v>86</v>
      </c>
      <c r="T40" s="62" t="s">
        <v>87</v>
      </c>
      <c r="U40" s="62" t="s">
        <v>84</v>
      </c>
      <c r="V40" s="62" t="s">
        <v>85</v>
      </c>
      <c r="W40" s="62" t="s">
        <v>86</v>
      </c>
      <c r="X40" s="62" t="s">
        <v>87</v>
      </c>
      <c r="Y40" s="62" t="s">
        <v>84</v>
      </c>
      <c r="Z40" s="62" t="s">
        <v>85</v>
      </c>
      <c r="AA40" s="62" t="s">
        <v>86</v>
      </c>
      <c r="AB40" s="62" t="s">
        <v>87</v>
      </c>
      <c r="AC40" s="62" t="s">
        <v>84</v>
      </c>
      <c r="AD40" s="62" t="s">
        <v>85</v>
      </c>
      <c r="AE40" s="62" t="s">
        <v>86</v>
      </c>
      <c r="AF40" s="62" t="s">
        <v>87</v>
      </c>
      <c r="AG40" s="62" t="s">
        <v>84</v>
      </c>
      <c r="AH40" s="62" t="s">
        <v>85</v>
      </c>
      <c r="AI40" s="62" t="s">
        <v>86</v>
      </c>
      <c r="AJ40" s="62" t="s">
        <v>87</v>
      </c>
      <c r="AK40" s="62" t="s">
        <v>84</v>
      </c>
      <c r="AL40" s="62" t="s">
        <v>85</v>
      </c>
      <c r="AM40" s="62" t="s">
        <v>86</v>
      </c>
      <c r="AN40" s="62" t="s">
        <v>87</v>
      </c>
      <c r="AO40" s="62" t="s">
        <v>84</v>
      </c>
      <c r="AP40" s="62" t="s">
        <v>85</v>
      </c>
      <c r="AQ40" s="62" t="s">
        <v>86</v>
      </c>
      <c r="AR40" s="62" t="s">
        <v>87</v>
      </c>
      <c r="AS40" s="62" t="s">
        <v>84</v>
      </c>
      <c r="AT40" s="62" t="s">
        <v>85</v>
      </c>
      <c r="AU40" s="62" t="s">
        <v>86</v>
      </c>
      <c r="AV40" s="62" t="s">
        <v>87</v>
      </c>
      <c r="AW40" s="62" t="s">
        <v>84</v>
      </c>
      <c r="AX40" s="62" t="s">
        <v>85</v>
      </c>
      <c r="AY40" s="62" t="s">
        <v>86</v>
      </c>
      <c r="AZ40" s="62" t="s">
        <v>87</v>
      </c>
      <c r="BA40" s="62" t="s">
        <v>84</v>
      </c>
      <c r="BB40" s="62" t="s">
        <v>85</v>
      </c>
      <c r="BC40" s="62" t="s">
        <v>86</v>
      </c>
      <c r="BD40" s="62" t="s">
        <v>87</v>
      </c>
      <c r="BE40" s="62" t="s">
        <v>84</v>
      </c>
      <c r="BF40" s="62" t="s">
        <v>85</v>
      </c>
      <c r="BG40" s="62" t="s">
        <v>86</v>
      </c>
      <c r="BH40" s="62" t="s">
        <v>87</v>
      </c>
      <c r="BI40" s="62" t="s">
        <v>84</v>
      </c>
      <c r="BJ40" s="62" t="s">
        <v>85</v>
      </c>
      <c r="BK40" s="62" t="s">
        <v>86</v>
      </c>
      <c r="BL40" s="62" t="s">
        <v>87</v>
      </c>
      <c r="BM40" s="87" t="s">
        <v>84</v>
      </c>
      <c r="BN40" s="87" t="s">
        <v>85</v>
      </c>
      <c r="BO40" s="87" t="s">
        <v>86</v>
      </c>
    </row>
    <row r="41" spans="1:67" x14ac:dyDescent="0.25">
      <c r="A41" s="3" t="s">
        <v>13</v>
      </c>
      <c r="B41" s="86">
        <v>5.7387766962080491E-2</v>
      </c>
      <c r="C41" s="86">
        <v>5.7294501905280348E-2</v>
      </c>
      <c r="D41" s="86">
        <v>4.2989876577451118E-2</v>
      </c>
      <c r="E41" s="86">
        <v>4.1341962752608638E-2</v>
      </c>
      <c r="F41" s="86">
        <v>3.6278447121820614E-2</v>
      </c>
      <c r="G41" s="86">
        <v>3.9585645578986313E-2</v>
      </c>
      <c r="H41" s="86">
        <v>3.6091060521932262E-2</v>
      </c>
      <c r="I41" s="86">
        <v>3.5667422163903138E-2</v>
      </c>
      <c r="J41" s="86">
        <v>3.3290816326530609E-2</v>
      </c>
      <c r="K41" s="86">
        <v>3.8897280966767374E-2</v>
      </c>
      <c r="L41" s="86">
        <v>4.1165906893217294E-2</v>
      </c>
      <c r="M41" s="86">
        <v>2.8847344311006561E-2</v>
      </c>
      <c r="N41" s="86">
        <v>3.8142221152689205E-2</v>
      </c>
      <c r="O41" s="86">
        <v>3.6332808526099068E-2</v>
      </c>
      <c r="P41" s="86">
        <v>3.8018880124143284E-2</v>
      </c>
      <c r="Q41" s="86">
        <v>3.6946386946386946E-2</v>
      </c>
      <c r="R41" s="86">
        <v>4.1518241002333867E-2</v>
      </c>
      <c r="S41" s="86">
        <v>4.1798298906439851E-2</v>
      </c>
      <c r="T41" s="86">
        <v>4.7704539625545009E-2</v>
      </c>
      <c r="U41" s="86">
        <v>4.3503346411262404E-2</v>
      </c>
      <c r="V41" s="86">
        <v>4.3001686340640811E-2</v>
      </c>
      <c r="W41" s="86">
        <v>4.491609081934847E-2</v>
      </c>
      <c r="X41" s="86">
        <v>4.476439790575916E-2</v>
      </c>
      <c r="Y41" s="86">
        <v>4.6183596860425433E-2</v>
      </c>
      <c r="Z41" s="86">
        <v>4.0153592978606691E-2</v>
      </c>
      <c r="AA41" s="86">
        <v>4.7011494252873563E-2</v>
      </c>
      <c r="AB41" s="86">
        <v>4.7938400397416793E-2</v>
      </c>
      <c r="AC41" s="86">
        <v>4.2626852753435029E-2</v>
      </c>
      <c r="AD41" s="86">
        <v>3.7966468361276366E-2</v>
      </c>
      <c r="AE41" s="86">
        <v>3.8147993311036792E-2</v>
      </c>
      <c r="AF41" s="86">
        <v>4.1770999317095381E-2</v>
      </c>
      <c r="AG41" s="86">
        <v>3.6094735753438828E-2</v>
      </c>
      <c r="AH41" s="86">
        <v>4.1071428571428571E-2</v>
      </c>
      <c r="AI41" s="86">
        <v>4.5091207214593157E-2</v>
      </c>
      <c r="AJ41" s="86">
        <v>4.9290420679168778E-2</v>
      </c>
      <c r="AK41" s="86">
        <v>4.4985736229975863E-2</v>
      </c>
      <c r="AL41" s="86">
        <v>4.505692031156381E-2</v>
      </c>
      <c r="AM41" s="86">
        <v>5.2104447359007988E-2</v>
      </c>
      <c r="AN41" s="86">
        <v>4.8452220726783311E-2</v>
      </c>
      <c r="AO41" s="86">
        <v>4.8013443764253989E-2</v>
      </c>
      <c r="AP41" s="86">
        <v>5.242596093257719E-2</v>
      </c>
      <c r="AQ41" s="86">
        <v>5.4228534538411879E-2</v>
      </c>
      <c r="AR41" s="86">
        <v>5.7038341688118138E-2</v>
      </c>
      <c r="AS41" s="86">
        <v>5.4721862871927554E-2</v>
      </c>
      <c r="AT41" s="86">
        <v>6.15979381443299E-2</v>
      </c>
      <c r="AU41" s="86">
        <v>6.0015793629902607E-2</v>
      </c>
      <c r="AV41" s="86">
        <v>6.3954339236060295E-2</v>
      </c>
      <c r="AW41" s="86">
        <v>5.6752496058854442E-2</v>
      </c>
      <c r="AX41" s="86">
        <v>5.1589369463262119E-2</v>
      </c>
      <c r="AY41" s="86">
        <v>6.4115957168973628E-2</v>
      </c>
      <c r="AZ41" s="86">
        <v>6.7583046964490259E-2</v>
      </c>
      <c r="BA41" s="86">
        <v>5.790172642762284E-2</v>
      </c>
      <c r="BB41" s="86">
        <v>6.2160176340925792E-2</v>
      </c>
      <c r="BC41" s="86">
        <v>5.2251542602074305E-2</v>
      </c>
      <c r="BD41" s="86">
        <v>5.7739380849532035E-2</v>
      </c>
      <c r="BE41" s="86">
        <v>5.6184428492545554E-2</v>
      </c>
      <c r="BF41" s="86">
        <v>5.682283841005327E-2</v>
      </c>
      <c r="BG41" s="86">
        <v>5.0027487630566247E-2</v>
      </c>
      <c r="BH41" s="86">
        <v>4.8365225252373058E-2</v>
      </c>
      <c r="BI41" s="86">
        <v>4.4790005316321109E-2</v>
      </c>
      <c r="BJ41" s="86">
        <v>5.2959089103667416E-2</v>
      </c>
      <c r="BK41" s="86">
        <v>4.8839393532805579E-2</v>
      </c>
      <c r="BL41" s="86">
        <v>5.7297605473204102E-2</v>
      </c>
      <c r="BM41" s="86">
        <v>4.9747164138308049E-2</v>
      </c>
      <c r="BN41" s="86">
        <v>5.0890585241730277E-2</v>
      </c>
      <c r="BO41" s="86">
        <v>5.4419926898605656E-2</v>
      </c>
    </row>
    <row r="42" spans="1:67" ht="30" customHeight="1" x14ac:dyDescent="0.25">
      <c r="A42" s="88" t="s">
        <v>83</v>
      </c>
      <c r="B42" s="62"/>
      <c r="C42" s="62"/>
      <c r="D42" s="72">
        <f>AVERAGE(B41:F41)</f>
        <v>4.7058511063848243E-2</v>
      </c>
      <c r="E42" s="72">
        <f t="shared" ref="E42:BM42" si="0">AVERAGE(C41:G41)</f>
        <v>4.3498086787229405E-2</v>
      </c>
      <c r="F42" s="72">
        <f t="shared" si="0"/>
        <v>3.9257398510559788E-2</v>
      </c>
      <c r="G42" s="72">
        <f t="shared" si="0"/>
        <v>3.7792907627850189E-2</v>
      </c>
      <c r="H42" s="72">
        <f t="shared" si="0"/>
        <v>3.618267834263459E-2</v>
      </c>
      <c r="I42" s="72">
        <f t="shared" si="0"/>
        <v>3.6706445111623937E-2</v>
      </c>
      <c r="J42" s="72">
        <f t="shared" si="0"/>
        <v>3.702249737447013E-2</v>
      </c>
      <c r="K42" s="72">
        <f t="shared" si="0"/>
        <v>3.5573754132284995E-2</v>
      </c>
      <c r="L42" s="72">
        <f t="shared" si="0"/>
        <v>3.6068713930042205E-2</v>
      </c>
      <c r="M42" s="72">
        <f t="shared" si="0"/>
        <v>3.6677112369955904E-2</v>
      </c>
      <c r="N42" s="72">
        <f t="shared" si="0"/>
        <v>3.650143220143108E-2</v>
      </c>
      <c r="O42" s="72">
        <f t="shared" si="0"/>
        <v>3.5657528212065012E-2</v>
      </c>
      <c r="P42" s="72">
        <f t="shared" si="0"/>
        <v>3.8191707550330474E-2</v>
      </c>
      <c r="Q42" s="72">
        <f t="shared" si="0"/>
        <v>3.89229231010806E-2</v>
      </c>
      <c r="R42" s="72">
        <f t="shared" si="0"/>
        <v>4.1197269320969787E-2</v>
      </c>
      <c r="S42" s="72">
        <f t="shared" si="0"/>
        <v>4.2294162578393614E-2</v>
      </c>
      <c r="T42" s="72">
        <f t="shared" si="0"/>
        <v>4.3505222457244391E-2</v>
      </c>
      <c r="U42" s="72">
        <f t="shared" si="0"/>
        <v>4.4184792420647309E-2</v>
      </c>
      <c r="V42" s="72">
        <f t="shared" si="0"/>
        <v>4.4778012220511164E-2</v>
      </c>
      <c r="W42" s="72">
        <f t="shared" si="0"/>
        <v>4.4473823667487256E-2</v>
      </c>
      <c r="X42" s="72">
        <f t="shared" si="0"/>
        <v>4.3803872980956109E-2</v>
      </c>
      <c r="Y42" s="72">
        <f t="shared" si="0"/>
        <v>4.4605834563402662E-2</v>
      </c>
      <c r="Z42" s="72">
        <f t="shared" si="0"/>
        <v>4.5210296479016324E-2</v>
      </c>
      <c r="AA42" s="72">
        <f t="shared" si="0"/>
        <v>4.4782787448551506E-2</v>
      </c>
      <c r="AB42" s="72">
        <f t="shared" si="0"/>
        <v>4.313936174872169E-2</v>
      </c>
      <c r="AC42" s="72">
        <f t="shared" si="0"/>
        <v>4.273824181520771E-2</v>
      </c>
      <c r="AD42" s="72">
        <f t="shared" si="0"/>
        <v>4.1690142828052071E-2</v>
      </c>
      <c r="AE42" s="72">
        <f t="shared" si="0"/>
        <v>3.9321409899256483E-2</v>
      </c>
      <c r="AF42" s="72">
        <f t="shared" si="0"/>
        <v>3.9010325062855185E-2</v>
      </c>
      <c r="AG42" s="72">
        <f t="shared" si="0"/>
        <v>4.043527283351854E-2</v>
      </c>
      <c r="AH42" s="72">
        <f t="shared" si="0"/>
        <v>4.2663758307144937E-2</v>
      </c>
      <c r="AI42" s="72">
        <f t="shared" si="0"/>
        <v>4.3306705689721038E-2</v>
      </c>
      <c r="AJ42" s="72">
        <f t="shared" si="0"/>
        <v>4.5099142601346037E-2</v>
      </c>
      <c r="AK42" s="72">
        <f t="shared" si="0"/>
        <v>4.7305746358861915E-2</v>
      </c>
      <c r="AL42" s="72">
        <f t="shared" si="0"/>
        <v>4.797794906129995E-2</v>
      </c>
      <c r="AM42" s="72">
        <f t="shared" si="0"/>
        <v>4.7722553678316994E-2</v>
      </c>
      <c r="AN42" s="72">
        <f t="shared" si="0"/>
        <v>4.9210598618837254E-2</v>
      </c>
      <c r="AO42" s="72">
        <f t="shared" si="0"/>
        <v>5.1044921464206874E-2</v>
      </c>
      <c r="AP42" s="72">
        <f t="shared" si="0"/>
        <v>5.2031700330028907E-2</v>
      </c>
      <c r="AQ42" s="72">
        <f t="shared" si="0"/>
        <v>5.3285628759057756E-2</v>
      </c>
      <c r="AR42" s="72">
        <f t="shared" si="0"/>
        <v>5.6002527635072928E-2</v>
      </c>
      <c r="AS42" s="72">
        <f t="shared" si="0"/>
        <v>5.7520494174538014E-2</v>
      </c>
      <c r="AT42" s="72">
        <f t="shared" si="0"/>
        <v>5.9465655114067706E-2</v>
      </c>
      <c r="AU42" s="72">
        <f t="shared" si="0"/>
        <v>5.9408485988214965E-2</v>
      </c>
      <c r="AV42" s="72">
        <f t="shared" si="0"/>
        <v>5.8781987306481875E-2</v>
      </c>
      <c r="AW42" s="72">
        <f t="shared" si="0"/>
        <v>5.9285591111410615E-2</v>
      </c>
      <c r="AX42" s="72">
        <f t="shared" si="0"/>
        <v>6.0799041778328143E-2</v>
      </c>
      <c r="AY42" s="72">
        <f t="shared" si="0"/>
        <v>5.9588519216640656E-2</v>
      </c>
      <c r="AZ42" s="72">
        <f t="shared" si="0"/>
        <v>6.0670055273054926E-2</v>
      </c>
      <c r="BA42" s="72">
        <f t="shared" si="0"/>
        <v>6.0802489900817366E-2</v>
      </c>
      <c r="BB42" s="72">
        <f t="shared" si="0"/>
        <v>5.9527174636929046E-2</v>
      </c>
      <c r="BC42" s="72">
        <f t="shared" si="0"/>
        <v>5.72474509425401E-2</v>
      </c>
      <c r="BD42" s="72">
        <f t="shared" si="0"/>
        <v>5.7031673339026187E-2</v>
      </c>
      <c r="BE42" s="72">
        <f t="shared" si="0"/>
        <v>5.4605135596954277E-2</v>
      </c>
      <c r="BF42" s="72">
        <f t="shared" si="0"/>
        <v>5.382787212701403E-2</v>
      </c>
      <c r="BG42" s="72">
        <f t="shared" si="0"/>
        <v>5.123799702037185E-2</v>
      </c>
      <c r="BH42" s="72">
        <f t="shared" si="0"/>
        <v>5.0592929142596221E-2</v>
      </c>
      <c r="BI42" s="72">
        <f t="shared" si="0"/>
        <v>4.8996240167146682E-2</v>
      </c>
      <c r="BJ42" s="72">
        <f t="shared" si="0"/>
        <v>5.0450263735674253E-2</v>
      </c>
      <c r="BK42" s="72">
        <f t="shared" si="0"/>
        <v>5.0726651512861251E-2</v>
      </c>
      <c r="BL42" s="72">
        <f t="shared" si="0"/>
        <v>5.194676749794308E-2</v>
      </c>
      <c r="BM42" s="72">
        <f t="shared" si="0"/>
        <v>5.2238935056930724E-2</v>
      </c>
      <c r="BN42" s="62"/>
      <c r="BO42" s="62"/>
    </row>
  </sheetData>
  <mergeCells count="34">
    <mergeCell ref="BM39:BO39"/>
    <mergeCell ref="U39:X39"/>
    <mergeCell ref="Y39:AB39"/>
    <mergeCell ref="AC39:AF39"/>
    <mergeCell ref="AG39:AJ39"/>
    <mergeCell ref="AK39:AN39"/>
    <mergeCell ref="AO39:AR39"/>
    <mergeCell ref="AS39:AV39"/>
    <mergeCell ref="AW39:AZ39"/>
    <mergeCell ref="BA39:BD39"/>
    <mergeCell ref="BE39:BH39"/>
    <mergeCell ref="BI39:BL39"/>
    <mergeCell ref="AW2:AZ2"/>
    <mergeCell ref="BA2:BD2"/>
    <mergeCell ref="BE2:BH2"/>
    <mergeCell ref="BI2:BL2"/>
    <mergeCell ref="BM2:BO2"/>
    <mergeCell ref="B39:D39"/>
    <mergeCell ref="E39:H39"/>
    <mergeCell ref="I39:L39"/>
    <mergeCell ref="M39:P39"/>
    <mergeCell ref="Q39:T39"/>
    <mergeCell ref="B2:D2"/>
    <mergeCell ref="E2:H2"/>
    <mergeCell ref="I2:L2"/>
    <mergeCell ref="M2:P2"/>
    <mergeCell ref="Q2:T2"/>
    <mergeCell ref="AO2:AR2"/>
    <mergeCell ref="AS2:AV2"/>
    <mergeCell ref="U2:X2"/>
    <mergeCell ref="Y2:AB2"/>
    <mergeCell ref="AC2:AF2"/>
    <mergeCell ref="AG2:AJ2"/>
    <mergeCell ref="AK2:A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topLeftCell="A4"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P17"/>
  <sheetViews>
    <sheetView topLeftCell="V1" workbookViewId="0">
      <selection activeCell="C21" sqref="C21"/>
    </sheetView>
  </sheetViews>
  <sheetFormatPr defaultRowHeight="15" x14ac:dyDescent="0.25"/>
  <cols>
    <col min="1" max="1" width="45.5703125" bestFit="1" customWidth="1"/>
  </cols>
  <sheetData>
    <row r="1" spans="1:68" ht="16.899999999999999" customHeight="1" x14ac:dyDescent="0.25">
      <c r="A1" s="106" t="s">
        <v>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</row>
    <row r="3" spans="1:68" x14ac:dyDescent="0.25">
      <c r="A3" s="68" t="s">
        <v>93</v>
      </c>
      <c r="B3" s="107">
        <v>2002</v>
      </c>
      <c r="C3" s="107"/>
      <c r="D3" s="107"/>
      <c r="E3" s="107"/>
      <c r="F3" s="107">
        <v>2003</v>
      </c>
      <c r="G3" s="107"/>
      <c r="H3" s="107"/>
      <c r="I3" s="107"/>
      <c r="J3" s="107">
        <v>2004</v>
      </c>
      <c r="K3" s="107"/>
      <c r="L3" s="107"/>
      <c r="M3" s="107"/>
      <c r="N3" s="107">
        <v>2005</v>
      </c>
      <c r="O3" s="107"/>
      <c r="P3" s="107"/>
      <c r="Q3" s="107"/>
      <c r="R3" s="107">
        <v>2006</v>
      </c>
      <c r="S3" s="107"/>
      <c r="T3" s="107"/>
      <c r="U3" s="107"/>
      <c r="V3" s="107">
        <v>2007</v>
      </c>
      <c r="W3" s="107"/>
      <c r="X3" s="107"/>
      <c r="Y3" s="107"/>
      <c r="Z3" s="107">
        <v>2008</v>
      </c>
      <c r="AA3" s="107"/>
      <c r="AB3" s="107"/>
      <c r="AC3" s="107"/>
      <c r="AD3" s="107">
        <v>2009</v>
      </c>
      <c r="AE3" s="107"/>
      <c r="AF3" s="107"/>
      <c r="AG3" s="107"/>
      <c r="AH3" s="107">
        <v>2010</v>
      </c>
      <c r="AI3" s="107"/>
      <c r="AJ3" s="107"/>
      <c r="AK3" s="107"/>
      <c r="AL3" s="107">
        <v>2011</v>
      </c>
      <c r="AM3" s="107"/>
      <c r="AN3" s="107"/>
      <c r="AO3" s="107"/>
      <c r="AP3" s="107">
        <v>2012</v>
      </c>
      <c r="AQ3" s="107"/>
      <c r="AR3" s="107"/>
      <c r="AS3" s="107"/>
      <c r="AT3" s="107">
        <v>2013</v>
      </c>
      <c r="AU3" s="107"/>
      <c r="AV3" s="107"/>
      <c r="AW3" s="107"/>
      <c r="AX3" s="107">
        <v>2014</v>
      </c>
      <c r="AY3" s="107"/>
      <c r="AZ3" s="107"/>
      <c r="BA3" s="107"/>
      <c r="BB3" s="107">
        <v>2015</v>
      </c>
      <c r="BC3" s="107"/>
      <c r="BD3" s="107"/>
      <c r="BE3" s="107"/>
      <c r="BF3" s="107">
        <v>2016</v>
      </c>
      <c r="BG3" s="107"/>
      <c r="BH3" s="107"/>
      <c r="BI3" s="107"/>
      <c r="BJ3" s="107">
        <v>2017</v>
      </c>
      <c r="BK3" s="107"/>
      <c r="BL3" s="107"/>
      <c r="BM3" s="107"/>
      <c r="BN3" s="105">
        <v>2018</v>
      </c>
      <c r="BO3" s="105"/>
      <c r="BP3" s="105"/>
    </row>
    <row r="4" spans="1:68" s="60" customFormat="1" x14ac:dyDescent="0.25">
      <c r="A4" s="69"/>
      <c r="B4" s="63" t="s">
        <v>84</v>
      </c>
      <c r="C4" s="63" t="s">
        <v>85</v>
      </c>
      <c r="D4" s="63" t="s">
        <v>86</v>
      </c>
      <c r="E4" s="63" t="s">
        <v>87</v>
      </c>
      <c r="F4" s="63" t="s">
        <v>84</v>
      </c>
      <c r="G4" s="63" t="s">
        <v>85</v>
      </c>
      <c r="H4" s="63" t="s">
        <v>86</v>
      </c>
      <c r="I4" s="63" t="s">
        <v>87</v>
      </c>
      <c r="J4" s="63" t="s">
        <v>84</v>
      </c>
      <c r="K4" s="63" t="s">
        <v>85</v>
      </c>
      <c r="L4" s="63" t="s">
        <v>86</v>
      </c>
      <c r="M4" s="63" t="s">
        <v>87</v>
      </c>
      <c r="N4" s="63" t="s">
        <v>84</v>
      </c>
      <c r="O4" s="63" t="s">
        <v>85</v>
      </c>
      <c r="P4" s="63" t="s">
        <v>86</v>
      </c>
      <c r="Q4" s="63" t="s">
        <v>87</v>
      </c>
      <c r="R4" s="63" t="s">
        <v>84</v>
      </c>
      <c r="S4" s="63" t="s">
        <v>85</v>
      </c>
      <c r="T4" s="63" t="s">
        <v>86</v>
      </c>
      <c r="U4" s="63" t="s">
        <v>87</v>
      </c>
      <c r="V4" s="63" t="s">
        <v>84</v>
      </c>
      <c r="W4" s="63" t="s">
        <v>85</v>
      </c>
      <c r="X4" s="63" t="s">
        <v>86</v>
      </c>
      <c r="Y4" s="63" t="s">
        <v>87</v>
      </c>
      <c r="Z4" s="63" t="s">
        <v>84</v>
      </c>
      <c r="AA4" s="63" t="s">
        <v>85</v>
      </c>
      <c r="AB4" s="63" t="s">
        <v>86</v>
      </c>
      <c r="AC4" s="63" t="s">
        <v>87</v>
      </c>
      <c r="AD4" s="63" t="s">
        <v>84</v>
      </c>
      <c r="AE4" s="63" t="s">
        <v>85</v>
      </c>
      <c r="AF4" s="63" t="s">
        <v>86</v>
      </c>
      <c r="AG4" s="63" t="s">
        <v>87</v>
      </c>
      <c r="AH4" s="63" t="s">
        <v>84</v>
      </c>
      <c r="AI4" s="63" t="s">
        <v>85</v>
      </c>
      <c r="AJ4" s="63" t="s">
        <v>86</v>
      </c>
      <c r="AK4" s="63" t="s">
        <v>87</v>
      </c>
      <c r="AL4" s="63" t="s">
        <v>84</v>
      </c>
      <c r="AM4" s="63" t="s">
        <v>85</v>
      </c>
      <c r="AN4" s="63" t="s">
        <v>86</v>
      </c>
      <c r="AO4" s="63" t="s">
        <v>87</v>
      </c>
      <c r="AP4" s="63" t="s">
        <v>84</v>
      </c>
      <c r="AQ4" s="63" t="s">
        <v>85</v>
      </c>
      <c r="AR4" s="63" t="s">
        <v>86</v>
      </c>
      <c r="AS4" s="63" t="s">
        <v>87</v>
      </c>
      <c r="AT4" s="63" t="s">
        <v>84</v>
      </c>
      <c r="AU4" s="63" t="s">
        <v>85</v>
      </c>
      <c r="AV4" s="63" t="s">
        <v>86</v>
      </c>
      <c r="AW4" s="63" t="s">
        <v>87</v>
      </c>
      <c r="AX4" s="63" t="s">
        <v>84</v>
      </c>
      <c r="AY4" s="63" t="s">
        <v>85</v>
      </c>
      <c r="AZ4" s="63" t="s">
        <v>86</v>
      </c>
      <c r="BA4" s="63" t="s">
        <v>87</v>
      </c>
      <c r="BB4" s="63" t="s">
        <v>84</v>
      </c>
      <c r="BC4" s="63" t="s">
        <v>85</v>
      </c>
      <c r="BD4" s="63" t="s">
        <v>86</v>
      </c>
      <c r="BE4" s="63" t="s">
        <v>87</v>
      </c>
      <c r="BF4" s="63" t="s">
        <v>84</v>
      </c>
      <c r="BG4" s="63" t="s">
        <v>85</v>
      </c>
      <c r="BH4" s="63" t="s">
        <v>86</v>
      </c>
      <c r="BI4" s="63" t="s">
        <v>87</v>
      </c>
      <c r="BJ4" s="63" t="s">
        <v>84</v>
      </c>
      <c r="BK4" s="63" t="s">
        <v>85</v>
      </c>
      <c r="BL4" s="63" t="s">
        <v>86</v>
      </c>
      <c r="BM4" s="63" t="s">
        <v>87</v>
      </c>
      <c r="BN4" s="63" t="s">
        <v>84</v>
      </c>
      <c r="BO4" s="63" t="s">
        <v>85</v>
      </c>
      <c r="BP4" s="63" t="s">
        <v>86</v>
      </c>
    </row>
    <row r="5" spans="1:68" x14ac:dyDescent="0.25">
      <c r="A5" s="3" t="s">
        <v>4</v>
      </c>
      <c r="B5" s="3"/>
      <c r="C5" s="4">
        <v>1840</v>
      </c>
      <c r="D5" s="4">
        <v>2253</v>
      </c>
      <c r="E5" s="4">
        <v>2535</v>
      </c>
      <c r="F5" s="4">
        <v>2649</v>
      </c>
      <c r="G5" s="4">
        <v>2547</v>
      </c>
      <c r="H5" s="4">
        <v>2651</v>
      </c>
      <c r="I5" s="4">
        <v>2800</v>
      </c>
      <c r="J5" s="4">
        <v>2948</v>
      </c>
      <c r="K5" s="4">
        <v>3083</v>
      </c>
      <c r="L5" s="4">
        <v>3051</v>
      </c>
      <c r="M5" s="4">
        <v>3135</v>
      </c>
      <c r="N5" s="4">
        <v>3082</v>
      </c>
      <c r="O5" s="4">
        <v>3573</v>
      </c>
      <c r="P5" s="4">
        <v>3475</v>
      </c>
      <c r="Q5" s="4">
        <v>3393</v>
      </c>
      <c r="R5" s="4">
        <v>3514</v>
      </c>
      <c r="S5" s="4">
        <v>3475</v>
      </c>
      <c r="T5" s="4">
        <v>3402</v>
      </c>
      <c r="U5" s="4">
        <v>3677</v>
      </c>
      <c r="V5" s="4">
        <v>3570</v>
      </c>
      <c r="W5" s="4">
        <v>3516</v>
      </c>
      <c r="X5" s="4">
        <v>3560</v>
      </c>
      <c r="Y5" s="4">
        <v>3557</v>
      </c>
      <c r="Z5" s="4">
        <v>3532</v>
      </c>
      <c r="AA5" s="4">
        <v>3961</v>
      </c>
      <c r="AB5" s="4">
        <v>3910</v>
      </c>
      <c r="AC5" s="4">
        <v>4184</v>
      </c>
      <c r="AD5" s="4">
        <v>4340</v>
      </c>
      <c r="AE5" s="4">
        <v>4410</v>
      </c>
      <c r="AF5" s="4">
        <v>4833</v>
      </c>
      <c r="AG5" s="4">
        <v>4742</v>
      </c>
      <c r="AH5" s="4">
        <v>4666</v>
      </c>
      <c r="AI5" s="4">
        <v>4520</v>
      </c>
      <c r="AJ5" s="4">
        <v>4893</v>
      </c>
      <c r="AK5" s="4">
        <v>4343</v>
      </c>
      <c r="AL5" s="4">
        <v>4551</v>
      </c>
      <c r="AM5" s="4">
        <v>4544</v>
      </c>
      <c r="AN5" s="4">
        <v>4544</v>
      </c>
      <c r="AO5" s="4">
        <v>4464</v>
      </c>
      <c r="AP5" s="4">
        <v>4292</v>
      </c>
      <c r="AQ5" s="4">
        <v>4334</v>
      </c>
      <c r="AR5" s="4">
        <v>4254</v>
      </c>
      <c r="AS5" s="4">
        <v>4213</v>
      </c>
      <c r="AT5" s="4">
        <v>4037</v>
      </c>
      <c r="AU5" s="4">
        <v>4093</v>
      </c>
      <c r="AV5" s="4">
        <v>4219</v>
      </c>
      <c r="AW5" s="4">
        <v>3938</v>
      </c>
      <c r="AX5" s="4">
        <v>3842</v>
      </c>
      <c r="AY5" s="4">
        <v>4058</v>
      </c>
      <c r="AZ5" s="4">
        <v>4037</v>
      </c>
      <c r="BA5" s="4">
        <v>3946</v>
      </c>
      <c r="BB5" s="4">
        <v>3952</v>
      </c>
      <c r="BC5" s="4">
        <v>3824</v>
      </c>
      <c r="BD5" s="4">
        <v>3792</v>
      </c>
      <c r="BE5" s="4">
        <v>3798</v>
      </c>
      <c r="BF5" s="4">
        <v>3844</v>
      </c>
      <c r="BG5" s="4">
        <v>3945</v>
      </c>
      <c r="BH5" s="4">
        <v>3836</v>
      </c>
      <c r="BI5" s="4">
        <v>3918</v>
      </c>
      <c r="BJ5" s="4">
        <v>4051</v>
      </c>
      <c r="BK5" s="4">
        <v>4131</v>
      </c>
      <c r="BL5" s="4">
        <v>4128</v>
      </c>
      <c r="BM5" s="4">
        <v>4059</v>
      </c>
      <c r="BN5" s="4">
        <v>4041</v>
      </c>
      <c r="BO5" s="4">
        <v>4346</v>
      </c>
      <c r="BP5" s="4">
        <v>4193</v>
      </c>
    </row>
    <row r="6" spans="1:68" x14ac:dyDescent="0.25">
      <c r="A6" s="3" t="s">
        <v>5</v>
      </c>
      <c r="B6" s="3"/>
      <c r="C6" s="4">
        <v>74</v>
      </c>
      <c r="D6" s="4">
        <v>73</v>
      </c>
      <c r="E6" s="4">
        <v>90</v>
      </c>
      <c r="F6" s="4">
        <v>109</v>
      </c>
      <c r="G6" s="4">
        <v>114</v>
      </c>
      <c r="H6" s="4">
        <v>138</v>
      </c>
      <c r="I6" s="4">
        <v>134</v>
      </c>
      <c r="J6" s="4">
        <v>147</v>
      </c>
      <c r="K6" s="4">
        <v>180</v>
      </c>
      <c r="L6" s="4">
        <v>134</v>
      </c>
      <c r="M6" s="4">
        <v>169</v>
      </c>
      <c r="N6" s="4">
        <v>152</v>
      </c>
      <c r="O6" s="4">
        <v>215</v>
      </c>
      <c r="P6" s="4">
        <v>187</v>
      </c>
      <c r="Q6" s="4">
        <v>281</v>
      </c>
      <c r="R6" s="4">
        <v>269</v>
      </c>
      <c r="S6" s="4">
        <v>274</v>
      </c>
      <c r="T6" s="4">
        <v>306</v>
      </c>
      <c r="U6" s="4">
        <v>338</v>
      </c>
      <c r="V6" s="4">
        <v>327</v>
      </c>
      <c r="W6" s="4">
        <v>351</v>
      </c>
      <c r="X6" s="4">
        <v>331</v>
      </c>
      <c r="Y6" s="4">
        <v>343</v>
      </c>
      <c r="Z6" s="4">
        <v>337</v>
      </c>
      <c r="AA6" s="4">
        <v>378</v>
      </c>
      <c r="AB6" s="4">
        <v>454</v>
      </c>
      <c r="AC6" s="4">
        <v>459</v>
      </c>
      <c r="AD6" s="4">
        <v>372</v>
      </c>
      <c r="AE6" s="4">
        <v>440</v>
      </c>
      <c r="AF6" s="4">
        <v>435</v>
      </c>
      <c r="AG6" s="4">
        <v>411</v>
      </c>
      <c r="AH6" s="4">
        <v>409</v>
      </c>
      <c r="AI6" s="4">
        <v>424</v>
      </c>
      <c r="AJ6" s="4">
        <v>379</v>
      </c>
      <c r="AK6" s="4">
        <v>420</v>
      </c>
      <c r="AL6" s="4">
        <v>413</v>
      </c>
      <c r="AM6" s="4">
        <v>391</v>
      </c>
      <c r="AN6" s="4">
        <v>407</v>
      </c>
      <c r="AO6" s="4">
        <v>444</v>
      </c>
      <c r="AP6" s="4">
        <v>423</v>
      </c>
      <c r="AQ6" s="4">
        <v>425</v>
      </c>
      <c r="AR6" s="4">
        <v>371</v>
      </c>
      <c r="AS6" s="4">
        <v>383</v>
      </c>
      <c r="AT6" s="4">
        <v>392</v>
      </c>
      <c r="AU6" s="4">
        <v>435</v>
      </c>
      <c r="AV6" s="4">
        <v>421</v>
      </c>
      <c r="AW6" s="4">
        <v>404</v>
      </c>
      <c r="AX6" s="4">
        <v>423</v>
      </c>
      <c r="AY6" s="4">
        <v>434</v>
      </c>
      <c r="AZ6" s="4">
        <v>464</v>
      </c>
      <c r="BA6" s="4">
        <v>419</v>
      </c>
      <c r="BB6" s="4">
        <v>379</v>
      </c>
      <c r="BC6" s="4">
        <v>356</v>
      </c>
      <c r="BD6" s="4">
        <v>372</v>
      </c>
      <c r="BE6" s="4">
        <v>339</v>
      </c>
      <c r="BF6" s="4">
        <v>370</v>
      </c>
      <c r="BG6" s="4">
        <v>305</v>
      </c>
      <c r="BH6" s="4">
        <v>350</v>
      </c>
      <c r="BI6" s="4">
        <v>313</v>
      </c>
      <c r="BJ6" s="4">
        <v>299</v>
      </c>
      <c r="BK6" s="4">
        <v>312</v>
      </c>
      <c r="BL6" s="4">
        <v>313</v>
      </c>
      <c r="BM6" s="4">
        <v>332</v>
      </c>
      <c r="BN6" s="4">
        <v>293</v>
      </c>
      <c r="BO6" s="4">
        <v>306</v>
      </c>
      <c r="BP6" s="4">
        <v>291</v>
      </c>
    </row>
    <row r="7" spans="1:68" x14ac:dyDescent="0.25">
      <c r="A7" s="3" t="s">
        <v>6</v>
      </c>
      <c r="B7" s="3"/>
      <c r="C7" s="4" t="s">
        <v>2</v>
      </c>
      <c r="D7" s="4">
        <v>1</v>
      </c>
      <c r="E7" s="4">
        <v>2</v>
      </c>
      <c r="F7" s="4">
        <v>2</v>
      </c>
      <c r="G7" s="4">
        <v>1</v>
      </c>
      <c r="H7" s="4" t="s">
        <v>2</v>
      </c>
      <c r="I7" s="4" t="s">
        <v>2</v>
      </c>
      <c r="J7" s="4" t="s">
        <v>2</v>
      </c>
      <c r="K7" s="4">
        <v>1</v>
      </c>
      <c r="L7" s="4" t="s">
        <v>2</v>
      </c>
      <c r="M7" s="4" t="s">
        <v>2</v>
      </c>
      <c r="N7" s="4" t="s">
        <v>2</v>
      </c>
      <c r="O7" s="4" t="s">
        <v>2</v>
      </c>
      <c r="P7" s="4">
        <v>1</v>
      </c>
      <c r="Q7" s="4">
        <v>1</v>
      </c>
      <c r="R7" s="4">
        <v>4</v>
      </c>
      <c r="S7" s="4">
        <v>1</v>
      </c>
      <c r="T7" s="4">
        <v>5</v>
      </c>
      <c r="U7" s="4">
        <v>4</v>
      </c>
      <c r="V7" s="4">
        <v>10</v>
      </c>
      <c r="W7" s="4">
        <v>123</v>
      </c>
      <c r="X7" s="4">
        <v>97</v>
      </c>
      <c r="Y7" s="4">
        <v>100</v>
      </c>
      <c r="Z7" s="4">
        <v>156</v>
      </c>
      <c r="AA7" s="4">
        <v>150</v>
      </c>
      <c r="AB7" s="4">
        <v>140</v>
      </c>
      <c r="AC7" s="4">
        <v>149</v>
      </c>
      <c r="AD7" s="4">
        <v>140</v>
      </c>
      <c r="AE7" s="4">
        <v>174</v>
      </c>
      <c r="AF7" s="4">
        <v>161</v>
      </c>
      <c r="AG7" s="4">
        <v>165</v>
      </c>
      <c r="AH7" s="4">
        <v>145</v>
      </c>
      <c r="AI7" s="4">
        <v>182</v>
      </c>
      <c r="AJ7" s="4">
        <v>167</v>
      </c>
      <c r="AK7" s="4">
        <v>147</v>
      </c>
      <c r="AL7" s="4">
        <v>187</v>
      </c>
      <c r="AM7" s="4">
        <v>162</v>
      </c>
      <c r="AN7" s="4">
        <v>138</v>
      </c>
      <c r="AO7" s="4">
        <v>101</v>
      </c>
      <c r="AP7" s="4">
        <v>149</v>
      </c>
      <c r="AQ7" s="4">
        <v>112</v>
      </c>
      <c r="AR7" s="4">
        <v>104</v>
      </c>
      <c r="AS7" s="4">
        <v>103</v>
      </c>
      <c r="AT7" s="4">
        <v>104</v>
      </c>
      <c r="AU7" s="4">
        <v>124</v>
      </c>
      <c r="AV7" s="4">
        <v>124</v>
      </c>
      <c r="AW7" s="4">
        <v>118</v>
      </c>
      <c r="AX7" s="4">
        <v>141</v>
      </c>
      <c r="AY7" s="4">
        <v>103</v>
      </c>
      <c r="AZ7" s="4">
        <v>119</v>
      </c>
      <c r="BA7" s="4">
        <v>103</v>
      </c>
      <c r="BB7" s="4">
        <v>114</v>
      </c>
      <c r="BC7" s="4">
        <v>75</v>
      </c>
      <c r="BD7" s="4">
        <v>96</v>
      </c>
      <c r="BE7" s="4">
        <v>93</v>
      </c>
      <c r="BF7" s="4">
        <v>131</v>
      </c>
      <c r="BG7" s="4">
        <v>95</v>
      </c>
      <c r="BH7" s="4">
        <v>94</v>
      </c>
      <c r="BI7" s="4">
        <v>92</v>
      </c>
      <c r="BJ7" s="4">
        <v>108</v>
      </c>
      <c r="BK7" s="4">
        <v>96</v>
      </c>
      <c r="BL7" s="4">
        <v>90</v>
      </c>
      <c r="BM7" s="4">
        <v>86</v>
      </c>
      <c r="BN7" s="4">
        <v>118</v>
      </c>
      <c r="BO7" s="4">
        <v>113</v>
      </c>
      <c r="BP7" s="4">
        <v>109</v>
      </c>
    </row>
    <row r="8" spans="1:68" x14ac:dyDescent="0.25">
      <c r="A8" s="3" t="s">
        <v>7</v>
      </c>
      <c r="B8" s="3"/>
      <c r="C8" s="4">
        <v>742</v>
      </c>
      <c r="D8" s="4">
        <v>838</v>
      </c>
      <c r="E8" s="4">
        <v>760</v>
      </c>
      <c r="F8" s="4">
        <v>718</v>
      </c>
      <c r="G8" s="4">
        <v>814</v>
      </c>
      <c r="H8" s="4">
        <v>951</v>
      </c>
      <c r="I8" s="4">
        <v>827</v>
      </c>
      <c r="J8" s="4">
        <v>504</v>
      </c>
      <c r="K8" s="4">
        <v>248</v>
      </c>
      <c r="L8" s="4">
        <v>224</v>
      </c>
      <c r="M8" s="4">
        <v>203</v>
      </c>
      <c r="N8" s="4">
        <v>251</v>
      </c>
      <c r="O8" s="4">
        <v>288</v>
      </c>
      <c r="P8" s="4">
        <v>312</v>
      </c>
      <c r="Q8" s="4">
        <v>322</v>
      </c>
      <c r="R8" s="4">
        <v>297</v>
      </c>
      <c r="S8" s="4">
        <v>294</v>
      </c>
      <c r="T8" s="4">
        <v>265</v>
      </c>
      <c r="U8" s="4">
        <v>260</v>
      </c>
      <c r="V8" s="4">
        <v>274</v>
      </c>
      <c r="W8" s="4">
        <v>112</v>
      </c>
      <c r="X8" s="4">
        <v>70</v>
      </c>
      <c r="Y8" s="4">
        <v>93</v>
      </c>
      <c r="Z8" s="4">
        <v>72</v>
      </c>
      <c r="AA8" s="4">
        <v>68</v>
      </c>
      <c r="AB8" s="4">
        <v>60</v>
      </c>
      <c r="AC8" s="4">
        <v>48</v>
      </c>
      <c r="AD8" s="4">
        <v>61</v>
      </c>
      <c r="AE8" s="4">
        <v>66</v>
      </c>
      <c r="AF8" s="4">
        <v>84</v>
      </c>
      <c r="AG8" s="4">
        <v>61</v>
      </c>
      <c r="AH8" s="4">
        <v>65</v>
      </c>
      <c r="AI8" s="4">
        <v>47</v>
      </c>
      <c r="AJ8" s="4">
        <v>65</v>
      </c>
      <c r="AK8" s="4">
        <v>53</v>
      </c>
      <c r="AL8" s="4">
        <v>69</v>
      </c>
      <c r="AM8" s="4">
        <v>88</v>
      </c>
      <c r="AN8" s="4">
        <v>66</v>
      </c>
      <c r="AO8" s="4">
        <v>63</v>
      </c>
      <c r="AP8" s="4">
        <v>64</v>
      </c>
      <c r="AQ8" s="4">
        <v>41</v>
      </c>
      <c r="AR8" s="4">
        <v>40</v>
      </c>
      <c r="AS8" s="4">
        <v>53</v>
      </c>
      <c r="AT8" s="4">
        <v>44</v>
      </c>
      <c r="AU8" s="4">
        <v>52</v>
      </c>
      <c r="AV8" s="4">
        <v>33</v>
      </c>
      <c r="AW8" s="4">
        <v>41</v>
      </c>
      <c r="AX8" s="4">
        <v>25</v>
      </c>
      <c r="AY8" s="4">
        <v>24</v>
      </c>
      <c r="AZ8" s="4">
        <v>31</v>
      </c>
      <c r="BA8" s="4">
        <v>32</v>
      </c>
      <c r="BB8" s="4">
        <v>31</v>
      </c>
      <c r="BC8" s="4">
        <v>16</v>
      </c>
      <c r="BD8" s="4">
        <v>20</v>
      </c>
      <c r="BE8" s="4">
        <v>25</v>
      </c>
      <c r="BF8" s="4">
        <v>22</v>
      </c>
      <c r="BG8" s="4">
        <v>26</v>
      </c>
      <c r="BH8" s="4">
        <v>14</v>
      </c>
      <c r="BI8" s="4">
        <v>22</v>
      </c>
      <c r="BJ8" s="4">
        <v>16</v>
      </c>
      <c r="BK8" s="4">
        <v>21</v>
      </c>
      <c r="BL8" s="4">
        <v>12</v>
      </c>
      <c r="BM8" s="4">
        <v>14</v>
      </c>
      <c r="BN8" s="4">
        <v>17</v>
      </c>
      <c r="BO8" s="4">
        <v>22</v>
      </c>
      <c r="BP8" s="4">
        <v>15</v>
      </c>
    </row>
    <row r="9" spans="1:68" x14ac:dyDescent="0.25">
      <c r="A9" s="3" t="s">
        <v>8</v>
      </c>
      <c r="B9" s="3"/>
      <c r="C9" s="4">
        <v>224</v>
      </c>
      <c r="D9" s="4">
        <v>296</v>
      </c>
      <c r="E9" s="4">
        <v>299</v>
      </c>
      <c r="F9" s="4">
        <v>258</v>
      </c>
      <c r="G9" s="4">
        <v>353</v>
      </c>
      <c r="H9" s="4">
        <v>306</v>
      </c>
      <c r="I9" s="4">
        <v>294</v>
      </c>
      <c r="J9" s="4">
        <v>285</v>
      </c>
      <c r="K9" s="4">
        <v>307</v>
      </c>
      <c r="L9" s="4">
        <v>264</v>
      </c>
      <c r="M9" s="4">
        <v>280</v>
      </c>
      <c r="N9" s="4">
        <v>357</v>
      </c>
      <c r="O9" s="4">
        <v>302</v>
      </c>
      <c r="P9" s="4">
        <v>341</v>
      </c>
      <c r="Q9" s="4">
        <v>288</v>
      </c>
      <c r="R9" s="4">
        <v>335</v>
      </c>
      <c r="S9" s="4">
        <v>287</v>
      </c>
      <c r="T9" s="4">
        <v>279</v>
      </c>
      <c r="U9" s="4">
        <v>263</v>
      </c>
      <c r="V9" s="4">
        <v>316</v>
      </c>
      <c r="W9" s="4">
        <v>272</v>
      </c>
      <c r="X9" s="4">
        <v>306</v>
      </c>
      <c r="Y9" s="4">
        <v>369</v>
      </c>
      <c r="Z9" s="4">
        <v>265</v>
      </c>
      <c r="AA9" s="4">
        <v>287</v>
      </c>
      <c r="AB9" s="4">
        <v>341</v>
      </c>
      <c r="AC9" s="4">
        <v>293</v>
      </c>
      <c r="AD9" s="4">
        <v>356</v>
      </c>
      <c r="AE9" s="4">
        <v>306</v>
      </c>
      <c r="AF9" s="4">
        <v>314</v>
      </c>
      <c r="AG9" s="4">
        <v>318</v>
      </c>
      <c r="AH9" s="4">
        <v>435</v>
      </c>
      <c r="AI9" s="4">
        <v>328</v>
      </c>
      <c r="AJ9" s="4">
        <v>335</v>
      </c>
      <c r="AK9" s="4">
        <v>322</v>
      </c>
      <c r="AL9" s="4">
        <v>382</v>
      </c>
      <c r="AM9" s="4">
        <v>341</v>
      </c>
      <c r="AN9" s="4">
        <v>345</v>
      </c>
      <c r="AO9" s="4">
        <v>334</v>
      </c>
      <c r="AP9" s="4">
        <v>333</v>
      </c>
      <c r="AQ9" s="4">
        <v>307</v>
      </c>
      <c r="AR9" s="4">
        <v>305</v>
      </c>
      <c r="AS9" s="4">
        <v>276</v>
      </c>
      <c r="AT9" s="4">
        <v>280</v>
      </c>
      <c r="AU9" s="4">
        <v>256</v>
      </c>
      <c r="AV9" s="4">
        <v>257</v>
      </c>
      <c r="AW9" s="4">
        <v>234</v>
      </c>
      <c r="AX9" s="4">
        <v>243</v>
      </c>
      <c r="AY9" s="4">
        <v>238</v>
      </c>
      <c r="AZ9" s="4">
        <v>267</v>
      </c>
      <c r="BA9" s="4">
        <v>248</v>
      </c>
      <c r="BB9" s="4">
        <v>285</v>
      </c>
      <c r="BC9" s="4">
        <v>220</v>
      </c>
      <c r="BD9" s="4">
        <v>226</v>
      </c>
      <c r="BE9" s="4">
        <v>211</v>
      </c>
      <c r="BF9" s="4">
        <v>246</v>
      </c>
      <c r="BG9" s="4">
        <v>219</v>
      </c>
      <c r="BH9" s="4">
        <v>241</v>
      </c>
      <c r="BI9" s="4">
        <v>233</v>
      </c>
      <c r="BJ9" s="4">
        <v>226</v>
      </c>
      <c r="BK9" s="4">
        <v>224</v>
      </c>
      <c r="BL9" s="4">
        <v>254</v>
      </c>
      <c r="BM9" s="4">
        <v>253</v>
      </c>
      <c r="BN9" s="4">
        <v>244</v>
      </c>
      <c r="BO9" s="4">
        <v>242</v>
      </c>
      <c r="BP9" s="4">
        <v>269</v>
      </c>
    </row>
    <row r="10" spans="1:68" x14ac:dyDescent="0.25">
      <c r="A10" s="3" t="s">
        <v>9</v>
      </c>
      <c r="B10" s="3"/>
      <c r="C10" s="4">
        <v>220</v>
      </c>
      <c r="D10" s="4">
        <v>201</v>
      </c>
      <c r="E10" s="4">
        <v>190</v>
      </c>
      <c r="F10" s="4">
        <v>193</v>
      </c>
      <c r="G10" s="4">
        <v>207</v>
      </c>
      <c r="H10" s="4">
        <v>221</v>
      </c>
      <c r="I10" s="4">
        <v>184</v>
      </c>
      <c r="J10" s="4">
        <v>161</v>
      </c>
      <c r="K10" s="4">
        <v>162</v>
      </c>
      <c r="L10" s="4">
        <v>133</v>
      </c>
      <c r="M10" s="4">
        <v>174</v>
      </c>
      <c r="N10" s="4">
        <v>181</v>
      </c>
      <c r="O10" s="4">
        <v>213</v>
      </c>
      <c r="P10" s="4">
        <v>234</v>
      </c>
      <c r="Q10" s="4">
        <v>281</v>
      </c>
      <c r="R10" s="4">
        <v>211</v>
      </c>
      <c r="S10" s="4">
        <v>242</v>
      </c>
      <c r="T10" s="4">
        <v>228</v>
      </c>
      <c r="U10" s="4">
        <v>245</v>
      </c>
      <c r="V10" s="4">
        <v>280</v>
      </c>
      <c r="W10" s="4">
        <v>242</v>
      </c>
      <c r="X10" s="4">
        <v>193</v>
      </c>
      <c r="Y10" s="4">
        <v>237</v>
      </c>
      <c r="Z10" s="4">
        <v>233</v>
      </c>
      <c r="AA10" s="4">
        <v>228</v>
      </c>
      <c r="AB10" s="4">
        <v>234</v>
      </c>
      <c r="AC10" s="4">
        <v>248</v>
      </c>
      <c r="AD10" s="4">
        <v>275</v>
      </c>
      <c r="AE10" s="4">
        <v>309</v>
      </c>
      <c r="AF10" s="4">
        <v>356</v>
      </c>
      <c r="AG10" s="4">
        <v>322</v>
      </c>
      <c r="AH10" s="4">
        <v>401</v>
      </c>
      <c r="AI10" s="4">
        <v>326</v>
      </c>
      <c r="AJ10" s="4">
        <v>341</v>
      </c>
      <c r="AK10" s="4">
        <v>276</v>
      </c>
      <c r="AL10" s="4">
        <v>379</v>
      </c>
      <c r="AM10" s="4">
        <v>280</v>
      </c>
      <c r="AN10" s="4">
        <v>338</v>
      </c>
      <c r="AO10" s="4">
        <v>312</v>
      </c>
      <c r="AP10" s="4">
        <v>314</v>
      </c>
      <c r="AQ10" s="4">
        <v>273</v>
      </c>
      <c r="AR10" s="4">
        <v>298</v>
      </c>
      <c r="AS10" s="4">
        <v>280</v>
      </c>
      <c r="AT10" s="4">
        <v>265</v>
      </c>
      <c r="AU10" s="4">
        <v>312</v>
      </c>
      <c r="AV10" s="4">
        <v>290</v>
      </c>
      <c r="AW10" s="4">
        <v>239</v>
      </c>
      <c r="AX10" s="4">
        <v>230</v>
      </c>
      <c r="AY10" s="4">
        <v>221</v>
      </c>
      <c r="AZ10" s="4">
        <v>251</v>
      </c>
      <c r="BA10" s="4">
        <v>240</v>
      </c>
      <c r="BB10" s="4">
        <v>245</v>
      </c>
      <c r="BC10" s="4">
        <v>201</v>
      </c>
      <c r="BD10" s="4">
        <v>219</v>
      </c>
      <c r="BE10" s="4">
        <v>208</v>
      </c>
      <c r="BF10" s="4">
        <v>243</v>
      </c>
      <c r="BG10" s="4">
        <v>199</v>
      </c>
      <c r="BH10" s="4">
        <v>226</v>
      </c>
      <c r="BI10" s="4">
        <v>236</v>
      </c>
      <c r="BJ10" s="4">
        <v>252</v>
      </c>
      <c r="BK10" s="4">
        <v>251</v>
      </c>
      <c r="BL10" s="4">
        <v>244</v>
      </c>
      <c r="BM10" s="4">
        <v>240</v>
      </c>
      <c r="BN10" s="4">
        <v>260</v>
      </c>
      <c r="BO10" s="4">
        <v>257</v>
      </c>
      <c r="BP10" s="4">
        <v>225</v>
      </c>
    </row>
    <row r="11" spans="1:68" x14ac:dyDescent="0.25">
      <c r="A11" s="3" t="s">
        <v>10</v>
      </c>
      <c r="B11" s="3"/>
      <c r="C11" s="4">
        <v>169</v>
      </c>
      <c r="D11" s="4">
        <v>166</v>
      </c>
      <c r="E11" s="4">
        <v>188</v>
      </c>
      <c r="F11" s="4">
        <v>206</v>
      </c>
      <c r="G11" s="4">
        <v>172</v>
      </c>
      <c r="H11" s="4">
        <v>209</v>
      </c>
      <c r="I11" s="4">
        <v>211</v>
      </c>
      <c r="J11" s="4">
        <v>195</v>
      </c>
      <c r="K11" s="4">
        <v>185</v>
      </c>
      <c r="L11" s="4">
        <v>238</v>
      </c>
      <c r="M11" s="4">
        <v>203</v>
      </c>
      <c r="N11" s="4">
        <v>234</v>
      </c>
      <c r="O11" s="4">
        <v>267</v>
      </c>
      <c r="P11" s="4">
        <v>284</v>
      </c>
      <c r="Q11" s="4">
        <v>268</v>
      </c>
      <c r="R11" s="4">
        <v>323</v>
      </c>
      <c r="S11" s="4">
        <v>391</v>
      </c>
      <c r="T11" s="4">
        <v>264</v>
      </c>
      <c r="U11" s="4">
        <v>264</v>
      </c>
      <c r="V11" s="4">
        <v>314</v>
      </c>
      <c r="W11" s="4">
        <v>164</v>
      </c>
      <c r="X11" s="4">
        <v>233</v>
      </c>
      <c r="Y11" s="4">
        <v>195</v>
      </c>
      <c r="Z11" s="4">
        <v>230</v>
      </c>
      <c r="AA11" s="4">
        <v>240</v>
      </c>
      <c r="AB11" s="4">
        <v>248</v>
      </c>
      <c r="AC11" s="4">
        <v>241</v>
      </c>
      <c r="AD11" s="4">
        <v>316</v>
      </c>
      <c r="AE11" s="4">
        <v>324</v>
      </c>
      <c r="AF11" s="4">
        <v>359</v>
      </c>
      <c r="AG11" s="4">
        <v>340</v>
      </c>
      <c r="AH11" s="4">
        <v>317</v>
      </c>
      <c r="AI11" s="4">
        <v>308</v>
      </c>
      <c r="AJ11" s="4">
        <v>436</v>
      </c>
      <c r="AK11" s="4">
        <v>397</v>
      </c>
      <c r="AL11" s="4">
        <v>395</v>
      </c>
      <c r="AM11" s="4">
        <v>392</v>
      </c>
      <c r="AN11" s="4">
        <v>381</v>
      </c>
      <c r="AO11" s="4">
        <v>390</v>
      </c>
      <c r="AP11" s="4">
        <v>381</v>
      </c>
      <c r="AQ11" s="4">
        <v>360</v>
      </c>
      <c r="AR11" s="4">
        <v>334</v>
      </c>
      <c r="AS11" s="4">
        <v>336</v>
      </c>
      <c r="AT11" s="4">
        <v>346</v>
      </c>
      <c r="AU11" s="4">
        <v>392</v>
      </c>
      <c r="AV11" s="4">
        <v>415</v>
      </c>
      <c r="AW11" s="4">
        <v>444</v>
      </c>
      <c r="AX11" s="4">
        <v>367</v>
      </c>
      <c r="AY11" s="4">
        <v>329</v>
      </c>
      <c r="AZ11" s="4">
        <v>389</v>
      </c>
      <c r="BA11" s="4">
        <v>323</v>
      </c>
      <c r="BB11" s="4">
        <v>358</v>
      </c>
      <c r="BC11" s="4">
        <v>234</v>
      </c>
      <c r="BD11" s="4">
        <v>386</v>
      </c>
      <c r="BE11" s="4">
        <v>300</v>
      </c>
      <c r="BF11" s="4">
        <v>323</v>
      </c>
      <c r="BG11" s="4">
        <v>360</v>
      </c>
      <c r="BH11" s="4">
        <v>336</v>
      </c>
      <c r="BI11" s="4">
        <v>413</v>
      </c>
      <c r="BJ11" s="4">
        <v>377</v>
      </c>
      <c r="BK11" s="4">
        <v>390</v>
      </c>
      <c r="BL11" s="4">
        <v>385</v>
      </c>
      <c r="BM11" s="4">
        <v>383</v>
      </c>
      <c r="BN11" s="4">
        <v>365</v>
      </c>
      <c r="BO11" s="4">
        <v>352</v>
      </c>
      <c r="BP11" s="4">
        <v>364</v>
      </c>
    </row>
    <row r="12" spans="1:68" x14ac:dyDescent="0.25">
      <c r="A12" s="3" t="s">
        <v>11</v>
      </c>
      <c r="B12" s="3"/>
      <c r="C12" s="4">
        <v>311</v>
      </c>
      <c r="D12" s="4">
        <v>487</v>
      </c>
      <c r="E12" s="4">
        <v>596</v>
      </c>
      <c r="F12" s="4">
        <v>550</v>
      </c>
      <c r="G12" s="4">
        <v>594</v>
      </c>
      <c r="H12" s="4">
        <v>727</v>
      </c>
      <c r="I12" s="4">
        <v>689</v>
      </c>
      <c r="J12" s="4">
        <v>572</v>
      </c>
      <c r="K12" s="4">
        <v>569</v>
      </c>
      <c r="L12" s="4">
        <v>451</v>
      </c>
      <c r="M12" s="4">
        <v>358</v>
      </c>
      <c r="N12" s="4">
        <v>397</v>
      </c>
      <c r="O12" s="4">
        <v>340</v>
      </c>
      <c r="P12" s="4">
        <v>357</v>
      </c>
      <c r="Q12" s="4">
        <v>330</v>
      </c>
      <c r="R12" s="4">
        <v>287</v>
      </c>
      <c r="S12" s="4">
        <v>250</v>
      </c>
      <c r="T12" s="4">
        <v>212</v>
      </c>
      <c r="U12" s="4">
        <v>237</v>
      </c>
      <c r="V12" s="4">
        <v>243</v>
      </c>
      <c r="W12" s="4">
        <v>185</v>
      </c>
      <c r="X12" s="4">
        <v>168</v>
      </c>
      <c r="Y12" s="4">
        <v>171</v>
      </c>
      <c r="Z12" s="4">
        <v>179</v>
      </c>
      <c r="AA12" s="4">
        <v>232</v>
      </c>
      <c r="AB12" s="4">
        <v>213</v>
      </c>
      <c r="AC12" s="4">
        <v>208</v>
      </c>
      <c r="AD12" s="4">
        <v>192</v>
      </c>
      <c r="AE12" s="4">
        <v>200</v>
      </c>
      <c r="AF12" s="4">
        <v>234</v>
      </c>
      <c r="AG12" s="4">
        <v>254</v>
      </c>
      <c r="AH12" s="4">
        <v>234</v>
      </c>
      <c r="AI12" s="4">
        <v>269</v>
      </c>
      <c r="AJ12" s="4">
        <v>251</v>
      </c>
      <c r="AK12" s="4">
        <v>232</v>
      </c>
      <c r="AL12" s="4">
        <v>247</v>
      </c>
      <c r="AM12" s="4">
        <v>241</v>
      </c>
      <c r="AN12" s="4">
        <v>332</v>
      </c>
      <c r="AO12" s="4">
        <v>277</v>
      </c>
      <c r="AP12" s="4">
        <v>215</v>
      </c>
      <c r="AQ12" s="4">
        <v>219</v>
      </c>
      <c r="AR12" s="4">
        <v>240</v>
      </c>
      <c r="AS12" s="4">
        <v>217</v>
      </c>
      <c r="AT12" s="4">
        <v>230</v>
      </c>
      <c r="AU12" s="4">
        <v>241</v>
      </c>
      <c r="AV12" s="4">
        <v>253</v>
      </c>
      <c r="AW12" s="4">
        <v>192</v>
      </c>
      <c r="AX12" s="4">
        <v>155</v>
      </c>
      <c r="AY12" s="4">
        <v>167</v>
      </c>
      <c r="AZ12" s="4">
        <v>219</v>
      </c>
      <c r="BA12" s="4">
        <v>224</v>
      </c>
      <c r="BB12" s="4">
        <v>204</v>
      </c>
      <c r="BC12" s="4">
        <v>185</v>
      </c>
      <c r="BD12" s="4">
        <v>236</v>
      </c>
      <c r="BE12" s="4">
        <v>220</v>
      </c>
      <c r="BF12" s="4">
        <v>179</v>
      </c>
      <c r="BG12" s="4">
        <v>213</v>
      </c>
      <c r="BH12" s="4">
        <v>197</v>
      </c>
      <c r="BI12" s="4">
        <v>195</v>
      </c>
      <c r="BJ12" s="4">
        <v>220</v>
      </c>
      <c r="BK12" s="4">
        <v>170</v>
      </c>
      <c r="BL12" s="4">
        <v>189</v>
      </c>
      <c r="BM12" s="4">
        <v>171</v>
      </c>
      <c r="BN12" s="4">
        <v>180</v>
      </c>
      <c r="BO12" s="4">
        <v>191</v>
      </c>
      <c r="BP12" s="4">
        <v>187</v>
      </c>
    </row>
    <row r="14" spans="1:68" x14ac:dyDescent="0.25">
      <c r="A14" s="68" t="s">
        <v>93</v>
      </c>
      <c r="B14" s="107">
        <v>2002</v>
      </c>
      <c r="C14" s="107"/>
      <c r="D14" s="107"/>
      <c r="E14" s="107"/>
      <c r="F14" s="107">
        <v>2003</v>
      </c>
      <c r="G14" s="107"/>
      <c r="H14" s="107"/>
      <c r="I14" s="107"/>
      <c r="J14" s="107">
        <v>2004</v>
      </c>
      <c r="K14" s="107"/>
      <c r="L14" s="107"/>
      <c r="M14" s="107"/>
      <c r="N14" s="107">
        <v>2005</v>
      </c>
      <c r="O14" s="107"/>
      <c r="P14" s="107"/>
      <c r="Q14" s="107"/>
      <c r="R14" s="107">
        <v>2006</v>
      </c>
      <c r="S14" s="107"/>
      <c r="T14" s="107"/>
      <c r="U14" s="107"/>
      <c r="V14" s="107">
        <v>2007</v>
      </c>
      <c r="W14" s="107"/>
      <c r="X14" s="107"/>
      <c r="Y14" s="107"/>
      <c r="Z14" s="107">
        <v>2008</v>
      </c>
      <c r="AA14" s="107"/>
      <c r="AB14" s="107"/>
      <c r="AC14" s="107"/>
      <c r="AD14" s="107">
        <v>2009</v>
      </c>
      <c r="AE14" s="107"/>
      <c r="AF14" s="107"/>
      <c r="AG14" s="107"/>
      <c r="AH14" s="107">
        <v>2010</v>
      </c>
      <c r="AI14" s="107"/>
      <c r="AJ14" s="107"/>
      <c r="AK14" s="107"/>
      <c r="AL14" s="107">
        <v>2011</v>
      </c>
      <c r="AM14" s="107"/>
      <c r="AN14" s="107"/>
      <c r="AO14" s="107"/>
      <c r="AP14" s="107">
        <v>2012</v>
      </c>
      <c r="AQ14" s="107"/>
      <c r="AR14" s="107"/>
      <c r="AS14" s="107"/>
      <c r="AT14" s="107">
        <v>2013</v>
      </c>
      <c r="AU14" s="107"/>
      <c r="AV14" s="107"/>
      <c r="AW14" s="107"/>
      <c r="AX14" s="107">
        <v>2014</v>
      </c>
      <c r="AY14" s="107"/>
      <c r="AZ14" s="107"/>
      <c r="BA14" s="107"/>
      <c r="BB14" s="107">
        <v>2015</v>
      </c>
      <c r="BC14" s="107"/>
      <c r="BD14" s="107"/>
      <c r="BE14" s="107"/>
      <c r="BF14" s="107">
        <v>2016</v>
      </c>
      <c r="BG14" s="107"/>
      <c r="BH14" s="107"/>
      <c r="BI14" s="107"/>
      <c r="BJ14" s="107">
        <v>2017</v>
      </c>
      <c r="BK14" s="107"/>
      <c r="BL14" s="107"/>
      <c r="BM14" s="107"/>
      <c r="BN14" s="105">
        <v>2018</v>
      </c>
      <c r="BO14" s="105"/>
      <c r="BP14" s="105"/>
    </row>
    <row r="15" spans="1:68" s="60" customFormat="1" x14ac:dyDescent="0.25">
      <c r="A15" s="69"/>
      <c r="B15" s="70" t="s">
        <v>84</v>
      </c>
      <c r="C15" s="70" t="s">
        <v>85</v>
      </c>
      <c r="D15" s="70" t="s">
        <v>86</v>
      </c>
      <c r="E15" s="70" t="s">
        <v>87</v>
      </c>
      <c r="F15" s="70" t="s">
        <v>84</v>
      </c>
      <c r="G15" s="70" t="s">
        <v>85</v>
      </c>
      <c r="H15" s="70" t="s">
        <v>86</v>
      </c>
      <c r="I15" s="70" t="s">
        <v>87</v>
      </c>
      <c r="J15" s="70" t="s">
        <v>84</v>
      </c>
      <c r="K15" s="70" t="s">
        <v>85</v>
      </c>
      <c r="L15" s="70" t="s">
        <v>86</v>
      </c>
      <c r="M15" s="70" t="s">
        <v>87</v>
      </c>
      <c r="N15" s="70" t="s">
        <v>84</v>
      </c>
      <c r="O15" s="70" t="s">
        <v>85</v>
      </c>
      <c r="P15" s="70" t="s">
        <v>86</v>
      </c>
      <c r="Q15" s="70" t="s">
        <v>87</v>
      </c>
      <c r="R15" s="70" t="s">
        <v>84</v>
      </c>
      <c r="S15" s="70" t="s">
        <v>85</v>
      </c>
      <c r="T15" s="70" t="s">
        <v>86</v>
      </c>
      <c r="U15" s="70" t="s">
        <v>87</v>
      </c>
      <c r="V15" s="70" t="s">
        <v>84</v>
      </c>
      <c r="W15" s="70" t="s">
        <v>85</v>
      </c>
      <c r="X15" s="70" t="s">
        <v>86</v>
      </c>
      <c r="Y15" s="70" t="s">
        <v>87</v>
      </c>
      <c r="Z15" s="70" t="s">
        <v>84</v>
      </c>
      <c r="AA15" s="70" t="s">
        <v>85</v>
      </c>
      <c r="AB15" s="70" t="s">
        <v>86</v>
      </c>
      <c r="AC15" s="70" t="s">
        <v>87</v>
      </c>
      <c r="AD15" s="70" t="s">
        <v>84</v>
      </c>
      <c r="AE15" s="70" t="s">
        <v>85</v>
      </c>
      <c r="AF15" s="70" t="s">
        <v>86</v>
      </c>
      <c r="AG15" s="70" t="s">
        <v>87</v>
      </c>
      <c r="AH15" s="70" t="s">
        <v>84</v>
      </c>
      <c r="AI15" s="70" t="s">
        <v>85</v>
      </c>
      <c r="AJ15" s="70" t="s">
        <v>86</v>
      </c>
      <c r="AK15" s="70" t="s">
        <v>87</v>
      </c>
      <c r="AL15" s="70" t="s">
        <v>84</v>
      </c>
      <c r="AM15" s="70" t="s">
        <v>85</v>
      </c>
      <c r="AN15" s="70" t="s">
        <v>86</v>
      </c>
      <c r="AO15" s="70" t="s">
        <v>87</v>
      </c>
      <c r="AP15" s="70" t="s">
        <v>84</v>
      </c>
      <c r="AQ15" s="70" t="s">
        <v>85</v>
      </c>
      <c r="AR15" s="70" t="s">
        <v>86</v>
      </c>
      <c r="AS15" s="70" t="s">
        <v>87</v>
      </c>
      <c r="AT15" s="70" t="s">
        <v>84</v>
      </c>
      <c r="AU15" s="70" t="s">
        <v>85</v>
      </c>
      <c r="AV15" s="70" t="s">
        <v>86</v>
      </c>
      <c r="AW15" s="70" t="s">
        <v>87</v>
      </c>
      <c r="AX15" s="70" t="s">
        <v>84</v>
      </c>
      <c r="AY15" s="70" t="s">
        <v>85</v>
      </c>
      <c r="AZ15" s="70" t="s">
        <v>86</v>
      </c>
      <c r="BA15" s="70" t="s">
        <v>87</v>
      </c>
      <c r="BB15" s="70" t="s">
        <v>84</v>
      </c>
      <c r="BC15" s="70" t="s">
        <v>85</v>
      </c>
      <c r="BD15" s="70" t="s">
        <v>86</v>
      </c>
      <c r="BE15" s="70" t="s">
        <v>87</v>
      </c>
      <c r="BF15" s="70" t="s">
        <v>84</v>
      </c>
      <c r="BG15" s="70" t="s">
        <v>85</v>
      </c>
      <c r="BH15" s="70" t="s">
        <v>86</v>
      </c>
      <c r="BI15" s="70" t="s">
        <v>87</v>
      </c>
      <c r="BJ15" s="70" t="s">
        <v>84</v>
      </c>
      <c r="BK15" s="70" t="s">
        <v>85</v>
      </c>
      <c r="BL15" s="70" t="s">
        <v>86</v>
      </c>
      <c r="BM15" s="70" t="s">
        <v>87</v>
      </c>
      <c r="BN15" s="70" t="s">
        <v>84</v>
      </c>
      <c r="BO15" s="70" t="s">
        <v>85</v>
      </c>
      <c r="BP15" s="70" t="s">
        <v>86</v>
      </c>
    </row>
    <row r="16" spans="1:68" x14ac:dyDescent="0.25">
      <c r="A16" s="71" t="s">
        <v>91</v>
      </c>
      <c r="B16" s="71"/>
      <c r="C16" s="62">
        <f>SUM(C5:C7)</f>
        <v>1914</v>
      </c>
      <c r="D16" s="62">
        <f t="shared" ref="D16:BO16" si="0">SUM(D5:D7)</f>
        <v>2327</v>
      </c>
      <c r="E16" s="62">
        <f t="shared" si="0"/>
        <v>2627</v>
      </c>
      <c r="F16" s="62">
        <f t="shared" si="0"/>
        <v>2760</v>
      </c>
      <c r="G16" s="62">
        <f t="shared" si="0"/>
        <v>2662</v>
      </c>
      <c r="H16" s="62">
        <f t="shared" si="0"/>
        <v>2789</v>
      </c>
      <c r="I16" s="62">
        <f t="shared" si="0"/>
        <v>2934</v>
      </c>
      <c r="J16" s="62">
        <f t="shared" si="0"/>
        <v>3095</v>
      </c>
      <c r="K16" s="62">
        <f t="shared" si="0"/>
        <v>3264</v>
      </c>
      <c r="L16" s="62">
        <f t="shared" si="0"/>
        <v>3185</v>
      </c>
      <c r="M16" s="62">
        <f t="shared" si="0"/>
        <v>3304</v>
      </c>
      <c r="N16" s="62">
        <f t="shared" si="0"/>
        <v>3234</v>
      </c>
      <c r="O16" s="62">
        <f t="shared" si="0"/>
        <v>3788</v>
      </c>
      <c r="P16" s="62">
        <f t="shared" si="0"/>
        <v>3663</v>
      </c>
      <c r="Q16" s="62">
        <f t="shared" si="0"/>
        <v>3675</v>
      </c>
      <c r="R16" s="62">
        <f t="shared" si="0"/>
        <v>3787</v>
      </c>
      <c r="S16" s="62">
        <f t="shared" si="0"/>
        <v>3750</v>
      </c>
      <c r="T16" s="62">
        <f t="shared" si="0"/>
        <v>3713</v>
      </c>
      <c r="U16" s="62">
        <f t="shared" si="0"/>
        <v>4019</v>
      </c>
      <c r="V16" s="62">
        <f t="shared" si="0"/>
        <v>3907</v>
      </c>
      <c r="W16" s="62">
        <f t="shared" si="0"/>
        <v>3990</v>
      </c>
      <c r="X16" s="62">
        <f t="shared" si="0"/>
        <v>3988</v>
      </c>
      <c r="Y16" s="62">
        <f t="shared" si="0"/>
        <v>4000</v>
      </c>
      <c r="Z16" s="62">
        <f t="shared" si="0"/>
        <v>4025</v>
      </c>
      <c r="AA16" s="62">
        <f t="shared" si="0"/>
        <v>4489</v>
      </c>
      <c r="AB16" s="62">
        <f t="shared" si="0"/>
        <v>4504</v>
      </c>
      <c r="AC16" s="62">
        <f t="shared" si="0"/>
        <v>4792</v>
      </c>
      <c r="AD16" s="62">
        <f t="shared" si="0"/>
        <v>4852</v>
      </c>
      <c r="AE16" s="62">
        <f t="shared" si="0"/>
        <v>5024</v>
      </c>
      <c r="AF16" s="62">
        <f t="shared" si="0"/>
        <v>5429</v>
      </c>
      <c r="AG16" s="62">
        <f t="shared" si="0"/>
        <v>5318</v>
      </c>
      <c r="AH16" s="62">
        <f t="shared" si="0"/>
        <v>5220</v>
      </c>
      <c r="AI16" s="62">
        <f t="shared" si="0"/>
        <v>5126</v>
      </c>
      <c r="AJ16" s="62">
        <f t="shared" si="0"/>
        <v>5439</v>
      </c>
      <c r="AK16" s="62">
        <f t="shared" si="0"/>
        <v>4910</v>
      </c>
      <c r="AL16" s="62">
        <f t="shared" si="0"/>
        <v>5151</v>
      </c>
      <c r="AM16" s="62">
        <f t="shared" si="0"/>
        <v>5097</v>
      </c>
      <c r="AN16" s="62">
        <f t="shared" si="0"/>
        <v>5089</v>
      </c>
      <c r="AO16" s="62">
        <f t="shared" si="0"/>
        <v>5009</v>
      </c>
      <c r="AP16" s="62">
        <f t="shared" si="0"/>
        <v>4864</v>
      </c>
      <c r="AQ16" s="62">
        <f t="shared" si="0"/>
        <v>4871</v>
      </c>
      <c r="AR16" s="62">
        <f t="shared" si="0"/>
        <v>4729</v>
      </c>
      <c r="AS16" s="62">
        <f t="shared" si="0"/>
        <v>4699</v>
      </c>
      <c r="AT16" s="62">
        <f t="shared" si="0"/>
        <v>4533</v>
      </c>
      <c r="AU16" s="62">
        <f t="shared" si="0"/>
        <v>4652</v>
      </c>
      <c r="AV16" s="62">
        <f t="shared" si="0"/>
        <v>4764</v>
      </c>
      <c r="AW16" s="62">
        <f t="shared" si="0"/>
        <v>4460</v>
      </c>
      <c r="AX16" s="62">
        <f t="shared" si="0"/>
        <v>4406</v>
      </c>
      <c r="AY16" s="62">
        <f t="shared" si="0"/>
        <v>4595</v>
      </c>
      <c r="AZ16" s="62">
        <f t="shared" si="0"/>
        <v>4620</v>
      </c>
      <c r="BA16" s="62">
        <f t="shared" si="0"/>
        <v>4468</v>
      </c>
      <c r="BB16" s="62">
        <f t="shared" si="0"/>
        <v>4445</v>
      </c>
      <c r="BC16" s="62">
        <f t="shared" si="0"/>
        <v>4255</v>
      </c>
      <c r="BD16" s="62">
        <f t="shared" si="0"/>
        <v>4260</v>
      </c>
      <c r="BE16" s="62">
        <f t="shared" si="0"/>
        <v>4230</v>
      </c>
      <c r="BF16" s="62">
        <f t="shared" si="0"/>
        <v>4345</v>
      </c>
      <c r="BG16" s="62">
        <f t="shared" si="0"/>
        <v>4345</v>
      </c>
      <c r="BH16" s="62">
        <f t="shared" si="0"/>
        <v>4280</v>
      </c>
      <c r="BI16" s="62">
        <f t="shared" si="0"/>
        <v>4323</v>
      </c>
      <c r="BJ16" s="62">
        <f t="shared" si="0"/>
        <v>4458</v>
      </c>
      <c r="BK16" s="62">
        <f t="shared" si="0"/>
        <v>4539</v>
      </c>
      <c r="BL16" s="62">
        <f t="shared" si="0"/>
        <v>4531</v>
      </c>
      <c r="BM16" s="62">
        <f t="shared" si="0"/>
        <v>4477</v>
      </c>
      <c r="BN16" s="62">
        <f t="shared" si="0"/>
        <v>4452</v>
      </c>
      <c r="BO16" s="62">
        <f t="shared" si="0"/>
        <v>4765</v>
      </c>
      <c r="BP16" s="62">
        <f t="shared" ref="BP16" si="1">SUM(BP5:BP7)</f>
        <v>4593</v>
      </c>
    </row>
    <row r="17" spans="1:68" x14ac:dyDescent="0.25">
      <c r="A17" s="71" t="s">
        <v>92</v>
      </c>
      <c r="B17" s="71"/>
      <c r="C17" s="72">
        <f>C16/SUM(C5:C12)</f>
        <v>0.53463687150837991</v>
      </c>
      <c r="D17" s="72">
        <f t="shared" ref="D17:BO17" si="2">D16/SUM(D5:D12)</f>
        <v>0.53928157589803016</v>
      </c>
      <c r="E17" s="72">
        <f t="shared" si="2"/>
        <v>0.56373390557939917</v>
      </c>
      <c r="F17" s="72">
        <f t="shared" si="2"/>
        <v>0.58911419423692635</v>
      </c>
      <c r="G17" s="72">
        <f t="shared" si="2"/>
        <v>0.55435235318617238</v>
      </c>
      <c r="H17" s="72">
        <f t="shared" si="2"/>
        <v>0.53603690178743035</v>
      </c>
      <c r="I17" s="72">
        <f t="shared" si="2"/>
        <v>0.57092819614711032</v>
      </c>
      <c r="J17" s="72">
        <f t="shared" si="2"/>
        <v>0.64318370739817121</v>
      </c>
      <c r="K17" s="72">
        <f t="shared" si="2"/>
        <v>0.68933474128827876</v>
      </c>
      <c r="L17" s="72">
        <f t="shared" si="2"/>
        <v>0.70856507230255839</v>
      </c>
      <c r="M17" s="72">
        <f t="shared" si="2"/>
        <v>0.73065015479876161</v>
      </c>
      <c r="N17" s="72">
        <f t="shared" si="2"/>
        <v>0.69488611946712509</v>
      </c>
      <c r="O17" s="72">
        <f t="shared" si="2"/>
        <v>0.72874182377837626</v>
      </c>
      <c r="P17" s="72">
        <f t="shared" si="2"/>
        <v>0.70564438451165479</v>
      </c>
      <c r="Q17" s="72">
        <f t="shared" si="2"/>
        <v>0.71165762974438418</v>
      </c>
      <c r="R17" s="72">
        <f t="shared" si="2"/>
        <v>0.72270992366412212</v>
      </c>
      <c r="S17" s="72">
        <f t="shared" si="2"/>
        <v>0.71921749136939006</v>
      </c>
      <c r="T17" s="72">
        <f t="shared" si="2"/>
        <v>0.74843781495666195</v>
      </c>
      <c r="U17" s="72">
        <f t="shared" si="2"/>
        <v>0.76002269288956126</v>
      </c>
      <c r="V17" s="72">
        <f t="shared" si="2"/>
        <v>0.73247094113235844</v>
      </c>
      <c r="W17" s="72">
        <f t="shared" si="2"/>
        <v>0.8036253776435045</v>
      </c>
      <c r="X17" s="72">
        <f t="shared" si="2"/>
        <v>0.8043565954013715</v>
      </c>
      <c r="Y17" s="72">
        <f t="shared" si="2"/>
        <v>0.7897334649555775</v>
      </c>
      <c r="Z17" s="72">
        <f t="shared" si="2"/>
        <v>0.8043565147881695</v>
      </c>
      <c r="AA17" s="72">
        <f t="shared" si="2"/>
        <v>0.8097041847041847</v>
      </c>
      <c r="AB17" s="72">
        <f t="shared" si="2"/>
        <v>0.80428571428571427</v>
      </c>
      <c r="AC17" s="72">
        <f t="shared" si="2"/>
        <v>0.82195540308747861</v>
      </c>
      <c r="AD17" s="72">
        <f t="shared" si="2"/>
        <v>0.80171844018506278</v>
      </c>
      <c r="AE17" s="72">
        <f t="shared" si="2"/>
        <v>0.80655000802697063</v>
      </c>
      <c r="AF17" s="72">
        <f t="shared" si="2"/>
        <v>0.80121015348288072</v>
      </c>
      <c r="AG17" s="72">
        <f t="shared" si="2"/>
        <v>0.80417359745954942</v>
      </c>
      <c r="AH17" s="72">
        <f t="shared" si="2"/>
        <v>0.78237410071942448</v>
      </c>
      <c r="AI17" s="72">
        <f t="shared" si="2"/>
        <v>0.80043722673329165</v>
      </c>
      <c r="AJ17" s="72">
        <f t="shared" si="2"/>
        <v>0.79204892966360851</v>
      </c>
      <c r="AK17" s="72">
        <f t="shared" si="2"/>
        <v>0.79321486268174479</v>
      </c>
      <c r="AL17" s="72">
        <f t="shared" si="2"/>
        <v>0.77774422467159898</v>
      </c>
      <c r="AM17" s="72">
        <f t="shared" si="2"/>
        <v>0.7915825438732722</v>
      </c>
      <c r="AN17" s="72">
        <f t="shared" si="2"/>
        <v>0.77682796519615327</v>
      </c>
      <c r="AO17" s="72">
        <f t="shared" si="2"/>
        <v>0.784494909945184</v>
      </c>
      <c r="AP17" s="72">
        <f t="shared" si="2"/>
        <v>0.78820288445956899</v>
      </c>
      <c r="AQ17" s="72">
        <f t="shared" si="2"/>
        <v>0.80233898863449182</v>
      </c>
      <c r="AR17" s="72">
        <f t="shared" si="2"/>
        <v>0.79532458795829131</v>
      </c>
      <c r="AS17" s="72">
        <f t="shared" si="2"/>
        <v>0.8017403173519877</v>
      </c>
      <c r="AT17" s="72">
        <f t="shared" si="2"/>
        <v>0.7955422955422955</v>
      </c>
      <c r="AU17" s="72">
        <f t="shared" si="2"/>
        <v>0.7878069432684166</v>
      </c>
      <c r="AV17" s="72">
        <f t="shared" si="2"/>
        <v>0.7924151696606786</v>
      </c>
      <c r="AW17" s="72">
        <f t="shared" si="2"/>
        <v>0.79500891265597151</v>
      </c>
      <c r="AX17" s="72">
        <f t="shared" si="2"/>
        <v>0.81201621820862513</v>
      </c>
      <c r="AY17" s="72">
        <f t="shared" si="2"/>
        <v>0.82436311445999277</v>
      </c>
      <c r="AZ17" s="72">
        <f t="shared" si="2"/>
        <v>0.79972303963995151</v>
      </c>
      <c r="BA17" s="72">
        <f t="shared" si="2"/>
        <v>0.80722673893405605</v>
      </c>
      <c r="BB17" s="72">
        <f t="shared" si="2"/>
        <v>0.79831178160919536</v>
      </c>
      <c r="BC17" s="72">
        <f t="shared" si="2"/>
        <v>0.83251809821952649</v>
      </c>
      <c r="BD17" s="72">
        <f t="shared" si="2"/>
        <v>0.79670843463624463</v>
      </c>
      <c r="BE17" s="72">
        <f t="shared" si="2"/>
        <v>0.81440123219098959</v>
      </c>
      <c r="BF17" s="72">
        <f t="shared" si="2"/>
        <v>0.81093691675998503</v>
      </c>
      <c r="BG17" s="72">
        <f t="shared" si="2"/>
        <v>0.8103319656844461</v>
      </c>
      <c r="BH17" s="72">
        <f t="shared" si="2"/>
        <v>0.80846241027578392</v>
      </c>
      <c r="BI17" s="72">
        <f t="shared" si="2"/>
        <v>0.79730726669125784</v>
      </c>
      <c r="BJ17" s="72">
        <f t="shared" si="2"/>
        <v>0.80338799783744819</v>
      </c>
      <c r="BK17" s="72">
        <f t="shared" si="2"/>
        <v>0.81126005361930298</v>
      </c>
      <c r="BL17" s="72">
        <f t="shared" si="2"/>
        <v>0.80694568121104182</v>
      </c>
      <c r="BM17" s="72">
        <f t="shared" si="2"/>
        <v>0.80841459010473093</v>
      </c>
      <c r="BN17" s="72">
        <f t="shared" si="2"/>
        <v>0.80681406306632841</v>
      </c>
      <c r="BO17" s="72">
        <f t="shared" si="2"/>
        <v>0.81746440212729454</v>
      </c>
      <c r="BP17" s="72">
        <f t="shared" ref="BP17" si="3">BP16/SUM(BP5:BP12)</f>
        <v>0.8124889439235804</v>
      </c>
    </row>
  </sheetData>
  <mergeCells count="35">
    <mergeCell ref="AT14:AW14"/>
    <mergeCell ref="BB3:BE3"/>
    <mergeCell ref="BF3:BI3"/>
    <mergeCell ref="BJ3:BM3"/>
    <mergeCell ref="BN3:BP3"/>
    <mergeCell ref="AT3:AW3"/>
    <mergeCell ref="AX3:BA3"/>
    <mergeCell ref="AX14:BA14"/>
    <mergeCell ref="BB14:BE14"/>
    <mergeCell ref="BF14:BI14"/>
    <mergeCell ref="BJ14:BM14"/>
    <mergeCell ref="BN14:BP14"/>
    <mergeCell ref="B14:E14"/>
    <mergeCell ref="F14:I14"/>
    <mergeCell ref="J14:M14"/>
    <mergeCell ref="N14:Q14"/>
    <mergeCell ref="R14:U14"/>
    <mergeCell ref="V14:Y14"/>
    <mergeCell ref="AD3:AG3"/>
    <mergeCell ref="AH3:AK3"/>
    <mergeCell ref="AL3:AO3"/>
    <mergeCell ref="AP3:AS3"/>
    <mergeCell ref="Z14:AC14"/>
    <mergeCell ref="AD14:AG14"/>
    <mergeCell ref="AH14:AK14"/>
    <mergeCell ref="AL14:AO14"/>
    <mergeCell ref="AP14:AS14"/>
    <mergeCell ref="A1:BP1"/>
    <mergeCell ref="B3:E3"/>
    <mergeCell ref="F3:I3"/>
    <mergeCell ref="J3:M3"/>
    <mergeCell ref="N3:Q3"/>
    <mergeCell ref="R3:U3"/>
    <mergeCell ref="V3:Y3"/>
    <mergeCell ref="Z3:A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opLeftCell="B3"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1</vt:lpstr>
      <vt:lpstr>Chart 1</vt:lpstr>
      <vt:lpstr>Data 2</vt:lpstr>
      <vt:lpstr>Chart 2</vt:lpstr>
      <vt:lpstr>Data 3</vt:lpstr>
      <vt:lpstr>Chart 3</vt:lpstr>
      <vt:lpstr>Data 4</vt:lpstr>
      <vt:lpstr>Chart 4A</vt:lpstr>
      <vt:lpstr>Chart 4B</vt:lpstr>
      <vt:lpstr>Data 5</vt:lpstr>
      <vt:lpstr>Chart 5A</vt:lpstr>
      <vt:lpstr>Chart 5B</vt:lpstr>
      <vt:lpstr>Data 6</vt:lpstr>
      <vt:lpstr>Chart 6</vt:lpstr>
      <vt:lpstr>Data 7</vt:lpstr>
      <vt:lpstr>Chart 7</vt:lpstr>
      <vt:lpstr>Data 8</vt:lpstr>
      <vt:lpstr>Chart 8</vt:lpstr>
      <vt:lpstr>Data 9</vt:lpstr>
      <vt:lpstr>Chart 9</vt:lpstr>
      <vt:lpstr>Data 10</vt:lpstr>
      <vt:lpstr>Chart 10</vt:lpstr>
      <vt:lpstr>Data 11</vt:lpstr>
      <vt:lpstr>Chart 11</vt:lpstr>
      <vt:lpstr>Data 12</vt:lpstr>
      <vt:lpstr>Chart 12</vt:lpstr>
      <vt:lpstr>Data 13</vt:lpstr>
      <vt:lpstr>Chart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2019-01-14T20:44:59Z</dcterms:modified>
</cp:coreProperties>
</file>