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65" windowWidth="27555" windowHeight="12240"/>
  </bookViews>
  <sheets>
    <sheet name="CRAMPS-BOM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O19" i="1" l="1"/>
  <c r="O37" i="1" l="1"/>
  <c r="N21" i="2" l="1"/>
  <c r="N20" i="2"/>
  <c r="N18" i="2"/>
  <c r="N17" i="2"/>
  <c r="O15" i="1" l="1"/>
  <c r="N3" i="2" l="1"/>
  <c r="N2" i="2"/>
  <c r="N1" i="2"/>
  <c r="O5" i="1"/>
  <c r="N6" i="2"/>
  <c r="N5" i="2"/>
  <c r="N12" i="2"/>
  <c r="N11" i="2"/>
  <c r="N9" i="2"/>
  <c r="N8" i="2"/>
  <c r="N15" i="2"/>
  <c r="N14" i="2"/>
  <c r="O34" i="1" l="1"/>
  <c r="O36" i="1"/>
  <c r="O41" i="1"/>
  <c r="O40" i="1"/>
  <c r="O39" i="1"/>
  <c r="O35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8" i="1"/>
  <c r="O17" i="1"/>
  <c r="O16" i="1"/>
  <c r="O14" i="1"/>
  <c r="O13" i="1"/>
  <c r="O12" i="1"/>
  <c r="O11" i="1"/>
  <c r="O10" i="1"/>
  <c r="O9" i="1"/>
  <c r="O8" i="1"/>
  <c r="O7" i="1"/>
  <c r="O6" i="1"/>
  <c r="O4" i="1"/>
  <c r="O3" i="1"/>
  <c r="O2" i="1"/>
  <c r="O42" i="1" l="1"/>
</calcChain>
</file>

<file path=xl/sharedStrings.xml><?xml version="1.0" encoding="utf-8"?>
<sst xmlns="http://schemas.openxmlformats.org/spreadsheetml/2006/main" count="383" uniqueCount="255">
  <si>
    <t>100n</t>
  </si>
  <si>
    <t>C301 C302 C303 C401 C501 C502 C503 C504 C505</t>
  </si>
  <si>
    <t>Taiyo Yuden</t>
  </si>
  <si>
    <t>GMK212BJ104KGHT</t>
  </si>
  <si>
    <t>C506 C507 C508 C509</t>
  </si>
  <si>
    <t>LMK212F106ZG-T</t>
  </si>
  <si>
    <t>100u 35V</t>
  </si>
  <si>
    <t>C201 C202 C203 C204 C205 C206 C402</t>
  </si>
  <si>
    <t>Nichicon</t>
  </si>
  <si>
    <t>UCD1V101MCL6GS</t>
  </si>
  <si>
    <t>ES1F</t>
  </si>
  <si>
    <t>D401 D402 D403 D404 D405 D406</t>
  </si>
  <si>
    <t>Fairchild</t>
  </si>
  <si>
    <t>FUSE 10A</t>
  </si>
  <si>
    <t>F201 F401</t>
  </si>
  <si>
    <t>FUSE 15A</t>
  </si>
  <si>
    <t>F402</t>
  </si>
  <si>
    <t>Harwin</t>
  </si>
  <si>
    <t>M20-9990245</t>
  </si>
  <si>
    <t>LED GRN</t>
  </si>
  <si>
    <t>LD101 LD102 LD301</t>
  </si>
  <si>
    <t>Osram</t>
  </si>
  <si>
    <t>LG R971-KN-1</t>
  </si>
  <si>
    <t>LED RED</t>
  </si>
  <si>
    <t>LH R974-LP-1</t>
  </si>
  <si>
    <t>Serial0</t>
  </si>
  <si>
    <t>P102</t>
  </si>
  <si>
    <t>P201 P202 P203 P208 P209 P210</t>
  </si>
  <si>
    <t>P301</t>
  </si>
  <si>
    <t>P501</t>
  </si>
  <si>
    <t>P503</t>
  </si>
  <si>
    <t>2N7002</t>
  </si>
  <si>
    <t>Q101 Q301 Q302 Q303 Q304 Q305 Q306</t>
  </si>
  <si>
    <t>IRLB8743PBF</t>
  </si>
  <si>
    <t>Q401 Q402 Q404 Q406</t>
  </si>
  <si>
    <t>International Rectifier</t>
  </si>
  <si>
    <t>DMN2075U</t>
  </si>
  <si>
    <t>Q403 Q405</t>
  </si>
  <si>
    <t>220R</t>
  </si>
  <si>
    <t>R401 R403 R405 R408 R410 R411</t>
  </si>
  <si>
    <t>330R</t>
  </si>
  <si>
    <t>R101 R102 R302 R305</t>
  </si>
  <si>
    <t>2K0 1%</t>
  </si>
  <si>
    <t>R501 R502 R503 R504</t>
  </si>
  <si>
    <t>Stackpole</t>
  </si>
  <si>
    <t>RMCF0805FT4K70</t>
  </si>
  <si>
    <t>RK73H2ATTD4701F</t>
  </si>
  <si>
    <t>2K7</t>
  </si>
  <si>
    <t>R402 R404 R406 R407 R409 R412</t>
  </si>
  <si>
    <t>4k7</t>
  </si>
  <si>
    <t>R303 R505 R506 R507 R508</t>
  </si>
  <si>
    <t>10k</t>
  </si>
  <si>
    <t>R301 R304</t>
  </si>
  <si>
    <t>RMCF0805FT10K0</t>
  </si>
  <si>
    <t>RK73H2ATTD1002F</t>
  </si>
  <si>
    <t>100k</t>
  </si>
  <si>
    <t>R201 R202 R203 R204 R205 R206</t>
  </si>
  <si>
    <t>RP301 RP302 RP303 RP304 RP305 RP501 RP502</t>
  </si>
  <si>
    <t>Bourns</t>
  </si>
  <si>
    <t>CAT16-103J4LF</t>
  </si>
  <si>
    <t>TE</t>
  </si>
  <si>
    <t>FSM2JH</t>
  </si>
  <si>
    <t>74ACT244</t>
  </si>
  <si>
    <t>U302</t>
  </si>
  <si>
    <t>SM_DRIVER</t>
  </si>
  <si>
    <t>U201 U202 U203 U204 U205 U206</t>
  </si>
  <si>
    <t>24C512</t>
  </si>
  <si>
    <t>U301</t>
  </si>
  <si>
    <t>74CBTLV3861</t>
  </si>
  <si>
    <t>U501</t>
  </si>
  <si>
    <t>Component</t>
  </si>
  <si>
    <t>Quantity</t>
  </si>
  <si>
    <t>Reference</t>
  </si>
  <si>
    <t>Manufacturer</t>
  </si>
  <si>
    <t>Part No.</t>
  </si>
  <si>
    <t>CAP CER 0.1UF 35V 10% X5R 0805</t>
  </si>
  <si>
    <t>Digikey Description</t>
  </si>
  <si>
    <t>Digikey Part No</t>
  </si>
  <si>
    <t>587-3364-1-ND</t>
  </si>
  <si>
    <t>CAP CER 10UF 10V Y5V 0805</t>
  </si>
  <si>
    <t>587-1312-1-ND</t>
  </si>
  <si>
    <t>CAP ALUM 100UF 35V 20% SMD</t>
  </si>
  <si>
    <t>493-6420-1-ND</t>
  </si>
  <si>
    <t>DIODE FAST REC 300V 1A SMA</t>
  </si>
  <si>
    <t>ES1FCT-ND</t>
  </si>
  <si>
    <t>3588TR</t>
  </si>
  <si>
    <t>Keystone</t>
  </si>
  <si>
    <t>FUSE HOLDER BLADE 500V 20A PCB</t>
  </si>
  <si>
    <t>3588KCT-ND</t>
  </si>
  <si>
    <t>FUSE HOLDER</t>
  </si>
  <si>
    <t>F201 F401 F402</t>
  </si>
  <si>
    <t>LD302 LD401 LD402 LD403 LD404 LD405 LD406</t>
  </si>
  <si>
    <t>Phoenix</t>
  </si>
  <si>
    <t>CONN TERM BLOCK T/H 2POS 3.5MM</t>
  </si>
  <si>
    <t>277-1721-ND</t>
  </si>
  <si>
    <t>CONN TERM BLOCK 2POS 5.08MM PCB</t>
  </si>
  <si>
    <t>277-1263-ND</t>
  </si>
  <si>
    <t>SIL VERTICAL PC TAIL PIN HEADER</t>
  </si>
  <si>
    <t>952-2261-ND</t>
  </si>
  <si>
    <t>LED CHIPLED 570NM GREEN 0805 SMD</t>
  </si>
  <si>
    <t>475-1410-1-ND</t>
  </si>
  <si>
    <t>LED CHIPLED 645NM RED DIFF 0805</t>
  </si>
  <si>
    <t>475-1415-1-ND</t>
  </si>
  <si>
    <t>RES ARRAY 10K OHM 4 RES 1206</t>
  </si>
  <si>
    <t>CAT16-103J4LFCT-ND</t>
  </si>
  <si>
    <t>SWITCH TACTILE SPST-NO 0.05A 12V</t>
  </si>
  <si>
    <t>450-1649-ND</t>
  </si>
  <si>
    <t>M20-9980345</t>
  </si>
  <si>
    <t>DIL VERTICAL PC TAIL PIN HEADER</t>
  </si>
  <si>
    <t>952-2120-ND</t>
  </si>
  <si>
    <t>M20-9990645</t>
  </si>
  <si>
    <t>952-2269-ND</t>
  </si>
  <si>
    <t>Molex</t>
  </si>
  <si>
    <t>22-23-2041</t>
  </si>
  <si>
    <t>CONN HEADER 4POS .100 VERT TIN</t>
  </si>
  <si>
    <t>WM4202-ND</t>
  </si>
  <si>
    <t>Pololu</t>
  </si>
  <si>
    <t>Header 2</t>
  </si>
  <si>
    <t>MOSFET N-CH 30V 78A TO220AB</t>
  </si>
  <si>
    <t>IRLB8743PBF-ND</t>
  </si>
  <si>
    <t>Power 5.08mm</t>
  </si>
  <si>
    <t>Power 3.5mm</t>
  </si>
  <si>
    <t>P101 P406 P408 P411</t>
  </si>
  <si>
    <t>SW101 SW102</t>
  </si>
  <si>
    <t>Switch</t>
  </si>
  <si>
    <t>22-23-2021</t>
  </si>
  <si>
    <t>CONN HEADER 2POS .100 VERT TIN</t>
  </si>
  <si>
    <t>WM4200-ND</t>
  </si>
  <si>
    <t>M20-9980445</t>
  </si>
  <si>
    <t>M20-9980645</t>
  </si>
  <si>
    <t>952-2125-ND</t>
  </si>
  <si>
    <t>952-2122-ND</t>
  </si>
  <si>
    <t>SamTec</t>
  </si>
  <si>
    <t>SSQ-123-03-T-D</t>
  </si>
  <si>
    <t>CONN RCPT .100" 46POS DUAL TIN</t>
  </si>
  <si>
    <t>SAM1204-23-ND</t>
  </si>
  <si>
    <t>BB_EXP_CONN</t>
  </si>
  <si>
    <t>P103 P104</t>
  </si>
  <si>
    <t>P305 P502</t>
  </si>
  <si>
    <t>Header 6</t>
  </si>
  <si>
    <t>Molex 2 pin</t>
  </si>
  <si>
    <t>RMCF0805FT220R</t>
  </si>
  <si>
    <t>RMCF0805FT330R</t>
  </si>
  <si>
    <t>RMCF0805FT100K</t>
  </si>
  <si>
    <t>RMCF0805FT2K00</t>
  </si>
  <si>
    <t>DRV8825 Stepper Motor Carrier, High Current</t>
  </si>
  <si>
    <t>M20-9990445</t>
  </si>
  <si>
    <t>P303 P304</t>
  </si>
  <si>
    <t>952-2265-ND</t>
  </si>
  <si>
    <t>Header 4</t>
  </si>
  <si>
    <t>M20-9980245</t>
  </si>
  <si>
    <t>952-2119-ND</t>
  </si>
  <si>
    <t>P204 P401 P402 P404</t>
  </si>
  <si>
    <t>RMCF0805FT100KCT-ND</t>
  </si>
  <si>
    <t>RES 100K OHM 1/8W 1% 0805</t>
  </si>
  <si>
    <t>Arduino</t>
  </si>
  <si>
    <t>6 pin stacking header</t>
  </si>
  <si>
    <t>MOSFET N-CH SGL 60V SOT-23</t>
  </si>
  <si>
    <t>2N7002P,215</t>
  </si>
  <si>
    <t>NXP</t>
  </si>
  <si>
    <t>568-5818-1-ND</t>
  </si>
  <si>
    <t>IC EEPROM 512KBIT 1MHZ 8SOIC</t>
  </si>
  <si>
    <t>CAT24C512WI-GT3</t>
  </si>
  <si>
    <t>On Semiconductor</t>
  </si>
  <si>
    <t>CAT24C512WI-GT3OSCT-ND</t>
  </si>
  <si>
    <t>IC BUFF/DVR TRI-ST DUAL 20SOIC</t>
  </si>
  <si>
    <t>74ACT244SCX</t>
  </si>
  <si>
    <t>74ACT244SCXCT-ND</t>
  </si>
  <si>
    <t>MOSFET N-CH 20V 4.2A SOT23</t>
  </si>
  <si>
    <t>Diodes Inc</t>
  </si>
  <si>
    <t>DMN2075U-7</t>
  </si>
  <si>
    <t>DMN2075U-7DICT-ND</t>
  </si>
  <si>
    <t>TI</t>
  </si>
  <si>
    <t>RES 10K OHM 1/8W 1% 0805</t>
  </si>
  <si>
    <t>RMCF0805FT10K0CT-ND</t>
  </si>
  <si>
    <t>RES 220 OHM 1/8W 1% 0805</t>
  </si>
  <si>
    <t>RMCF0805FT220RCT-ND</t>
  </si>
  <si>
    <t>RES 2K OHM 1/8W 1% 0805</t>
  </si>
  <si>
    <t>RMCF0805FT2K00CT-ND</t>
  </si>
  <si>
    <t>RMCF0805FT2K70CT-ND</t>
  </si>
  <si>
    <t>RMCF0805FT2K70</t>
  </si>
  <si>
    <t>RES 2.7K OHM 1/8W 1% 0805</t>
  </si>
  <si>
    <t>RES 330 OHM 1/8W 1% 0805</t>
  </si>
  <si>
    <t>RMCF0805FT330RCT-ND</t>
  </si>
  <si>
    <t>RES 4.7K OHM 1/8W 1% 0805</t>
  </si>
  <si>
    <t>RMCF0805FT4K70CT-ND</t>
  </si>
  <si>
    <t>SN74CBTD3861DBQR</t>
  </si>
  <si>
    <t>IC 10-BIT FET BUS SW 24QSOP</t>
  </si>
  <si>
    <t>296-6483-1-ND</t>
  </si>
  <si>
    <t>FUSE BLADE 10A 32V MINI FAST-AC</t>
  </si>
  <si>
    <t>0297010.L</t>
  </si>
  <si>
    <t>Littelfuse</t>
  </si>
  <si>
    <t>0297015.L</t>
  </si>
  <si>
    <t>F4264-ND</t>
  </si>
  <si>
    <t>F4265-ND</t>
  </si>
  <si>
    <t>FUSE BLADE 15A 32V MINI FAST-AC</t>
  </si>
  <si>
    <t>Header 6X2</t>
  </si>
  <si>
    <t>Header 4X2</t>
  </si>
  <si>
    <t>Molex 4 pin</t>
  </si>
  <si>
    <t>10u 10V</t>
  </si>
  <si>
    <t>10k Resitor Pack</t>
  </si>
  <si>
    <t>SK310A-TP</t>
  </si>
  <si>
    <t>Micro Commercial</t>
  </si>
  <si>
    <t>DIODE SCHOTTKY 100V 3A SMA</t>
  </si>
  <si>
    <t>SK310A-TPCT-ND</t>
  </si>
  <si>
    <t>FUSE CLIP BLADE 500V 20A PCB</t>
  </si>
  <si>
    <t>3557K-ND</t>
  </si>
  <si>
    <t>SK4200L-TP</t>
  </si>
  <si>
    <t>DIODE SCHOTTKY 200V 4A DO214AB</t>
  </si>
  <si>
    <t>SK4200L-TPMSCT-ND</t>
  </si>
  <si>
    <t>74ACT244MTCX</t>
  </si>
  <si>
    <t>IC BUFF/DVR TRI-ST DUAL 20TSSOP</t>
  </si>
  <si>
    <t>74ACT244MTCXCT-ND</t>
  </si>
  <si>
    <t>IC 10-BIT FET BUS SW 24-SOIC</t>
  </si>
  <si>
    <t>SN74CBTD3861DW</t>
  </si>
  <si>
    <t>296-6486-5-ND</t>
  </si>
  <si>
    <t>Cost</t>
  </si>
  <si>
    <t>SM_DRIVER Socket</t>
  </si>
  <si>
    <t>Notes</t>
  </si>
  <si>
    <t>Item</t>
  </si>
  <si>
    <t>These jumpers are optional.  To use the on board shorts must be removed.</t>
  </si>
  <si>
    <t>Sullins</t>
  </si>
  <si>
    <t>PPTC241LFBN-RC</t>
  </si>
  <si>
    <t>CONN HEADER FEMALE 24POS.1" TIN</t>
  </si>
  <si>
    <t>S7022-ND</t>
  </si>
  <si>
    <t>Major League</t>
  </si>
  <si>
    <t>SSHQ-123-D-08-GT-LF</t>
  </si>
  <si>
    <t xml:space="preserve"> </t>
  </si>
  <si>
    <t>P302 P409 P410</t>
  </si>
  <si>
    <t>20-60-4020</t>
  </si>
  <si>
    <t>CONN HEADER 2POS .156 VERT TIN</t>
  </si>
  <si>
    <t>WM4620-ND</t>
  </si>
  <si>
    <t>Alternate stacking BeagleBone Headers:</t>
  </si>
  <si>
    <t>MajorLeague SSHQ-123-D-08-GT-LF</t>
  </si>
  <si>
    <t>Samtec SSQ-123-03-T-D (Tin)</t>
  </si>
  <si>
    <t>Samtec SSQ-123-03-G-D (Gold)</t>
  </si>
  <si>
    <t>Which you can get using</t>
  </si>
  <si>
    <t>instead of the individual parts.  You will need a total of:</t>
  </si>
  <si>
    <t>To save money on all the pin headers when buying parts for a few boards, you can get large breakaway headers</t>
  </si>
  <si>
    <t>Or use plain pin headers if you do not  require additional expansion capes</t>
  </si>
  <si>
    <t>2,3</t>
  </si>
  <si>
    <t>Header 3X2</t>
  </si>
  <si>
    <t xml:space="preserve">      57 pins of single-row header</t>
  </si>
  <si>
    <t xml:space="preserve">      74 pins of dual-row header</t>
  </si>
  <si>
    <t xml:space="preserve">      (2) Harwin M20-9993645 36-pin single-row header</t>
  </si>
  <si>
    <t xml:space="preserve">      (2) Harwin M20-9983645 72-pin dual-row header</t>
  </si>
  <si>
    <t>Header 2x2</t>
  </si>
  <si>
    <t>P103 P104 P307 JP501</t>
  </si>
  <si>
    <t>P301 JP501</t>
  </si>
  <si>
    <t>Quantity required will vary.  See note 3.</t>
  </si>
  <si>
    <t>382811-8</t>
  </si>
  <si>
    <t>SHUNT, ECON, PHBR 5AU, BLACK</t>
  </si>
  <si>
    <t>A26228-ND</t>
  </si>
  <si>
    <t>Shunt</t>
  </si>
  <si>
    <t>P205 P206 P207 P211 P212 P213 P407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</si>
</sst>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D6F0D4"/>
        <bgColor indexed="64"/>
      </patternFill>
    </fill>
    <fill>
      <patternFill patternType="solid">
        <fgColor rgb="FFD4F0D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8" fillId="33" borderId="0" xfId="0" applyFont="1" applyFill="1"/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left"/>
    </xf>
    <xf numFmtId="1" fontId="18" fillId="33" borderId="0" xfId="0" applyNumberFormat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64" fontId="0" fillId="0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  <xf numFmtId="0" fontId="0" fillId="34" borderId="0" xfId="0" applyFill="1" applyAlignment="1">
      <alignment horizontal="left"/>
    </xf>
    <xf numFmtId="164" fontId="0" fillId="34" borderId="0" xfId="0" applyNumberFormat="1" applyFill="1"/>
    <xf numFmtId="0" fontId="0" fillId="35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>
      <alignment horizontal="left"/>
    </xf>
    <xf numFmtId="164" fontId="0" fillId="35" borderId="0" xfId="0" applyNumberFormat="1" applyFill="1"/>
    <xf numFmtId="44" fontId="18" fillId="33" borderId="0" xfId="42" applyFont="1" applyFill="1" applyAlignment="1">
      <alignment horizontal="center"/>
    </xf>
    <xf numFmtId="44" fontId="0" fillId="0" borderId="0" xfId="42" applyFont="1" applyFill="1" applyAlignment="1">
      <alignment horizontal="center"/>
    </xf>
    <xf numFmtId="44" fontId="0" fillId="34" borderId="0" xfId="42" applyFont="1" applyFill="1" applyAlignment="1">
      <alignment horizontal="center"/>
    </xf>
    <xf numFmtId="44" fontId="0" fillId="0" borderId="0" xfId="42" applyFont="1" applyAlignment="1">
      <alignment horizontal="center"/>
    </xf>
    <xf numFmtId="0" fontId="0" fillId="33" borderId="0" xfId="0" applyFill="1"/>
    <xf numFmtId="0" fontId="0" fillId="33" borderId="0" xfId="0" applyFill="1" applyAlignment="1">
      <alignment horizontal="center"/>
    </xf>
    <xf numFmtId="0" fontId="0" fillId="33" borderId="0" xfId="0" applyFill="1" applyAlignment="1">
      <alignment horizontal="left"/>
    </xf>
    <xf numFmtId="164" fontId="0" fillId="33" borderId="0" xfId="0" applyNumberFormat="1" applyFill="1"/>
    <xf numFmtId="44" fontId="0" fillId="33" borderId="0" xfId="42" applyFont="1" applyFill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34" borderId="10" xfId="0" applyFill="1" applyBorder="1" applyAlignment="1">
      <alignment horizontal="left"/>
    </xf>
    <xf numFmtId="164" fontId="0" fillId="34" borderId="10" xfId="0" applyNumberFormat="1" applyFill="1" applyBorder="1"/>
    <xf numFmtId="44" fontId="0" fillId="34" borderId="10" xfId="42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6F0D4"/>
      <color rgb="FFD4F0D7"/>
      <color rgb="FFDBEFD5"/>
      <color rgb="FFCAE8C2"/>
      <color rgb="FFA7D89A"/>
      <color rgb="FF7DE51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workbookViewId="0">
      <selection activeCell="E27" sqref="E27"/>
    </sheetView>
  </sheetViews>
  <sheetFormatPr defaultRowHeight="15" x14ac:dyDescent="0.25"/>
  <cols>
    <col min="1" max="1" width="9.7109375" style="3" bestFit="1" customWidth="1"/>
    <col min="2" max="2" width="20.28515625" customWidth="1"/>
    <col min="3" max="3" width="6.7109375" style="2" bestFit="1" customWidth="1"/>
    <col min="4" max="4" width="9.7109375" style="3" bestFit="1" customWidth="1"/>
    <col min="5" max="5" width="42.85546875" bestFit="1" customWidth="1"/>
    <col min="6" max="6" width="20.85546875" bestFit="1" customWidth="1"/>
    <col min="7" max="7" width="20" style="2" bestFit="1" customWidth="1"/>
    <col min="8" max="8" width="41.5703125" bestFit="1" customWidth="1"/>
    <col min="9" max="9" width="25.5703125" bestFit="1" customWidth="1"/>
    <col min="10" max="10" width="8.5703125" style="1" bestFit="1" customWidth="1"/>
    <col min="11" max="13" width="8.5703125" style="1" customWidth="1"/>
    <col min="14" max="14" width="7.5703125" style="1" customWidth="1"/>
    <col min="15" max="15" width="9.7109375" style="23" bestFit="1" customWidth="1"/>
    <col min="16" max="16" width="9.140625" hidden="1" customWidth="1"/>
    <col min="17" max="17" width="9.140625" customWidth="1"/>
  </cols>
  <sheetData>
    <row r="1" spans="1:15" ht="15.75" x14ac:dyDescent="0.25">
      <c r="A1" s="5" t="s">
        <v>219</v>
      </c>
      <c r="B1" s="4" t="s">
        <v>70</v>
      </c>
      <c r="C1" s="6" t="s">
        <v>218</v>
      </c>
      <c r="D1" s="5" t="s">
        <v>71</v>
      </c>
      <c r="E1" s="4" t="s">
        <v>72</v>
      </c>
      <c r="F1" s="4" t="s">
        <v>73</v>
      </c>
      <c r="G1" s="6" t="s">
        <v>74</v>
      </c>
      <c r="H1" s="4" t="s">
        <v>76</v>
      </c>
      <c r="I1" s="4" t="s">
        <v>77</v>
      </c>
      <c r="J1" s="7">
        <v>1</v>
      </c>
      <c r="K1" s="7">
        <v>10</v>
      </c>
      <c r="L1" s="7">
        <v>25</v>
      </c>
      <c r="M1" s="7">
        <v>50</v>
      </c>
      <c r="N1" s="7">
        <v>100</v>
      </c>
      <c r="O1" s="20" t="s">
        <v>216</v>
      </c>
    </row>
    <row r="2" spans="1:15" x14ac:dyDescent="0.25">
      <c r="A2" s="9">
        <v>1</v>
      </c>
      <c r="B2" s="8" t="s">
        <v>6</v>
      </c>
      <c r="C2" s="10" t="s">
        <v>227</v>
      </c>
      <c r="D2" s="9">
        <v>7</v>
      </c>
      <c r="E2" s="8" t="s">
        <v>7</v>
      </c>
      <c r="F2" s="8" t="s">
        <v>8</v>
      </c>
      <c r="G2" s="10" t="s">
        <v>9</v>
      </c>
      <c r="H2" s="8" t="s">
        <v>81</v>
      </c>
      <c r="I2" s="8" t="s">
        <v>82</v>
      </c>
      <c r="J2" s="11">
        <v>0.78</v>
      </c>
      <c r="K2" s="11">
        <v>0.65700000000000003</v>
      </c>
      <c r="L2" s="11">
        <v>0.65700000000000003</v>
      </c>
      <c r="M2" s="11">
        <v>0.65700000000000003</v>
      </c>
      <c r="N2" s="11">
        <v>0.41170000000000001</v>
      </c>
      <c r="O2" s="21">
        <f>D2*J2</f>
        <v>5.46</v>
      </c>
    </row>
    <row r="3" spans="1:15" x14ac:dyDescent="0.25">
      <c r="A3" s="9">
        <v>2</v>
      </c>
      <c r="B3" s="8" t="s">
        <v>199</v>
      </c>
      <c r="C3" s="10" t="s">
        <v>227</v>
      </c>
      <c r="D3" s="9">
        <v>4</v>
      </c>
      <c r="E3" s="8" t="s">
        <v>4</v>
      </c>
      <c r="F3" s="8" t="s">
        <v>2</v>
      </c>
      <c r="G3" s="10" t="s">
        <v>5</v>
      </c>
      <c r="H3" s="8" t="s">
        <v>79</v>
      </c>
      <c r="I3" s="8" t="s">
        <v>80</v>
      </c>
      <c r="J3" s="11">
        <v>0.2</v>
      </c>
      <c r="K3" s="11">
        <v>0.13800000000000001</v>
      </c>
      <c r="L3" s="11">
        <v>0.13800000000000001</v>
      </c>
      <c r="M3" s="11">
        <v>7.9399999999999998E-2</v>
      </c>
      <c r="N3" s="11">
        <v>0.65400000000000003</v>
      </c>
      <c r="O3" s="21">
        <f t="shared" ref="O3:O41" si="0">D3*J3</f>
        <v>0.8</v>
      </c>
    </row>
    <row r="4" spans="1:15" x14ac:dyDescent="0.25">
      <c r="A4" s="13">
        <v>3</v>
      </c>
      <c r="B4" s="12" t="s">
        <v>0</v>
      </c>
      <c r="C4" s="14" t="s">
        <v>227</v>
      </c>
      <c r="D4" s="13">
        <v>9</v>
      </c>
      <c r="E4" s="12" t="s">
        <v>1</v>
      </c>
      <c r="F4" s="12" t="s">
        <v>2</v>
      </c>
      <c r="G4" s="14" t="s">
        <v>3</v>
      </c>
      <c r="H4" s="12" t="s">
        <v>75</v>
      </c>
      <c r="I4" s="12" t="s">
        <v>78</v>
      </c>
      <c r="J4" s="15">
        <v>0.3</v>
      </c>
      <c r="K4" s="15">
        <v>0.20100000000000001</v>
      </c>
      <c r="L4" s="15">
        <v>0.20100000000000001</v>
      </c>
      <c r="M4" s="15">
        <v>0.10440000000000001</v>
      </c>
      <c r="N4" s="15">
        <v>8.0500000000000002E-2</v>
      </c>
      <c r="O4" s="22">
        <f t="shared" si="0"/>
        <v>2.6999999999999997</v>
      </c>
    </row>
    <row r="5" spans="1:15" x14ac:dyDescent="0.25">
      <c r="A5" s="13">
        <v>4</v>
      </c>
      <c r="B5" s="12" t="s">
        <v>10</v>
      </c>
      <c r="C5" s="14" t="s">
        <v>227</v>
      </c>
      <c r="D5" s="13">
        <v>6</v>
      </c>
      <c r="E5" s="12" t="s">
        <v>11</v>
      </c>
      <c r="F5" s="12" t="s">
        <v>12</v>
      </c>
      <c r="G5" s="14" t="s">
        <v>10</v>
      </c>
      <c r="H5" s="12" t="s">
        <v>83</v>
      </c>
      <c r="I5" s="12" t="s">
        <v>84</v>
      </c>
      <c r="J5" s="15">
        <v>0.59</v>
      </c>
      <c r="K5" s="15">
        <v>0.42499999999999999</v>
      </c>
      <c r="L5" s="15">
        <v>0.42499999999999999</v>
      </c>
      <c r="M5" s="15">
        <v>0.33079999999999998</v>
      </c>
      <c r="N5" s="15">
        <v>0.25059999999999999</v>
      </c>
      <c r="O5" s="22">
        <f t="shared" si="0"/>
        <v>3.54</v>
      </c>
    </row>
    <row r="6" spans="1:15" x14ac:dyDescent="0.25">
      <c r="A6" s="9">
        <v>5</v>
      </c>
      <c r="B6" s="8" t="s">
        <v>19</v>
      </c>
      <c r="C6" s="10" t="s">
        <v>227</v>
      </c>
      <c r="D6" s="9">
        <v>3</v>
      </c>
      <c r="E6" s="8" t="s">
        <v>20</v>
      </c>
      <c r="F6" s="8" t="s">
        <v>21</v>
      </c>
      <c r="G6" s="10" t="s">
        <v>22</v>
      </c>
      <c r="H6" s="8" t="s">
        <v>99</v>
      </c>
      <c r="I6" s="8" t="s">
        <v>100</v>
      </c>
      <c r="J6" s="11">
        <v>0.1</v>
      </c>
      <c r="K6" s="11">
        <v>8.1000000000000003E-2</v>
      </c>
      <c r="L6" s="11">
        <v>8.1000000000000003E-2</v>
      </c>
      <c r="M6" s="11">
        <v>8.1000000000000003E-2</v>
      </c>
      <c r="N6" s="11">
        <v>6.54E-2</v>
      </c>
      <c r="O6" s="21">
        <f t="shared" si="0"/>
        <v>0.30000000000000004</v>
      </c>
    </row>
    <row r="7" spans="1:15" x14ac:dyDescent="0.25">
      <c r="A7" s="9">
        <v>6</v>
      </c>
      <c r="B7" s="8" t="s">
        <v>23</v>
      </c>
      <c r="C7" s="10" t="s">
        <v>227</v>
      </c>
      <c r="D7" s="9">
        <v>7</v>
      </c>
      <c r="E7" s="8" t="s">
        <v>91</v>
      </c>
      <c r="F7" s="8" t="s">
        <v>21</v>
      </c>
      <c r="G7" s="10" t="s">
        <v>24</v>
      </c>
      <c r="H7" s="8" t="s">
        <v>101</v>
      </c>
      <c r="I7" s="8" t="s">
        <v>102</v>
      </c>
      <c r="J7" s="11">
        <v>0.1</v>
      </c>
      <c r="K7" s="11">
        <v>8.4000000000000005E-2</v>
      </c>
      <c r="L7" s="11">
        <v>8.4000000000000005E-2</v>
      </c>
      <c r="M7" s="11">
        <v>8.4000000000000005E-2</v>
      </c>
      <c r="N7" s="11">
        <v>6.6000000000000003E-2</v>
      </c>
      <c r="O7" s="21">
        <f t="shared" si="0"/>
        <v>0.70000000000000007</v>
      </c>
    </row>
    <row r="8" spans="1:15" x14ac:dyDescent="0.25">
      <c r="A8" s="13">
        <v>7</v>
      </c>
      <c r="B8" s="12" t="s">
        <v>89</v>
      </c>
      <c r="C8" s="14" t="s">
        <v>227</v>
      </c>
      <c r="D8" s="13">
        <v>3</v>
      </c>
      <c r="E8" s="12" t="s">
        <v>90</v>
      </c>
      <c r="F8" s="12" t="s">
        <v>86</v>
      </c>
      <c r="G8" s="14" t="s">
        <v>85</v>
      </c>
      <c r="H8" s="12" t="s">
        <v>87</v>
      </c>
      <c r="I8" s="12" t="s">
        <v>88</v>
      </c>
      <c r="J8" s="15">
        <v>1.62</v>
      </c>
      <c r="K8" s="15">
        <v>1.425</v>
      </c>
      <c r="L8" s="15">
        <v>1.425</v>
      </c>
      <c r="M8" s="15">
        <v>1.2856000000000001</v>
      </c>
      <c r="N8" s="15">
        <v>1.2296</v>
      </c>
      <c r="O8" s="22">
        <f t="shared" si="0"/>
        <v>4.8600000000000003</v>
      </c>
    </row>
    <row r="9" spans="1:15" x14ac:dyDescent="0.25">
      <c r="A9" s="13">
        <v>8</v>
      </c>
      <c r="B9" s="12" t="s">
        <v>13</v>
      </c>
      <c r="C9" s="14" t="s">
        <v>227</v>
      </c>
      <c r="D9" s="13">
        <v>2</v>
      </c>
      <c r="E9" s="12" t="s">
        <v>14</v>
      </c>
      <c r="F9" s="12" t="s">
        <v>191</v>
      </c>
      <c r="G9" s="14" t="s">
        <v>190</v>
      </c>
      <c r="H9" s="12" t="s">
        <v>189</v>
      </c>
      <c r="I9" s="12" t="s">
        <v>193</v>
      </c>
      <c r="J9" s="15">
        <v>0.48</v>
      </c>
      <c r="K9" s="15">
        <v>0.45300000000000001</v>
      </c>
      <c r="L9" s="15">
        <v>0.41720000000000002</v>
      </c>
      <c r="M9" s="15">
        <v>0.38100000000000001</v>
      </c>
      <c r="N9" s="15">
        <v>0.31640000000000001</v>
      </c>
      <c r="O9" s="22">
        <f t="shared" si="0"/>
        <v>0.96</v>
      </c>
    </row>
    <row r="10" spans="1:15" x14ac:dyDescent="0.25">
      <c r="A10" s="9">
        <v>9</v>
      </c>
      <c r="B10" s="8" t="s">
        <v>15</v>
      </c>
      <c r="C10" s="10" t="s">
        <v>227</v>
      </c>
      <c r="D10" s="9">
        <v>1</v>
      </c>
      <c r="E10" s="8" t="s">
        <v>16</v>
      </c>
      <c r="F10" s="8" t="s">
        <v>191</v>
      </c>
      <c r="G10" s="10" t="s">
        <v>192</v>
      </c>
      <c r="H10" s="8" t="s">
        <v>195</v>
      </c>
      <c r="I10" s="8" t="s">
        <v>194</v>
      </c>
      <c r="J10" s="11">
        <v>0.48</v>
      </c>
      <c r="K10" s="11">
        <v>0.45300000000000001</v>
      </c>
      <c r="L10" s="11">
        <v>0.41720000000000002</v>
      </c>
      <c r="M10" s="11">
        <v>0.38100000000000001</v>
      </c>
      <c r="N10" s="11">
        <v>0.31640000000000001</v>
      </c>
      <c r="O10" s="21">
        <f t="shared" si="0"/>
        <v>0.48</v>
      </c>
    </row>
    <row r="11" spans="1:15" x14ac:dyDescent="0.25">
      <c r="A11" s="9">
        <v>10</v>
      </c>
      <c r="B11" s="8" t="s">
        <v>121</v>
      </c>
      <c r="C11" s="10" t="s">
        <v>227</v>
      </c>
      <c r="D11" s="9">
        <v>4</v>
      </c>
      <c r="E11" s="8" t="s">
        <v>122</v>
      </c>
      <c r="F11" s="8" t="s">
        <v>92</v>
      </c>
      <c r="G11" s="10">
        <v>1984617</v>
      </c>
      <c r="H11" s="8" t="s">
        <v>93</v>
      </c>
      <c r="I11" s="8" t="s">
        <v>94</v>
      </c>
      <c r="J11" s="11">
        <v>0.48</v>
      </c>
      <c r="K11" s="11">
        <v>0.45500000000000002</v>
      </c>
      <c r="L11" s="11">
        <v>0.45500000000000002</v>
      </c>
      <c r="M11" s="11">
        <v>0.435</v>
      </c>
      <c r="N11" s="11">
        <v>0.42309999999999998</v>
      </c>
      <c r="O11" s="21">
        <f t="shared" si="0"/>
        <v>1.92</v>
      </c>
    </row>
    <row r="12" spans="1:15" x14ac:dyDescent="0.25">
      <c r="A12" s="13">
        <v>11</v>
      </c>
      <c r="B12" s="12" t="s">
        <v>120</v>
      </c>
      <c r="C12" s="14" t="s">
        <v>227</v>
      </c>
      <c r="D12" s="13">
        <v>4</v>
      </c>
      <c r="E12" s="12" t="s">
        <v>152</v>
      </c>
      <c r="F12" s="12" t="s">
        <v>92</v>
      </c>
      <c r="G12" s="14">
        <v>1715721</v>
      </c>
      <c r="H12" s="12" t="s">
        <v>95</v>
      </c>
      <c r="I12" s="12" t="s">
        <v>96</v>
      </c>
      <c r="J12" s="15">
        <v>1.38</v>
      </c>
      <c r="K12" s="15">
        <v>1.323</v>
      </c>
      <c r="L12" s="15">
        <v>1.323</v>
      </c>
      <c r="M12" s="15">
        <v>1.2654000000000001</v>
      </c>
      <c r="N12" s="15">
        <v>1.2309000000000001</v>
      </c>
      <c r="O12" s="22">
        <f t="shared" si="0"/>
        <v>5.52</v>
      </c>
    </row>
    <row r="13" spans="1:15" x14ac:dyDescent="0.25">
      <c r="A13" s="13">
        <v>12</v>
      </c>
      <c r="B13" s="12" t="s">
        <v>136</v>
      </c>
      <c r="C13" s="14">
        <v>1</v>
      </c>
      <c r="D13" s="13">
        <v>2</v>
      </c>
      <c r="E13" s="12" t="s">
        <v>137</v>
      </c>
      <c r="F13" s="12" t="s">
        <v>225</v>
      </c>
      <c r="G13" s="14" t="s">
        <v>226</v>
      </c>
      <c r="H13" s="12" t="s">
        <v>134</v>
      </c>
      <c r="I13" s="12" t="s">
        <v>227</v>
      </c>
      <c r="J13" s="15">
        <v>2.5</v>
      </c>
      <c r="K13" s="15"/>
      <c r="L13" s="15"/>
      <c r="M13" s="15"/>
      <c r="N13" s="15"/>
      <c r="O13" s="22">
        <f t="shared" si="0"/>
        <v>5</v>
      </c>
    </row>
    <row r="14" spans="1:15" x14ac:dyDescent="0.25">
      <c r="A14" s="9">
        <v>13</v>
      </c>
      <c r="B14" s="8" t="s">
        <v>25</v>
      </c>
      <c r="C14" s="10" t="s">
        <v>227</v>
      </c>
      <c r="D14" s="9">
        <v>1</v>
      </c>
      <c r="E14" s="8" t="s">
        <v>26</v>
      </c>
      <c r="F14" s="8" t="s">
        <v>155</v>
      </c>
      <c r="G14" s="10"/>
      <c r="H14" s="8" t="s">
        <v>156</v>
      </c>
      <c r="I14" s="8"/>
      <c r="J14" s="11">
        <v>0.25</v>
      </c>
      <c r="K14" s="11"/>
      <c r="L14" s="11"/>
      <c r="M14" s="11"/>
      <c r="N14" s="11"/>
      <c r="O14" s="21">
        <f t="shared" si="0"/>
        <v>0.25</v>
      </c>
    </row>
    <row r="15" spans="1:15" x14ac:dyDescent="0.25">
      <c r="A15" s="9">
        <v>14</v>
      </c>
      <c r="B15" s="8" t="s">
        <v>140</v>
      </c>
      <c r="C15" s="10" t="s">
        <v>227</v>
      </c>
      <c r="D15" s="9">
        <v>3</v>
      </c>
      <c r="E15" s="8" t="s">
        <v>228</v>
      </c>
      <c r="F15" s="8" t="s">
        <v>112</v>
      </c>
      <c r="G15" s="10" t="s">
        <v>125</v>
      </c>
      <c r="H15" s="8" t="s">
        <v>126</v>
      </c>
      <c r="I15" s="8" t="s">
        <v>127</v>
      </c>
      <c r="J15" s="11">
        <v>0.24</v>
      </c>
      <c r="K15" s="11">
        <v>0.222</v>
      </c>
      <c r="L15" s="11">
        <v>0.18920000000000001</v>
      </c>
      <c r="M15" s="11">
        <v>0.1658</v>
      </c>
      <c r="N15" s="11">
        <v>0.15390000000000001</v>
      </c>
      <c r="O15" s="21">
        <f t="shared" ref="O15" si="1">D15*J15</f>
        <v>0.72</v>
      </c>
    </row>
    <row r="16" spans="1:15" x14ac:dyDescent="0.25">
      <c r="A16" s="13">
        <v>16</v>
      </c>
      <c r="B16" s="12" t="s">
        <v>198</v>
      </c>
      <c r="C16" s="14" t="s">
        <v>227</v>
      </c>
      <c r="D16" s="13">
        <v>7</v>
      </c>
      <c r="E16" s="12" t="s">
        <v>254</v>
      </c>
      <c r="F16" s="12" t="s">
        <v>112</v>
      </c>
      <c r="G16" s="14" t="s">
        <v>113</v>
      </c>
      <c r="H16" s="12" t="s">
        <v>114</v>
      </c>
      <c r="I16" s="12" t="s">
        <v>115</v>
      </c>
      <c r="J16" s="15">
        <v>0.44</v>
      </c>
      <c r="K16" s="15">
        <v>0.42399999999999999</v>
      </c>
      <c r="L16" s="15">
        <v>0.36399999999999999</v>
      </c>
      <c r="M16" s="15">
        <v>0.30919999999999997</v>
      </c>
      <c r="N16" s="15">
        <v>0.29709999999999998</v>
      </c>
      <c r="O16" s="22">
        <f t="shared" si="0"/>
        <v>3.08</v>
      </c>
    </row>
    <row r="17" spans="1:16" x14ac:dyDescent="0.25">
      <c r="A17" s="13">
        <v>17</v>
      </c>
      <c r="B17" s="12" t="s">
        <v>117</v>
      </c>
      <c r="C17" s="14">
        <v>2</v>
      </c>
      <c r="D17" s="13">
        <v>4</v>
      </c>
      <c r="E17" s="12" t="s">
        <v>247</v>
      </c>
      <c r="F17" s="12" t="s">
        <v>17</v>
      </c>
      <c r="G17" s="14" t="s">
        <v>18</v>
      </c>
      <c r="H17" s="12" t="s">
        <v>97</v>
      </c>
      <c r="I17" s="12" t="s">
        <v>98</v>
      </c>
      <c r="J17" s="15">
        <v>0.17</v>
      </c>
      <c r="K17" s="15">
        <v>0.152</v>
      </c>
      <c r="L17" s="15">
        <v>0.1132</v>
      </c>
      <c r="M17" s="15">
        <v>9.7000000000000003E-2</v>
      </c>
      <c r="N17" s="15">
        <v>9.3799999999999994E-2</v>
      </c>
      <c r="O17" s="22">
        <f t="shared" si="0"/>
        <v>0.68</v>
      </c>
    </row>
    <row r="18" spans="1:16" x14ac:dyDescent="0.25">
      <c r="A18" s="9">
        <v>18</v>
      </c>
      <c r="B18" s="8" t="s">
        <v>149</v>
      </c>
      <c r="C18" s="10">
        <v>2</v>
      </c>
      <c r="D18" s="9">
        <v>2</v>
      </c>
      <c r="E18" s="8" t="s">
        <v>147</v>
      </c>
      <c r="F18" s="8" t="s">
        <v>17</v>
      </c>
      <c r="G18" s="10" t="s">
        <v>146</v>
      </c>
      <c r="H18" s="8" t="s">
        <v>108</v>
      </c>
      <c r="I18" s="8" t="s">
        <v>148</v>
      </c>
      <c r="J18" s="11">
        <v>0.19</v>
      </c>
      <c r="K18" s="11">
        <v>0.18</v>
      </c>
      <c r="L18" s="11">
        <v>0.1532</v>
      </c>
      <c r="M18" s="11">
        <v>0.13420000000000001</v>
      </c>
      <c r="N18" s="11">
        <v>0.1246</v>
      </c>
      <c r="O18" s="21">
        <f t="shared" si="0"/>
        <v>0.38</v>
      </c>
    </row>
    <row r="19" spans="1:16" x14ac:dyDescent="0.25">
      <c r="A19" s="9">
        <v>19</v>
      </c>
      <c r="B19" s="8" t="s">
        <v>139</v>
      </c>
      <c r="C19" s="10">
        <v>2</v>
      </c>
      <c r="D19" s="9">
        <v>2</v>
      </c>
      <c r="E19" s="8" t="s">
        <v>138</v>
      </c>
      <c r="F19" s="8" t="s">
        <v>17</v>
      </c>
      <c r="G19" s="10" t="s">
        <v>110</v>
      </c>
      <c r="H19" s="8" t="s">
        <v>97</v>
      </c>
      <c r="I19" s="8" t="s">
        <v>111</v>
      </c>
      <c r="J19" s="11">
        <v>0.28999999999999998</v>
      </c>
      <c r="K19" s="11">
        <v>0.27</v>
      </c>
      <c r="L19" s="11">
        <v>0.23</v>
      </c>
      <c r="M19" s="11">
        <v>0.2014</v>
      </c>
      <c r="N19" s="11">
        <v>0.18690000000000001</v>
      </c>
      <c r="O19" s="21">
        <f t="shared" ref="O19" si="2">D19*J19</f>
        <v>0.57999999999999996</v>
      </c>
    </row>
    <row r="20" spans="1:16" x14ac:dyDescent="0.25">
      <c r="A20" s="13">
        <v>20</v>
      </c>
      <c r="B20" s="12" t="s">
        <v>253</v>
      </c>
      <c r="C20" s="14">
        <v>4</v>
      </c>
      <c r="D20" s="13">
        <v>3</v>
      </c>
      <c r="E20" s="12" t="s">
        <v>248</v>
      </c>
      <c r="F20" s="12" t="s">
        <v>60</v>
      </c>
      <c r="G20" s="14" t="s">
        <v>250</v>
      </c>
      <c r="H20" s="12" t="s">
        <v>251</v>
      </c>
      <c r="I20" s="12" t="s">
        <v>252</v>
      </c>
      <c r="J20" s="15">
        <v>0.187</v>
      </c>
      <c r="K20" s="15">
        <v>0.187</v>
      </c>
      <c r="L20" s="15">
        <v>0.187</v>
      </c>
      <c r="M20" s="15">
        <v>0.1196</v>
      </c>
      <c r="N20" s="15">
        <v>0.11550000000000001</v>
      </c>
      <c r="O20" s="22">
        <f t="shared" si="0"/>
        <v>0.56099999999999994</v>
      </c>
    </row>
    <row r="21" spans="1:16" x14ac:dyDescent="0.25">
      <c r="A21" s="13">
        <v>21</v>
      </c>
      <c r="B21" s="12" t="s">
        <v>246</v>
      </c>
      <c r="C21" s="14" t="s">
        <v>240</v>
      </c>
      <c r="D21" s="13">
        <v>0</v>
      </c>
      <c r="E21" s="12" t="s">
        <v>28</v>
      </c>
      <c r="F21" s="12" t="s">
        <v>17</v>
      </c>
      <c r="G21" s="14" t="s">
        <v>150</v>
      </c>
      <c r="H21" s="12" t="s">
        <v>108</v>
      </c>
      <c r="I21" s="12" t="s">
        <v>151</v>
      </c>
      <c r="J21" s="15">
        <v>0.26</v>
      </c>
      <c r="K21" s="15">
        <v>0.247</v>
      </c>
      <c r="L21" s="15">
        <v>0.21079999999999999</v>
      </c>
      <c r="M21" s="15">
        <v>0.18459999999999999</v>
      </c>
      <c r="N21" s="15">
        <v>0.1714</v>
      </c>
      <c r="O21" s="22">
        <f t="shared" si="0"/>
        <v>0</v>
      </c>
    </row>
    <row r="22" spans="1:16" x14ac:dyDescent="0.25">
      <c r="A22" s="9">
        <v>22</v>
      </c>
      <c r="B22" s="8" t="s">
        <v>241</v>
      </c>
      <c r="C22" s="10" t="s">
        <v>240</v>
      </c>
      <c r="D22" s="9">
        <v>0</v>
      </c>
      <c r="E22" s="8" t="s">
        <v>27</v>
      </c>
      <c r="F22" s="8" t="s">
        <v>17</v>
      </c>
      <c r="G22" s="10" t="s">
        <v>107</v>
      </c>
      <c r="H22" s="8" t="s">
        <v>108</v>
      </c>
      <c r="I22" s="8" t="s">
        <v>109</v>
      </c>
      <c r="J22" s="11">
        <v>0.28999999999999998</v>
      </c>
      <c r="K22" s="11">
        <v>0.27</v>
      </c>
      <c r="L22" s="11">
        <v>0.23</v>
      </c>
      <c r="M22" s="11">
        <v>0.2014</v>
      </c>
      <c r="N22" s="11">
        <v>0.18690000000000001</v>
      </c>
      <c r="O22" s="21">
        <f t="shared" si="0"/>
        <v>0</v>
      </c>
    </row>
    <row r="23" spans="1:16" x14ac:dyDescent="0.25">
      <c r="A23" s="9">
        <v>23</v>
      </c>
      <c r="B23" s="8" t="s">
        <v>196</v>
      </c>
      <c r="C23" s="10">
        <v>2</v>
      </c>
      <c r="D23" s="9">
        <v>1</v>
      </c>
      <c r="E23" s="8" t="s">
        <v>29</v>
      </c>
      <c r="F23" s="8" t="s">
        <v>17</v>
      </c>
      <c r="G23" s="10" t="s">
        <v>129</v>
      </c>
      <c r="H23" s="8" t="s">
        <v>108</v>
      </c>
      <c r="I23" s="8" t="s">
        <v>130</v>
      </c>
      <c r="J23" s="11">
        <v>0.53</v>
      </c>
      <c r="K23" s="11">
        <v>0.503</v>
      </c>
      <c r="L23" s="11">
        <v>0.43120000000000003</v>
      </c>
      <c r="M23" s="11">
        <v>0.36659999999999998</v>
      </c>
      <c r="N23" s="11">
        <v>0.3523</v>
      </c>
      <c r="O23" s="21">
        <f t="shared" si="0"/>
        <v>0.53</v>
      </c>
    </row>
    <row r="24" spans="1:16" x14ac:dyDescent="0.25">
      <c r="A24" s="13">
        <v>24</v>
      </c>
      <c r="B24" s="12" t="s">
        <v>197</v>
      </c>
      <c r="C24" s="14">
        <v>2</v>
      </c>
      <c r="D24" s="13">
        <v>1</v>
      </c>
      <c r="E24" s="12" t="s">
        <v>30</v>
      </c>
      <c r="F24" s="12" t="s">
        <v>17</v>
      </c>
      <c r="G24" s="14" t="s">
        <v>128</v>
      </c>
      <c r="H24" s="12" t="s">
        <v>108</v>
      </c>
      <c r="I24" s="12" t="s">
        <v>131</v>
      </c>
      <c r="J24" s="15">
        <v>0.36</v>
      </c>
      <c r="K24" s="15">
        <v>0.33600000000000002</v>
      </c>
      <c r="L24" s="15">
        <v>0.28760000000000002</v>
      </c>
      <c r="M24" s="15">
        <v>0.24440000000000001</v>
      </c>
      <c r="N24" s="15">
        <v>0.2349</v>
      </c>
      <c r="O24" s="22">
        <f t="shared" si="0"/>
        <v>0.36</v>
      </c>
    </row>
    <row r="25" spans="1:16" x14ac:dyDescent="0.25">
      <c r="A25" s="13">
        <v>25</v>
      </c>
      <c r="B25" s="12" t="s">
        <v>38</v>
      </c>
      <c r="C25" s="14" t="s">
        <v>227</v>
      </c>
      <c r="D25" s="13">
        <v>6</v>
      </c>
      <c r="E25" s="12" t="s">
        <v>39</v>
      </c>
      <c r="F25" s="12" t="s">
        <v>44</v>
      </c>
      <c r="G25" s="14" t="s">
        <v>141</v>
      </c>
      <c r="H25" s="12" t="s">
        <v>175</v>
      </c>
      <c r="I25" s="12" t="s">
        <v>176</v>
      </c>
      <c r="J25" s="15">
        <v>0.05</v>
      </c>
      <c r="K25" s="15">
        <v>3.6999999999999998E-2</v>
      </c>
      <c r="L25" s="15">
        <v>3.6999999999999998E-2</v>
      </c>
      <c r="M25" s="15">
        <v>2.06E-2</v>
      </c>
      <c r="N25" s="15">
        <v>1.5599999999999999E-2</v>
      </c>
      <c r="O25" s="22">
        <f t="shared" si="0"/>
        <v>0.30000000000000004</v>
      </c>
    </row>
    <row r="26" spans="1:16" x14ac:dyDescent="0.25">
      <c r="A26" s="9">
        <v>26</v>
      </c>
      <c r="B26" s="8" t="s">
        <v>40</v>
      </c>
      <c r="C26" s="10" t="s">
        <v>227</v>
      </c>
      <c r="D26" s="9">
        <v>4</v>
      </c>
      <c r="E26" s="8" t="s">
        <v>41</v>
      </c>
      <c r="F26" s="8" t="s">
        <v>44</v>
      </c>
      <c r="G26" s="10" t="s">
        <v>142</v>
      </c>
      <c r="H26" s="8" t="s">
        <v>182</v>
      </c>
      <c r="I26" s="8" t="s">
        <v>183</v>
      </c>
      <c r="J26" s="11">
        <v>0.05</v>
      </c>
      <c r="K26" s="11">
        <v>3.6999999999999998E-2</v>
      </c>
      <c r="L26" s="11">
        <v>3.6999999999999998E-2</v>
      </c>
      <c r="M26" s="11">
        <v>2.06E-2</v>
      </c>
      <c r="N26" s="11">
        <v>1.5599999999999999E-2</v>
      </c>
      <c r="O26" s="21">
        <f t="shared" si="0"/>
        <v>0.2</v>
      </c>
    </row>
    <row r="27" spans="1:16" x14ac:dyDescent="0.25">
      <c r="A27" s="9">
        <v>27</v>
      </c>
      <c r="B27" s="8" t="s">
        <v>42</v>
      </c>
      <c r="C27" s="10" t="s">
        <v>227</v>
      </c>
      <c r="D27" s="9">
        <v>4</v>
      </c>
      <c r="E27" s="8" t="s">
        <v>43</v>
      </c>
      <c r="F27" s="8" t="s">
        <v>44</v>
      </c>
      <c r="G27" s="10" t="s">
        <v>144</v>
      </c>
      <c r="H27" s="8" t="s">
        <v>177</v>
      </c>
      <c r="I27" s="8" t="s">
        <v>178</v>
      </c>
      <c r="J27" s="11">
        <v>0.05</v>
      </c>
      <c r="K27" s="11">
        <v>3.6999999999999998E-2</v>
      </c>
      <c r="L27" s="11">
        <v>3.6999999999999998E-2</v>
      </c>
      <c r="M27" s="11">
        <v>2.06E-2</v>
      </c>
      <c r="N27" s="11">
        <v>1.5599999999999999E-2</v>
      </c>
      <c r="O27" s="21">
        <f t="shared" si="0"/>
        <v>0.2</v>
      </c>
      <c r="P27" t="s">
        <v>46</v>
      </c>
    </row>
    <row r="28" spans="1:16" x14ac:dyDescent="0.25">
      <c r="A28" s="13">
        <v>28</v>
      </c>
      <c r="B28" s="12" t="s">
        <v>47</v>
      </c>
      <c r="C28" s="14" t="s">
        <v>227</v>
      </c>
      <c r="D28" s="13">
        <v>6</v>
      </c>
      <c r="E28" s="12" t="s">
        <v>48</v>
      </c>
      <c r="F28" s="12" t="s">
        <v>44</v>
      </c>
      <c r="G28" s="14" t="s">
        <v>180</v>
      </c>
      <c r="H28" s="12" t="s">
        <v>181</v>
      </c>
      <c r="I28" s="12" t="s">
        <v>179</v>
      </c>
      <c r="J28" s="15">
        <v>0.05</v>
      </c>
      <c r="K28" s="15">
        <v>3.6999999999999998E-2</v>
      </c>
      <c r="L28" s="15">
        <v>3.6999999999999998E-2</v>
      </c>
      <c r="M28" s="15">
        <v>2.06E-2</v>
      </c>
      <c r="N28" s="15">
        <v>1.5599999999999999E-2</v>
      </c>
      <c r="O28" s="22">
        <f t="shared" si="0"/>
        <v>0.30000000000000004</v>
      </c>
    </row>
    <row r="29" spans="1:16" x14ac:dyDescent="0.25">
      <c r="A29" s="13">
        <v>29</v>
      </c>
      <c r="B29" s="12" t="s">
        <v>49</v>
      </c>
      <c r="C29" s="14" t="s">
        <v>227</v>
      </c>
      <c r="D29" s="13">
        <v>5</v>
      </c>
      <c r="E29" s="12" t="s">
        <v>50</v>
      </c>
      <c r="F29" s="12" t="s">
        <v>44</v>
      </c>
      <c r="G29" s="14" t="s">
        <v>45</v>
      </c>
      <c r="H29" s="12" t="s">
        <v>184</v>
      </c>
      <c r="I29" s="12" t="s">
        <v>185</v>
      </c>
      <c r="J29" s="15">
        <v>0.05</v>
      </c>
      <c r="K29" s="15">
        <v>3.6999999999999998E-2</v>
      </c>
      <c r="L29" s="15">
        <v>3.6999999999999998E-2</v>
      </c>
      <c r="M29" s="15">
        <v>2.06E-2</v>
      </c>
      <c r="N29" s="15">
        <v>1.5599999999999999E-2</v>
      </c>
      <c r="O29" s="22">
        <f t="shared" si="0"/>
        <v>0.25</v>
      </c>
      <c r="P29" t="s">
        <v>46</v>
      </c>
    </row>
    <row r="30" spans="1:16" x14ac:dyDescent="0.25">
      <c r="A30" s="9">
        <v>30</v>
      </c>
      <c r="B30" s="8" t="s">
        <v>51</v>
      </c>
      <c r="C30" s="10" t="s">
        <v>227</v>
      </c>
      <c r="D30" s="9">
        <v>2</v>
      </c>
      <c r="E30" s="8" t="s">
        <v>52</v>
      </c>
      <c r="F30" s="8" t="s">
        <v>44</v>
      </c>
      <c r="G30" s="10" t="s">
        <v>53</v>
      </c>
      <c r="H30" s="8" t="s">
        <v>173</v>
      </c>
      <c r="I30" s="8" t="s">
        <v>174</v>
      </c>
      <c r="J30" s="11">
        <v>0.05</v>
      </c>
      <c r="K30" s="11">
        <v>3.6999999999999998E-2</v>
      </c>
      <c r="L30" s="11">
        <v>3.6999999999999998E-2</v>
      </c>
      <c r="M30" s="11">
        <v>2.06E-2</v>
      </c>
      <c r="N30" s="11">
        <v>1.5599999999999999E-2</v>
      </c>
      <c r="O30" s="21">
        <f t="shared" si="0"/>
        <v>0.1</v>
      </c>
      <c r="P30" t="s">
        <v>54</v>
      </c>
    </row>
    <row r="31" spans="1:16" x14ac:dyDescent="0.25">
      <c r="A31" s="9">
        <v>31</v>
      </c>
      <c r="B31" s="8" t="s">
        <v>55</v>
      </c>
      <c r="C31" s="10" t="s">
        <v>227</v>
      </c>
      <c r="D31" s="9">
        <v>6</v>
      </c>
      <c r="E31" s="8" t="s">
        <v>56</v>
      </c>
      <c r="F31" s="8" t="s">
        <v>44</v>
      </c>
      <c r="G31" s="10" t="s">
        <v>143</v>
      </c>
      <c r="H31" s="8" t="s">
        <v>154</v>
      </c>
      <c r="I31" s="8" t="s">
        <v>153</v>
      </c>
      <c r="J31" s="11">
        <v>0.05</v>
      </c>
      <c r="K31" s="11">
        <v>3.6999999999999998E-2</v>
      </c>
      <c r="L31" s="11">
        <v>3.6999999999999998E-2</v>
      </c>
      <c r="M31" s="11">
        <v>2.06E-2</v>
      </c>
      <c r="N31" s="11">
        <v>1.5599999999999999E-2</v>
      </c>
      <c r="O31" s="21">
        <f t="shared" si="0"/>
        <v>0.30000000000000004</v>
      </c>
    </row>
    <row r="32" spans="1:16" x14ac:dyDescent="0.25">
      <c r="A32" s="13">
        <v>32</v>
      </c>
      <c r="B32" s="12" t="s">
        <v>200</v>
      </c>
      <c r="C32" s="14" t="s">
        <v>227</v>
      </c>
      <c r="D32" s="13">
        <v>7</v>
      </c>
      <c r="E32" s="12" t="s">
        <v>57</v>
      </c>
      <c r="F32" s="12" t="s">
        <v>58</v>
      </c>
      <c r="G32" s="14" t="s">
        <v>59</v>
      </c>
      <c r="H32" s="12" t="s">
        <v>103</v>
      </c>
      <c r="I32" s="12" t="s">
        <v>104</v>
      </c>
      <c r="J32" s="15">
        <v>0.13</v>
      </c>
      <c r="K32" s="15">
        <v>8.6999999999999994E-2</v>
      </c>
      <c r="L32" s="15">
        <v>8.2799999999999999E-2</v>
      </c>
      <c r="M32" s="15">
        <v>7.8399999999999997E-2</v>
      </c>
      <c r="N32" s="15">
        <v>6.8000000000000005E-2</v>
      </c>
      <c r="O32" s="22">
        <f t="shared" si="0"/>
        <v>0.91</v>
      </c>
    </row>
    <row r="33" spans="1:15" x14ac:dyDescent="0.25">
      <c r="A33" s="13">
        <v>33</v>
      </c>
      <c r="B33" s="12" t="s">
        <v>124</v>
      </c>
      <c r="C33" s="14" t="s">
        <v>227</v>
      </c>
      <c r="D33" s="13">
        <v>2</v>
      </c>
      <c r="E33" s="12" t="s">
        <v>123</v>
      </c>
      <c r="F33" s="12" t="s">
        <v>60</v>
      </c>
      <c r="G33" s="14" t="s">
        <v>61</v>
      </c>
      <c r="H33" s="12" t="s">
        <v>105</v>
      </c>
      <c r="I33" s="12" t="s">
        <v>106</v>
      </c>
      <c r="J33" s="15">
        <v>0.15</v>
      </c>
      <c r="K33" s="15">
        <v>0.14499999999999999</v>
      </c>
      <c r="L33" s="15">
        <v>0.14080000000000001</v>
      </c>
      <c r="M33" s="15">
        <v>0.1358</v>
      </c>
      <c r="N33" s="15">
        <v>0.12820000000000001</v>
      </c>
      <c r="O33" s="22">
        <f t="shared" si="0"/>
        <v>0.3</v>
      </c>
    </row>
    <row r="34" spans="1:15" x14ac:dyDescent="0.25">
      <c r="A34" s="9">
        <v>34</v>
      </c>
      <c r="B34" s="8" t="s">
        <v>217</v>
      </c>
      <c r="C34" s="10" t="s">
        <v>227</v>
      </c>
      <c r="D34" s="9">
        <v>4</v>
      </c>
      <c r="E34" s="8" t="s">
        <v>65</v>
      </c>
      <c r="F34" s="8" t="s">
        <v>221</v>
      </c>
      <c r="G34" s="10" t="s">
        <v>222</v>
      </c>
      <c r="H34" s="8" t="s">
        <v>223</v>
      </c>
      <c r="I34" s="8" t="s">
        <v>224</v>
      </c>
      <c r="J34" s="11">
        <v>1.96</v>
      </c>
      <c r="K34" s="11">
        <v>1.615</v>
      </c>
      <c r="L34" s="11">
        <v>1.514</v>
      </c>
      <c r="M34" s="11">
        <v>1.3455999999999999</v>
      </c>
      <c r="N34" s="11">
        <v>1.2111000000000001</v>
      </c>
      <c r="O34" s="21">
        <f t="shared" ref="O34" si="3">D34*J34</f>
        <v>7.84</v>
      </c>
    </row>
    <row r="35" spans="1:15" x14ac:dyDescent="0.25">
      <c r="A35" s="9">
        <v>35</v>
      </c>
      <c r="B35" s="8" t="s">
        <v>64</v>
      </c>
      <c r="C35" s="10" t="s">
        <v>227</v>
      </c>
      <c r="D35" s="9">
        <v>0</v>
      </c>
      <c r="E35" s="8" t="s">
        <v>65</v>
      </c>
      <c r="F35" s="8" t="s">
        <v>116</v>
      </c>
      <c r="G35" s="10">
        <v>2133</v>
      </c>
      <c r="H35" s="8" t="s">
        <v>145</v>
      </c>
      <c r="I35" s="8"/>
      <c r="J35" s="11">
        <v>13.95</v>
      </c>
      <c r="K35" s="11">
        <v>11.95</v>
      </c>
      <c r="L35" s="11">
        <v>10.25</v>
      </c>
      <c r="M35" s="11">
        <v>10.25</v>
      </c>
      <c r="N35" s="11">
        <v>8.75</v>
      </c>
      <c r="O35" s="21">
        <f t="shared" si="0"/>
        <v>0</v>
      </c>
    </row>
    <row r="36" spans="1:15" x14ac:dyDescent="0.25">
      <c r="A36" s="13">
        <v>36</v>
      </c>
      <c r="B36" s="12" t="s">
        <v>66</v>
      </c>
      <c r="C36" s="14" t="s">
        <v>227</v>
      </c>
      <c r="D36" s="13">
        <v>1</v>
      </c>
      <c r="E36" s="12" t="s">
        <v>67</v>
      </c>
      <c r="F36" s="12" t="s">
        <v>163</v>
      </c>
      <c r="G36" s="14" t="s">
        <v>162</v>
      </c>
      <c r="H36" s="12" t="s">
        <v>161</v>
      </c>
      <c r="I36" s="12" t="s">
        <v>164</v>
      </c>
      <c r="J36" s="15">
        <v>1.29</v>
      </c>
      <c r="K36" s="15">
        <v>1.143</v>
      </c>
      <c r="L36" s="15">
        <v>1.032</v>
      </c>
      <c r="M36" s="15">
        <v>1.032</v>
      </c>
      <c r="N36" s="15">
        <v>0.90290000000000004</v>
      </c>
      <c r="O36" s="22">
        <f t="shared" si="0"/>
        <v>1.29</v>
      </c>
    </row>
    <row r="37" spans="1:15" x14ac:dyDescent="0.25">
      <c r="A37" s="13">
        <v>37</v>
      </c>
      <c r="B37" s="12" t="s">
        <v>62</v>
      </c>
      <c r="C37" s="14" t="s">
        <v>227</v>
      </c>
      <c r="D37" s="13">
        <v>1</v>
      </c>
      <c r="E37" s="12" t="s">
        <v>63</v>
      </c>
      <c r="F37" s="12" t="s">
        <v>12</v>
      </c>
      <c r="G37" s="14" t="s">
        <v>166</v>
      </c>
      <c r="H37" s="12" t="s">
        <v>165</v>
      </c>
      <c r="I37" s="12" t="s">
        <v>167</v>
      </c>
      <c r="J37" s="15">
        <v>0.78</v>
      </c>
      <c r="K37" s="15">
        <v>0.68200000000000005</v>
      </c>
      <c r="L37" s="15">
        <v>0.60199999999999998</v>
      </c>
      <c r="M37" s="15">
        <v>0.60199999999999998</v>
      </c>
      <c r="N37" s="15">
        <v>0.52470000000000006</v>
      </c>
      <c r="O37" s="22">
        <f t="shared" si="0"/>
        <v>0.78</v>
      </c>
    </row>
    <row r="38" spans="1:15" x14ac:dyDescent="0.25">
      <c r="A38" s="9">
        <v>38</v>
      </c>
      <c r="B38" s="8" t="s">
        <v>68</v>
      </c>
      <c r="C38" s="10" t="s">
        <v>227</v>
      </c>
      <c r="D38" s="9">
        <v>1</v>
      </c>
      <c r="E38" s="8" t="s">
        <v>69</v>
      </c>
      <c r="F38" s="8" t="s">
        <v>172</v>
      </c>
      <c r="G38" s="10" t="s">
        <v>214</v>
      </c>
      <c r="H38" s="8" t="s">
        <v>213</v>
      </c>
      <c r="I38" s="8" t="s">
        <v>215</v>
      </c>
      <c r="J38" s="11">
        <v>0.92</v>
      </c>
      <c r="K38" s="11">
        <v>0.92</v>
      </c>
      <c r="L38" s="11">
        <v>0.71319999999999995</v>
      </c>
      <c r="M38" s="11">
        <v>0.71319999999999995</v>
      </c>
      <c r="N38" s="11">
        <v>0.62119999999999997</v>
      </c>
      <c r="O38" s="21">
        <v>0.92</v>
      </c>
    </row>
    <row r="39" spans="1:15" x14ac:dyDescent="0.25">
      <c r="A39" s="9">
        <v>39</v>
      </c>
      <c r="B39" s="8" t="s">
        <v>31</v>
      </c>
      <c r="C39" s="10" t="s">
        <v>227</v>
      </c>
      <c r="D39" s="9">
        <v>7</v>
      </c>
      <c r="E39" s="8" t="s">
        <v>32</v>
      </c>
      <c r="F39" s="8" t="s">
        <v>159</v>
      </c>
      <c r="G39" s="10" t="s">
        <v>158</v>
      </c>
      <c r="H39" s="8" t="s">
        <v>157</v>
      </c>
      <c r="I39" s="8" t="s">
        <v>160</v>
      </c>
      <c r="J39" s="11">
        <v>0.17</v>
      </c>
      <c r="K39" s="11">
        <v>0.152</v>
      </c>
      <c r="L39" s="11">
        <v>0.13919999999999999</v>
      </c>
      <c r="M39" s="11">
        <v>0.13919999999999999</v>
      </c>
      <c r="N39" s="11">
        <v>9.9900000000000003E-2</v>
      </c>
      <c r="O39" s="21">
        <f t="shared" si="0"/>
        <v>1.1900000000000002</v>
      </c>
    </row>
    <row r="40" spans="1:15" x14ac:dyDescent="0.25">
      <c r="A40" s="13">
        <v>40</v>
      </c>
      <c r="B40" s="12" t="s">
        <v>36</v>
      </c>
      <c r="C40" s="14" t="s">
        <v>227</v>
      </c>
      <c r="D40" s="13">
        <v>2</v>
      </c>
      <c r="E40" s="12" t="s">
        <v>37</v>
      </c>
      <c r="F40" s="12" t="s">
        <v>169</v>
      </c>
      <c r="G40" s="14" t="s">
        <v>170</v>
      </c>
      <c r="H40" s="12" t="s">
        <v>168</v>
      </c>
      <c r="I40" s="12" t="s">
        <v>171</v>
      </c>
      <c r="J40" s="15">
        <v>0.54</v>
      </c>
      <c r="K40" s="15">
        <v>0.38800000000000001</v>
      </c>
      <c r="L40" s="15">
        <v>0.3024</v>
      </c>
      <c r="M40" s="15">
        <v>0.3024</v>
      </c>
      <c r="N40" s="15">
        <v>0.22900000000000001</v>
      </c>
      <c r="O40" s="22">
        <f t="shared" si="0"/>
        <v>1.08</v>
      </c>
    </row>
    <row r="41" spans="1:15" ht="15.75" thickBot="1" x14ac:dyDescent="0.3">
      <c r="A41" s="29">
        <v>41</v>
      </c>
      <c r="B41" s="30" t="s">
        <v>33</v>
      </c>
      <c r="C41" s="31" t="s">
        <v>227</v>
      </c>
      <c r="D41" s="29">
        <v>4</v>
      </c>
      <c r="E41" s="30" t="s">
        <v>34</v>
      </c>
      <c r="F41" s="30" t="s">
        <v>35</v>
      </c>
      <c r="G41" s="31" t="s">
        <v>33</v>
      </c>
      <c r="H41" s="30" t="s">
        <v>118</v>
      </c>
      <c r="I41" s="30" t="s">
        <v>119</v>
      </c>
      <c r="J41" s="32">
        <v>1.69</v>
      </c>
      <c r="K41" s="32">
        <v>1.0409999999999999</v>
      </c>
      <c r="L41" s="32">
        <v>0.93120000000000003</v>
      </c>
      <c r="M41" s="32">
        <v>0.84619999999999995</v>
      </c>
      <c r="N41" s="32">
        <v>0.76139999999999997</v>
      </c>
      <c r="O41" s="33">
        <f t="shared" si="0"/>
        <v>6.76</v>
      </c>
    </row>
    <row r="42" spans="1:15" x14ac:dyDescent="0.25">
      <c r="O42" s="23">
        <f>SUM(O2:O41)</f>
        <v>62.100999999999985</v>
      </c>
    </row>
    <row r="43" spans="1:15" x14ac:dyDescent="0.25">
      <c r="A43"/>
      <c r="D43"/>
      <c r="G43"/>
      <c r="J43"/>
      <c r="K43"/>
      <c r="L43"/>
      <c r="M43"/>
      <c r="N43"/>
      <c r="O43"/>
    </row>
    <row r="44" spans="1:15" ht="15.75" x14ac:dyDescent="0.25">
      <c r="A44" s="4" t="s">
        <v>218</v>
      </c>
      <c r="B44" s="24"/>
      <c r="C44" s="26"/>
      <c r="D44" s="25"/>
      <c r="E44" s="24"/>
      <c r="F44" s="24"/>
      <c r="G44" s="26"/>
      <c r="H44" s="24"/>
      <c r="I44" s="24"/>
      <c r="J44" s="27"/>
      <c r="K44" s="27"/>
      <c r="L44" s="27"/>
      <c r="M44" s="27"/>
      <c r="N44" s="27"/>
      <c r="O44" s="28"/>
    </row>
    <row r="46" spans="1:15" x14ac:dyDescent="0.25">
      <c r="A46" s="3">
        <v>1</v>
      </c>
      <c r="B46" t="s">
        <v>232</v>
      </c>
    </row>
    <row r="47" spans="1:15" x14ac:dyDescent="0.25">
      <c r="B47" t="s">
        <v>233</v>
      </c>
    </row>
    <row r="48" spans="1:15" x14ac:dyDescent="0.25">
      <c r="B48" t="s">
        <v>234</v>
      </c>
    </row>
    <row r="49" spans="1:2" x14ac:dyDescent="0.25">
      <c r="B49" t="s">
        <v>235</v>
      </c>
    </row>
    <row r="50" spans="1:2" x14ac:dyDescent="0.25">
      <c r="B50" t="s">
        <v>239</v>
      </c>
    </row>
    <row r="52" spans="1:2" x14ac:dyDescent="0.25">
      <c r="A52" s="3">
        <v>2</v>
      </c>
      <c r="B52" t="s">
        <v>238</v>
      </c>
    </row>
    <row r="53" spans="1:2" x14ac:dyDescent="0.25">
      <c r="B53" t="s">
        <v>237</v>
      </c>
    </row>
    <row r="54" spans="1:2" x14ac:dyDescent="0.25">
      <c r="B54" t="s">
        <v>242</v>
      </c>
    </row>
    <row r="55" spans="1:2" x14ac:dyDescent="0.25">
      <c r="B55" t="s">
        <v>243</v>
      </c>
    </row>
    <row r="56" spans="1:2" x14ac:dyDescent="0.25">
      <c r="B56" t="s">
        <v>236</v>
      </c>
    </row>
    <row r="57" spans="1:2" x14ac:dyDescent="0.25">
      <c r="B57" t="s">
        <v>244</v>
      </c>
    </row>
    <row r="58" spans="1:2" x14ac:dyDescent="0.25">
      <c r="B58" t="s">
        <v>245</v>
      </c>
    </row>
    <row r="60" spans="1:2" x14ac:dyDescent="0.25">
      <c r="A60" s="3">
        <v>3</v>
      </c>
      <c r="B60" t="s">
        <v>220</v>
      </c>
    </row>
    <row r="62" spans="1:2" x14ac:dyDescent="0.25">
      <c r="A62" s="3">
        <v>4</v>
      </c>
      <c r="B62" t="s">
        <v>249</v>
      </c>
    </row>
  </sheetData>
  <sortState ref="B2:P39">
    <sortCondition ref="E2:E39"/>
    <sortCondition ref="F2:F39"/>
    <sortCondition ref="G2:G39"/>
  </sortState>
  <pageMargins left="0.7" right="0.7" top="0.75" bottom="0.75" header="0.3" footer="0.3"/>
  <pageSetup paperSize="3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12" sqref="A12:XFD12"/>
    </sheetView>
  </sheetViews>
  <sheetFormatPr defaultRowHeight="15" x14ac:dyDescent="0.25"/>
  <cols>
    <col min="2" max="2" width="27" bestFit="1" customWidth="1"/>
    <col min="4" max="4" width="29.42578125" bestFit="1" customWidth="1"/>
    <col min="5" max="5" width="17.28515625" bestFit="1" customWidth="1"/>
    <col min="6" max="6" width="19.28515625" bestFit="1" customWidth="1"/>
    <col min="7" max="7" width="31.7109375" bestFit="1" customWidth="1"/>
    <col min="8" max="8" width="19.42578125" bestFit="1" customWidth="1"/>
    <col min="9" max="10" width="7.5703125" bestFit="1" customWidth="1"/>
  </cols>
  <sheetData>
    <row r="1" spans="1:14" x14ac:dyDescent="0.25">
      <c r="A1" s="13">
        <v>4</v>
      </c>
      <c r="B1" s="12" t="s">
        <v>10</v>
      </c>
      <c r="C1" s="13">
        <v>6</v>
      </c>
      <c r="D1" s="12" t="s">
        <v>11</v>
      </c>
      <c r="E1" s="12" t="s">
        <v>12</v>
      </c>
      <c r="F1" s="14" t="s">
        <v>10</v>
      </c>
      <c r="G1" s="12" t="s">
        <v>83</v>
      </c>
      <c r="H1" s="12" t="s">
        <v>84</v>
      </c>
      <c r="I1" s="15">
        <v>0.59</v>
      </c>
      <c r="J1" s="15">
        <v>0.42499999999999999</v>
      </c>
      <c r="K1" s="15">
        <v>0.42499999999999999</v>
      </c>
      <c r="L1" s="15">
        <v>0.33079999999999998</v>
      </c>
      <c r="M1" s="15">
        <v>0.25059999999999999</v>
      </c>
      <c r="N1" s="22">
        <f t="shared" ref="N1:N3" si="0">C1*I1</f>
        <v>3.54</v>
      </c>
    </row>
    <row r="2" spans="1:14" x14ac:dyDescent="0.25">
      <c r="A2" s="13">
        <v>4</v>
      </c>
      <c r="B2" s="12" t="s">
        <v>201</v>
      </c>
      <c r="C2" s="13">
        <v>6</v>
      </c>
      <c r="D2" s="12" t="s">
        <v>11</v>
      </c>
      <c r="E2" s="16" t="s">
        <v>202</v>
      </c>
      <c r="F2" s="16" t="s">
        <v>201</v>
      </c>
      <c r="G2" s="16" t="s">
        <v>203</v>
      </c>
      <c r="H2" s="16" t="s">
        <v>204</v>
      </c>
      <c r="I2" s="19">
        <v>0.68</v>
      </c>
      <c r="J2" s="19">
        <v>0.47899999999999998</v>
      </c>
      <c r="K2" s="19">
        <v>0.39400000000000002</v>
      </c>
      <c r="L2" s="19">
        <v>0.31480000000000002</v>
      </c>
      <c r="M2" s="19">
        <v>0.31480000000000002</v>
      </c>
      <c r="N2" s="22">
        <f t="shared" si="0"/>
        <v>4.08</v>
      </c>
    </row>
    <row r="3" spans="1:14" x14ac:dyDescent="0.25">
      <c r="A3" s="13">
        <v>4</v>
      </c>
      <c r="B3" s="12" t="s">
        <v>201</v>
      </c>
      <c r="C3" s="13">
        <v>6</v>
      </c>
      <c r="D3" s="12" t="s">
        <v>11</v>
      </c>
      <c r="E3" s="16" t="s">
        <v>202</v>
      </c>
      <c r="F3" s="16" t="s">
        <v>207</v>
      </c>
      <c r="G3" s="16" t="s">
        <v>208</v>
      </c>
      <c r="H3" s="16" t="s">
        <v>209</v>
      </c>
      <c r="I3" s="19">
        <v>0.59</v>
      </c>
      <c r="J3" s="19">
        <v>0.49399999999999999</v>
      </c>
      <c r="K3" s="19">
        <v>0.43280000000000002</v>
      </c>
      <c r="L3" s="19">
        <v>0.43280000000000002</v>
      </c>
      <c r="M3" s="19">
        <v>0.37030000000000002</v>
      </c>
      <c r="N3" s="22">
        <f t="shared" si="0"/>
        <v>3.54</v>
      </c>
    </row>
    <row r="5" spans="1:14" x14ac:dyDescent="0.25">
      <c r="A5" s="13">
        <v>7</v>
      </c>
      <c r="B5" s="12" t="s">
        <v>89</v>
      </c>
      <c r="C5" s="13">
        <v>3</v>
      </c>
      <c r="D5" s="12" t="s">
        <v>90</v>
      </c>
      <c r="E5" s="12" t="s">
        <v>86</v>
      </c>
      <c r="F5" s="14" t="s">
        <v>85</v>
      </c>
      <c r="G5" s="12" t="s">
        <v>87</v>
      </c>
      <c r="H5" s="12" t="s">
        <v>88</v>
      </c>
      <c r="I5" s="15">
        <v>1.62</v>
      </c>
      <c r="J5" s="15">
        <v>1.425</v>
      </c>
      <c r="K5" s="15">
        <v>1.425</v>
      </c>
      <c r="L5" s="15">
        <v>1.2856000000000001</v>
      </c>
      <c r="M5" s="15">
        <v>1.2296</v>
      </c>
      <c r="N5" s="22">
        <f t="shared" ref="N5:N6" si="1">C5*I5</f>
        <v>4.8600000000000003</v>
      </c>
    </row>
    <row r="6" spans="1:14" x14ac:dyDescent="0.25">
      <c r="A6" s="13">
        <v>7</v>
      </c>
      <c r="B6" s="12" t="s">
        <v>89</v>
      </c>
      <c r="C6" s="13">
        <v>6</v>
      </c>
      <c r="D6" s="12" t="s">
        <v>90</v>
      </c>
      <c r="E6" s="12" t="s">
        <v>86</v>
      </c>
      <c r="F6" s="14">
        <v>3557</v>
      </c>
      <c r="G6" s="12" t="s">
        <v>205</v>
      </c>
      <c r="H6" s="12" t="s">
        <v>206</v>
      </c>
      <c r="I6" s="15">
        <v>0.26</v>
      </c>
      <c r="J6" s="15">
        <v>0.24</v>
      </c>
      <c r="K6" s="15">
        <v>0.24</v>
      </c>
      <c r="L6" s="15">
        <v>0.18759999999999999</v>
      </c>
      <c r="M6" s="15">
        <v>0.16600000000000001</v>
      </c>
      <c r="N6" s="22">
        <f t="shared" si="1"/>
        <v>1.56</v>
      </c>
    </row>
    <row r="8" spans="1:14" x14ac:dyDescent="0.25">
      <c r="A8" s="13">
        <v>36</v>
      </c>
      <c r="B8" s="12" t="s">
        <v>62</v>
      </c>
      <c r="C8" s="13">
        <v>1</v>
      </c>
      <c r="D8" s="12" t="s">
        <v>63</v>
      </c>
      <c r="E8" s="12" t="s">
        <v>12</v>
      </c>
      <c r="F8" s="14" t="s">
        <v>166</v>
      </c>
      <c r="G8" s="12" t="s">
        <v>165</v>
      </c>
      <c r="H8" s="12" t="s">
        <v>167</v>
      </c>
      <c r="I8" s="15">
        <v>0.78</v>
      </c>
      <c r="J8" s="15">
        <v>0.68200000000000005</v>
      </c>
      <c r="K8" s="15">
        <v>0.60199999999999998</v>
      </c>
      <c r="L8" s="15">
        <v>0.60199999999999998</v>
      </c>
      <c r="M8" s="15">
        <v>0.52470000000000006</v>
      </c>
      <c r="N8" s="22">
        <f t="shared" ref="N8:N9" si="2">C8*I8</f>
        <v>0.78</v>
      </c>
    </row>
    <row r="9" spans="1:14" x14ac:dyDescent="0.25">
      <c r="A9" s="13">
        <v>36</v>
      </c>
      <c r="B9" s="12" t="s">
        <v>62</v>
      </c>
      <c r="C9" s="13">
        <v>1</v>
      </c>
      <c r="D9" s="12" t="s">
        <v>63</v>
      </c>
      <c r="E9" s="12" t="s">
        <v>12</v>
      </c>
      <c r="F9" s="14" t="s">
        <v>210</v>
      </c>
      <c r="G9" s="12" t="s">
        <v>211</v>
      </c>
      <c r="H9" s="12" t="s">
        <v>212</v>
      </c>
      <c r="I9" s="15">
        <v>0.64</v>
      </c>
      <c r="J9" s="15">
        <v>0.53700000000000003</v>
      </c>
      <c r="K9" s="15">
        <v>0.47039999999999998</v>
      </c>
      <c r="L9" s="15">
        <v>0.47039999999999998</v>
      </c>
      <c r="M9" s="15">
        <v>0.40250000000000002</v>
      </c>
      <c r="N9" s="22">
        <f t="shared" si="2"/>
        <v>0.64</v>
      </c>
    </row>
    <row r="11" spans="1:14" x14ac:dyDescent="0.25">
      <c r="A11" s="13">
        <v>37</v>
      </c>
      <c r="B11" s="12" t="s">
        <v>68</v>
      </c>
      <c r="C11" s="13">
        <v>1</v>
      </c>
      <c r="D11" s="12" t="s">
        <v>69</v>
      </c>
      <c r="E11" s="12" t="s">
        <v>172</v>
      </c>
      <c r="F11" s="14" t="s">
        <v>186</v>
      </c>
      <c r="G11" s="12" t="s">
        <v>187</v>
      </c>
      <c r="H11" s="12" t="s">
        <v>188</v>
      </c>
      <c r="I11" s="15">
        <v>0.87</v>
      </c>
      <c r="J11" s="15">
        <v>0.76100000000000001</v>
      </c>
      <c r="K11" s="15">
        <v>0.67279999999999995</v>
      </c>
      <c r="L11" s="15">
        <v>0.67279999999999995</v>
      </c>
      <c r="M11" s="15">
        <v>0.58630000000000004</v>
      </c>
      <c r="N11" s="22">
        <f t="shared" ref="N11:N12" si="3">C11*I11</f>
        <v>0.87</v>
      </c>
    </row>
    <row r="12" spans="1:14" x14ac:dyDescent="0.25">
      <c r="A12" s="17">
        <v>37</v>
      </c>
      <c r="B12" s="16" t="s">
        <v>68</v>
      </c>
      <c r="C12" s="17">
        <v>1</v>
      </c>
      <c r="D12" s="16" t="s">
        <v>69</v>
      </c>
      <c r="E12" s="16" t="s">
        <v>172</v>
      </c>
      <c r="F12" s="18" t="s">
        <v>214</v>
      </c>
      <c r="G12" s="16" t="s">
        <v>213</v>
      </c>
      <c r="H12" s="16" t="s">
        <v>215</v>
      </c>
      <c r="I12" s="19">
        <v>0.92</v>
      </c>
      <c r="J12" s="19">
        <v>0.92</v>
      </c>
      <c r="K12" s="19">
        <v>0.71319999999999995</v>
      </c>
      <c r="L12" s="19">
        <v>0.71319999999999995</v>
      </c>
      <c r="M12" s="19">
        <v>0.62119999999999997</v>
      </c>
      <c r="N12" s="22">
        <f t="shared" si="3"/>
        <v>0.92</v>
      </c>
    </row>
    <row r="14" spans="1:14" x14ac:dyDescent="0.25">
      <c r="A14" s="13">
        <v>12</v>
      </c>
      <c r="B14" s="12" t="s">
        <v>136</v>
      </c>
      <c r="C14" s="13">
        <v>2</v>
      </c>
      <c r="D14" s="12" t="s">
        <v>137</v>
      </c>
      <c r="E14" s="12" t="s">
        <v>132</v>
      </c>
      <c r="F14" s="14" t="s">
        <v>133</v>
      </c>
      <c r="G14" s="12" t="s">
        <v>134</v>
      </c>
      <c r="H14" s="12" t="s">
        <v>135</v>
      </c>
      <c r="I14" s="15">
        <v>5.93</v>
      </c>
      <c r="J14" s="15">
        <v>5.306</v>
      </c>
      <c r="K14" s="15">
        <v>5.306</v>
      </c>
      <c r="L14" s="15">
        <v>5.306</v>
      </c>
      <c r="M14" s="15">
        <v>4.3700999999999999</v>
      </c>
      <c r="N14" s="22">
        <f t="shared" ref="N14:N15" si="4">C14*I14</f>
        <v>11.86</v>
      </c>
    </row>
    <row r="15" spans="1:14" x14ac:dyDescent="0.25">
      <c r="A15" s="13">
        <v>12</v>
      </c>
      <c r="B15" s="12" t="s">
        <v>136</v>
      </c>
      <c r="C15" s="13">
        <v>2</v>
      </c>
      <c r="D15" s="12" t="s">
        <v>137</v>
      </c>
      <c r="E15" s="12" t="s">
        <v>225</v>
      </c>
      <c r="F15" s="14" t="s">
        <v>226</v>
      </c>
      <c r="G15" s="12" t="s">
        <v>134</v>
      </c>
      <c r="H15" s="12" t="s">
        <v>227</v>
      </c>
      <c r="I15" s="15">
        <v>2.5</v>
      </c>
      <c r="J15" s="15"/>
      <c r="K15" s="15"/>
      <c r="L15" s="15"/>
      <c r="M15" s="15"/>
      <c r="N15" s="22">
        <f t="shared" si="4"/>
        <v>5</v>
      </c>
    </row>
    <row r="17" spans="1:14" x14ac:dyDescent="0.25">
      <c r="A17" s="9">
        <v>14</v>
      </c>
      <c r="B17" s="8" t="s">
        <v>140</v>
      </c>
      <c r="C17" s="9">
        <v>3</v>
      </c>
      <c r="D17" s="8" t="s">
        <v>228</v>
      </c>
      <c r="E17" s="8" t="s">
        <v>112</v>
      </c>
      <c r="F17" s="10" t="s">
        <v>125</v>
      </c>
      <c r="G17" s="8" t="s">
        <v>126</v>
      </c>
      <c r="H17" s="8" t="s">
        <v>127</v>
      </c>
      <c r="I17" s="11">
        <v>0.24</v>
      </c>
      <c r="J17" s="11">
        <v>0.222</v>
      </c>
      <c r="K17" s="11">
        <v>0.18920000000000001</v>
      </c>
      <c r="L17" s="11">
        <v>0.1658</v>
      </c>
      <c r="M17" s="11">
        <v>0.15390000000000001</v>
      </c>
      <c r="N17" s="21">
        <f t="shared" ref="N17:N20" si="5">C17*I17</f>
        <v>0.72</v>
      </c>
    </row>
    <row r="18" spans="1:14" x14ac:dyDescent="0.25">
      <c r="A18" s="9">
        <v>14</v>
      </c>
      <c r="B18" s="8" t="s">
        <v>140</v>
      </c>
      <c r="C18" s="9">
        <v>3</v>
      </c>
      <c r="D18" s="8" t="s">
        <v>228</v>
      </c>
      <c r="E18" s="8" t="s">
        <v>112</v>
      </c>
      <c r="F18" s="10" t="s">
        <v>229</v>
      </c>
      <c r="G18" s="8" t="s">
        <v>230</v>
      </c>
      <c r="H18" s="8" t="s">
        <v>231</v>
      </c>
      <c r="I18" s="11">
        <v>0.31</v>
      </c>
      <c r="J18" s="11">
        <v>0.29299999999999998</v>
      </c>
      <c r="K18" s="11">
        <v>0.25159999999999999</v>
      </c>
      <c r="L18" s="11">
        <v>0.21379999999999999</v>
      </c>
      <c r="M18" s="11">
        <v>0.2054</v>
      </c>
      <c r="N18" s="21">
        <f t="shared" si="5"/>
        <v>0.92999999999999994</v>
      </c>
    </row>
    <row r="19" spans="1:14" x14ac:dyDescent="0.25">
      <c r="A19" s="9"/>
      <c r="B19" s="8"/>
      <c r="C19" s="9"/>
      <c r="D19" s="8"/>
      <c r="E19" s="8"/>
      <c r="F19" s="10"/>
      <c r="G19" s="8"/>
      <c r="H19" s="8"/>
      <c r="I19" s="11"/>
      <c r="J19" s="11"/>
      <c r="K19" s="11"/>
      <c r="L19" s="11"/>
      <c r="M19" s="11"/>
      <c r="N19" s="21"/>
    </row>
    <row r="20" spans="1:14" x14ac:dyDescent="0.25">
      <c r="A20" s="9">
        <v>10</v>
      </c>
      <c r="B20" s="8" t="s">
        <v>121</v>
      </c>
      <c r="C20" s="9">
        <v>4</v>
      </c>
      <c r="D20" s="8" t="s">
        <v>122</v>
      </c>
      <c r="E20" s="8" t="s">
        <v>92</v>
      </c>
      <c r="F20" s="10">
        <v>1984617</v>
      </c>
      <c r="G20" s="8" t="s">
        <v>93</v>
      </c>
      <c r="H20" s="8" t="s">
        <v>94</v>
      </c>
      <c r="I20" s="11">
        <v>0.48</v>
      </c>
      <c r="J20" s="11">
        <v>0.45500000000000002</v>
      </c>
      <c r="K20" s="11">
        <v>0.45500000000000002</v>
      </c>
      <c r="L20" s="11">
        <v>0.435</v>
      </c>
      <c r="M20" s="11">
        <v>0.42309999999999998</v>
      </c>
      <c r="N20" s="21">
        <f t="shared" si="5"/>
        <v>1.92</v>
      </c>
    </row>
    <row r="21" spans="1:14" x14ac:dyDescent="0.25">
      <c r="A21" s="9">
        <v>10</v>
      </c>
      <c r="B21" s="8" t="s">
        <v>140</v>
      </c>
      <c r="C21" s="9">
        <v>4</v>
      </c>
      <c r="D21" s="8" t="s">
        <v>228</v>
      </c>
      <c r="E21" s="8" t="s">
        <v>112</v>
      </c>
      <c r="F21" s="10" t="s">
        <v>229</v>
      </c>
      <c r="G21" s="8" t="s">
        <v>230</v>
      </c>
      <c r="H21" s="8" t="s">
        <v>231</v>
      </c>
      <c r="I21" s="11">
        <v>0.31</v>
      </c>
      <c r="J21" s="11">
        <v>0.29299999999999998</v>
      </c>
      <c r="K21" s="11">
        <v>0.25159999999999999</v>
      </c>
      <c r="L21" s="11">
        <v>0.21379999999999999</v>
      </c>
      <c r="M21" s="11">
        <v>0.2054</v>
      </c>
      <c r="N21" s="21">
        <f t="shared" ref="N21" si="6">C21*I21</f>
        <v>1.24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CRAMPS-BOM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Murray Lindeblom</dc:creator>
  <cp:lastModifiedBy>Murray Lindeblom</cp:lastModifiedBy>
  <cp:lastPrinted>2014-04-04T15:33:03Z</cp:lastPrinted>
  <dcterms:created xsi:type="dcterms:W3CDTF">2014-03-27T15:46:20Z</dcterms:created>
  <dcterms:modified xsi:type="dcterms:W3CDTF">2014-04-04T16:59:05Z</dcterms:modified>
</cp:coreProperties>
</file>