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sjue\Google Drive\Northwestern MSDS\MSDS 460 - Decision Analytics\"/>
    </mc:Choice>
  </mc:AlternateContent>
  <xr:revisionPtr revIDLastSave="0" documentId="13_ncr:1_{DC935DAC-DC7A-4CC0-87FB-62B996F41750}" xr6:coauthVersionLast="36" xr6:coauthVersionMax="36" xr10:uidLastSave="{00000000-0000-0000-0000-000000000000}"/>
  <bookViews>
    <workbookView xWindow="0" yWindow="0" windowWidth="28800" windowHeight="12225" xr2:uid="{D1F38F55-2F10-4674-8C6D-B421B24A2A8C}"/>
  </bookViews>
  <sheets>
    <sheet name="Question_1_fertilizer_mix" sheetId="2" r:id="rId1"/>
    <sheet name="Question_2_triangle_fence_area" sheetId="3" r:id="rId2"/>
    <sheet name="Question_5_a" sheetId="4" r:id="rId3"/>
    <sheet name="Question_5_b" sheetId="5" r:id="rId4"/>
  </sheets>
  <definedNames>
    <definedName name="solver_adj" localSheetId="0" hidden="1">Question_1_fertilizer_mix!$C$4:$D$4</definedName>
    <definedName name="solver_adj" localSheetId="1" hidden="1">Question_2_triangle_fence_area!$C$4:$E$4</definedName>
    <definedName name="solver_adj" localSheetId="2" hidden="1">Question_5_a!$A$19:$B$19</definedName>
    <definedName name="solver_adj" localSheetId="3" hidden="1">Question_5_b!$A$19:$B$19</definedName>
    <definedName name="solver_cvg" localSheetId="0" hidden="1">0.0001</definedName>
    <definedName name="solver_cvg" localSheetId="1" hidden="1">0.1</definedName>
    <definedName name="solver_cvg" localSheetId="2" hidden="1">0.0001</definedName>
    <definedName name="solver_cvg" localSheetId="3" hidden="1">0.0001</definedName>
    <definedName name="solver_drv" localSheetId="0" hidden="1">1</definedName>
    <definedName name="solver_drv" localSheetId="1" hidden="1">1</definedName>
    <definedName name="solver_drv" localSheetId="2" hidden="1">1</definedName>
    <definedName name="solver_drv" localSheetId="3" hidden="1">1</definedName>
    <definedName name="solver_eng" localSheetId="0" hidden="1">1</definedName>
    <definedName name="solver_eng" localSheetId="1" hidden="1">1</definedName>
    <definedName name="solver_eng" localSheetId="2" hidden="1">1</definedName>
    <definedName name="solver_eng" localSheetId="3" hidden="1">1</definedName>
    <definedName name="solver_est" localSheetId="0" hidden="1">1</definedName>
    <definedName name="solver_est" localSheetId="1" hidden="1">1</definedName>
    <definedName name="solver_est" localSheetId="2" hidden="1">1</definedName>
    <definedName name="solver_est" localSheetId="3" hidden="1">1</definedName>
    <definedName name="solver_itr" localSheetId="0" hidden="1">2147483647</definedName>
    <definedName name="solver_itr" localSheetId="1" hidden="1">2147483647</definedName>
    <definedName name="solver_itr" localSheetId="2" hidden="1">2147483647</definedName>
    <definedName name="solver_itr" localSheetId="3" hidden="1">2147483647</definedName>
    <definedName name="solver_lhs1" localSheetId="0" hidden="1">Question_1_fertilizer_mix!$H$12</definedName>
    <definedName name="solver_lhs1" localSheetId="1" hidden="1">Question_2_triangle_fence_area!$H$12:$H$15</definedName>
    <definedName name="solver_lhs2" localSheetId="0" hidden="1">Question_1_fertilizer_mix!$H$16</definedName>
    <definedName name="solver_lhs2" localSheetId="1" hidden="1">Question_2_triangle_fence_area!$H$16:$H$18</definedName>
    <definedName name="solver_lhs3" localSheetId="0" hidden="1">Question_1_fertilizer_mix!$H$16</definedName>
    <definedName name="solver_lhs3" localSheetId="1" hidden="1">Question_2_triangle_fence_area!$H$18</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sl" localSheetId="0" hidden="1">2</definedName>
    <definedName name="solver_msl" localSheetId="1" hidden="1">2</definedName>
    <definedName name="solver_msl" localSheetId="2" hidden="1">2</definedName>
    <definedName name="solver_msl" localSheetId="3" hidden="1">2</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um" localSheetId="0" hidden="1">1</definedName>
    <definedName name="solver_num" localSheetId="1" hidden="1">2</definedName>
    <definedName name="solver_num" localSheetId="2" hidden="1">0</definedName>
    <definedName name="solver_num" localSheetId="3" hidden="1">0</definedName>
    <definedName name="solver_nwt" localSheetId="0" hidden="1">1</definedName>
    <definedName name="solver_nwt" localSheetId="1" hidden="1">1</definedName>
    <definedName name="solver_nwt" localSheetId="2" hidden="1">1</definedName>
    <definedName name="solver_nwt" localSheetId="3" hidden="1">1</definedName>
    <definedName name="solver_opt" localSheetId="0" hidden="1">Question_1_fertilizer_mix!$H$10</definedName>
    <definedName name="solver_opt" localSheetId="1" hidden="1">Question_2_triangle_fence_area!$H$10</definedName>
    <definedName name="solver_opt" localSheetId="2" hidden="1">Question_5_a!$E$16</definedName>
    <definedName name="solver_opt" localSheetId="3" hidden="1">Question_5_b!$E$16</definedName>
    <definedName name="solver_pre" localSheetId="0" hidden="1">0.000001</definedName>
    <definedName name="solver_pre" localSheetId="1" hidden="1">0.1</definedName>
    <definedName name="solver_pre" localSheetId="2" hidden="1">0.000001</definedName>
    <definedName name="solver_pre" localSheetId="3" hidden="1">0.000001</definedName>
    <definedName name="solver_rbv" localSheetId="0" hidden="1">2</definedName>
    <definedName name="solver_rbv" localSheetId="1" hidden="1">2</definedName>
    <definedName name="solver_rbv" localSheetId="2" hidden="1">1</definedName>
    <definedName name="solver_rbv" localSheetId="3" hidden="1">1</definedName>
    <definedName name="solver_rel1" localSheetId="0" hidden="1">1</definedName>
    <definedName name="solver_rel1" localSheetId="1" hidden="1">1</definedName>
    <definedName name="solver_rel2" localSheetId="0" hidden="1">2</definedName>
    <definedName name="solver_rel2" localSheetId="1" hidden="1">3</definedName>
    <definedName name="solver_rel3" localSheetId="0" hidden="1">2</definedName>
    <definedName name="solver_rel3" localSheetId="1" hidden="1">2</definedName>
    <definedName name="solver_rhs1" localSheetId="0" hidden="1">Question_1_fertilizer_mix!$J$12</definedName>
    <definedName name="solver_rhs1" localSheetId="1" hidden="1">Question_2_triangle_fence_area!$J$12:$J$15</definedName>
    <definedName name="solver_rhs2" localSheetId="0" hidden="1">Question_1_fertilizer_mix!$J$16</definedName>
    <definedName name="solver_rhs2" localSheetId="1" hidden="1">Question_2_triangle_fence_area!$J$16:$J$18</definedName>
    <definedName name="solver_rhs3" localSheetId="0" hidden="1">Question_1_fertilizer_mix!$J$16</definedName>
    <definedName name="solver_rhs3" localSheetId="1" hidden="1">Question_2_triangle_fence_area!$J$18</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sd" localSheetId="0" hidden="1">0</definedName>
    <definedName name="solver_rsd" localSheetId="1" hidden="1">0</definedName>
    <definedName name="solver_rsd" localSheetId="2" hidden="1">0</definedName>
    <definedName name="solver_rsd" localSheetId="3" hidden="1">0</definedName>
    <definedName name="solver_scl" localSheetId="0" hidden="1">2</definedName>
    <definedName name="solver_scl" localSheetId="1" hidden="1">2</definedName>
    <definedName name="solver_scl" localSheetId="2" hidden="1">1</definedName>
    <definedName name="solver_scl" localSheetId="3" hidden="1">1</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sz" localSheetId="0" hidden="1">0</definedName>
    <definedName name="solver_ssz" localSheetId="1" hidden="1">100</definedName>
    <definedName name="solver_ssz" localSheetId="2" hidden="1">100</definedName>
    <definedName name="solver_ssz" localSheetId="3" hidden="1">100</definedName>
    <definedName name="solver_tim" localSheetId="0" hidden="1">2147483647</definedName>
    <definedName name="solver_tim" localSheetId="1" hidden="1">2147483647</definedName>
    <definedName name="solver_tim" localSheetId="2" hidden="1">2147483647</definedName>
    <definedName name="solver_tim" localSheetId="3" hidden="1">2147483647</definedName>
    <definedName name="solver_tol" localSheetId="0" hidden="1">0.01</definedName>
    <definedName name="solver_tol" localSheetId="1" hidden="1">0.01</definedName>
    <definedName name="solver_tol" localSheetId="2" hidden="1">0.01</definedName>
    <definedName name="solver_tol" localSheetId="3" hidden="1">0.01</definedName>
    <definedName name="solver_typ" localSheetId="0" hidden="1">1</definedName>
    <definedName name="solver_typ" localSheetId="1" hidden="1">1</definedName>
    <definedName name="solver_typ" localSheetId="2" hidden="1">2</definedName>
    <definedName name="solver_typ" localSheetId="3" hidden="1">2</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er" localSheetId="0" hidden="1">3</definedName>
    <definedName name="solver_ver" localSheetId="1" hidden="1">3</definedName>
    <definedName name="solver_ver" localSheetId="2" hidden="1">3</definedName>
    <definedName name="solver_ver" localSheetId="3"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4" l="1"/>
  <c r="D5" i="4" s="1"/>
  <c r="E5" i="4" s="1"/>
  <c r="B23" i="4"/>
  <c r="B22" i="5"/>
  <c r="C14" i="5"/>
  <c r="D14" i="5" s="1"/>
  <c r="E14" i="5" s="1"/>
  <c r="C13" i="5"/>
  <c r="D13" i="5" s="1"/>
  <c r="E13" i="5" s="1"/>
  <c r="C12" i="5"/>
  <c r="D12" i="5" s="1"/>
  <c r="E12" i="5" s="1"/>
  <c r="C11" i="5"/>
  <c r="D11" i="5" s="1"/>
  <c r="E11" i="5" s="1"/>
  <c r="C10" i="5"/>
  <c r="D10" i="5" s="1"/>
  <c r="E10" i="5" s="1"/>
  <c r="C9" i="5"/>
  <c r="D9" i="5" s="1"/>
  <c r="E9" i="5" s="1"/>
  <c r="C8" i="5"/>
  <c r="D8" i="5" s="1"/>
  <c r="E8" i="5" s="1"/>
  <c r="C7" i="5"/>
  <c r="D7" i="5" s="1"/>
  <c r="E7" i="5" s="1"/>
  <c r="C6" i="5"/>
  <c r="D6" i="5" s="1"/>
  <c r="E6" i="5" s="1"/>
  <c r="C5" i="5"/>
  <c r="D5" i="5" s="1"/>
  <c r="E5" i="5" s="1"/>
  <c r="C6" i="4"/>
  <c r="D6" i="4" s="1"/>
  <c r="E6" i="4" s="1"/>
  <c r="C7" i="4"/>
  <c r="D7" i="4" s="1"/>
  <c r="E7" i="4" s="1"/>
  <c r="C8" i="4"/>
  <c r="D8" i="4" s="1"/>
  <c r="E8" i="4" s="1"/>
  <c r="C9" i="4"/>
  <c r="D9" i="4" s="1"/>
  <c r="E9" i="4" s="1"/>
  <c r="C10" i="4"/>
  <c r="D10" i="4" s="1"/>
  <c r="E10" i="4" s="1"/>
  <c r="C11" i="4"/>
  <c r="D11" i="4" s="1"/>
  <c r="E11" i="4" s="1"/>
  <c r="C12" i="4"/>
  <c r="D12" i="4" s="1"/>
  <c r="E12" i="4" s="1"/>
  <c r="C13" i="4"/>
  <c r="D13" i="4" s="1"/>
  <c r="E13" i="4" s="1"/>
  <c r="C14" i="4"/>
  <c r="D14" i="4" s="1"/>
  <c r="E14" i="4" s="1"/>
  <c r="E16" i="5" l="1"/>
  <c r="E16" i="4"/>
  <c r="E10" i="3"/>
  <c r="D10" i="3"/>
  <c r="C10" i="3"/>
  <c r="H18" i="3"/>
  <c r="H17" i="3"/>
  <c r="H16" i="3"/>
  <c r="H15" i="3"/>
  <c r="H14" i="3"/>
  <c r="H13" i="3"/>
  <c r="H12" i="3"/>
  <c r="G10" i="3"/>
  <c r="F10" i="3"/>
  <c r="G10" i="2"/>
  <c r="F10" i="2"/>
  <c r="E10" i="2"/>
  <c r="D10" i="2"/>
  <c r="C10" i="2"/>
  <c r="H16" i="2"/>
  <c r="H15" i="2"/>
  <c r="H14" i="2"/>
  <c r="H13" i="2"/>
  <c r="H12" i="2"/>
  <c r="H10" i="3" l="1"/>
  <c r="H10" i="2"/>
</calcChain>
</file>

<file path=xl/sharedStrings.xml><?xml version="1.0" encoding="utf-8"?>
<sst xmlns="http://schemas.openxmlformats.org/spreadsheetml/2006/main" count="61" uniqueCount="35">
  <si>
    <t>x1</t>
  </si>
  <si>
    <t>x2</t>
  </si>
  <si>
    <t>Decision Variables</t>
  </si>
  <si>
    <t>Changing Cells</t>
  </si>
  <si>
    <t>Objective</t>
  </si>
  <si>
    <t>Objective Cell</t>
  </si>
  <si>
    <t>Constraints</t>
  </si>
  <si>
    <t>&gt;=</t>
  </si>
  <si>
    <t>&lt;=</t>
  </si>
  <si>
    <t>cost constraint</t>
  </si>
  <si>
    <t>a</t>
  </si>
  <si>
    <t>b</t>
  </si>
  <si>
    <t>c</t>
  </si>
  <si>
    <t>side a length constaint</t>
  </si>
  <si>
    <t>side b length constaint</t>
  </si>
  <si>
    <t>side c length constaint</t>
  </si>
  <si>
    <t>side a non-zero/non-negativity constraint</t>
  </si>
  <si>
    <t>side b non-zero/non-negativity constraint</t>
  </si>
  <si>
    <t>side c non-zero/non-negativity constraint</t>
  </si>
  <si>
    <t>total fence constraint</t>
  </si>
  <si>
    <t>SSR</t>
  </si>
  <si>
    <t>residual^2</t>
  </si>
  <si>
    <t>residual</t>
  </si>
  <si>
    <t>func_val</t>
  </si>
  <si>
    <t>Average Revenue ($)</t>
  </si>
  <si>
    <t>Hours of Operation</t>
  </si>
  <si>
    <t>y = ax+b</t>
  </si>
  <si>
    <t>y</t>
  </si>
  <si>
    <t>x</t>
  </si>
  <si>
    <t>a)</t>
  </si>
  <si>
    <t>b)</t>
  </si>
  <si>
    <t>y = ax^b</t>
  </si>
  <si>
    <t>predict 120 hrs</t>
  </si>
  <si>
    <t>parameters (decision variables)</t>
  </si>
  <si>
    <t>obj func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</si>
</sst>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10" x14ac:knownFonts="1">
    <font>
      <sz val="11"/>
      <color theme="1"/>
      <name val="Calibri"/>
      <family val="2"/>
      <scheme val="minor"/>
    </font>
    <font>
      <sz val="8"/>
      <color theme="1"/>
      <name val="Tahoma"/>
      <family val="2"/>
    </font>
    <font>
      <b/>
      <sz val="8"/>
      <color theme="1"/>
      <name val="Tahoma"/>
      <family val="2"/>
    </font>
    <font>
      <b/>
      <sz val="11"/>
      <color theme="1"/>
      <name val="Tahoma"/>
      <family val="2"/>
    </font>
    <font>
      <b/>
      <sz val="10"/>
      <color theme="1"/>
      <name val="Tahoma"/>
      <family val="2"/>
    </font>
    <font>
      <b/>
      <sz val="14"/>
      <color theme="1"/>
      <name val="Tahoma"/>
      <family val="2"/>
    </font>
    <font>
      <sz val="8"/>
      <color theme="0"/>
      <name val="Tahoma"/>
      <family val="2"/>
    </font>
    <font>
      <sz val="11"/>
      <color theme="1"/>
      <name val="Calibri"/>
      <family val="2"/>
      <scheme val="minor"/>
    </font>
    <font>
      <sz val="11"/>
      <color theme="1"/>
      <name val="Times New Roman"/>
      <family val="1"/>
    </font>
    <font>
      <b/>
      <sz val="11"/>
      <color theme="1"/>
      <name val="Times New Roman"/>
      <family val="1"/>
    </font>
  </fonts>
  <fills count="8">
    <fill>
      <patternFill patternType="none"/>
    </fill>
    <fill>
      <patternFill patternType="gray125"/>
    </fill>
    <fill>
      <patternFill patternType="solid">
        <fgColor rgb="FFFFFF99"/>
        <bgColor indexed="64"/>
      </patternFill>
    </fill>
    <fill>
      <patternFill patternType="solid">
        <fgColor rgb="FFFFFF00"/>
        <bgColor indexed="64"/>
      </patternFill>
    </fill>
    <fill>
      <patternFill patternType="solid">
        <fgColor theme="6" tint="0.59999389629810485"/>
        <bgColor indexed="64"/>
      </patternFill>
    </fill>
    <fill>
      <patternFill patternType="solid">
        <fgColor rgb="FF00FF00"/>
        <bgColor indexed="64"/>
      </patternFill>
    </fill>
    <fill>
      <patternFill patternType="solid">
        <fgColor theme="0" tint="-0.14999847407452621"/>
        <bgColor indexed="64"/>
      </patternFill>
    </fill>
    <fill>
      <patternFill patternType="solid">
        <fgColor theme="1"/>
        <bgColor indexed="64"/>
      </patternFill>
    </fill>
  </fills>
  <borders count="2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thick">
        <color indexed="64"/>
      </right>
      <top style="thick">
        <color indexed="64"/>
      </top>
      <bottom style="thick">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theme="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style="thin">
        <color theme="0"/>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1" fillId="0" borderId="0"/>
    <xf numFmtId="44" fontId="1" fillId="0" borderId="0" applyFont="0" applyFill="0" applyBorder="0" applyAlignment="0" applyProtection="0"/>
    <xf numFmtId="44" fontId="7" fillId="0" borderId="0" applyFont="0" applyFill="0" applyBorder="0" applyAlignment="0" applyProtection="0"/>
  </cellStyleXfs>
  <cellXfs count="45">
    <xf numFmtId="0" fontId="0" fillId="0" borderId="0" xfId="0"/>
    <xf numFmtId="0" fontId="1" fillId="0" borderId="0" xfId="1"/>
    <xf numFmtId="0" fontId="2" fillId="0" borderId="0" xfId="1" applyFont="1"/>
    <xf numFmtId="0" fontId="3" fillId="2" borderId="2" xfId="1" applyFont="1" applyFill="1" applyBorder="1" applyAlignment="1">
      <alignment vertical="center"/>
    </xf>
    <xf numFmtId="0" fontId="3" fillId="2" borderId="5" xfId="1" applyFont="1" applyFill="1" applyBorder="1" applyAlignment="1">
      <alignment vertical="center"/>
    </xf>
    <xf numFmtId="0" fontId="1" fillId="2" borderId="3" xfId="1" applyFill="1" applyBorder="1" applyAlignment="1">
      <alignment horizontal="center" vertical="center"/>
    </xf>
    <xf numFmtId="0" fontId="1" fillId="3" borderId="3" xfId="1" applyFill="1" applyBorder="1" applyAlignment="1">
      <alignment horizontal="center" vertical="center"/>
    </xf>
    <xf numFmtId="0" fontId="4" fillId="2" borderId="5" xfId="1" applyFont="1" applyFill="1" applyBorder="1" applyAlignment="1">
      <alignment horizontal="right" vertical="center"/>
    </xf>
    <xf numFmtId="0" fontId="0" fillId="2" borderId="3" xfId="2" applyNumberFormat="1" applyFont="1" applyFill="1" applyBorder="1" applyAlignment="1">
      <alignment horizontal="center" vertical="center"/>
    </xf>
    <xf numFmtId="44" fontId="0" fillId="2" borderId="3" xfId="2" applyFont="1" applyFill="1" applyBorder="1" applyAlignment="1">
      <alignment horizontal="center" vertical="center"/>
    </xf>
    <xf numFmtId="0" fontId="4" fillId="2" borderId="7" xfId="1" applyFont="1" applyFill="1" applyBorder="1" applyAlignment="1">
      <alignment horizontal="right" vertical="center"/>
    </xf>
    <xf numFmtId="0" fontId="1" fillId="4" borderId="8" xfId="1" applyFont="1" applyFill="1" applyBorder="1"/>
    <xf numFmtId="0" fontId="1" fillId="4" borderId="2" xfId="1" applyFont="1" applyFill="1" applyBorder="1" applyAlignment="1">
      <alignment horizontal="center"/>
    </xf>
    <xf numFmtId="0" fontId="4" fillId="4" borderId="9" xfId="1" applyFont="1" applyFill="1" applyBorder="1"/>
    <xf numFmtId="0" fontId="0" fillId="4" borderId="10" xfId="2" applyNumberFormat="1" applyFont="1" applyFill="1" applyBorder="1" applyAlignment="1">
      <alignment horizontal="center"/>
    </xf>
    <xf numFmtId="0" fontId="0" fillId="5" borderId="11" xfId="2" applyNumberFormat="1" applyFont="1" applyFill="1" applyBorder="1" applyAlignment="1">
      <alignment horizontal="center"/>
    </xf>
    <xf numFmtId="0" fontId="1" fillId="0" borderId="12" xfId="1" applyBorder="1"/>
    <xf numFmtId="0" fontId="1" fillId="0" borderId="0" xfId="1" applyBorder="1"/>
    <xf numFmtId="0" fontId="1" fillId="0" borderId="14" xfId="1" applyFill="1" applyBorder="1"/>
    <xf numFmtId="0" fontId="1" fillId="0" borderId="15" xfId="1" applyFill="1" applyBorder="1" applyAlignment="1">
      <alignment horizontal="center"/>
    </xf>
    <xf numFmtId="0" fontId="1" fillId="6" borderId="16" xfId="1" applyFill="1" applyBorder="1" applyAlignment="1">
      <alignment horizontal="center"/>
    </xf>
    <xf numFmtId="0" fontId="6" fillId="7" borderId="17" xfId="1" applyFont="1" applyFill="1" applyBorder="1" applyAlignment="1">
      <alignment horizontal="center"/>
    </xf>
    <xf numFmtId="0" fontId="1" fillId="0" borderId="18" xfId="1" applyFill="1" applyBorder="1" applyAlignment="1">
      <alignment horizontal="center"/>
    </xf>
    <xf numFmtId="0" fontId="1" fillId="0" borderId="21" xfId="1" applyFill="1" applyBorder="1" applyAlignment="1">
      <alignment horizontal="center"/>
    </xf>
    <xf numFmtId="0" fontId="1" fillId="0" borderId="6" xfId="1" applyBorder="1"/>
    <xf numFmtId="0" fontId="1" fillId="0" borderId="9" xfId="1" applyBorder="1"/>
    <xf numFmtId="0" fontId="1" fillId="0" borderId="9" xfId="1" applyBorder="1" applyAlignment="1">
      <alignment horizontal="center" vertical="center" wrapText="1"/>
    </xf>
    <xf numFmtId="0" fontId="1" fillId="0" borderId="9" xfId="1" applyBorder="1" applyAlignment="1">
      <alignment horizontal="center"/>
    </xf>
    <xf numFmtId="0" fontId="1" fillId="0" borderId="7" xfId="1" applyBorder="1" applyAlignment="1">
      <alignment horizontal="center" vertical="center" wrapText="1"/>
    </xf>
    <xf numFmtId="0" fontId="8" fillId="0" borderId="7" xfId="0" applyFont="1" applyBorder="1" applyAlignment="1">
      <alignment horizontal="center" vertical="center"/>
    </xf>
    <xf numFmtId="0" fontId="8" fillId="0" borderId="22" xfId="0" applyFont="1" applyBorder="1" applyAlignment="1">
      <alignment horizontal="center" vertical="center"/>
    </xf>
    <xf numFmtId="0" fontId="9" fillId="0" borderId="23" xfId="0" applyFont="1" applyBorder="1" applyAlignment="1">
      <alignment horizontal="center" vertical="center"/>
    </xf>
    <xf numFmtId="0" fontId="9" fillId="0" borderId="24" xfId="0" applyFont="1" applyBorder="1" applyAlignment="1">
      <alignment horizontal="center" vertical="center"/>
    </xf>
    <xf numFmtId="0" fontId="8" fillId="0" borderId="0" xfId="0" applyFont="1" applyBorder="1" applyAlignment="1">
      <alignment horizontal="center" vertical="center"/>
    </xf>
    <xf numFmtId="44" fontId="0" fillId="0" borderId="0" xfId="3" applyFont="1"/>
    <xf numFmtId="164" fontId="0" fillId="3" borderId="0" xfId="0" applyNumberFormat="1" applyFill="1"/>
    <xf numFmtId="0" fontId="3" fillId="2" borderId="1" xfId="1" applyFont="1" applyFill="1" applyBorder="1" applyAlignment="1">
      <alignment horizontal="center" vertical="center"/>
    </xf>
    <xf numFmtId="0" fontId="3" fillId="2" borderId="4" xfId="1" applyFont="1" applyFill="1" applyBorder="1" applyAlignment="1">
      <alignment horizontal="center" vertical="center"/>
    </xf>
    <xf numFmtId="0" fontId="3" fillId="2" borderId="6" xfId="1" applyFont="1" applyFill="1" applyBorder="1" applyAlignment="1">
      <alignment horizontal="center" vertical="center"/>
    </xf>
    <xf numFmtId="0" fontId="1" fillId="2" borderId="3" xfId="1" applyFill="1" applyBorder="1" applyAlignment="1">
      <alignment horizontal="center"/>
    </xf>
    <xf numFmtId="0" fontId="5" fillId="4" borderId="1" xfId="1" applyFont="1" applyFill="1" applyBorder="1" applyAlignment="1">
      <alignment horizontal="center" vertical="top"/>
    </xf>
    <xf numFmtId="0" fontId="5" fillId="4" borderId="6" xfId="1" applyFont="1" applyFill="1" applyBorder="1" applyAlignment="1">
      <alignment horizontal="center" vertical="top"/>
    </xf>
    <xf numFmtId="0" fontId="5" fillId="0" borderId="13" xfId="1" applyFont="1" applyFill="1" applyBorder="1" applyAlignment="1">
      <alignment horizontal="center" vertical="center"/>
    </xf>
    <xf numFmtId="0" fontId="5" fillId="0" borderId="19" xfId="1" applyFont="1" applyFill="1" applyBorder="1" applyAlignment="1">
      <alignment horizontal="center" vertical="center"/>
    </xf>
    <xf numFmtId="0" fontId="5" fillId="0" borderId="20" xfId="1" applyFont="1" applyFill="1" applyBorder="1" applyAlignment="1">
      <alignment horizontal="center" vertical="center"/>
    </xf>
  </cellXfs>
  <cellStyles count="4">
    <cellStyle name="Currency" xfId="3" builtinId="4"/>
    <cellStyle name="Currency 2" xfId="2" xr:uid="{EBE5FE92-B59C-4EEA-8705-6A6814732E5D}"/>
    <cellStyle name="Normal" xfId="0" builtinId="0"/>
    <cellStyle name="Normal 2" xfId="1" xr:uid="{891EE85E-CED8-4651-B276-65416B61B8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2"/>
          <c:order val="0"/>
          <c:tx>
            <c:strRef>
              <c:f>Question_5_a!$B$4</c:f>
              <c:strCache>
                <c:ptCount val="1"/>
                <c:pt idx="0">
                  <c:v>Average Revenue ($)</c:v>
                </c:pt>
              </c:strCache>
            </c:strRef>
          </c:tx>
          <c:spPr>
            <a:ln w="28575" cap="rnd">
              <a:noFill/>
              <a:round/>
            </a:ln>
            <a:effectLst/>
          </c:spPr>
          <c:marker>
            <c:symbol val="square"/>
            <c:size val="6"/>
            <c:spPr>
              <a:solidFill>
                <a:srgbClr val="FFC000"/>
              </a:solidFill>
              <a:ln w="9525">
                <a:solidFill>
                  <a:srgbClr val="FFC000"/>
                </a:solidFill>
              </a:ln>
              <a:effectLst/>
            </c:spPr>
          </c:marker>
          <c:cat>
            <c:numRef>
              <c:f>Question_5_a!$A$5:$A$14</c:f>
              <c:numCache>
                <c:formatCode>General</c:formatCode>
                <c:ptCount val="10"/>
                <c:pt idx="0">
                  <c:v>40</c:v>
                </c:pt>
                <c:pt idx="1">
                  <c:v>44</c:v>
                </c:pt>
                <c:pt idx="2">
                  <c:v>48</c:v>
                </c:pt>
                <c:pt idx="3">
                  <c:v>48</c:v>
                </c:pt>
                <c:pt idx="4">
                  <c:v>60</c:v>
                </c:pt>
                <c:pt idx="5">
                  <c:v>70</c:v>
                </c:pt>
                <c:pt idx="6">
                  <c:v>72</c:v>
                </c:pt>
                <c:pt idx="7">
                  <c:v>90</c:v>
                </c:pt>
                <c:pt idx="8">
                  <c:v>100</c:v>
                </c:pt>
                <c:pt idx="9">
                  <c:v>168</c:v>
                </c:pt>
              </c:numCache>
            </c:numRef>
          </c:cat>
          <c:val>
            <c:numRef>
              <c:f>Question_5_a!$B$5:$B$14</c:f>
              <c:numCache>
                <c:formatCode>General</c:formatCode>
                <c:ptCount val="10"/>
                <c:pt idx="0">
                  <c:v>5958</c:v>
                </c:pt>
                <c:pt idx="1">
                  <c:v>6662</c:v>
                </c:pt>
                <c:pt idx="2">
                  <c:v>6004</c:v>
                </c:pt>
                <c:pt idx="3">
                  <c:v>6011</c:v>
                </c:pt>
                <c:pt idx="4">
                  <c:v>7250</c:v>
                </c:pt>
                <c:pt idx="5">
                  <c:v>8632</c:v>
                </c:pt>
                <c:pt idx="6">
                  <c:v>6964</c:v>
                </c:pt>
                <c:pt idx="7">
                  <c:v>11097</c:v>
                </c:pt>
                <c:pt idx="8">
                  <c:v>9107</c:v>
                </c:pt>
                <c:pt idx="9">
                  <c:v>11498</c:v>
                </c:pt>
              </c:numCache>
            </c:numRef>
          </c:val>
          <c:smooth val="0"/>
          <c:extLst>
            <c:ext xmlns:c16="http://schemas.microsoft.com/office/drawing/2014/chart" uri="{C3380CC4-5D6E-409C-BE32-E72D297353CC}">
              <c16:uniqueId val="{00000001-1E17-424F-B141-85FFD0505E1A}"/>
            </c:ext>
          </c:extLst>
        </c:ser>
        <c:ser>
          <c:idx val="0"/>
          <c:order val="1"/>
          <c:tx>
            <c:strRef>
              <c:f>Question_5_a!$C$4</c:f>
              <c:strCache>
                <c:ptCount val="1"/>
                <c:pt idx="0">
                  <c:v>func_val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Question_5_a!$A$5:$A$14</c:f>
              <c:numCache>
                <c:formatCode>General</c:formatCode>
                <c:ptCount val="10"/>
                <c:pt idx="0">
                  <c:v>40</c:v>
                </c:pt>
                <c:pt idx="1">
                  <c:v>44</c:v>
                </c:pt>
                <c:pt idx="2">
                  <c:v>48</c:v>
                </c:pt>
                <c:pt idx="3">
                  <c:v>48</c:v>
                </c:pt>
                <c:pt idx="4">
                  <c:v>60</c:v>
                </c:pt>
                <c:pt idx="5">
                  <c:v>70</c:v>
                </c:pt>
                <c:pt idx="6">
                  <c:v>72</c:v>
                </c:pt>
                <c:pt idx="7">
                  <c:v>90</c:v>
                </c:pt>
                <c:pt idx="8">
                  <c:v>100</c:v>
                </c:pt>
                <c:pt idx="9">
                  <c:v>168</c:v>
                </c:pt>
              </c:numCache>
            </c:numRef>
          </c:cat>
          <c:val>
            <c:numRef>
              <c:f>Question_5_a!$C$5:$C$14</c:f>
              <c:numCache>
                <c:formatCode>General</c:formatCode>
                <c:ptCount val="10"/>
                <c:pt idx="0">
                  <c:v>6317.9051369151439</c:v>
                </c:pt>
                <c:pt idx="1">
                  <c:v>6506.1869359436923</c:v>
                </c:pt>
                <c:pt idx="2">
                  <c:v>6694.4687349722408</c:v>
                </c:pt>
                <c:pt idx="3">
                  <c:v>6694.4687349722408</c:v>
                </c:pt>
                <c:pt idx="4">
                  <c:v>7259.314132057887</c:v>
                </c:pt>
                <c:pt idx="5">
                  <c:v>7730.0186296292595</c:v>
                </c:pt>
                <c:pt idx="6">
                  <c:v>7824.1595291435333</c:v>
                </c:pt>
                <c:pt idx="7">
                  <c:v>8671.4276247720027</c:v>
                </c:pt>
                <c:pt idx="8">
                  <c:v>9142.1321223433752</c:v>
                </c:pt>
                <c:pt idx="9">
                  <c:v>12342.922705828703</c:v>
                </c:pt>
              </c:numCache>
            </c:numRef>
          </c:val>
          <c:smooth val="0"/>
          <c:extLst>
            <c:ext xmlns:c16="http://schemas.microsoft.com/office/drawing/2014/chart" uri="{C3380CC4-5D6E-409C-BE32-E72D297353CC}">
              <c16:uniqueId val="{00000002-1E17-424F-B141-85FFD0505E1A}"/>
            </c:ext>
          </c:extLst>
        </c:ser>
        <c:dLbls>
          <c:showLegendKey val="0"/>
          <c:showVal val="0"/>
          <c:showCatName val="0"/>
          <c:showSerName val="0"/>
          <c:showPercent val="0"/>
          <c:showBubbleSize val="0"/>
        </c:dLbls>
        <c:marker val="1"/>
        <c:smooth val="0"/>
        <c:axId val="1327455967"/>
        <c:axId val="1367858895"/>
      </c:lineChart>
      <c:catAx>
        <c:axId val="132745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58895"/>
        <c:crosses val="autoZero"/>
        <c:auto val="1"/>
        <c:lblAlgn val="ctr"/>
        <c:lblOffset val="100"/>
        <c:noMultiLvlLbl val="0"/>
      </c:catAx>
      <c:valAx>
        <c:axId val="136785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55967"/>
        <c:crosses val="autoZero"/>
        <c:crossBetween val="between"/>
      </c:valAx>
      <c:spPr>
        <a:noFill/>
        <a:ln>
          <a:solidFill>
            <a:schemeClr val="accent1">
              <a:alpha val="97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Question_5_b!$B$4</c:f>
              <c:strCache>
                <c:ptCount val="1"/>
                <c:pt idx="0">
                  <c:v>Average Revenue ($)</c:v>
                </c:pt>
              </c:strCache>
            </c:strRef>
          </c:tx>
          <c:spPr>
            <a:ln w="28575" cap="rnd">
              <a:noFill/>
              <a:round/>
            </a:ln>
            <a:effectLst/>
          </c:spPr>
          <c:marker>
            <c:symbol val="square"/>
            <c:size val="5"/>
            <c:spPr>
              <a:solidFill>
                <a:schemeClr val="accent2"/>
              </a:solidFill>
              <a:ln w="9525">
                <a:solidFill>
                  <a:schemeClr val="accent2"/>
                </a:solidFill>
              </a:ln>
              <a:effectLst/>
            </c:spPr>
          </c:marker>
          <c:cat>
            <c:numRef>
              <c:f>Question_5_b!$A$5:$A$14</c:f>
              <c:numCache>
                <c:formatCode>General</c:formatCode>
                <c:ptCount val="10"/>
                <c:pt idx="0">
                  <c:v>40</c:v>
                </c:pt>
                <c:pt idx="1">
                  <c:v>44</c:v>
                </c:pt>
                <c:pt idx="2">
                  <c:v>48</c:v>
                </c:pt>
                <c:pt idx="3">
                  <c:v>48</c:v>
                </c:pt>
                <c:pt idx="4">
                  <c:v>60</c:v>
                </c:pt>
                <c:pt idx="5">
                  <c:v>70</c:v>
                </c:pt>
                <c:pt idx="6">
                  <c:v>72</c:v>
                </c:pt>
                <c:pt idx="7">
                  <c:v>90</c:v>
                </c:pt>
                <c:pt idx="8">
                  <c:v>100</c:v>
                </c:pt>
                <c:pt idx="9">
                  <c:v>168</c:v>
                </c:pt>
              </c:numCache>
            </c:numRef>
          </c:cat>
          <c:val>
            <c:numRef>
              <c:f>Question_5_b!$B$5:$B$14</c:f>
              <c:numCache>
                <c:formatCode>General</c:formatCode>
                <c:ptCount val="10"/>
                <c:pt idx="0">
                  <c:v>5958</c:v>
                </c:pt>
                <c:pt idx="1">
                  <c:v>6662</c:v>
                </c:pt>
                <c:pt idx="2">
                  <c:v>6004</c:v>
                </c:pt>
                <c:pt idx="3">
                  <c:v>6011</c:v>
                </c:pt>
                <c:pt idx="4">
                  <c:v>7250</c:v>
                </c:pt>
                <c:pt idx="5">
                  <c:v>8632</c:v>
                </c:pt>
                <c:pt idx="6">
                  <c:v>6964</c:v>
                </c:pt>
                <c:pt idx="7">
                  <c:v>11097</c:v>
                </c:pt>
                <c:pt idx="8">
                  <c:v>9107</c:v>
                </c:pt>
                <c:pt idx="9">
                  <c:v>11498</c:v>
                </c:pt>
              </c:numCache>
            </c:numRef>
          </c:val>
          <c:smooth val="0"/>
          <c:extLst>
            <c:ext xmlns:c16="http://schemas.microsoft.com/office/drawing/2014/chart" uri="{C3380CC4-5D6E-409C-BE32-E72D297353CC}">
              <c16:uniqueId val="{00000001-BAD7-4ABB-AA2D-EB4156B609F4}"/>
            </c:ext>
          </c:extLst>
        </c:ser>
        <c:ser>
          <c:idx val="2"/>
          <c:order val="1"/>
          <c:tx>
            <c:strRef>
              <c:f>Question_5_b!$C$4</c:f>
              <c:strCache>
                <c:ptCount val="1"/>
                <c:pt idx="0">
                  <c:v>func_val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Question_5_b!$A$5:$A$14</c:f>
              <c:numCache>
                <c:formatCode>General</c:formatCode>
                <c:ptCount val="10"/>
                <c:pt idx="0">
                  <c:v>40</c:v>
                </c:pt>
                <c:pt idx="1">
                  <c:v>44</c:v>
                </c:pt>
                <c:pt idx="2">
                  <c:v>48</c:v>
                </c:pt>
                <c:pt idx="3">
                  <c:v>48</c:v>
                </c:pt>
                <c:pt idx="4">
                  <c:v>60</c:v>
                </c:pt>
                <c:pt idx="5">
                  <c:v>70</c:v>
                </c:pt>
                <c:pt idx="6">
                  <c:v>72</c:v>
                </c:pt>
                <c:pt idx="7">
                  <c:v>90</c:v>
                </c:pt>
                <c:pt idx="8">
                  <c:v>100</c:v>
                </c:pt>
                <c:pt idx="9">
                  <c:v>168</c:v>
                </c:pt>
              </c:numCache>
            </c:numRef>
          </c:cat>
          <c:val>
            <c:numRef>
              <c:f>Question_5_b!$C$5:$C$14</c:f>
              <c:numCache>
                <c:formatCode>General</c:formatCode>
                <c:ptCount val="10"/>
                <c:pt idx="0">
                  <c:v>6044.0187872875922</c:v>
                </c:pt>
                <c:pt idx="1">
                  <c:v>6328.012677378686</c:v>
                </c:pt>
                <c:pt idx="2">
                  <c:v>6598.9150195218999</c:v>
                </c:pt>
                <c:pt idx="3">
                  <c:v>6598.9150195218999</c:v>
                </c:pt>
                <c:pt idx="4">
                  <c:v>7347.8513161783658</c:v>
                </c:pt>
                <c:pt idx="5">
                  <c:v>7914.3082322577084</c:v>
                </c:pt>
                <c:pt idx="6">
                  <c:v>8022.4513056656688</c:v>
                </c:pt>
                <c:pt idx="7">
                  <c:v>8932.9502215022021</c:v>
                </c:pt>
                <c:pt idx="8">
                  <c:v>9398.0826063193635</c:v>
                </c:pt>
                <c:pt idx="9">
                  <c:v>12066.611172834557</c:v>
                </c:pt>
              </c:numCache>
            </c:numRef>
          </c:val>
          <c:smooth val="0"/>
          <c:extLst>
            <c:ext xmlns:c16="http://schemas.microsoft.com/office/drawing/2014/chart" uri="{C3380CC4-5D6E-409C-BE32-E72D297353CC}">
              <c16:uniqueId val="{00000002-BAD7-4ABB-AA2D-EB4156B609F4}"/>
            </c:ext>
          </c:extLst>
        </c:ser>
        <c:dLbls>
          <c:showLegendKey val="0"/>
          <c:showVal val="0"/>
          <c:showCatName val="0"/>
          <c:showSerName val="0"/>
          <c:showPercent val="0"/>
          <c:showBubbleSize val="0"/>
        </c:dLbls>
        <c:marker val="1"/>
        <c:smooth val="0"/>
        <c:axId val="183461487"/>
        <c:axId val="418263679"/>
      </c:lineChart>
      <c:catAx>
        <c:axId val="18346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263679"/>
        <c:crosses val="autoZero"/>
        <c:auto val="1"/>
        <c:lblAlgn val="ctr"/>
        <c:lblOffset val="100"/>
        <c:noMultiLvlLbl val="0"/>
      </c:catAx>
      <c:valAx>
        <c:axId val="41826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61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93904</xdr:colOff>
      <xdr:row>19</xdr:row>
      <xdr:rowOff>101358</xdr:rowOff>
    </xdr:from>
    <xdr:to>
      <xdr:col>9</xdr:col>
      <xdr:colOff>277812</xdr:colOff>
      <xdr:row>28</xdr:row>
      <xdr:rowOff>127000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AC7E2C65-C311-4E0A-BF1A-EB450B529F34}"/>
                </a:ext>
              </a:extLst>
            </xdr:cNvPr>
            <xdr:cNvSpPr txBox="1"/>
          </xdr:nvSpPr>
          <xdr:spPr>
            <a:xfrm>
              <a:off x="93904" y="3173171"/>
              <a:ext cx="5541721" cy="12400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An engineer at Fertilizer Company has synthesized a sensational new fertilizer made of just two interchangeable basic raw materials.  The company wants to take advantage of this opportunity and produce as much as possible of the new fertilizer.  The company currently has $40,000 to buy raw materials at a unit price of $8000 and $5000 per unit, respectively.  When amounts </a:t>
              </a:r>
              <a:r>
                <a:rPr lang="en-US" sz="1100" i="1">
                  <a:solidFill>
                    <a:schemeClr val="dk1"/>
                  </a:solidFill>
                  <a:effectLst/>
                  <a:latin typeface="+mn-lt"/>
                  <a:ea typeface="+mn-ea"/>
                  <a:cs typeface="+mn-cs"/>
                </a:rPr>
                <a:t>x</a:t>
              </a:r>
              <a:r>
                <a:rPr lang="en-US" sz="1100" i="1" baseline="-25000">
                  <a:solidFill>
                    <a:schemeClr val="dk1"/>
                  </a:solidFill>
                  <a:effectLst/>
                  <a:latin typeface="+mn-lt"/>
                  <a:ea typeface="+mn-ea"/>
                  <a:cs typeface="+mn-cs"/>
                </a:rPr>
                <a:t>1</a:t>
              </a:r>
              <a:r>
                <a:rPr lang="en-US" sz="1100">
                  <a:solidFill>
                    <a:schemeClr val="dk1"/>
                  </a:solidFill>
                  <a:effectLst/>
                  <a:latin typeface="+mn-lt"/>
                  <a:ea typeface="+mn-ea"/>
                  <a:cs typeface="+mn-cs"/>
                </a:rPr>
                <a:t> and </a:t>
              </a:r>
              <a:r>
                <a:rPr lang="en-US" sz="1100" i="1">
                  <a:solidFill>
                    <a:schemeClr val="dk1"/>
                  </a:solidFill>
                  <a:effectLst/>
                  <a:latin typeface="+mn-lt"/>
                  <a:ea typeface="+mn-ea"/>
                  <a:cs typeface="+mn-cs"/>
                </a:rPr>
                <a:t>x</a:t>
              </a:r>
              <a:r>
                <a:rPr lang="en-US" sz="1100" i="1" baseline="-25000">
                  <a:solidFill>
                    <a:schemeClr val="dk1"/>
                  </a:solidFill>
                  <a:effectLst/>
                  <a:latin typeface="+mn-lt"/>
                  <a:ea typeface="+mn-ea"/>
                  <a:cs typeface="+mn-cs"/>
                </a:rPr>
                <a:t>2</a:t>
              </a:r>
              <a:r>
                <a:rPr lang="en-US" sz="1100">
                  <a:solidFill>
                    <a:schemeClr val="dk1"/>
                  </a:solidFill>
                  <a:effectLst/>
                  <a:latin typeface="+mn-lt"/>
                  <a:ea typeface="+mn-ea"/>
                  <a:cs typeface="+mn-cs"/>
                </a:rPr>
                <a:t> of the basic raw materials are combined, a quantity </a:t>
              </a:r>
              <a:r>
                <a:rPr lang="en-US" sz="1100" i="1">
                  <a:solidFill>
                    <a:schemeClr val="dk1"/>
                  </a:solidFill>
                  <a:effectLst/>
                  <a:latin typeface="+mn-lt"/>
                  <a:ea typeface="+mn-ea"/>
                  <a:cs typeface="+mn-cs"/>
                </a:rPr>
                <a:t>q</a:t>
              </a:r>
              <a:r>
                <a:rPr lang="en-US" sz="1100">
                  <a:solidFill>
                    <a:schemeClr val="dk1"/>
                  </a:solidFill>
                  <a:effectLst/>
                  <a:latin typeface="+mn-lt"/>
                  <a:ea typeface="+mn-ea"/>
                  <a:cs typeface="+mn-cs"/>
                </a:rPr>
                <a:t> of fertilizer results given by:  </a:t>
              </a:r>
              <a14:m>
                <m:oMath xmlns:m="http://schemas.openxmlformats.org/officeDocument/2006/math">
                  <m:r>
                    <a:rPr lang="en-US" sz="1100" i="1">
                      <a:solidFill>
                        <a:schemeClr val="dk1"/>
                      </a:solidFill>
                      <a:effectLst/>
                      <a:latin typeface="Cambria Math" panose="02040503050406030204" pitchFamily="18" charset="0"/>
                      <a:ea typeface="+mn-ea"/>
                      <a:cs typeface="+mn-cs"/>
                    </a:rPr>
                    <m:t>𝑞</m:t>
                  </m:r>
                  <m:r>
                    <a:rPr lang="en-US" sz="1100" i="1">
                      <a:solidFill>
                        <a:schemeClr val="dk1"/>
                      </a:solidFill>
                      <a:effectLst/>
                      <a:latin typeface="Cambria Math" panose="02040503050406030204" pitchFamily="18" charset="0"/>
                      <a:ea typeface="+mn-ea"/>
                      <a:cs typeface="+mn-cs"/>
                    </a:rPr>
                    <m:t>=4</m:t>
                  </m:r>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𝑥</m:t>
                      </m:r>
                    </m:e>
                    <m:sub>
                      <m:r>
                        <a:rPr lang="en-US" sz="1100" i="1">
                          <a:solidFill>
                            <a:schemeClr val="dk1"/>
                          </a:solidFill>
                          <a:effectLst/>
                          <a:latin typeface="Cambria Math" panose="02040503050406030204" pitchFamily="18" charset="0"/>
                          <a:ea typeface="+mn-ea"/>
                          <a:cs typeface="+mn-cs"/>
                        </a:rPr>
                        <m:t>1</m:t>
                      </m:r>
                    </m:sub>
                  </m:sSub>
                  <m:r>
                    <a:rPr lang="en-US" sz="1100" i="1">
                      <a:solidFill>
                        <a:schemeClr val="dk1"/>
                      </a:solidFill>
                      <a:effectLst/>
                      <a:latin typeface="Cambria Math" panose="02040503050406030204" pitchFamily="18" charset="0"/>
                      <a:ea typeface="+mn-ea"/>
                      <a:cs typeface="+mn-cs"/>
                    </a:rPr>
                    <m:t>+2</m:t>
                  </m:r>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𝑥</m:t>
                      </m:r>
                    </m:e>
                    <m:sub>
                      <m:r>
                        <a:rPr lang="en-US" sz="1100" i="1">
                          <a:solidFill>
                            <a:schemeClr val="dk1"/>
                          </a:solidFill>
                          <a:effectLst/>
                          <a:latin typeface="Cambria Math" panose="02040503050406030204" pitchFamily="18" charset="0"/>
                          <a:ea typeface="+mn-ea"/>
                          <a:cs typeface="+mn-cs"/>
                        </a:rPr>
                        <m:t>2</m:t>
                      </m:r>
                    </m:sub>
                  </m:sSub>
                  <m:r>
                    <a:rPr lang="en-US" sz="1100" i="1">
                      <a:solidFill>
                        <a:schemeClr val="dk1"/>
                      </a:solidFill>
                      <a:effectLst/>
                      <a:latin typeface="Cambria Math" panose="02040503050406030204" pitchFamily="18" charset="0"/>
                      <a:ea typeface="+mn-ea"/>
                      <a:cs typeface="+mn-cs"/>
                    </a:rPr>
                    <m:t>−0.5</m:t>
                  </m:r>
                  <m:sSubSup>
                    <m:sSubSupPr>
                      <m:ctrlPr>
                        <a:rPr lang="en-US" sz="1100" i="1">
                          <a:solidFill>
                            <a:schemeClr val="dk1"/>
                          </a:solidFill>
                          <a:effectLst/>
                          <a:latin typeface="Cambria Math" panose="02040503050406030204" pitchFamily="18" charset="0"/>
                          <a:ea typeface="+mn-ea"/>
                          <a:cs typeface="+mn-cs"/>
                        </a:rPr>
                      </m:ctrlPr>
                    </m:sSubSupPr>
                    <m:e>
                      <m:r>
                        <a:rPr lang="en-US" sz="1100" i="1">
                          <a:solidFill>
                            <a:schemeClr val="dk1"/>
                          </a:solidFill>
                          <a:effectLst/>
                          <a:latin typeface="Cambria Math" panose="02040503050406030204" pitchFamily="18" charset="0"/>
                          <a:ea typeface="+mn-ea"/>
                          <a:cs typeface="+mn-cs"/>
                        </a:rPr>
                        <m:t>𝑥</m:t>
                      </m:r>
                    </m:e>
                    <m:sub>
                      <m:r>
                        <a:rPr lang="en-US" sz="1100" i="1">
                          <a:solidFill>
                            <a:schemeClr val="dk1"/>
                          </a:solidFill>
                          <a:effectLst/>
                          <a:latin typeface="Cambria Math" panose="02040503050406030204" pitchFamily="18" charset="0"/>
                          <a:ea typeface="+mn-ea"/>
                          <a:cs typeface="+mn-cs"/>
                        </a:rPr>
                        <m:t>1</m:t>
                      </m:r>
                    </m:sub>
                    <m:sup>
                      <m:r>
                        <a:rPr lang="en-US" sz="1100" i="1">
                          <a:solidFill>
                            <a:schemeClr val="dk1"/>
                          </a:solidFill>
                          <a:effectLst/>
                          <a:latin typeface="Cambria Math" panose="02040503050406030204" pitchFamily="18" charset="0"/>
                          <a:ea typeface="+mn-ea"/>
                          <a:cs typeface="+mn-cs"/>
                        </a:rPr>
                        <m:t>2</m:t>
                      </m:r>
                    </m:sup>
                  </m:sSubSup>
                  <m:r>
                    <a:rPr lang="en-US" sz="1100" i="1">
                      <a:solidFill>
                        <a:schemeClr val="dk1"/>
                      </a:solidFill>
                      <a:effectLst/>
                      <a:latin typeface="Cambria Math" panose="02040503050406030204" pitchFamily="18" charset="0"/>
                      <a:ea typeface="+mn-ea"/>
                      <a:cs typeface="+mn-cs"/>
                    </a:rPr>
                    <m:t>−0.25</m:t>
                  </m:r>
                  <m:sSubSup>
                    <m:sSubSupPr>
                      <m:ctrlPr>
                        <a:rPr lang="en-US" sz="1100" i="1">
                          <a:solidFill>
                            <a:schemeClr val="dk1"/>
                          </a:solidFill>
                          <a:effectLst/>
                          <a:latin typeface="Cambria Math" panose="02040503050406030204" pitchFamily="18" charset="0"/>
                          <a:ea typeface="+mn-ea"/>
                          <a:cs typeface="+mn-cs"/>
                        </a:rPr>
                      </m:ctrlPr>
                    </m:sSubSupPr>
                    <m:e>
                      <m:r>
                        <a:rPr lang="en-US" sz="1100" i="1">
                          <a:solidFill>
                            <a:schemeClr val="dk1"/>
                          </a:solidFill>
                          <a:effectLst/>
                          <a:latin typeface="Cambria Math" panose="02040503050406030204" pitchFamily="18" charset="0"/>
                          <a:ea typeface="+mn-ea"/>
                          <a:cs typeface="+mn-cs"/>
                        </a:rPr>
                        <m:t>𝑥</m:t>
                      </m:r>
                    </m:e>
                    <m:sub>
                      <m:r>
                        <a:rPr lang="en-US" sz="1100" i="1">
                          <a:solidFill>
                            <a:schemeClr val="dk1"/>
                          </a:solidFill>
                          <a:effectLst/>
                          <a:latin typeface="Cambria Math" panose="02040503050406030204" pitchFamily="18" charset="0"/>
                          <a:ea typeface="+mn-ea"/>
                          <a:cs typeface="+mn-cs"/>
                        </a:rPr>
                        <m:t>2</m:t>
                      </m:r>
                    </m:sub>
                    <m:sup>
                      <m:r>
                        <a:rPr lang="en-US" sz="1100" i="1">
                          <a:solidFill>
                            <a:schemeClr val="dk1"/>
                          </a:solidFill>
                          <a:effectLst/>
                          <a:latin typeface="Cambria Math" panose="02040503050406030204" pitchFamily="18" charset="0"/>
                          <a:ea typeface="+mn-ea"/>
                          <a:cs typeface="+mn-cs"/>
                        </a:rPr>
                        <m:t>2</m:t>
                      </m:r>
                    </m:sup>
                  </m:sSubSup>
                </m:oMath>
              </a14:m>
              <a:endParaRPr lang="en-US" sz="1100">
                <a:solidFill>
                  <a:schemeClr val="dk1"/>
                </a:solidFill>
                <a:effectLst/>
                <a:latin typeface="+mn-lt"/>
                <a:ea typeface="+mn-ea"/>
                <a:cs typeface="+mn-cs"/>
              </a:endParaRPr>
            </a:p>
            <a:p>
              <a:endParaRPr lang="en-US" sz="1100"/>
            </a:p>
          </xdr:txBody>
        </xdr:sp>
      </mc:Choice>
      <mc:Fallback xmlns="">
        <xdr:sp macro="" textlink="">
          <xdr:nvSpPr>
            <xdr:cNvPr id="2" name="TextBox 1">
              <a:extLst>
                <a:ext uri="{FF2B5EF4-FFF2-40B4-BE49-F238E27FC236}">
                  <a16:creationId xmlns:a16="http://schemas.microsoft.com/office/drawing/2014/main" id="{AC7E2C65-C311-4E0A-BF1A-EB450B529F34}"/>
                </a:ext>
              </a:extLst>
            </xdr:cNvPr>
            <xdr:cNvSpPr txBox="1"/>
          </xdr:nvSpPr>
          <xdr:spPr>
            <a:xfrm>
              <a:off x="93904" y="3173171"/>
              <a:ext cx="5541721" cy="12400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An engineer at Fertilizer Company has synthesized a sensational new fertilizer made of just two interchangeable basic raw materials.  The company wants to take advantage of this opportunity and produce as much as possible of the new fertilizer.  The company currently has $40,000 to buy raw materials at a unit price of $8000 and $5000 per unit, respectively.  When amounts </a:t>
              </a:r>
              <a:r>
                <a:rPr lang="en-US" sz="1100" i="1">
                  <a:solidFill>
                    <a:schemeClr val="dk1"/>
                  </a:solidFill>
                  <a:effectLst/>
                  <a:latin typeface="+mn-lt"/>
                  <a:ea typeface="+mn-ea"/>
                  <a:cs typeface="+mn-cs"/>
                </a:rPr>
                <a:t>x</a:t>
              </a:r>
              <a:r>
                <a:rPr lang="en-US" sz="1100" i="1" baseline="-25000">
                  <a:solidFill>
                    <a:schemeClr val="dk1"/>
                  </a:solidFill>
                  <a:effectLst/>
                  <a:latin typeface="+mn-lt"/>
                  <a:ea typeface="+mn-ea"/>
                  <a:cs typeface="+mn-cs"/>
                </a:rPr>
                <a:t>1</a:t>
              </a:r>
              <a:r>
                <a:rPr lang="en-US" sz="1100">
                  <a:solidFill>
                    <a:schemeClr val="dk1"/>
                  </a:solidFill>
                  <a:effectLst/>
                  <a:latin typeface="+mn-lt"/>
                  <a:ea typeface="+mn-ea"/>
                  <a:cs typeface="+mn-cs"/>
                </a:rPr>
                <a:t> and </a:t>
              </a:r>
              <a:r>
                <a:rPr lang="en-US" sz="1100" i="1">
                  <a:solidFill>
                    <a:schemeClr val="dk1"/>
                  </a:solidFill>
                  <a:effectLst/>
                  <a:latin typeface="+mn-lt"/>
                  <a:ea typeface="+mn-ea"/>
                  <a:cs typeface="+mn-cs"/>
                </a:rPr>
                <a:t>x</a:t>
              </a:r>
              <a:r>
                <a:rPr lang="en-US" sz="1100" i="1" baseline="-25000">
                  <a:solidFill>
                    <a:schemeClr val="dk1"/>
                  </a:solidFill>
                  <a:effectLst/>
                  <a:latin typeface="+mn-lt"/>
                  <a:ea typeface="+mn-ea"/>
                  <a:cs typeface="+mn-cs"/>
                </a:rPr>
                <a:t>2</a:t>
              </a:r>
              <a:r>
                <a:rPr lang="en-US" sz="1100">
                  <a:solidFill>
                    <a:schemeClr val="dk1"/>
                  </a:solidFill>
                  <a:effectLst/>
                  <a:latin typeface="+mn-lt"/>
                  <a:ea typeface="+mn-ea"/>
                  <a:cs typeface="+mn-cs"/>
                </a:rPr>
                <a:t> of the basic raw materials are combined, a quantity </a:t>
              </a:r>
              <a:r>
                <a:rPr lang="en-US" sz="1100" i="1">
                  <a:solidFill>
                    <a:schemeClr val="dk1"/>
                  </a:solidFill>
                  <a:effectLst/>
                  <a:latin typeface="+mn-lt"/>
                  <a:ea typeface="+mn-ea"/>
                  <a:cs typeface="+mn-cs"/>
                </a:rPr>
                <a:t>q</a:t>
              </a:r>
              <a:r>
                <a:rPr lang="en-US" sz="1100">
                  <a:solidFill>
                    <a:schemeClr val="dk1"/>
                  </a:solidFill>
                  <a:effectLst/>
                  <a:latin typeface="+mn-lt"/>
                  <a:ea typeface="+mn-ea"/>
                  <a:cs typeface="+mn-cs"/>
                </a:rPr>
                <a:t> of fertilizer results given by:  </a:t>
              </a:r>
              <a:r>
                <a:rPr lang="en-US" sz="1100" i="0">
                  <a:solidFill>
                    <a:schemeClr val="dk1"/>
                  </a:solidFill>
                  <a:effectLst/>
                  <a:latin typeface="+mn-lt"/>
                  <a:ea typeface="+mn-ea"/>
                  <a:cs typeface="+mn-cs"/>
                </a:rPr>
                <a:t>𝑞=4𝑥_1+2𝑥_2−0.5𝑥_1^2−0.25𝑥_2^2</a:t>
              </a:r>
              <a:endParaRPr lang="en-US" sz="1100">
                <a:solidFill>
                  <a:schemeClr val="dk1"/>
                </a:solidFill>
                <a:effectLst/>
                <a:latin typeface="+mn-lt"/>
                <a:ea typeface="+mn-ea"/>
                <a:cs typeface="+mn-cs"/>
              </a:endParaRPr>
            </a:p>
            <a:p>
              <a:endParaRPr lang="en-US" sz="11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93903</xdr:colOff>
      <xdr:row>21</xdr:row>
      <xdr:rowOff>101358</xdr:rowOff>
    </xdr:from>
    <xdr:to>
      <xdr:col>9</xdr:col>
      <xdr:colOff>325436</xdr:colOff>
      <xdr:row>36</xdr:row>
      <xdr:rowOff>95250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96E8960-ACBE-4919-92CD-B67578B1D2F8}"/>
                </a:ext>
              </a:extLst>
            </xdr:cNvPr>
            <xdr:cNvSpPr txBox="1"/>
          </xdr:nvSpPr>
          <xdr:spPr>
            <a:xfrm>
              <a:off x="93903" y="3173171"/>
              <a:ext cx="6367221" cy="20179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area of a triangle with sides of length </a:t>
              </a:r>
              <a:r>
                <a:rPr lang="en-US" sz="1100" i="1">
                  <a:solidFill>
                    <a:schemeClr val="dk1"/>
                  </a:solidFill>
                  <a:effectLst/>
                  <a:latin typeface="+mn-lt"/>
                  <a:ea typeface="+mn-ea"/>
                  <a:cs typeface="+mn-cs"/>
                </a:rPr>
                <a:t>a</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b</a:t>
              </a:r>
              <a:r>
                <a:rPr lang="en-US" sz="1100">
                  <a:solidFill>
                    <a:schemeClr val="dk1"/>
                  </a:solidFill>
                  <a:effectLst/>
                  <a:latin typeface="+mn-lt"/>
                  <a:ea typeface="+mn-ea"/>
                  <a:cs typeface="+mn-cs"/>
                </a:rPr>
                <a:t>, and </a:t>
              </a:r>
              <a:r>
                <a:rPr lang="en-US" sz="1100" i="1">
                  <a:solidFill>
                    <a:schemeClr val="dk1"/>
                  </a:solidFill>
                  <a:effectLst/>
                  <a:latin typeface="+mn-lt"/>
                  <a:ea typeface="+mn-ea"/>
                  <a:cs typeface="+mn-cs"/>
                </a:rPr>
                <a:t>c</a:t>
              </a:r>
              <a:r>
                <a:rPr lang="en-US" sz="1100">
                  <a:solidFill>
                    <a:schemeClr val="dk1"/>
                  </a:solidFill>
                  <a:effectLst/>
                  <a:latin typeface="+mn-lt"/>
                  <a:ea typeface="+mn-ea"/>
                  <a:cs typeface="+mn-cs"/>
                </a:rPr>
                <a:t> is </a:t>
              </a:r>
              <a14:m>
                <m:oMath xmlns:m="http://schemas.openxmlformats.org/officeDocument/2006/math">
                  <m:rad>
                    <m:radPr>
                      <m:degHide m:val="on"/>
                      <m:ctrlPr>
                        <a:rPr lang="en-US" sz="1100" i="1">
                          <a:solidFill>
                            <a:schemeClr val="dk1"/>
                          </a:solidFill>
                          <a:effectLst/>
                          <a:latin typeface="Cambria Math" panose="02040503050406030204" pitchFamily="18" charset="0"/>
                          <a:ea typeface="+mn-ea"/>
                          <a:cs typeface="+mn-cs"/>
                        </a:rPr>
                      </m:ctrlPr>
                    </m:radPr>
                    <m:deg/>
                    <m:e>
                      <m:r>
                        <a:rPr lang="en-US" sz="1100" i="1">
                          <a:solidFill>
                            <a:schemeClr val="dk1"/>
                          </a:solidFill>
                          <a:effectLst/>
                          <a:latin typeface="Cambria Math" panose="02040503050406030204" pitchFamily="18" charset="0"/>
                          <a:ea typeface="+mn-ea"/>
                          <a:cs typeface="+mn-cs"/>
                        </a:rPr>
                        <m:t>𝑠</m:t>
                      </m:r>
                      <m:r>
                        <a:rPr lang="en-US" sz="1100" i="1">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𝑠</m:t>
                      </m:r>
                      <m:r>
                        <a:rPr lang="en-US" sz="1100" i="1">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𝑎</m:t>
                      </m:r>
                      <m:r>
                        <a:rPr lang="en-US" sz="1100" i="1">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𝑠</m:t>
                      </m:r>
                      <m:r>
                        <a:rPr lang="en-US" sz="1100" i="1">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𝑏</m:t>
                      </m:r>
                      <m:r>
                        <a:rPr lang="en-US" sz="1100" i="1">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𝑠</m:t>
                      </m:r>
                      <m:r>
                        <a:rPr lang="en-US" sz="1100" i="1">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𝑐</m:t>
                      </m:r>
                      <m:r>
                        <a:rPr lang="en-US" sz="1100" i="1">
                          <a:solidFill>
                            <a:schemeClr val="dk1"/>
                          </a:solidFill>
                          <a:effectLst/>
                          <a:latin typeface="Cambria Math" panose="02040503050406030204" pitchFamily="18" charset="0"/>
                          <a:ea typeface="+mn-ea"/>
                          <a:cs typeface="+mn-cs"/>
                        </a:rPr>
                        <m:t>)</m:t>
                      </m:r>
                    </m:e>
                  </m:rad>
                </m:oMath>
              </a14:m>
              <a:r>
                <a:rPr lang="en-US" sz="1100">
                  <a:solidFill>
                    <a:schemeClr val="dk1"/>
                  </a:solidFill>
                  <a:effectLst/>
                  <a:latin typeface="+mn-lt"/>
                  <a:ea typeface="+mn-ea"/>
                  <a:cs typeface="+mn-cs"/>
                </a:rPr>
                <a:t>, where </a:t>
              </a:r>
              <a:r>
                <a:rPr lang="en-US" sz="1100" i="1">
                  <a:solidFill>
                    <a:schemeClr val="dk1"/>
                  </a:solidFill>
                  <a:effectLst/>
                  <a:latin typeface="+mn-lt"/>
                  <a:ea typeface="+mn-ea"/>
                  <a:cs typeface="+mn-cs"/>
                </a:rPr>
                <a:t>s</a:t>
              </a:r>
              <a:r>
                <a:rPr lang="en-US" sz="1100">
                  <a:solidFill>
                    <a:schemeClr val="dk1"/>
                  </a:solidFill>
                  <a:effectLst/>
                  <a:latin typeface="+mn-lt"/>
                  <a:ea typeface="+mn-ea"/>
                  <a:cs typeface="+mn-cs"/>
                </a:rPr>
                <a:t> is half the perimeter of the triangle.  We have 60 feet of fence and want to fence a triangular-shaped area.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Part A:  Formulate the problem as a constrained nonlinear program that will enable us to maximize the area of the fenced area, with constraints.  Clearly indicate the variables, objective function, and constraints.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Hint: </a:t>
              </a:r>
              <a:r>
                <a:rPr lang="en-US" sz="1100" i="1">
                  <a:solidFill>
                    <a:schemeClr val="dk1"/>
                  </a:solidFill>
                  <a:effectLst/>
                  <a:latin typeface="+mn-lt"/>
                  <a:ea typeface="+mn-ea"/>
                  <a:cs typeface="+mn-cs"/>
                </a:rPr>
                <a:t>The length of a side of a triangle must be less than or equal to the sum of the lengths of the other two sides.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Part B:  Solve the Program (provide exact values for all variables and the optimal objective function).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endParaRPr lang="en-US" sz="1100"/>
            </a:p>
          </xdr:txBody>
        </xdr:sp>
      </mc:Choice>
      <mc:Fallback xmlns="">
        <xdr:sp macro="" textlink="">
          <xdr:nvSpPr>
            <xdr:cNvPr id="2" name="TextBox 1">
              <a:extLst>
                <a:ext uri="{FF2B5EF4-FFF2-40B4-BE49-F238E27FC236}">
                  <a16:creationId xmlns:a16="http://schemas.microsoft.com/office/drawing/2014/main" id="{F96E8960-ACBE-4919-92CD-B67578B1D2F8}"/>
                </a:ext>
              </a:extLst>
            </xdr:cNvPr>
            <xdr:cNvSpPr txBox="1"/>
          </xdr:nvSpPr>
          <xdr:spPr>
            <a:xfrm>
              <a:off x="93903" y="3173171"/>
              <a:ext cx="6367221" cy="20179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area of a triangle with sides of length </a:t>
              </a:r>
              <a:r>
                <a:rPr lang="en-US" sz="1100" i="1">
                  <a:solidFill>
                    <a:schemeClr val="dk1"/>
                  </a:solidFill>
                  <a:effectLst/>
                  <a:latin typeface="+mn-lt"/>
                  <a:ea typeface="+mn-ea"/>
                  <a:cs typeface="+mn-cs"/>
                </a:rPr>
                <a:t>a</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b</a:t>
              </a:r>
              <a:r>
                <a:rPr lang="en-US" sz="1100">
                  <a:solidFill>
                    <a:schemeClr val="dk1"/>
                  </a:solidFill>
                  <a:effectLst/>
                  <a:latin typeface="+mn-lt"/>
                  <a:ea typeface="+mn-ea"/>
                  <a:cs typeface="+mn-cs"/>
                </a:rPr>
                <a:t>, and </a:t>
              </a:r>
              <a:r>
                <a:rPr lang="en-US" sz="1100" i="1">
                  <a:solidFill>
                    <a:schemeClr val="dk1"/>
                  </a:solidFill>
                  <a:effectLst/>
                  <a:latin typeface="+mn-lt"/>
                  <a:ea typeface="+mn-ea"/>
                  <a:cs typeface="+mn-cs"/>
                </a:rPr>
                <a:t>c</a:t>
              </a:r>
              <a:r>
                <a:rPr lang="en-US" sz="1100">
                  <a:solidFill>
                    <a:schemeClr val="dk1"/>
                  </a:solidFill>
                  <a:effectLst/>
                  <a:latin typeface="+mn-lt"/>
                  <a:ea typeface="+mn-ea"/>
                  <a:cs typeface="+mn-cs"/>
                </a:rPr>
                <a:t> is </a:t>
              </a:r>
              <a:r>
                <a:rPr lang="en-US" sz="1100" i="0">
                  <a:solidFill>
                    <a:schemeClr val="dk1"/>
                  </a:solidFill>
                  <a:effectLst/>
                  <a:latin typeface="+mn-lt"/>
                  <a:ea typeface="+mn-ea"/>
                  <a:cs typeface="+mn-cs"/>
                </a:rPr>
                <a:t>√(𝑠(𝑠−𝑎)(𝑠−𝑏)(𝑠−𝑐))</a:t>
              </a:r>
              <a:r>
                <a:rPr lang="en-US" sz="1100">
                  <a:solidFill>
                    <a:schemeClr val="dk1"/>
                  </a:solidFill>
                  <a:effectLst/>
                  <a:latin typeface="+mn-lt"/>
                  <a:ea typeface="+mn-ea"/>
                  <a:cs typeface="+mn-cs"/>
                </a:rPr>
                <a:t>, where </a:t>
              </a:r>
              <a:r>
                <a:rPr lang="en-US" sz="1100" i="1">
                  <a:solidFill>
                    <a:schemeClr val="dk1"/>
                  </a:solidFill>
                  <a:effectLst/>
                  <a:latin typeface="+mn-lt"/>
                  <a:ea typeface="+mn-ea"/>
                  <a:cs typeface="+mn-cs"/>
                </a:rPr>
                <a:t>s</a:t>
              </a:r>
              <a:r>
                <a:rPr lang="en-US" sz="1100">
                  <a:solidFill>
                    <a:schemeClr val="dk1"/>
                  </a:solidFill>
                  <a:effectLst/>
                  <a:latin typeface="+mn-lt"/>
                  <a:ea typeface="+mn-ea"/>
                  <a:cs typeface="+mn-cs"/>
                </a:rPr>
                <a:t> is half the perimeter of the triangle.  We have 60 feet of fence and want to fence a triangular-shaped area.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Part A:  Formulate the problem as a constrained nonlinear program that will enable us to maximize the area of the fenced area, with constraints.  Clearly indicate the variables, objective function, and constraints.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Hint: </a:t>
              </a:r>
              <a:r>
                <a:rPr lang="en-US" sz="1100" i="1">
                  <a:solidFill>
                    <a:schemeClr val="dk1"/>
                  </a:solidFill>
                  <a:effectLst/>
                  <a:latin typeface="+mn-lt"/>
                  <a:ea typeface="+mn-ea"/>
                  <a:cs typeface="+mn-cs"/>
                </a:rPr>
                <a:t>The length of a side of a triangle must be less than or equal to the sum of the lengths of the other two sides.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Part B:  Solve the Program (provide exact values for all variables and the optimal objective function).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endParaRPr lang="en-US" sz="1100"/>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576262</xdr:colOff>
      <xdr:row>3</xdr:row>
      <xdr:rowOff>9525</xdr:rowOff>
    </xdr:from>
    <xdr:to>
      <xdr:col>13</xdr:col>
      <xdr:colOff>271462</xdr:colOff>
      <xdr:row>16</xdr:row>
      <xdr:rowOff>28575</xdr:rowOff>
    </xdr:to>
    <xdr:graphicFrame macro="">
      <xdr:nvGraphicFramePr>
        <xdr:cNvPr id="2" name="Chart 1">
          <a:extLst>
            <a:ext uri="{FF2B5EF4-FFF2-40B4-BE49-F238E27FC236}">
              <a16:creationId xmlns:a16="http://schemas.microsoft.com/office/drawing/2014/main" id="{EC6A2D66-C07E-4D3F-BACE-6C034DE6C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xdr:colOff>
      <xdr:row>3</xdr:row>
      <xdr:rowOff>9525</xdr:rowOff>
    </xdr:from>
    <xdr:to>
      <xdr:col>13</xdr:col>
      <xdr:colOff>323850</xdr:colOff>
      <xdr:row>16</xdr:row>
      <xdr:rowOff>171450</xdr:rowOff>
    </xdr:to>
    <xdr:graphicFrame macro="">
      <xdr:nvGraphicFramePr>
        <xdr:cNvPr id="3" name="Chart 2">
          <a:extLst>
            <a:ext uri="{FF2B5EF4-FFF2-40B4-BE49-F238E27FC236}">
              <a16:creationId xmlns:a16="http://schemas.microsoft.com/office/drawing/2014/main" id="{BE3A4AA6-8615-4D6F-9A66-56220CC0D9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9270B-2E91-49B8-AED2-9CDEF86DAE1B}">
  <dimension ref="A1:J17"/>
  <sheetViews>
    <sheetView tabSelected="1" zoomScale="120" zoomScaleNormal="120" workbookViewId="0"/>
  </sheetViews>
  <sheetFormatPr defaultRowHeight="10.5" x14ac:dyDescent="0.15"/>
  <cols>
    <col min="1" max="1" width="21.5703125" style="1" bestFit="1" customWidth="1"/>
    <col min="2" max="2" width="18.42578125" style="1" bestFit="1" customWidth="1"/>
    <col min="3" max="3" width="5.5703125" style="1" bestFit="1" customWidth="1"/>
    <col min="4" max="7" width="5.28515625" style="1" bestFit="1" customWidth="1"/>
    <col min="8" max="8" width="10.42578125" style="1" bestFit="1" customWidth="1"/>
    <col min="9" max="9" width="3.28515625" style="1" bestFit="1" customWidth="1"/>
    <col min="10" max="10" width="5.28515625" style="1" bestFit="1" customWidth="1"/>
    <col min="11" max="16384" width="9.140625" style="1"/>
  </cols>
  <sheetData>
    <row r="1" spans="1:10" ht="11.25" thickBot="1" x14ac:dyDescent="0.2">
      <c r="B1" s="2"/>
    </row>
    <row r="2" spans="1:10" ht="12" customHeight="1" thickTop="1" thickBot="1" x14ac:dyDescent="0.2">
      <c r="A2" s="36" t="s">
        <v>2</v>
      </c>
      <c r="B2" s="3"/>
      <c r="C2" s="39" t="s">
        <v>3</v>
      </c>
      <c r="D2" s="39"/>
      <c r="E2" s="39"/>
      <c r="F2" s="39"/>
      <c r="G2" s="39"/>
    </row>
    <row r="3" spans="1:10" ht="12" customHeight="1" thickTop="1" thickBot="1" x14ac:dyDescent="0.2">
      <c r="A3" s="37"/>
      <c r="B3" s="4"/>
      <c r="C3" s="5" t="s">
        <v>0</v>
      </c>
      <c r="D3" s="5" t="s">
        <v>1</v>
      </c>
      <c r="E3" s="5"/>
      <c r="F3" s="5"/>
      <c r="G3" s="5"/>
    </row>
    <row r="4" spans="1:10" ht="12" customHeight="1" thickTop="1" thickBot="1" x14ac:dyDescent="0.2">
      <c r="A4" s="37"/>
      <c r="B4" s="4"/>
      <c r="C4" s="6">
        <v>3.1578947368421053</v>
      </c>
      <c r="D4" s="6">
        <v>2.9473684210526319</v>
      </c>
      <c r="E4" s="6"/>
      <c r="F4" s="6"/>
      <c r="G4" s="6"/>
    </row>
    <row r="5" spans="1:10" ht="12" customHeight="1" thickTop="1" thickBot="1" x14ac:dyDescent="0.2">
      <c r="A5" s="37"/>
      <c r="B5" s="7"/>
      <c r="C5" s="8"/>
      <c r="D5" s="8"/>
      <c r="E5" s="8"/>
      <c r="F5" s="8"/>
      <c r="G5" s="8"/>
    </row>
    <row r="6" spans="1:10" ht="12" customHeight="1" thickTop="1" thickBot="1" x14ac:dyDescent="0.2">
      <c r="A6" s="37"/>
      <c r="B6" s="7"/>
      <c r="C6" s="9"/>
      <c r="D6" s="9"/>
      <c r="E6" s="9"/>
      <c r="F6" s="9"/>
      <c r="G6" s="9"/>
    </row>
    <row r="7" spans="1:10" ht="12" customHeight="1" thickTop="1" thickBot="1" x14ac:dyDescent="0.2">
      <c r="A7" s="38"/>
      <c r="B7" s="10"/>
      <c r="C7" s="9"/>
      <c r="D7" s="9"/>
      <c r="E7" s="9"/>
      <c r="F7" s="9"/>
      <c r="G7" s="9"/>
    </row>
    <row r="8" spans="1:10" ht="11.25" thickBot="1" x14ac:dyDescent="0.2"/>
    <row r="9" spans="1:10" x14ac:dyDescent="0.15">
      <c r="A9" s="40" t="s">
        <v>4</v>
      </c>
      <c r="B9" s="11"/>
      <c r="C9" s="11"/>
      <c r="D9" s="11"/>
      <c r="E9" s="11"/>
      <c r="F9" s="11"/>
      <c r="G9" s="11"/>
      <c r="H9" s="12" t="s">
        <v>5</v>
      </c>
    </row>
    <row r="10" spans="1:10" ht="15.75" thickBot="1" x14ac:dyDescent="0.3">
      <c r="A10" s="41"/>
      <c r="B10" s="13"/>
      <c r="C10" s="14">
        <f>+C4</f>
        <v>3.1578947368421053</v>
      </c>
      <c r="D10" s="14">
        <f t="shared" ref="D10:G10" si="0">+D4</f>
        <v>2.9473684210526319</v>
      </c>
      <c r="E10" s="14">
        <f t="shared" si="0"/>
        <v>0</v>
      </c>
      <c r="F10" s="14">
        <f t="shared" si="0"/>
        <v>0</v>
      </c>
      <c r="G10" s="14">
        <f t="shared" si="0"/>
        <v>0</v>
      </c>
      <c r="H10" s="15">
        <f>4*C10+2*D10-(0.5*C10^2)-(0.25*D10^2)</f>
        <v>11.368421052631579</v>
      </c>
      <c r="I10" s="16"/>
    </row>
    <row r="11" spans="1:10" ht="11.25" thickBot="1" x14ac:dyDescent="0.2">
      <c r="I11" s="17"/>
    </row>
    <row r="12" spans="1:10" ht="11.25" thickBot="1" x14ac:dyDescent="0.2">
      <c r="A12" s="42" t="s">
        <v>6</v>
      </c>
      <c r="B12" s="18" t="s">
        <v>9</v>
      </c>
      <c r="C12" s="19">
        <v>8000</v>
      </c>
      <c r="D12" s="19">
        <v>5000</v>
      </c>
      <c r="E12" s="19"/>
      <c r="F12" s="19"/>
      <c r="G12" s="19"/>
      <c r="H12" s="20">
        <f>SUMPRODUCT($C$4:$G$4,C12:G12)</f>
        <v>40000</v>
      </c>
      <c r="I12" s="21" t="s">
        <v>8</v>
      </c>
      <c r="J12" s="22">
        <v>40000</v>
      </c>
    </row>
    <row r="13" spans="1:10" ht="11.25" thickBot="1" x14ac:dyDescent="0.2">
      <c r="A13" s="43"/>
      <c r="B13" s="18"/>
      <c r="C13" s="19"/>
      <c r="D13" s="19"/>
      <c r="E13" s="19"/>
      <c r="F13" s="19"/>
      <c r="G13" s="19"/>
      <c r="H13" s="20">
        <f>SUMPRODUCT($C$4:$G$4,C13:G13)</f>
        <v>0</v>
      </c>
      <c r="I13" s="21"/>
      <c r="J13" s="22"/>
    </row>
    <row r="14" spans="1:10" ht="11.25" thickBot="1" x14ac:dyDescent="0.2">
      <c r="A14" s="43"/>
      <c r="B14" s="18"/>
      <c r="C14" s="19"/>
      <c r="D14" s="19"/>
      <c r="E14" s="19"/>
      <c r="F14" s="19"/>
      <c r="G14" s="19"/>
      <c r="H14" s="20">
        <f>SUMPRODUCT($C$4:$G$4,C14:G14)</f>
        <v>0</v>
      </c>
      <c r="I14" s="21"/>
      <c r="J14" s="22"/>
    </row>
    <row r="15" spans="1:10" ht="11.25" thickBot="1" x14ac:dyDescent="0.2">
      <c r="A15" s="44"/>
      <c r="B15" s="18"/>
      <c r="C15" s="19"/>
      <c r="D15" s="19"/>
      <c r="E15" s="19"/>
      <c r="F15" s="19"/>
      <c r="G15" s="19"/>
      <c r="H15" s="20">
        <f>SUMPRODUCT($C$4:$G$4,C15:G15)</f>
        <v>0</v>
      </c>
      <c r="I15" s="21"/>
      <c r="J15" s="23"/>
    </row>
    <row r="16" spans="1:10" x14ac:dyDescent="0.15">
      <c r="A16" s="44"/>
      <c r="B16" s="18"/>
      <c r="C16" s="19"/>
      <c r="D16" s="19"/>
      <c r="E16" s="19"/>
      <c r="F16" s="19"/>
      <c r="G16" s="19"/>
      <c r="H16" s="20">
        <f>SUMPRODUCT($C$4:$G$4,C16:G16)</f>
        <v>0</v>
      </c>
      <c r="I16" s="21"/>
      <c r="J16" s="23"/>
    </row>
    <row r="17" spans="1:10" ht="11.25" thickBot="1" x14ac:dyDescent="0.2">
      <c r="A17" s="24"/>
      <c r="B17" s="25"/>
      <c r="C17" s="25"/>
      <c r="D17" s="25"/>
      <c r="E17" s="25"/>
      <c r="F17" s="25"/>
      <c r="G17" s="25"/>
      <c r="H17" s="26"/>
      <c r="I17" s="27"/>
      <c r="J17" s="28"/>
    </row>
  </sheetData>
  <mergeCells count="4">
    <mergeCell ref="A2:A7"/>
    <mergeCell ref="C2:G2"/>
    <mergeCell ref="A9:A10"/>
    <mergeCell ref="A12:A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C703E-D714-412A-8A24-EBFE2D24B455}">
  <dimension ref="A1:J19"/>
  <sheetViews>
    <sheetView zoomScale="120" zoomScaleNormal="120" workbookViewId="0">
      <selection activeCell="L19" sqref="L19"/>
    </sheetView>
  </sheetViews>
  <sheetFormatPr defaultRowHeight="10.5" x14ac:dyDescent="0.15"/>
  <cols>
    <col min="1" max="1" width="21.5703125" style="1" bestFit="1" customWidth="1"/>
    <col min="2" max="2" width="30.140625" style="1" bestFit="1" customWidth="1"/>
    <col min="3" max="3" width="5.5703125" style="1" bestFit="1" customWidth="1"/>
    <col min="4" max="7" width="5.28515625" style="1" bestFit="1" customWidth="1"/>
    <col min="8" max="8" width="10.42578125" style="1" bestFit="1" customWidth="1"/>
    <col min="9" max="9" width="3.28515625" style="1" bestFit="1" customWidth="1"/>
    <col min="10" max="10" width="5.28515625" style="1" bestFit="1" customWidth="1"/>
    <col min="11" max="16384" width="9.140625" style="1"/>
  </cols>
  <sheetData>
    <row r="1" spans="1:10" ht="11.25" thickBot="1" x14ac:dyDescent="0.2">
      <c r="B1" s="2"/>
    </row>
    <row r="2" spans="1:10" ht="12" customHeight="1" thickTop="1" thickBot="1" x14ac:dyDescent="0.2">
      <c r="A2" s="36" t="s">
        <v>2</v>
      </c>
      <c r="B2" s="3"/>
      <c r="C2" s="39" t="s">
        <v>3</v>
      </c>
      <c r="D2" s="39"/>
      <c r="E2" s="39"/>
      <c r="F2" s="39"/>
      <c r="G2" s="39"/>
    </row>
    <row r="3" spans="1:10" ht="12" customHeight="1" thickTop="1" thickBot="1" x14ac:dyDescent="0.2">
      <c r="A3" s="37"/>
      <c r="B3" s="4"/>
      <c r="C3" s="5" t="s">
        <v>10</v>
      </c>
      <c r="D3" s="5" t="s">
        <v>11</v>
      </c>
      <c r="E3" s="5" t="s">
        <v>12</v>
      </c>
      <c r="F3" s="5"/>
      <c r="G3" s="5"/>
    </row>
    <row r="4" spans="1:10" ht="12" customHeight="1" thickTop="1" thickBot="1" x14ac:dyDescent="0.2">
      <c r="A4" s="37"/>
      <c r="B4" s="4"/>
      <c r="C4" s="6">
        <v>20</v>
      </c>
      <c r="D4" s="6">
        <v>20</v>
      </c>
      <c r="E4" s="6">
        <v>20</v>
      </c>
      <c r="F4" s="6"/>
      <c r="G4" s="6"/>
    </row>
    <row r="5" spans="1:10" ht="12" customHeight="1" thickTop="1" thickBot="1" x14ac:dyDescent="0.2">
      <c r="A5" s="37"/>
      <c r="B5" s="7"/>
      <c r="C5" s="8"/>
      <c r="D5" s="8"/>
      <c r="E5" s="8"/>
      <c r="F5" s="8"/>
      <c r="G5" s="8"/>
    </row>
    <row r="6" spans="1:10" ht="12" customHeight="1" thickTop="1" thickBot="1" x14ac:dyDescent="0.2">
      <c r="A6" s="37"/>
      <c r="B6" s="7"/>
      <c r="C6" s="9"/>
      <c r="D6" s="9"/>
      <c r="E6" s="9"/>
      <c r="F6" s="9"/>
      <c r="G6" s="9"/>
    </row>
    <row r="7" spans="1:10" ht="12" customHeight="1" thickTop="1" thickBot="1" x14ac:dyDescent="0.2">
      <c r="A7" s="38"/>
      <c r="B7" s="10"/>
      <c r="C7" s="9"/>
      <c r="D7" s="9"/>
      <c r="E7" s="9"/>
      <c r="F7" s="9"/>
      <c r="G7" s="9"/>
    </row>
    <row r="8" spans="1:10" ht="11.25" thickBot="1" x14ac:dyDescent="0.2"/>
    <row r="9" spans="1:10" x14ac:dyDescent="0.15">
      <c r="A9" s="40" t="s">
        <v>4</v>
      </c>
      <c r="B9" s="11"/>
      <c r="C9" s="11"/>
      <c r="D9" s="11"/>
      <c r="E9" s="11"/>
      <c r="F9" s="11"/>
      <c r="G9" s="11"/>
      <c r="H9" s="12" t="s">
        <v>5</v>
      </c>
    </row>
    <row r="10" spans="1:10" ht="15.75" thickBot="1" x14ac:dyDescent="0.3">
      <c r="A10" s="41"/>
      <c r="B10" s="13"/>
      <c r="C10" s="14">
        <f>+C4</f>
        <v>20</v>
      </c>
      <c r="D10" s="14">
        <f>+D4</f>
        <v>20</v>
      </c>
      <c r="E10" s="14">
        <f>+E4</f>
        <v>20</v>
      </c>
      <c r="F10" s="14">
        <f t="shared" ref="F10:G10" si="0">+F4</f>
        <v>0</v>
      </c>
      <c r="G10" s="14">
        <f t="shared" si="0"/>
        <v>0</v>
      </c>
      <c r="H10" s="15">
        <f>SQRT(((C10+D10+E10)/2)*(((C10+D10+E10)/2)-C10)*(((C10+D10+E10)/2)-D10)*(((C10+D10+E10)/2)-E10))</f>
        <v>173.20508075688772</v>
      </c>
      <c r="I10" s="16"/>
    </row>
    <row r="11" spans="1:10" ht="11.25" thickBot="1" x14ac:dyDescent="0.2">
      <c r="I11" s="17"/>
    </row>
    <row r="12" spans="1:10" ht="11.25" thickBot="1" x14ac:dyDescent="0.2">
      <c r="A12" s="42" t="s">
        <v>6</v>
      </c>
      <c r="B12" s="18" t="s">
        <v>19</v>
      </c>
      <c r="C12" s="19">
        <v>1</v>
      </c>
      <c r="D12" s="19">
        <v>1</v>
      </c>
      <c r="E12" s="19">
        <v>1</v>
      </c>
      <c r="F12" s="19"/>
      <c r="G12" s="19"/>
      <c r="H12" s="20">
        <f>SUMPRODUCT($C$4:$G$4,C12:G12)</f>
        <v>60</v>
      </c>
      <c r="I12" s="21" t="s">
        <v>8</v>
      </c>
      <c r="J12" s="22">
        <v>60</v>
      </c>
    </row>
    <row r="13" spans="1:10" ht="11.25" thickBot="1" x14ac:dyDescent="0.2">
      <c r="A13" s="43"/>
      <c r="B13" s="18" t="s">
        <v>13</v>
      </c>
      <c r="C13" s="19">
        <v>1</v>
      </c>
      <c r="D13" s="19">
        <v>-1</v>
      </c>
      <c r="E13" s="19">
        <v>-1</v>
      </c>
      <c r="F13" s="19"/>
      <c r="G13" s="19"/>
      <c r="H13" s="20">
        <f>SUMPRODUCT($C$4:$G$4,C13:G13)</f>
        <v>-20</v>
      </c>
      <c r="I13" s="21" t="s">
        <v>8</v>
      </c>
      <c r="J13" s="22">
        <v>0</v>
      </c>
    </row>
    <row r="14" spans="1:10" ht="11.25" thickBot="1" x14ac:dyDescent="0.2">
      <c r="A14" s="43"/>
      <c r="B14" s="18" t="s">
        <v>14</v>
      </c>
      <c r="C14" s="19">
        <v>-1</v>
      </c>
      <c r="D14" s="19">
        <v>1</v>
      </c>
      <c r="E14" s="19">
        <v>-1</v>
      </c>
      <c r="F14" s="19"/>
      <c r="G14" s="19"/>
      <c r="H14" s="20">
        <f>SUMPRODUCT($C$4:$G$4,C14:G14)</f>
        <v>-20</v>
      </c>
      <c r="I14" s="21" t="s">
        <v>8</v>
      </c>
      <c r="J14" s="22">
        <v>0</v>
      </c>
    </row>
    <row r="15" spans="1:10" ht="11.25" thickBot="1" x14ac:dyDescent="0.2">
      <c r="A15" s="44"/>
      <c r="B15" s="18" t="s">
        <v>15</v>
      </c>
      <c r="C15" s="19">
        <v>-1</v>
      </c>
      <c r="D15" s="19">
        <v>-1</v>
      </c>
      <c r="E15" s="19">
        <v>1</v>
      </c>
      <c r="F15" s="19"/>
      <c r="G15" s="19"/>
      <c r="H15" s="20">
        <f>SUMPRODUCT($C$4:$G$4,C15:G15)</f>
        <v>-20</v>
      </c>
      <c r="I15" s="21" t="s">
        <v>8</v>
      </c>
      <c r="J15" s="23">
        <v>0</v>
      </c>
    </row>
    <row r="16" spans="1:10" ht="11.25" thickBot="1" x14ac:dyDescent="0.2">
      <c r="A16" s="44"/>
      <c r="B16" s="18" t="s">
        <v>16</v>
      </c>
      <c r="C16" s="19">
        <v>1</v>
      </c>
      <c r="D16" s="19"/>
      <c r="E16" s="19"/>
      <c r="F16" s="19"/>
      <c r="G16" s="19"/>
      <c r="H16" s="20">
        <f t="shared" ref="H16:H18" si="1">SUMPRODUCT($C$4:$G$4,C16:G16)</f>
        <v>20</v>
      </c>
      <c r="I16" s="21" t="s">
        <v>7</v>
      </c>
      <c r="J16" s="23">
        <v>1</v>
      </c>
    </row>
    <row r="17" spans="1:10" ht="11.25" thickBot="1" x14ac:dyDescent="0.2">
      <c r="A17" s="44"/>
      <c r="B17" s="18" t="s">
        <v>17</v>
      </c>
      <c r="C17" s="19"/>
      <c r="D17" s="19">
        <v>1</v>
      </c>
      <c r="E17" s="19"/>
      <c r="F17" s="19"/>
      <c r="G17" s="19"/>
      <c r="H17" s="20">
        <f t="shared" si="1"/>
        <v>20</v>
      </c>
      <c r="I17" s="21" t="s">
        <v>7</v>
      </c>
      <c r="J17" s="23">
        <v>1</v>
      </c>
    </row>
    <row r="18" spans="1:10" x14ac:dyDescent="0.15">
      <c r="A18" s="44"/>
      <c r="B18" s="18" t="s">
        <v>18</v>
      </c>
      <c r="C18" s="19"/>
      <c r="D18" s="19"/>
      <c r="E18" s="19">
        <v>1</v>
      </c>
      <c r="F18" s="19"/>
      <c r="G18" s="19"/>
      <c r="H18" s="20">
        <f t="shared" si="1"/>
        <v>20</v>
      </c>
      <c r="I18" s="21" t="s">
        <v>7</v>
      </c>
      <c r="J18" s="23">
        <v>1</v>
      </c>
    </row>
    <row r="19" spans="1:10" ht="11.25" thickBot="1" x14ac:dyDescent="0.2">
      <c r="A19" s="24"/>
      <c r="B19" s="25"/>
      <c r="C19" s="25"/>
      <c r="D19" s="25"/>
      <c r="E19" s="25"/>
      <c r="F19" s="25"/>
      <c r="G19" s="25"/>
      <c r="H19" s="26"/>
      <c r="I19" s="27"/>
      <c r="J19" s="28"/>
    </row>
  </sheetData>
  <mergeCells count="4">
    <mergeCell ref="A2:A7"/>
    <mergeCell ref="C2:G2"/>
    <mergeCell ref="A9:A10"/>
    <mergeCell ref="A12:A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5E557-04D6-48E1-BCC7-694A900EC2E8}">
  <dimension ref="A1:E23"/>
  <sheetViews>
    <sheetView workbookViewId="0">
      <selection activeCell="C2" sqref="C2"/>
    </sheetView>
  </sheetViews>
  <sheetFormatPr defaultRowHeight="15" x14ac:dyDescent="0.25"/>
  <cols>
    <col min="1" max="1" width="19.42578125" bestFit="1" customWidth="1"/>
    <col min="2" max="2" width="21.5703125" bestFit="1" customWidth="1"/>
    <col min="3" max="3" width="9.7109375" customWidth="1"/>
    <col min="5" max="5" width="10" bestFit="1" customWidth="1"/>
  </cols>
  <sheetData>
    <row r="1" spans="1:5" x14ac:dyDescent="0.25">
      <c r="A1" t="s">
        <v>29</v>
      </c>
    </row>
    <row r="2" spans="1:5" x14ac:dyDescent="0.25">
      <c r="C2" t="s">
        <v>34</v>
      </c>
    </row>
    <row r="3" spans="1:5" ht="15.75" thickBot="1" x14ac:dyDescent="0.3">
      <c r="A3" t="s">
        <v>28</v>
      </c>
      <c r="B3" t="s">
        <v>27</v>
      </c>
      <c r="C3" t="s">
        <v>26</v>
      </c>
    </row>
    <row r="4" spans="1:5" ht="15.75" thickBot="1" x14ac:dyDescent="0.3">
      <c r="A4" s="32" t="s">
        <v>25</v>
      </c>
      <c r="B4" s="31" t="s">
        <v>24</v>
      </c>
      <c r="C4" t="s">
        <v>23</v>
      </c>
      <c r="D4" t="s">
        <v>22</v>
      </c>
      <c r="E4" t="s">
        <v>21</v>
      </c>
    </row>
    <row r="5" spans="1:5" ht="15.75" thickBot="1" x14ac:dyDescent="0.3">
      <c r="A5" s="30">
        <v>40</v>
      </c>
      <c r="B5" s="29">
        <v>5958</v>
      </c>
      <c r="C5">
        <f t="shared" ref="C5:C14" si="0">+$A$19*A5+$B$19</f>
        <v>6317.9051369151439</v>
      </c>
      <c r="D5">
        <f t="shared" ref="D5:D14" si="1">+B5-C5</f>
        <v>-359.90513691514388</v>
      </c>
      <c r="E5">
        <f t="shared" ref="E5:E14" si="2">+D5^2</f>
        <v>129531.70757790847</v>
      </c>
    </row>
    <row r="6" spans="1:5" ht="15.75" thickBot="1" x14ac:dyDescent="0.3">
      <c r="A6" s="30">
        <v>44</v>
      </c>
      <c r="B6" s="29">
        <v>6662</v>
      </c>
      <c r="C6">
        <f t="shared" si="0"/>
        <v>6506.1869359436923</v>
      </c>
      <c r="D6">
        <f t="shared" si="1"/>
        <v>155.81306405630767</v>
      </c>
      <c r="E6">
        <f t="shared" si="2"/>
        <v>24277.710930615038</v>
      </c>
    </row>
    <row r="7" spans="1:5" ht="15.75" thickBot="1" x14ac:dyDescent="0.3">
      <c r="A7" s="30">
        <v>48</v>
      </c>
      <c r="B7" s="29">
        <v>6004</v>
      </c>
      <c r="C7">
        <f t="shared" si="0"/>
        <v>6694.4687349722408</v>
      </c>
      <c r="D7">
        <f t="shared" si="1"/>
        <v>-690.46873497224078</v>
      </c>
      <c r="E7">
        <f t="shared" si="2"/>
        <v>476747.07397416647</v>
      </c>
    </row>
    <row r="8" spans="1:5" ht="15.75" thickBot="1" x14ac:dyDescent="0.3">
      <c r="A8" s="30">
        <v>48</v>
      </c>
      <c r="B8" s="29">
        <v>6011</v>
      </c>
      <c r="C8">
        <f t="shared" si="0"/>
        <v>6694.4687349722408</v>
      </c>
      <c r="D8">
        <f t="shared" si="1"/>
        <v>-683.46873497224078</v>
      </c>
      <c r="E8">
        <f t="shared" si="2"/>
        <v>467129.51168455509</v>
      </c>
    </row>
    <row r="9" spans="1:5" ht="15.75" thickBot="1" x14ac:dyDescent="0.3">
      <c r="A9" s="30">
        <v>60</v>
      </c>
      <c r="B9" s="29">
        <v>7250</v>
      </c>
      <c r="C9">
        <f t="shared" si="0"/>
        <v>7259.314132057887</v>
      </c>
      <c r="D9">
        <f t="shared" si="1"/>
        <v>-9.3141320578870364</v>
      </c>
      <c r="E9">
        <f t="shared" si="2"/>
        <v>86.753055991758998</v>
      </c>
    </row>
    <row r="10" spans="1:5" ht="15.75" thickBot="1" x14ac:dyDescent="0.3">
      <c r="A10" s="30">
        <v>70</v>
      </c>
      <c r="B10" s="29">
        <v>8632</v>
      </c>
      <c r="C10">
        <f t="shared" si="0"/>
        <v>7730.0186296292595</v>
      </c>
      <c r="D10">
        <f t="shared" si="1"/>
        <v>901.98137037074048</v>
      </c>
      <c r="E10">
        <f t="shared" si="2"/>
        <v>813570.39249587886</v>
      </c>
    </row>
    <row r="11" spans="1:5" ht="15.75" thickBot="1" x14ac:dyDescent="0.3">
      <c r="A11" s="30">
        <v>72</v>
      </c>
      <c r="B11" s="29">
        <v>6964</v>
      </c>
      <c r="C11">
        <f t="shared" si="0"/>
        <v>7824.1595291435333</v>
      </c>
      <c r="D11">
        <f t="shared" si="1"/>
        <v>-860.15952914353329</v>
      </c>
      <c r="E11">
        <f t="shared" si="2"/>
        <v>739874.41557642492</v>
      </c>
    </row>
    <row r="12" spans="1:5" ht="15.75" thickBot="1" x14ac:dyDescent="0.3">
      <c r="A12" s="30">
        <v>90</v>
      </c>
      <c r="B12" s="29">
        <v>11097</v>
      </c>
      <c r="C12">
        <f t="shared" si="0"/>
        <v>8671.4276247720027</v>
      </c>
      <c r="D12">
        <f t="shared" si="1"/>
        <v>2425.5723752279973</v>
      </c>
      <c r="E12">
        <f t="shared" si="2"/>
        <v>5883401.3474691883</v>
      </c>
    </row>
    <row r="13" spans="1:5" ht="15.75" thickBot="1" x14ac:dyDescent="0.3">
      <c r="A13" s="30">
        <v>100</v>
      </c>
      <c r="B13" s="29">
        <v>9107</v>
      </c>
      <c r="C13">
        <f t="shared" si="0"/>
        <v>9142.1321223433752</v>
      </c>
      <c r="D13">
        <f t="shared" si="1"/>
        <v>-35.132122343375158</v>
      </c>
      <c r="E13">
        <f t="shared" si="2"/>
        <v>1234.2660203498801</v>
      </c>
    </row>
    <row r="14" spans="1:5" ht="15.75" thickBot="1" x14ac:dyDescent="0.3">
      <c r="A14" s="30">
        <v>168</v>
      </c>
      <c r="B14" s="29">
        <v>11498</v>
      </c>
      <c r="C14">
        <f t="shared" si="0"/>
        <v>12342.922705828703</v>
      </c>
      <c r="D14">
        <f t="shared" si="1"/>
        <v>-844.92270582870333</v>
      </c>
      <c r="E14">
        <f t="shared" si="2"/>
        <v>713894.37882489758</v>
      </c>
    </row>
    <row r="15" spans="1:5" x14ac:dyDescent="0.25">
      <c r="A15" s="33"/>
      <c r="B15" s="33"/>
    </row>
    <row r="16" spans="1:5" x14ac:dyDescent="0.25">
      <c r="D16" t="s">
        <v>20</v>
      </c>
      <c r="E16">
        <f>+SUM(E5:E14)</f>
        <v>9249747.5576099753</v>
      </c>
    </row>
    <row r="17" spans="1:2" x14ac:dyDescent="0.25">
      <c r="A17" t="s">
        <v>33</v>
      </c>
    </row>
    <row r="18" spans="1:2" x14ac:dyDescent="0.25">
      <c r="A18" t="s">
        <v>10</v>
      </c>
      <c r="B18" t="s">
        <v>11</v>
      </c>
    </row>
    <row r="19" spans="1:2" x14ac:dyDescent="0.25">
      <c r="A19" s="35">
        <v>47.07044975713719</v>
      </c>
      <c r="B19" s="35">
        <v>4435.0871466296558</v>
      </c>
    </row>
    <row r="22" spans="1:2" x14ac:dyDescent="0.25">
      <c r="A22" t="s">
        <v>32</v>
      </c>
    </row>
    <row r="23" spans="1:2" x14ac:dyDescent="0.25">
      <c r="A23">
        <v>120</v>
      </c>
      <c r="B23" s="34">
        <f>+$A$19*A23+$B$19</f>
        <v>10083.541117486118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2C755-C036-4819-8E4F-5C1406FC6348}">
  <dimension ref="A1:E22"/>
  <sheetViews>
    <sheetView workbookViewId="0">
      <selection activeCell="O26" sqref="O26"/>
    </sheetView>
  </sheetViews>
  <sheetFormatPr defaultRowHeight="15" x14ac:dyDescent="0.25"/>
  <cols>
    <col min="1" max="1" width="19.42578125" bestFit="1" customWidth="1"/>
    <col min="2" max="2" width="21.5703125" bestFit="1" customWidth="1"/>
    <col min="3" max="3" width="9.7109375" customWidth="1"/>
    <col min="5" max="5" width="10" bestFit="1" customWidth="1"/>
  </cols>
  <sheetData>
    <row r="1" spans="1:5" x14ac:dyDescent="0.25">
      <c r="A1" t="s">
        <v>30</v>
      </c>
    </row>
    <row r="2" spans="1:5" x14ac:dyDescent="0.25">
      <c r="C2" t="s">
        <v>34</v>
      </c>
    </row>
    <row r="3" spans="1:5" ht="15.75" thickBot="1" x14ac:dyDescent="0.3">
      <c r="A3" t="s">
        <v>28</v>
      </c>
      <c r="B3" t="s">
        <v>27</v>
      </c>
      <c r="C3" t="s">
        <v>31</v>
      </c>
    </row>
    <row r="4" spans="1:5" ht="15.75" thickBot="1" x14ac:dyDescent="0.3">
      <c r="A4" s="32" t="s">
        <v>25</v>
      </c>
      <c r="B4" s="31" t="s">
        <v>24</v>
      </c>
      <c r="C4" t="s">
        <v>23</v>
      </c>
      <c r="D4" t="s">
        <v>22</v>
      </c>
      <c r="E4" t="s">
        <v>21</v>
      </c>
    </row>
    <row r="5" spans="1:5" ht="15.75" thickBot="1" x14ac:dyDescent="0.3">
      <c r="A5" s="30">
        <v>40</v>
      </c>
      <c r="B5" s="29">
        <v>5958</v>
      </c>
      <c r="C5">
        <f t="shared" ref="C5:C14" si="0">+$A$19*A5^$B$19</f>
        <v>6044.0187872875922</v>
      </c>
      <c r="D5">
        <f t="shared" ref="D5:D14" si="1">+B5-C5</f>
        <v>-86.018787287592204</v>
      </c>
      <c r="E5">
        <f t="shared" ref="E5:E14" si="2">+D5^2</f>
        <v>7399.2317664280345</v>
      </c>
    </row>
    <row r="6" spans="1:5" ht="15.75" thickBot="1" x14ac:dyDescent="0.3">
      <c r="A6" s="30">
        <v>44</v>
      </c>
      <c r="B6" s="29">
        <v>6662</v>
      </c>
      <c r="C6">
        <f t="shared" si="0"/>
        <v>6328.012677378686</v>
      </c>
      <c r="D6">
        <f t="shared" si="1"/>
        <v>333.98732262131398</v>
      </c>
      <c r="E6">
        <f t="shared" si="2"/>
        <v>111547.53167175366</v>
      </c>
    </row>
    <row r="7" spans="1:5" ht="15.75" thickBot="1" x14ac:dyDescent="0.3">
      <c r="A7" s="30">
        <v>48</v>
      </c>
      <c r="B7" s="29">
        <v>6004</v>
      </c>
      <c r="C7">
        <f t="shared" si="0"/>
        <v>6598.9150195218999</v>
      </c>
      <c r="D7">
        <f t="shared" si="1"/>
        <v>-594.91501952189992</v>
      </c>
      <c r="E7">
        <f t="shared" si="2"/>
        <v>353923.88045274257</v>
      </c>
    </row>
    <row r="8" spans="1:5" ht="15.75" thickBot="1" x14ac:dyDescent="0.3">
      <c r="A8" s="30">
        <v>48</v>
      </c>
      <c r="B8" s="29">
        <v>6011</v>
      </c>
      <c r="C8">
        <f t="shared" si="0"/>
        <v>6598.9150195218999</v>
      </c>
      <c r="D8">
        <f t="shared" si="1"/>
        <v>-587.91501952189992</v>
      </c>
      <c r="E8">
        <f t="shared" si="2"/>
        <v>345644.07017943595</v>
      </c>
    </row>
    <row r="9" spans="1:5" ht="15.75" thickBot="1" x14ac:dyDescent="0.3">
      <c r="A9" s="30">
        <v>60</v>
      </c>
      <c r="B9" s="29">
        <v>7250</v>
      </c>
      <c r="C9">
        <f t="shared" si="0"/>
        <v>7347.8513161783658</v>
      </c>
      <c r="D9">
        <f t="shared" si="1"/>
        <v>-97.851316178365778</v>
      </c>
      <c r="E9">
        <f t="shared" si="2"/>
        <v>9574.8800778385084</v>
      </c>
    </row>
    <row r="10" spans="1:5" ht="15.75" thickBot="1" x14ac:dyDescent="0.3">
      <c r="A10" s="30">
        <v>70</v>
      </c>
      <c r="B10" s="29">
        <v>8632</v>
      </c>
      <c r="C10">
        <f t="shared" si="0"/>
        <v>7914.3082322577084</v>
      </c>
      <c r="D10">
        <f t="shared" si="1"/>
        <v>717.69176774229163</v>
      </c>
      <c r="E10">
        <f t="shared" si="2"/>
        <v>515081.4734850555</v>
      </c>
    </row>
    <row r="11" spans="1:5" ht="15.75" thickBot="1" x14ac:dyDescent="0.3">
      <c r="A11" s="30">
        <v>72</v>
      </c>
      <c r="B11" s="29">
        <v>6964</v>
      </c>
      <c r="C11">
        <f t="shared" si="0"/>
        <v>8022.4513056656688</v>
      </c>
      <c r="D11">
        <f t="shared" si="1"/>
        <v>-1058.4513056656688</v>
      </c>
      <c r="E11">
        <f t="shared" si="2"/>
        <v>1120319.166465359</v>
      </c>
    </row>
    <row r="12" spans="1:5" ht="15.75" thickBot="1" x14ac:dyDescent="0.3">
      <c r="A12" s="30">
        <v>90</v>
      </c>
      <c r="B12" s="29">
        <v>11097</v>
      </c>
      <c r="C12">
        <f t="shared" si="0"/>
        <v>8932.9502215022021</v>
      </c>
      <c r="D12">
        <f t="shared" si="1"/>
        <v>2164.0497784977979</v>
      </c>
      <c r="E12">
        <f t="shared" si="2"/>
        <v>4683111.4438163685</v>
      </c>
    </row>
    <row r="13" spans="1:5" ht="15.75" thickBot="1" x14ac:dyDescent="0.3">
      <c r="A13" s="30">
        <v>100</v>
      </c>
      <c r="B13" s="29">
        <v>9107</v>
      </c>
      <c r="C13">
        <f t="shared" si="0"/>
        <v>9398.0826063193635</v>
      </c>
      <c r="D13">
        <f t="shared" si="1"/>
        <v>-291.08260631936355</v>
      </c>
      <c r="E13">
        <f t="shared" si="2"/>
        <v>84729.08370167359</v>
      </c>
    </row>
    <row r="14" spans="1:5" ht="15.75" thickBot="1" x14ac:dyDescent="0.3">
      <c r="A14" s="30">
        <v>168</v>
      </c>
      <c r="B14" s="29">
        <v>11498</v>
      </c>
      <c r="C14">
        <f t="shared" si="0"/>
        <v>12066.611172834557</v>
      </c>
      <c r="D14">
        <f t="shared" si="1"/>
        <v>-568.61117283455678</v>
      </c>
      <c r="E14">
        <f t="shared" si="2"/>
        <v>323318.66587229021</v>
      </c>
    </row>
    <row r="15" spans="1:5" x14ac:dyDescent="0.25">
      <c r="A15" s="33"/>
      <c r="B15" s="33"/>
    </row>
    <row r="16" spans="1:5" x14ac:dyDescent="0.25">
      <c r="D16" t="s">
        <v>20</v>
      </c>
      <c r="E16">
        <f>+SUM(E5:E14)</f>
        <v>7554649.4274889454</v>
      </c>
    </row>
    <row r="17" spans="1:2" x14ac:dyDescent="0.25">
      <c r="A17" t="s">
        <v>33</v>
      </c>
    </row>
    <row r="18" spans="1:2" x14ac:dyDescent="0.25">
      <c r="A18" t="s">
        <v>10</v>
      </c>
      <c r="B18" t="s">
        <v>11</v>
      </c>
    </row>
    <row r="19" spans="1:2" x14ac:dyDescent="0.25">
      <c r="A19" s="35">
        <v>1022.1387204982083</v>
      </c>
      <c r="B19" s="35">
        <v>0.4817647087735884</v>
      </c>
    </row>
    <row r="21" spans="1:2" x14ac:dyDescent="0.25">
      <c r="A21" t="s">
        <v>32</v>
      </c>
    </row>
    <row r="22" spans="1:2" x14ac:dyDescent="0.25">
      <c r="A22">
        <v>120</v>
      </c>
      <c r="B22" s="34">
        <f>+$A$19*A22^$B$19</f>
        <v>10260.912589482559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Question_1_fertilizer_mix</vt:lpstr>
      <vt:lpstr>Question_2_triangle_fence_area</vt:lpstr>
      <vt:lpstr>Question_5_a</vt:lpstr>
      <vt:lpstr>Question_5_b</vt:lpstr>
    </vt:vector>
  </TitlesOfParts>
  <Company>La Jolla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Jue</dc:creator>
  <cp:lastModifiedBy>Scott Jue</cp:lastModifiedBy>
  <dcterms:created xsi:type="dcterms:W3CDTF">2022-10-25T19:50:29Z</dcterms:created>
  <dcterms:modified xsi:type="dcterms:W3CDTF">2022-10-30T19:31:03Z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vt:lpwstr>
  </property>
</Properties>
</file>