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_Work\A_Projects\Schillinger_Dean\Figures and Tables\"/>
    </mc:Choice>
  </mc:AlternateContent>
  <xr:revisionPtr revIDLastSave="0" documentId="13_ncr:1_{690A5B34-45F2-4F26-A81A-437EC87D954B}" xr6:coauthVersionLast="36" xr6:coauthVersionMax="36" xr10:uidLastSave="{00000000-0000-0000-0000-000000000000}"/>
  <bookViews>
    <workbookView xWindow="0" yWindow="0" windowWidth="21570" windowHeight="7380" xr2:uid="{40EE7B19-57F9-4D61-9FD5-135BB65C5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E31" i="1" l="1"/>
  <c r="E30" i="1"/>
  <c r="D31" i="1"/>
  <c r="D30" i="1"/>
  <c r="E28" i="1"/>
  <c r="E23" i="1"/>
  <c r="E24" i="1"/>
  <c r="E25" i="1"/>
  <c r="E26" i="1"/>
  <c r="E22" i="1"/>
  <c r="E9" i="1"/>
  <c r="E10" i="1"/>
  <c r="E8" i="1"/>
  <c r="E13" i="1"/>
  <c r="E14" i="1"/>
  <c r="E15" i="1"/>
  <c r="E16" i="1"/>
  <c r="E17" i="1"/>
  <c r="E18" i="1"/>
  <c r="E19" i="1"/>
  <c r="E20" i="1"/>
  <c r="E12" i="1"/>
  <c r="E6" i="1"/>
  <c r="E2" i="1"/>
  <c r="E3" i="1"/>
  <c r="E4" i="1"/>
</calcChain>
</file>

<file path=xl/sharedStrings.xml><?xml version="1.0" encoding="utf-8"?>
<sst xmlns="http://schemas.openxmlformats.org/spreadsheetml/2006/main" count="48" uniqueCount="45">
  <si>
    <t>Zip</t>
  </si>
  <si>
    <t>Jurisdiction</t>
  </si>
  <si>
    <t>Taxed</t>
  </si>
  <si>
    <t>Population (2010)</t>
  </si>
  <si>
    <t>Albany</t>
  </si>
  <si>
    <t>Berkeley</t>
  </si>
  <si>
    <t>Kensington</t>
  </si>
  <si>
    <t>Note</t>
  </si>
  <si>
    <t>Albany is taxed, but comparing to Berkeley for purposes of paper</t>
  </si>
  <si>
    <t>% of 3-digit zip population</t>
  </si>
  <si>
    <t>San Francisco</t>
  </si>
  <si>
    <t>Oakland</t>
  </si>
  <si>
    <t>Piedmont</t>
  </si>
  <si>
    <t>Emeryville</t>
  </si>
  <si>
    <t>Seattle</t>
  </si>
  <si>
    <t>Tukwila</t>
  </si>
  <si>
    <t>Bainbridge Island</t>
  </si>
  <si>
    <t>Shoreline</t>
  </si>
  <si>
    <t>Burien</t>
  </si>
  <si>
    <t>Des Moines</t>
  </si>
  <si>
    <t>Normandy Park</t>
  </si>
  <si>
    <t>Seatac</t>
  </si>
  <si>
    <t>Lake Forest Park</t>
  </si>
  <si>
    <t>Philadelphia</t>
  </si>
  <si>
    <t>Middle City East</t>
  </si>
  <si>
    <t>Middle City West</t>
  </si>
  <si>
    <t>Manayunk</t>
  </si>
  <si>
    <t>Overbrook Hills</t>
  </si>
  <si>
    <t>Boulder</t>
  </si>
  <si>
    <t>TOTAL</t>
  </si>
  <si>
    <t>TAXED</t>
  </si>
  <si>
    <t>UNTAXED</t>
  </si>
  <si>
    <t>All in 946 (94610, 94611, 94618)</t>
  </si>
  <si>
    <t>All in 946 (94608, 94662)</t>
  </si>
  <si>
    <t>All in 191 (19127)</t>
  </si>
  <si>
    <t>Most in 981 (98108, 98138, 98168, 98178, 98188); also 98032, 98057</t>
  </si>
  <si>
    <t>One in 981 (98110); also 98061; 98392</t>
  </si>
  <si>
    <t>All in 981 (98133, 98155, 98160, 98177)</t>
  </si>
  <si>
    <t>Most in 981 (98146, 98148, 98166, 98168); also 98062</t>
  </si>
  <si>
    <t>All in 981 (98148, 98198)</t>
  </si>
  <si>
    <t>All in 981 (98148, 98166)</t>
  </si>
  <si>
    <t>All in 981 (98148, 98158, 98168, 98188, 98198)</t>
  </si>
  <si>
    <t>All in 981 (98155)</t>
  </si>
  <si>
    <t>% of overall population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</si>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</sst>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DEB-170F-4273-A109-7640589BB04F}">
  <dimension ref="A1:G31"/>
  <sheetViews>
    <sheetView tabSelected="1" topLeftCell="A10" workbookViewId="0">
      <selection activeCell="G30" sqref="G30"/>
    </sheetView>
  </sheetViews>
  <sheetFormatPr defaultRowHeight="15" x14ac:dyDescent="0.25"/>
  <cols>
    <col min="2" max="3" width="15.5703125" customWidth="1"/>
    <col min="4" max="4" width="25.28515625" customWidth="1"/>
    <col min="5" max="6" width="25.28515625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s="1" t="s">
        <v>43</v>
      </c>
      <c r="G1" t="s">
        <v>7</v>
      </c>
    </row>
    <row r="2" spans="1:7" x14ac:dyDescent="0.25">
      <c r="A2">
        <v>947</v>
      </c>
      <c r="B2" t="s">
        <v>4</v>
      </c>
      <c r="C2">
        <v>0</v>
      </c>
      <c r="D2">
        <v>18615</v>
      </c>
      <c r="E2" s="1">
        <f>D2/SUM($D$2:$D$4)</f>
        <v>0.13620399502451161</v>
      </c>
      <c r="F2" s="1" t="s">
        <v>44</v>
      </c>
      <c r="G2" t="s">
        <v>8</v>
      </c>
    </row>
    <row r="3" spans="1:7" x14ac:dyDescent="0.25">
      <c r="A3">
        <v>947</v>
      </c>
      <c r="B3" t="s">
        <v>5</v>
      </c>
      <c r="C3">
        <v>1</v>
      </c>
      <c r="D3">
        <v>112938</v>
      </c>
      <c r="E3" s="1">
        <f t="shared" ref="E3:E4" si="0">D3/SUM($D$2:$D$4)</f>
        <v>0.82635545474500627</v>
      </c>
      <c r="F3" s="1" t="s">
        <v>44</v>
      </c>
    </row>
    <row r="4" spans="1:7" x14ac:dyDescent="0.25">
      <c r="A4">
        <v>947</v>
      </c>
      <c r="B4" t="s">
        <v>6</v>
      </c>
      <c r="C4">
        <v>0</v>
      </c>
      <c r="D4">
        <v>5117</v>
      </c>
      <c r="E4" s="1">
        <f t="shared" si="0"/>
        <v>3.7440550230482185E-2</v>
      </c>
      <c r="F4" s="1" t="s">
        <v>44</v>
      </c>
    </row>
    <row r="6" spans="1:7" x14ac:dyDescent="0.25">
      <c r="A6">
        <v>941</v>
      </c>
      <c r="B6" t="s">
        <v>10</v>
      </c>
      <c r="C6">
        <v>1</v>
      </c>
      <c r="D6">
        <v>805519</v>
      </c>
      <c r="E6" s="1">
        <f>D6/SUM($D$6:$D$6)</f>
        <v>1</v>
      </c>
      <c r="F6" s="1">
        <f>D6/SUM($D$6:$D$28)</f>
        <v>0.21892934524411337</v>
      </c>
    </row>
    <row r="7" spans="1:7" x14ac:dyDescent="0.25">
      <c r="F7" s="1">
        <f t="shared" ref="F7:F28" si="1">D7/SUM($D$6:$D$28)</f>
        <v>0</v>
      </c>
    </row>
    <row r="8" spans="1:7" x14ac:dyDescent="0.25">
      <c r="A8">
        <v>946</v>
      </c>
      <c r="B8" t="s">
        <v>11</v>
      </c>
      <c r="C8">
        <v>1</v>
      </c>
      <c r="D8">
        <v>391350</v>
      </c>
      <c r="E8" s="1">
        <f>D8/SUM($D$8:$D$10)</f>
        <v>0.94948916585187149</v>
      </c>
      <c r="F8" s="1">
        <f t="shared" si="1"/>
        <v>0.10636372234706291</v>
      </c>
    </row>
    <row r="9" spans="1:7" x14ac:dyDescent="0.25">
      <c r="A9">
        <v>946</v>
      </c>
      <c r="B9" t="s">
        <v>12</v>
      </c>
      <c r="C9">
        <v>0</v>
      </c>
      <c r="D9">
        <v>10709</v>
      </c>
      <c r="E9" s="1">
        <f t="shared" ref="E9:E10" si="2">D9/SUM($D$8:$D$10)</f>
        <v>2.598206075663138E-2</v>
      </c>
      <c r="F9" s="1">
        <f t="shared" si="1"/>
        <v>2.9105636964729697E-3</v>
      </c>
      <c r="G9" t="s">
        <v>32</v>
      </c>
    </row>
    <row r="10" spans="1:7" x14ac:dyDescent="0.25">
      <c r="A10">
        <v>946</v>
      </c>
      <c r="B10" t="s">
        <v>13</v>
      </c>
      <c r="C10">
        <v>0</v>
      </c>
      <c r="D10">
        <v>10110</v>
      </c>
      <c r="E10" s="1">
        <f t="shared" si="2"/>
        <v>2.4528773391497179E-2</v>
      </c>
      <c r="F10" s="1">
        <f t="shared" si="1"/>
        <v>2.7477634673024301E-3</v>
      </c>
      <c r="G10" t="s">
        <v>33</v>
      </c>
    </row>
    <row r="11" spans="1:7" x14ac:dyDescent="0.25">
      <c r="F11" s="1">
        <f t="shared" si="1"/>
        <v>0</v>
      </c>
    </row>
    <row r="12" spans="1:7" x14ac:dyDescent="0.25">
      <c r="A12">
        <v>981</v>
      </c>
      <c r="B12" t="s">
        <v>14</v>
      </c>
      <c r="C12">
        <v>1</v>
      </c>
      <c r="D12">
        <v>610654</v>
      </c>
      <c r="E12" s="1">
        <f>D12/SUM($D$12:$D$20)</f>
        <v>0.73570023288286823</v>
      </c>
      <c r="F12" s="1">
        <f t="shared" si="1"/>
        <v>0.16596763129199785</v>
      </c>
    </row>
    <row r="13" spans="1:7" x14ac:dyDescent="0.25">
      <c r="A13">
        <v>981</v>
      </c>
      <c r="B13" t="s">
        <v>15</v>
      </c>
      <c r="C13">
        <v>0</v>
      </c>
      <c r="D13">
        <v>19161</v>
      </c>
      <c r="E13" s="1">
        <f t="shared" ref="E13:E20" si="3">D13/SUM($D$12:$D$20)</f>
        <v>2.308467996978426E-2</v>
      </c>
      <c r="F13" s="1">
        <f t="shared" si="1"/>
        <v>5.2077048266055258E-3</v>
      </c>
      <c r="G13" t="s">
        <v>35</v>
      </c>
    </row>
    <row r="14" spans="1:7" x14ac:dyDescent="0.25">
      <c r="A14">
        <v>981</v>
      </c>
      <c r="B14" t="s">
        <v>16</v>
      </c>
      <c r="C14">
        <v>0</v>
      </c>
      <c r="D14">
        <v>23062</v>
      </c>
      <c r="E14" s="1">
        <f t="shared" si="3"/>
        <v>2.7784504434171735E-2</v>
      </c>
      <c r="F14" s="1">
        <f t="shared" si="1"/>
        <v>6.2679447164123289E-3</v>
      </c>
      <c r="G14" t="s">
        <v>36</v>
      </c>
    </row>
    <row r="15" spans="1:7" x14ac:dyDescent="0.25">
      <c r="A15">
        <v>981</v>
      </c>
      <c r="B15" t="s">
        <v>17</v>
      </c>
      <c r="C15">
        <v>0</v>
      </c>
      <c r="D15">
        <v>53182</v>
      </c>
      <c r="E15" s="1">
        <f t="shared" si="3"/>
        <v>6.4072305733159363E-2</v>
      </c>
      <c r="F15" s="1">
        <f t="shared" si="1"/>
        <v>1.4454159912767344E-2</v>
      </c>
      <c r="G15" t="s">
        <v>37</v>
      </c>
    </row>
    <row r="16" spans="1:7" x14ac:dyDescent="0.25">
      <c r="A16">
        <v>981</v>
      </c>
      <c r="B16" t="s">
        <v>18</v>
      </c>
      <c r="C16">
        <v>0</v>
      </c>
      <c r="D16">
        <v>48224</v>
      </c>
      <c r="E16" s="1">
        <f t="shared" si="3"/>
        <v>5.809903485532468E-2</v>
      </c>
      <c r="F16" s="1">
        <f t="shared" si="1"/>
        <v>1.3106641488347417E-2</v>
      </c>
      <c r="G16" t="s">
        <v>38</v>
      </c>
    </row>
    <row r="17" spans="1:7" x14ac:dyDescent="0.25">
      <c r="A17">
        <v>981</v>
      </c>
      <c r="B17" t="s">
        <v>19</v>
      </c>
      <c r="C17">
        <v>0</v>
      </c>
      <c r="D17">
        <v>29775</v>
      </c>
      <c r="E17" s="1">
        <f t="shared" si="3"/>
        <v>3.5872154172555001E-2</v>
      </c>
      <c r="F17" s="1">
        <f t="shared" si="1"/>
        <v>8.0924487872334177E-3</v>
      </c>
      <c r="G17" t="s">
        <v>39</v>
      </c>
    </row>
    <row r="18" spans="1:7" x14ac:dyDescent="0.25">
      <c r="A18">
        <v>981</v>
      </c>
      <c r="B18" t="s">
        <v>20</v>
      </c>
      <c r="C18">
        <v>0</v>
      </c>
      <c r="D18">
        <v>6335</v>
      </c>
      <c r="E18" s="1">
        <f t="shared" si="3"/>
        <v>7.6322450607266478E-3</v>
      </c>
      <c r="F18" s="1">
        <f t="shared" si="1"/>
        <v>1.7217687008269926E-3</v>
      </c>
      <c r="G18" t="s">
        <v>40</v>
      </c>
    </row>
    <row r="19" spans="1:7" x14ac:dyDescent="0.25">
      <c r="A19">
        <v>981</v>
      </c>
      <c r="B19" t="s">
        <v>21</v>
      </c>
      <c r="C19">
        <v>0</v>
      </c>
      <c r="D19">
        <v>26999</v>
      </c>
      <c r="E19" s="1">
        <f t="shared" si="3"/>
        <v>3.2527700772621744E-2</v>
      </c>
      <c r="F19" s="1">
        <f t="shared" si="1"/>
        <v>7.3379689271709505E-3</v>
      </c>
      <c r="G19" t="s">
        <v>41</v>
      </c>
    </row>
    <row r="20" spans="1:7" x14ac:dyDescent="0.25">
      <c r="A20">
        <v>981</v>
      </c>
      <c r="B20" t="s">
        <v>22</v>
      </c>
      <c r="C20">
        <v>0</v>
      </c>
      <c r="D20">
        <v>12639</v>
      </c>
      <c r="E20" s="1">
        <f t="shared" si="3"/>
        <v>1.5227142118788334E-2</v>
      </c>
      <c r="F20" s="1">
        <f t="shared" si="1"/>
        <v>3.4351120141676967E-3</v>
      </c>
      <c r="G20" t="s">
        <v>42</v>
      </c>
    </row>
    <row r="21" spans="1:7" x14ac:dyDescent="0.25">
      <c r="F21" s="1">
        <f t="shared" si="1"/>
        <v>0</v>
      </c>
    </row>
    <row r="22" spans="1:7" x14ac:dyDescent="0.25">
      <c r="A22">
        <v>191</v>
      </c>
      <c r="B22" t="s">
        <v>23</v>
      </c>
      <c r="C22">
        <v>1</v>
      </c>
      <c r="D22">
        <v>1528000</v>
      </c>
      <c r="E22" s="1">
        <f>D22/SUM($D$22:$D$26)</f>
        <v>0.99614515295196016</v>
      </c>
      <c r="F22" s="1">
        <f t="shared" si="1"/>
        <v>0.4152900670660844</v>
      </c>
    </row>
    <row r="23" spans="1:7" x14ac:dyDescent="0.25">
      <c r="A23">
        <v>191</v>
      </c>
      <c r="B23" t="s">
        <v>24</v>
      </c>
      <c r="C23">
        <v>0</v>
      </c>
      <c r="D23">
        <v>0</v>
      </c>
      <c r="E23" s="1">
        <f t="shared" ref="E23:E26" si="4">D23/SUM($D$22:$D$26)</f>
        <v>0</v>
      </c>
      <c r="F23" s="1">
        <f t="shared" si="1"/>
        <v>0</v>
      </c>
    </row>
    <row r="24" spans="1:7" x14ac:dyDescent="0.25">
      <c r="A24">
        <v>191</v>
      </c>
      <c r="B24" t="s">
        <v>25</v>
      </c>
      <c r="C24">
        <v>0</v>
      </c>
      <c r="D24">
        <v>0</v>
      </c>
      <c r="E24" s="1">
        <f t="shared" si="4"/>
        <v>0</v>
      </c>
      <c r="F24" s="1">
        <f t="shared" si="1"/>
        <v>0</v>
      </c>
    </row>
    <row r="25" spans="1:7" x14ac:dyDescent="0.25">
      <c r="A25">
        <v>191</v>
      </c>
      <c r="B25" t="s">
        <v>26</v>
      </c>
      <c r="C25">
        <v>0</v>
      </c>
      <c r="D25">
        <v>5913</v>
      </c>
      <c r="E25" s="1">
        <f t="shared" si="4"/>
        <v>3.8548470480398822E-3</v>
      </c>
      <c r="F25" s="1">
        <f t="shared" si="1"/>
        <v>1.6070747163362284E-3</v>
      </c>
      <c r="G25" t="s">
        <v>34</v>
      </c>
    </row>
    <row r="26" spans="1:7" x14ac:dyDescent="0.25">
      <c r="A26">
        <v>191</v>
      </c>
      <c r="B26" t="s">
        <v>27</v>
      </c>
      <c r="C26">
        <v>0</v>
      </c>
      <c r="D26">
        <v>0</v>
      </c>
      <c r="E26" s="1">
        <f t="shared" si="4"/>
        <v>0</v>
      </c>
      <c r="F26" s="1">
        <f t="shared" si="1"/>
        <v>0</v>
      </c>
    </row>
    <row r="27" spans="1:7" x14ac:dyDescent="0.25">
      <c r="F27" s="1">
        <f t="shared" si="1"/>
        <v>0</v>
      </c>
    </row>
    <row r="28" spans="1:7" x14ac:dyDescent="0.25">
      <c r="A28">
        <v>803</v>
      </c>
      <c r="B28" t="s">
        <v>28</v>
      </c>
      <c r="C28">
        <v>1</v>
      </c>
      <c r="D28">
        <v>97724</v>
      </c>
      <c r="E28" s="1">
        <f>D28/SUM($D$28:$D$28)</f>
        <v>1</v>
      </c>
      <c r="F28" s="1">
        <f>D28/SUM($D$6:$D$28)</f>
        <v>2.6560082797098188E-2</v>
      </c>
    </row>
    <row r="30" spans="1:7" x14ac:dyDescent="0.25">
      <c r="A30" t="s">
        <v>29</v>
      </c>
      <c r="B30" t="s">
        <v>30</v>
      </c>
      <c r="C30">
        <v>1</v>
      </c>
      <c r="D30">
        <f>D6+D8+D12+D22+D28</f>
        <v>3433247</v>
      </c>
      <c r="E30" s="1">
        <f>D30/SUM($D$30:$D$31)</f>
        <v>0.93311084874635675</v>
      </c>
      <c r="F30" s="1">
        <f>SUM(F6:F28)</f>
        <v>0.99999999999999989</v>
      </c>
    </row>
    <row r="31" spans="1:7" x14ac:dyDescent="0.25">
      <c r="A31" t="s">
        <v>29</v>
      </c>
      <c r="B31" t="s">
        <v>31</v>
      </c>
      <c r="C31">
        <v>0</v>
      </c>
      <c r="D31">
        <f>D9+D10+SUM(D13:D20)+SUM(D23:D26)</f>
        <v>246109</v>
      </c>
      <c r="E31" s="1">
        <f>D31/SUM($D$30:$D$31)</f>
        <v>6.6889151253643295E-2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Kaplan, Scott M CIV USNA Annapolis</dc:creator>
  <cp:lastModifiedBy>Kaplan, Scott M CIV USNA Annapolis</cp:lastModifiedBy>
  <dcterms:created xsi:type="dcterms:W3CDTF">2023-05-25T16:09:16Z</dcterms:created>
  <dcterms:modified xsi:type="dcterms:W3CDTF">2023-05-26T15:17:50Z</dcterms:modified>
</cp:coreProperties>
</file>