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scottreed/PycharmProjects/Tetris_CNN/"/>
    </mc:Choice>
  </mc:AlternateContent>
  <xr:revisionPtr revIDLastSave="0" documentId="13_ncr:1_{AED69FF6-9EDA-E747-AC3B-1FACF53D5878}" xr6:coauthVersionLast="47" xr6:coauthVersionMax="47" xr10:uidLastSave="{00000000-0000-0000-0000-000000000000}"/>
  <bookViews>
    <workbookView xWindow="0" yWindow="760" windowWidth="34560" windowHeight="21580" activeTab="2" xr2:uid="{00000000-000D-0000-FFFF-FFFF00000000}"/>
  </bookViews>
  <sheets>
    <sheet name="Inputs" sheetId="1" r:id="rId1"/>
    <sheet name="Filter" sheetId="2" r:id="rId2"/>
    <sheet name="Inference" sheetId="3" r:id="rId3"/>
    <sheet name="Conv" sheetId="4" r:id="rId4"/>
    <sheet name="ReLU" sheetId="5" r:id="rId5"/>
    <sheet name="Flatten" sheetId="6" r:id="rId6"/>
    <sheet name="DenseParameters" sheetId="7" r:id="rId7"/>
    <sheet name="Dense" sheetId="8" r:id="rId8"/>
    <sheet name="Softmax" sheetId="9" r:id="rId9"/>
    <sheet name="Classification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3" i="5" s="1"/>
  <c r="A5" i="6" s="1"/>
  <c r="A3" i="4"/>
  <c r="A3" i="5" s="1"/>
  <c r="A4" i="6" s="1"/>
  <c r="B2" i="4"/>
  <c r="B2" i="5" s="1"/>
  <c r="A3" i="6" s="1"/>
  <c r="A2" i="4"/>
  <c r="A2" i="5" s="1"/>
  <c r="A2" i="6" s="1"/>
  <c r="B2" i="8" l="1"/>
  <c r="A2" i="8"/>
  <c r="G2" i="8"/>
  <c r="F2" i="8"/>
  <c r="D2" i="8"/>
  <c r="C2" i="8"/>
  <c r="E2" i="8"/>
  <c r="H2" i="9" l="1"/>
  <c r="D2" i="9" s="1"/>
  <c r="B2" i="9" l="1"/>
  <c r="F2" i="9"/>
  <c r="E2" i="9"/>
  <c r="A2" i="9"/>
  <c r="G2" i="9"/>
  <c r="C2" i="9"/>
  <c r="B1" i="10" l="1"/>
</calcChain>
</file>

<file path=xl/sharedStrings.xml><?xml version="1.0" encoding="utf-8"?>
<sst xmlns="http://schemas.openxmlformats.org/spreadsheetml/2006/main" count="51" uniqueCount="21">
  <si>
    <t>Col1</t>
  </si>
  <si>
    <t>Col2</t>
  </si>
  <si>
    <t>Col3</t>
  </si>
  <si>
    <t>Row1</t>
  </si>
  <si>
    <t>Slinky Snake</t>
  </si>
  <si>
    <t>Row2</t>
  </si>
  <si>
    <t>(Manually copy this piece to Inference)</t>
  </si>
  <si>
    <t>Row3</t>
  </si>
  <si>
    <t>Bubble Block</t>
  </si>
  <si>
    <t>Topsy Turvy</t>
  </si>
  <si>
    <t>Slippery Slide</t>
  </si>
  <si>
    <t>Zany Zigzag</t>
  </si>
  <si>
    <t>Jolly Jumper</t>
  </si>
  <si>
    <t>Lively L</t>
  </si>
  <si>
    <t>Conv Output</t>
  </si>
  <si>
    <t>ReLU Output</t>
  </si>
  <si>
    <t>Flattened Vector</t>
  </si>
  <si>
    <t>Dense Output</t>
  </si>
  <si>
    <t>Softmax Probabilities</t>
  </si>
  <si>
    <t>Denom</t>
  </si>
  <si>
    <t>Predicted Piece: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</si>
</sst>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800080"/>
        <bgColor rgb="FF80008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FFA500"/>
        <bgColor rgb="FFFFA5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workbookViewId="0">
      <selection activeCell="D20" sqref="B18:D20"/>
    </sheetView>
  </sheetViews>
  <sheetFormatPr baseColWidth="10" defaultColWidth="8.83203125" defaultRowHeight="15" x14ac:dyDescent="0.2"/>
  <sheetData>
    <row r="1" spans="1:6" x14ac:dyDescent="0.2">
      <c r="B1" s="1" t="s">
        <v>0</v>
      </c>
      <c r="C1" s="1" t="s">
        <v>1</v>
      </c>
      <c r="D1" s="1" t="s">
        <v>2</v>
      </c>
    </row>
    <row r="3" spans="1:6" x14ac:dyDescent="0.2">
      <c r="A3" s="1" t="s">
        <v>3</v>
      </c>
      <c r="B3">
        <v>0</v>
      </c>
      <c r="C3" s="2">
        <v>1</v>
      </c>
      <c r="D3">
        <v>0</v>
      </c>
      <c r="F3" s="1" t="s">
        <v>4</v>
      </c>
    </row>
    <row r="4" spans="1:6" x14ac:dyDescent="0.2">
      <c r="A4" s="1" t="s">
        <v>5</v>
      </c>
      <c r="B4">
        <v>0</v>
      </c>
      <c r="C4" s="2">
        <v>1</v>
      </c>
      <c r="D4">
        <v>0</v>
      </c>
      <c r="F4" t="s">
        <v>6</v>
      </c>
    </row>
    <row r="5" spans="1:6" x14ac:dyDescent="0.2">
      <c r="A5" s="1" t="s">
        <v>7</v>
      </c>
      <c r="B5">
        <v>0</v>
      </c>
      <c r="C5" s="2">
        <v>1</v>
      </c>
      <c r="D5">
        <v>0</v>
      </c>
    </row>
    <row r="8" spans="1:6" x14ac:dyDescent="0.2">
      <c r="A8" s="1" t="s">
        <v>3</v>
      </c>
      <c r="B8" s="3">
        <v>1</v>
      </c>
      <c r="C8" s="3">
        <v>1</v>
      </c>
      <c r="D8">
        <v>0</v>
      </c>
      <c r="F8" s="1" t="s">
        <v>8</v>
      </c>
    </row>
    <row r="9" spans="1:6" x14ac:dyDescent="0.2">
      <c r="A9" s="1" t="s">
        <v>5</v>
      </c>
      <c r="B9" s="3">
        <v>1</v>
      </c>
      <c r="C9" s="3">
        <v>1</v>
      </c>
      <c r="D9">
        <v>0</v>
      </c>
      <c r="F9" t="s">
        <v>6</v>
      </c>
    </row>
    <row r="10" spans="1:6" x14ac:dyDescent="0.2">
      <c r="A10" s="1" t="s">
        <v>7</v>
      </c>
      <c r="B10">
        <v>0</v>
      </c>
      <c r="C10">
        <v>0</v>
      </c>
      <c r="D10">
        <v>0</v>
      </c>
    </row>
    <row r="13" spans="1:6" x14ac:dyDescent="0.2">
      <c r="A13" s="1" t="s">
        <v>3</v>
      </c>
      <c r="B13">
        <v>0</v>
      </c>
      <c r="C13" s="4">
        <v>1</v>
      </c>
      <c r="D13">
        <v>0</v>
      </c>
      <c r="F13" s="1" t="s">
        <v>9</v>
      </c>
    </row>
    <row r="14" spans="1:6" x14ac:dyDescent="0.2">
      <c r="A14" s="1" t="s">
        <v>5</v>
      </c>
      <c r="B14" s="4">
        <v>1</v>
      </c>
      <c r="C14" s="4">
        <v>1</v>
      </c>
      <c r="D14" s="4">
        <v>1</v>
      </c>
      <c r="F14" t="s">
        <v>6</v>
      </c>
    </row>
    <row r="15" spans="1:6" x14ac:dyDescent="0.2">
      <c r="A15" s="1" t="s">
        <v>7</v>
      </c>
      <c r="B15">
        <v>0</v>
      </c>
      <c r="C15">
        <v>0</v>
      </c>
      <c r="D15">
        <v>0</v>
      </c>
    </row>
    <row r="18" spans="1:6" x14ac:dyDescent="0.2">
      <c r="A18" s="1" t="s">
        <v>3</v>
      </c>
      <c r="B18">
        <v>0</v>
      </c>
      <c r="C18" s="5">
        <v>1</v>
      </c>
      <c r="D18" s="5">
        <v>1</v>
      </c>
      <c r="F18" s="1" t="s">
        <v>10</v>
      </c>
    </row>
    <row r="19" spans="1:6" x14ac:dyDescent="0.2">
      <c r="A19" s="1" t="s">
        <v>5</v>
      </c>
      <c r="B19" s="5">
        <v>1</v>
      </c>
      <c r="C19" s="5">
        <v>1</v>
      </c>
      <c r="D19">
        <v>0</v>
      </c>
      <c r="F19" t="s">
        <v>6</v>
      </c>
    </row>
    <row r="20" spans="1:6" x14ac:dyDescent="0.2">
      <c r="A20" s="1" t="s">
        <v>7</v>
      </c>
      <c r="B20">
        <v>0</v>
      </c>
      <c r="C20">
        <v>0</v>
      </c>
      <c r="D20">
        <v>0</v>
      </c>
    </row>
    <row r="23" spans="1:6" x14ac:dyDescent="0.2">
      <c r="A23" s="1" t="s">
        <v>3</v>
      </c>
      <c r="B23" s="6">
        <v>1</v>
      </c>
      <c r="C23" s="6">
        <v>1</v>
      </c>
      <c r="D23">
        <v>0</v>
      </c>
      <c r="F23" s="1" t="s">
        <v>11</v>
      </c>
    </row>
    <row r="24" spans="1:6" x14ac:dyDescent="0.2">
      <c r="A24" s="1" t="s">
        <v>5</v>
      </c>
      <c r="B24">
        <v>0</v>
      </c>
      <c r="C24" s="6">
        <v>1</v>
      </c>
      <c r="D24" s="6">
        <v>1</v>
      </c>
      <c r="F24" t="s">
        <v>6</v>
      </c>
    </row>
    <row r="25" spans="1:6" x14ac:dyDescent="0.2">
      <c r="A25" s="1" t="s">
        <v>7</v>
      </c>
      <c r="B25">
        <v>0</v>
      </c>
      <c r="C25">
        <v>0</v>
      </c>
      <c r="D25">
        <v>0</v>
      </c>
    </row>
    <row r="28" spans="1:6" x14ac:dyDescent="0.2">
      <c r="A28" s="1" t="s">
        <v>3</v>
      </c>
      <c r="B28" s="7">
        <v>1</v>
      </c>
      <c r="C28">
        <v>0</v>
      </c>
      <c r="D28">
        <v>0</v>
      </c>
      <c r="F28" s="1" t="s">
        <v>12</v>
      </c>
    </row>
    <row r="29" spans="1:6" x14ac:dyDescent="0.2">
      <c r="A29" s="1" t="s">
        <v>5</v>
      </c>
      <c r="B29" s="7">
        <v>1</v>
      </c>
      <c r="C29" s="7">
        <v>1</v>
      </c>
      <c r="D29" s="7">
        <v>1</v>
      </c>
      <c r="F29" t="s">
        <v>6</v>
      </c>
    </row>
    <row r="30" spans="1:6" x14ac:dyDescent="0.2">
      <c r="A30" s="1" t="s">
        <v>7</v>
      </c>
      <c r="B30">
        <v>0</v>
      </c>
      <c r="C30">
        <v>0</v>
      </c>
      <c r="D30">
        <v>0</v>
      </c>
    </row>
    <row r="33" spans="1:6" x14ac:dyDescent="0.2">
      <c r="A33" s="1" t="s">
        <v>3</v>
      </c>
      <c r="B33">
        <v>0</v>
      </c>
      <c r="C33">
        <v>0</v>
      </c>
      <c r="D33" s="8">
        <v>1</v>
      </c>
      <c r="F33" s="1" t="s">
        <v>13</v>
      </c>
    </row>
    <row r="34" spans="1:6" x14ac:dyDescent="0.2">
      <c r="A34" s="1" t="s">
        <v>5</v>
      </c>
      <c r="B34" s="8">
        <v>1</v>
      </c>
      <c r="C34" s="8">
        <v>1</v>
      </c>
      <c r="D34" s="8">
        <v>1</v>
      </c>
      <c r="F34" t="s">
        <v>6</v>
      </c>
    </row>
    <row r="35" spans="1:6" x14ac:dyDescent="0.2">
      <c r="A35" s="1" t="s">
        <v>7</v>
      </c>
      <c r="B35">
        <v>0</v>
      </c>
      <c r="C35">
        <v>0</v>
      </c>
      <c r="D35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20</v>
      </c>
      <c r="B1" s="1" t="str">
        <f>INDEX({"Slinky Snake","Bubble Block","Topsy Turvy","Slippery Slide","Zany Zigzag","Jolly Jumper","Lively L"},MATCH(MAX(Softmax!A2:G2),Softmax!A2:G2,0))</f>
        <v>Slippery Slide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8.83203125" defaultRowHeight="15" x14ac:dyDescent="0.2"/>
  <sheetData>
    <row r="1" spans="1:2" x14ac:dyDescent="0.2">
      <c r="A1" s="1">
        <v>1</v>
      </c>
      <c r="B1" s="1">
        <v>1</v>
      </c>
    </row>
    <row r="2" spans="1:2" x14ac:dyDescent="0.2">
      <c r="A2">
        <v>0</v>
      </c>
      <c r="B2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tabSelected="1" workbookViewId="0">
      <selection activeCell="D3" sqref="D3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3</v>
      </c>
      <c r="B2">
        <v>0</v>
      </c>
      <c r="C2" s="5">
        <v>1</v>
      </c>
      <c r="D2" s="5">
        <v>1</v>
      </c>
    </row>
    <row r="3" spans="1:4" x14ac:dyDescent="0.2">
      <c r="A3" s="1" t="s">
        <v>5</v>
      </c>
      <c r="B3" s="5">
        <v>1</v>
      </c>
      <c r="C3" s="5">
        <v>1</v>
      </c>
      <c r="D3">
        <v>0</v>
      </c>
    </row>
    <row r="4" spans="1:4" x14ac:dyDescent="0.2">
      <c r="A4" s="1" t="s">
        <v>7</v>
      </c>
      <c r="B4">
        <v>0</v>
      </c>
      <c r="C4">
        <v>0</v>
      </c>
      <c r="D4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14</v>
      </c>
    </row>
    <row r="2" spans="1:2" x14ac:dyDescent="0.2">
      <c r="A2">
        <f>SUMPRODUCT(Inference!B2:C3, Filter!A1:B2)</f>
        <v>2</v>
      </c>
      <c r="B2">
        <f>SUMPRODUCT(Inference!C2:D3, Filter!A1:B2)</f>
        <v>2</v>
      </c>
    </row>
    <row r="3" spans="1:2" x14ac:dyDescent="0.2">
      <c r="A3">
        <f>SUMPRODUCT(Inference!B3:C4, Filter!A1:B2)</f>
        <v>2</v>
      </c>
      <c r="B3">
        <f>SUMPRODUCT(Inference!C3:D4, Filter!A1:B2)</f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15</v>
      </c>
    </row>
    <row r="2" spans="1:2" x14ac:dyDescent="0.2">
      <c r="A2">
        <f>MAX(0, Conv!A2)</f>
        <v>2</v>
      </c>
      <c r="B2">
        <f>MAX(0, Conv!B2)</f>
        <v>2</v>
      </c>
    </row>
    <row r="3" spans="1:2" x14ac:dyDescent="0.2">
      <c r="A3">
        <f>MAX(0, Conv!A3)</f>
        <v>2</v>
      </c>
      <c r="B3">
        <f>MAX(0, Conv!B3)</f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5"/>
  <sheetViews>
    <sheetView workbookViewId="0"/>
  </sheetViews>
  <sheetFormatPr baseColWidth="10" defaultColWidth="8.83203125" defaultRowHeight="15" x14ac:dyDescent="0.2"/>
  <sheetData>
    <row r="1" spans="1:1" x14ac:dyDescent="0.2">
      <c r="A1" s="1" t="s">
        <v>16</v>
      </c>
    </row>
    <row r="2" spans="1:1" x14ac:dyDescent="0.2">
      <c r="A2">
        <f>ReLU!A2</f>
        <v>2</v>
      </c>
    </row>
    <row r="3" spans="1:1" x14ac:dyDescent="0.2">
      <c r="A3">
        <f>ReLU!B2</f>
        <v>2</v>
      </c>
    </row>
    <row r="4" spans="1:1" x14ac:dyDescent="0.2">
      <c r="A4">
        <f>ReLU!A3</f>
        <v>2</v>
      </c>
    </row>
    <row r="5" spans="1:1" x14ac:dyDescent="0.2">
      <c r="A5">
        <f>ReLU!B3</f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"/>
  <sheetViews>
    <sheetView workbookViewId="0"/>
  </sheetViews>
  <sheetFormatPr baseColWidth="10" defaultColWidth="8.83203125" defaultRowHeight="15" x14ac:dyDescent="0.2"/>
  <sheetData>
    <row r="1" spans="1:7" x14ac:dyDescent="0.2">
      <c r="A1" s="1">
        <v>-0.62611919641494751</v>
      </c>
      <c r="B1">
        <v>6.0282697677612296</v>
      </c>
      <c r="C1">
        <v>-0.4690936803817749</v>
      </c>
      <c r="D1">
        <v>-7.2082154452800751E-2</v>
      </c>
      <c r="E1">
        <v>3.5550403594970699</v>
      </c>
      <c r="F1">
        <v>-0.16309460997581479</v>
      </c>
      <c r="G1">
        <v>-7.1529345512390137</v>
      </c>
    </row>
    <row r="2" spans="1:7" x14ac:dyDescent="0.2">
      <c r="A2">
        <v>-2.7780900001525879</v>
      </c>
      <c r="B2">
        <v>-2.9387683868408199</v>
      </c>
      <c r="C2">
        <v>2.4415421485900879</v>
      </c>
      <c r="D2">
        <v>5.2368669509887704</v>
      </c>
      <c r="E2">
        <v>1.070473194122314</v>
      </c>
      <c r="F2">
        <v>-5.2160038948059082</v>
      </c>
      <c r="G2">
        <v>3.1839809417724609</v>
      </c>
    </row>
    <row r="3" spans="1:7" x14ac:dyDescent="0.2">
      <c r="A3">
        <v>4.9073481559753418</v>
      </c>
      <c r="B3">
        <v>-1.223416805267334</v>
      </c>
      <c r="C3">
        <v>-0.7718890905380249</v>
      </c>
      <c r="D3">
        <v>0.68313735723495483</v>
      </c>
      <c r="E3">
        <v>-5.221611499786377</v>
      </c>
      <c r="F3">
        <v>0.8159104585647583</v>
      </c>
      <c r="G3">
        <v>1.6105184555053711</v>
      </c>
    </row>
    <row r="4" spans="1:7" x14ac:dyDescent="0.2">
      <c r="A4">
        <v>-2.6794722080230708</v>
      </c>
      <c r="B4">
        <v>-3.1389987468719478</v>
      </c>
      <c r="C4">
        <v>2.517972469329834</v>
      </c>
      <c r="D4">
        <v>-5.1332521438598633</v>
      </c>
      <c r="E4">
        <v>1.5006810426712041</v>
      </c>
      <c r="F4">
        <v>5.3066492080688477</v>
      </c>
      <c r="G4">
        <v>3.026419878005981</v>
      </c>
    </row>
    <row r="6" spans="1:7" x14ac:dyDescent="0.2">
      <c r="A6" s="1">
        <v>2.4651980400085449</v>
      </c>
      <c r="B6">
        <v>-1.1587134599685669</v>
      </c>
      <c r="C6">
        <v>-1.9203034639358521</v>
      </c>
      <c r="D6">
        <v>0.27107620239257812</v>
      </c>
      <c r="E6">
        <v>-0.58198881149291992</v>
      </c>
      <c r="F6">
        <v>0.2145033776760101</v>
      </c>
      <c r="G6">
        <v>0.81022202968597412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"/>
  <sheetViews>
    <sheetView workbookViewId="0"/>
  </sheetViews>
  <sheetFormatPr baseColWidth="10" defaultColWidth="8.83203125" defaultRowHeight="15" x14ac:dyDescent="0.2"/>
  <sheetData>
    <row r="1" spans="1:7" x14ac:dyDescent="0.2">
      <c r="A1" s="1" t="s">
        <v>17</v>
      </c>
    </row>
    <row r="2" spans="1:7" x14ac:dyDescent="0.2">
      <c r="A2">
        <f>SUMPRODUCT(Flatten!A2:A5, DenseParameters!A1:A4) + DenseParameters!A6</f>
        <v>2.7920037508010869</v>
      </c>
      <c r="B2">
        <f>SUMPRODUCT(Flatten!A2:A5, DenseParameters!B1:B4) + DenseParameters!B6</f>
        <v>-0.56554305553436324</v>
      </c>
      <c r="C2">
        <f>SUMPRODUCT(Flatten!A2:A5, DenseParameters!C1:C4) + DenseParameters!C6</f>
        <v>2.9987877607345581</v>
      </c>
      <c r="D2">
        <f>SUMPRODUCT(Flatten!A2:A5, DenseParameters!D1:D4) + DenseParameters!D6</f>
        <v>6.8336683660745638</v>
      </c>
      <c r="E2">
        <f>SUMPRODUCT(Flatten!A2:A5, DenseParameters!E1:E4) + DenseParameters!E6</f>
        <v>-0.27350366115570202</v>
      </c>
      <c r="F2">
        <f>SUMPRODUCT(Flatten!A2:A5, DenseParameters!F1:F4) + DenseParameters!F6</f>
        <v>-3.6052235066890717</v>
      </c>
      <c r="G2">
        <f>SUMPRODUCT(Flatten!A2:A5, DenseParameters!G1:G4) + DenseParameters!G6</f>
        <v>-0.88022840023040816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"/>
  <sheetViews>
    <sheetView workbookViewId="0"/>
  </sheetViews>
  <sheetFormatPr baseColWidth="10" defaultColWidth="8.83203125" defaultRowHeight="15" x14ac:dyDescent="0.2"/>
  <sheetData>
    <row r="1" spans="1:8" x14ac:dyDescent="0.2">
      <c r="A1" s="1" t="s">
        <v>18</v>
      </c>
      <c r="H1" s="1" t="s">
        <v>19</v>
      </c>
    </row>
    <row r="2" spans="1:8" x14ac:dyDescent="0.2">
      <c r="A2">
        <f>EXP(Dense!A2)/($H$2)</f>
        <v>1.6874997196870543E-2</v>
      </c>
      <c r="B2">
        <f>EXP(Dense!B2)/($H$2)</f>
        <v>5.8759712017603083E-4</v>
      </c>
      <c r="C2">
        <f>EXP(Dense!C2)/($H$2)</f>
        <v>2.0751469855564534E-2</v>
      </c>
      <c r="D2">
        <f>EXP(Dense!D2)/($H$2)</f>
        <v>0.96054197833274124</v>
      </c>
      <c r="E2">
        <f>EXP(Dense!E2)/($H$2)</f>
        <v>7.8688407498251256E-4</v>
      </c>
      <c r="F2">
        <f>EXP(Dense!F2)/($H$2)</f>
        <v>2.8116626510902626E-5</v>
      </c>
      <c r="G2">
        <f>EXP(Dense!G2)/($H$2)</f>
        <v>4.2895679315429732E-4</v>
      </c>
      <c r="H2">
        <f>EXP(Dense!A2)+EXP(Dense!B2)+EXP(Dense!C2)+EXP(Dense!D2)+EXP(Dense!E2)+EXP(Dense!F2)+EXP(Dense!G2)</f>
        <v>966.73649329040029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Inputs</vt:lpstr>
      <vt:lpstr>Filter</vt:lpstr>
      <vt:lpstr>Inference</vt:lpstr>
      <vt:lpstr>Conv</vt:lpstr>
      <vt:lpstr>ReLU</vt:lpstr>
      <vt:lpstr>Flatten</vt:lpstr>
      <vt:lpstr>DenseParameters</vt:lpstr>
      <vt:lpstr>Dense</vt:lpstr>
      <vt:lpstr>Softmax</vt:lpstr>
      <vt:lpstr>Classification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Reed, Scott</cp:lastModifiedBy>
  <dcterms:created xsi:type="dcterms:W3CDTF">2025-03-02T13:33:24Z</dcterms:created>
  <dcterms:modified xsi:type="dcterms:W3CDTF">2025-03-05T15:02:10Z</dcterms:modified>
</cp:coreProperties>
</file>