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tt\Documents\personal\racing\Betfair Datathon\"/>
    </mc:Choice>
  </mc:AlternateContent>
  <bookViews>
    <workbookView xWindow="0" yWindow="0" windowWidth="19140" windowHeight="6000" activeTab="2"/>
  </bookViews>
  <sheets>
    <sheet name="Submissions" sheetId="3" r:id="rId1"/>
    <sheet name="Template" sheetId="4" r:id="rId2"/>
    <sheet name="Tracking" sheetId="5" r:id="rId3"/>
  </sheets>
  <calcPr calcId="152511"/>
</workbook>
</file>

<file path=xl/calcChain.xml><?xml version="1.0" encoding="utf-8"?>
<calcChain xmlns="http://schemas.openxmlformats.org/spreadsheetml/2006/main">
  <c r="AD5" i="4" l="1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4" i="4"/>
  <c r="T1" i="4" l="1"/>
  <c r="Y1" i="4" s="1"/>
  <c r="AD1" i="4" s="1"/>
  <c r="S1" i="4"/>
  <c r="R1" i="4"/>
  <c r="W1" i="4" s="1"/>
  <c r="AB1" i="4" s="1"/>
  <c r="Q1" i="4"/>
  <c r="P1" i="4"/>
  <c r="U1" i="4" s="1"/>
  <c r="Z1" i="4" s="1"/>
  <c r="E3" i="3"/>
  <c r="D3" i="3"/>
  <c r="G3" i="3" s="1"/>
  <c r="C3" i="3"/>
  <c r="G4" i="3"/>
  <c r="G5" i="3"/>
  <c r="G6" i="3"/>
  <c r="G2" i="3"/>
  <c r="E35" i="4" l="1"/>
  <c r="X1" i="4"/>
  <c r="AC1" i="4" s="1"/>
  <c r="E51" i="4"/>
  <c r="E19" i="4"/>
  <c r="V1" i="4"/>
  <c r="E21" i="4"/>
  <c r="E33" i="4"/>
  <c r="E41" i="4"/>
  <c r="E49" i="4"/>
  <c r="E25" i="4"/>
  <c r="E29" i="4"/>
  <c r="E37" i="4"/>
  <c r="E45" i="4"/>
  <c r="E47" i="4"/>
  <c r="E31" i="4"/>
  <c r="E15" i="4"/>
  <c r="E43" i="4"/>
  <c r="E27" i="4"/>
  <c r="E11" i="4"/>
  <c r="E39" i="4"/>
  <c r="E23" i="4"/>
  <c r="E7" i="4"/>
  <c r="E50" i="4"/>
  <c r="E46" i="4"/>
  <c r="E42" i="4"/>
  <c r="E38" i="4"/>
  <c r="E34" i="4"/>
  <c r="E30" i="4"/>
  <c r="E26" i="4"/>
  <c r="E22" i="4"/>
  <c r="E18" i="4"/>
  <c r="E14" i="4"/>
  <c r="E10" i="4"/>
  <c r="E6" i="4"/>
  <c r="E17" i="4"/>
  <c r="E13" i="4"/>
  <c r="E9" i="4"/>
  <c r="E5" i="4"/>
  <c r="E4" i="4"/>
  <c r="E48" i="4"/>
  <c r="E44" i="4"/>
  <c r="E40" i="4"/>
  <c r="E36" i="4"/>
  <c r="E32" i="4"/>
  <c r="E28" i="4"/>
  <c r="E24" i="4"/>
  <c r="E20" i="4"/>
  <c r="E16" i="4"/>
  <c r="E12" i="4"/>
  <c r="E8" i="4"/>
  <c r="F5" i="4" l="1"/>
  <c r="J5" i="4" s="1"/>
  <c r="F25" i="4"/>
  <c r="J25" i="4" s="1"/>
  <c r="F38" i="4"/>
  <c r="J38" i="4" s="1"/>
  <c r="F48" i="4"/>
  <c r="J48" i="4" s="1"/>
  <c r="H20" i="4"/>
  <c r="H17" i="4"/>
  <c r="H46" i="4"/>
  <c r="H37" i="4"/>
  <c r="H19" i="4"/>
  <c r="H8" i="4"/>
  <c r="H24" i="4"/>
  <c r="H40" i="4"/>
  <c r="H5" i="4"/>
  <c r="H18" i="4"/>
  <c r="H34" i="4"/>
  <c r="H50" i="4"/>
  <c r="H11" i="4"/>
  <c r="H31" i="4"/>
  <c r="H29" i="4"/>
  <c r="H33" i="4"/>
  <c r="H51" i="4"/>
  <c r="H4" i="4"/>
  <c r="H30" i="4"/>
  <c r="H15" i="4"/>
  <c r="H41" i="4"/>
  <c r="H12" i="4"/>
  <c r="H28" i="4"/>
  <c r="H44" i="4"/>
  <c r="H9" i="4"/>
  <c r="H6" i="4"/>
  <c r="H22" i="4"/>
  <c r="H38" i="4"/>
  <c r="H7" i="4"/>
  <c r="H27" i="4"/>
  <c r="H47" i="4"/>
  <c r="H25" i="4"/>
  <c r="H21" i="4"/>
  <c r="H36" i="4"/>
  <c r="H14" i="4"/>
  <c r="H39" i="4"/>
  <c r="H16" i="4"/>
  <c r="H32" i="4"/>
  <c r="H48" i="4"/>
  <c r="H13" i="4"/>
  <c r="H10" i="4"/>
  <c r="H26" i="4"/>
  <c r="H42" i="4"/>
  <c r="H23" i="4"/>
  <c r="H43" i="4"/>
  <c r="H45" i="4"/>
  <c r="H49" i="4"/>
  <c r="H35" i="4"/>
  <c r="F37" i="4"/>
  <c r="J37" i="4" s="1"/>
  <c r="F47" i="4"/>
  <c r="J47" i="4" s="1"/>
  <c r="F15" i="4"/>
  <c r="J15" i="4" s="1"/>
  <c r="F18" i="4"/>
  <c r="J18" i="4" s="1"/>
  <c r="F17" i="4"/>
  <c r="J17" i="4" s="1"/>
  <c r="F49" i="4"/>
  <c r="J49" i="4" s="1"/>
  <c r="F22" i="4"/>
  <c r="J22" i="4" s="1"/>
  <c r="F44" i="4"/>
  <c r="J44" i="4" s="1"/>
  <c r="F9" i="4"/>
  <c r="J9" i="4" s="1"/>
  <c r="F21" i="4"/>
  <c r="J21" i="4" s="1"/>
  <c r="F31" i="4"/>
  <c r="J31" i="4" s="1"/>
  <c r="F41" i="4"/>
  <c r="J41" i="4" s="1"/>
  <c r="F6" i="4"/>
  <c r="J6" i="4" s="1"/>
  <c r="F28" i="4"/>
  <c r="J28" i="4" s="1"/>
  <c r="F50" i="4"/>
  <c r="J50" i="4" s="1"/>
  <c r="F7" i="4"/>
  <c r="J7" i="4" s="1"/>
  <c r="F29" i="4"/>
  <c r="J29" i="4" s="1"/>
  <c r="F39" i="4"/>
  <c r="J39" i="4" s="1"/>
  <c r="F13" i="4"/>
  <c r="J13" i="4" s="1"/>
  <c r="F23" i="4"/>
  <c r="J23" i="4" s="1"/>
  <c r="F33" i="4"/>
  <c r="J33" i="4" s="1"/>
  <c r="F45" i="4"/>
  <c r="J45" i="4" s="1"/>
  <c r="F12" i="4"/>
  <c r="J12" i="4" s="1"/>
  <c r="F34" i="4"/>
  <c r="J34" i="4" s="1"/>
  <c r="F11" i="4"/>
  <c r="J11" i="4" s="1"/>
  <c r="F19" i="4"/>
  <c r="J19" i="4" s="1"/>
  <c r="F27" i="4"/>
  <c r="J27" i="4" s="1"/>
  <c r="F35" i="4"/>
  <c r="J35" i="4" s="1"/>
  <c r="F43" i="4"/>
  <c r="J43" i="4" s="1"/>
  <c r="F51" i="4"/>
  <c r="J51" i="4" s="1"/>
  <c r="F14" i="4"/>
  <c r="J14" i="4" s="1"/>
  <c r="F26" i="4"/>
  <c r="J26" i="4" s="1"/>
  <c r="F36" i="4"/>
  <c r="J36" i="4" s="1"/>
  <c r="F46" i="4"/>
  <c r="J46" i="4" s="1"/>
  <c r="F10" i="4"/>
  <c r="J10" i="4" s="1"/>
  <c r="F20" i="4"/>
  <c r="J20" i="4" s="1"/>
  <c r="F30" i="4"/>
  <c r="J30" i="4" s="1"/>
  <c r="F42" i="4"/>
  <c r="J42" i="4" s="1"/>
  <c r="F8" i="4"/>
  <c r="J8" i="4" s="1"/>
  <c r="F16" i="4"/>
  <c r="J16" i="4" s="1"/>
  <c r="F24" i="4"/>
  <c r="J24" i="4" s="1"/>
  <c r="F32" i="4"/>
  <c r="J32" i="4" s="1"/>
  <c r="F40" i="4"/>
  <c r="J40" i="4" s="1"/>
  <c r="AA1" i="4"/>
  <c r="F4" i="4"/>
  <c r="J4" i="4" s="1"/>
  <c r="G6" i="4" l="1"/>
  <c r="I6" i="4" s="1"/>
  <c r="G8" i="4"/>
  <c r="G10" i="4"/>
  <c r="G12" i="4"/>
  <c r="G14" i="4"/>
  <c r="G16" i="4"/>
  <c r="I16" i="4" s="1"/>
  <c r="G18" i="4"/>
  <c r="I18" i="4" s="1"/>
  <c r="G20" i="4"/>
  <c r="I20" i="4" s="1"/>
  <c r="G22" i="4"/>
  <c r="G30" i="4"/>
  <c r="I30" i="4" s="1"/>
  <c r="G38" i="4"/>
  <c r="G46" i="4"/>
  <c r="I46" i="4" s="1"/>
  <c r="G36" i="4"/>
  <c r="I36" i="4" s="1"/>
  <c r="G24" i="4"/>
  <c r="I24" i="4" s="1"/>
  <c r="G32" i="4"/>
  <c r="I32" i="4" s="1"/>
  <c r="G40" i="4"/>
  <c r="G48" i="4"/>
  <c r="G26" i="4"/>
  <c r="I26" i="4" s="1"/>
  <c r="G34" i="4"/>
  <c r="I34" i="4" s="1"/>
  <c r="G42" i="4"/>
  <c r="I42" i="4" s="1"/>
  <c r="G50" i="4"/>
  <c r="G28" i="4"/>
  <c r="I28" i="4" s="1"/>
  <c r="G44" i="4"/>
  <c r="I44" i="4" s="1"/>
  <c r="G49" i="4"/>
  <c r="I49" i="4" s="1"/>
  <c r="G41" i="4"/>
  <c r="I41" i="4" s="1"/>
  <c r="G33" i="4"/>
  <c r="I33" i="4" s="1"/>
  <c r="G25" i="4"/>
  <c r="G17" i="4"/>
  <c r="I17" i="4" s="1"/>
  <c r="G9" i="4"/>
  <c r="I9" i="4" s="1"/>
  <c r="G47" i="4"/>
  <c r="I47" i="4" s="1"/>
  <c r="G39" i="4"/>
  <c r="I39" i="4" s="1"/>
  <c r="G31" i="4"/>
  <c r="G23" i="4"/>
  <c r="I23" i="4" s="1"/>
  <c r="G15" i="4"/>
  <c r="G7" i="4"/>
  <c r="I7" i="4" s="1"/>
  <c r="G45" i="4"/>
  <c r="I45" i="4" s="1"/>
  <c r="G37" i="4"/>
  <c r="I37" i="4" s="1"/>
  <c r="G29" i="4"/>
  <c r="I29" i="4" s="1"/>
  <c r="G21" i="4"/>
  <c r="I21" i="4" s="1"/>
  <c r="G13" i="4"/>
  <c r="G5" i="4"/>
  <c r="G4" i="4"/>
  <c r="I4" i="4" s="1"/>
  <c r="G51" i="4"/>
  <c r="I51" i="4" s="1"/>
  <c r="G43" i="4"/>
  <c r="I43" i="4" s="1"/>
  <c r="G35" i="4"/>
  <c r="I35" i="4" s="1"/>
  <c r="G27" i="4"/>
  <c r="G19" i="4"/>
  <c r="I19" i="4" s="1"/>
  <c r="G11" i="4"/>
  <c r="I11" i="4" s="1"/>
  <c r="K16" i="4" l="1"/>
  <c r="K26" i="4"/>
  <c r="K47" i="4"/>
  <c r="K46" i="4"/>
  <c r="K24" i="4"/>
  <c r="K17" i="4"/>
  <c r="K30" i="4"/>
  <c r="K4" i="4"/>
  <c r="I25" i="4"/>
  <c r="K25" i="4"/>
  <c r="I38" i="4"/>
  <c r="K38" i="4"/>
  <c r="I10" i="4"/>
  <c r="K10" i="4"/>
  <c r="K11" i="4"/>
  <c r="K41" i="4"/>
  <c r="K43" i="4"/>
  <c r="K18" i="4"/>
  <c r="K6" i="4"/>
  <c r="I27" i="4"/>
  <c r="K27" i="4"/>
  <c r="I15" i="4"/>
  <c r="K15" i="4"/>
  <c r="I8" i="4"/>
  <c r="K8" i="4"/>
  <c r="K19" i="4"/>
  <c r="K29" i="4"/>
  <c r="K28" i="4"/>
  <c r="K21" i="4"/>
  <c r="K49" i="4"/>
  <c r="K33" i="4"/>
  <c r="K36" i="4"/>
  <c r="K23" i="4"/>
  <c r="I50" i="4"/>
  <c r="K50" i="4"/>
  <c r="I22" i="4"/>
  <c r="K22" i="4"/>
  <c r="I14" i="4"/>
  <c r="K14" i="4"/>
  <c r="K51" i="4"/>
  <c r="K9" i="4"/>
  <c r="K39" i="4"/>
  <c r="K45" i="4"/>
  <c r="I5" i="4"/>
  <c r="K5" i="4"/>
  <c r="I48" i="4"/>
  <c r="K48" i="4"/>
  <c r="I13" i="4"/>
  <c r="K13" i="4"/>
  <c r="I31" i="4"/>
  <c r="K31" i="4"/>
  <c r="I40" i="4"/>
  <c r="K40" i="4"/>
  <c r="I12" i="4"/>
  <c r="K12" i="4"/>
  <c r="K20" i="4"/>
  <c r="K34" i="4"/>
  <c r="K7" i="4"/>
  <c r="K42" i="4"/>
  <c r="K37" i="4"/>
  <c r="K44" i="4"/>
  <c r="K32" i="4"/>
  <c r="K35" i="4"/>
  <c r="K1" i="4" l="1"/>
</calcChain>
</file>

<file path=xl/sharedStrings.xml><?xml version="1.0" encoding="utf-8"?>
<sst xmlns="http://schemas.openxmlformats.org/spreadsheetml/2006/main" count="372" uniqueCount="124">
  <si>
    <t>date</t>
  </si>
  <si>
    <t>match_id</t>
  </si>
  <si>
    <t>team_1</t>
  </si>
  <si>
    <t>team_2</t>
  </si>
  <si>
    <t>prob_team_1_win</t>
  </si>
  <si>
    <t>prob_team_1_draw</t>
  </si>
  <si>
    <t>prob_team_1_lose</t>
  </si>
  <si>
    <t>a_1</t>
  </si>
  <si>
    <t>russia</t>
  </si>
  <si>
    <t>saudi arabia</t>
  </si>
  <si>
    <t>a_2</t>
  </si>
  <si>
    <t>egypt</t>
  </si>
  <si>
    <t>uruguay</t>
  </si>
  <si>
    <t>b_1</t>
  </si>
  <si>
    <t>morocco</t>
  </si>
  <si>
    <t>iran</t>
  </si>
  <si>
    <t>b_2</t>
  </si>
  <si>
    <t>portugal</t>
  </si>
  <si>
    <t>spain</t>
  </si>
  <si>
    <t>c_1</t>
  </si>
  <si>
    <t>france</t>
  </si>
  <si>
    <t>australia</t>
  </si>
  <si>
    <t>d_1</t>
  </si>
  <si>
    <t>argentina</t>
  </si>
  <si>
    <t>iceland</t>
  </si>
  <si>
    <t>c_2</t>
  </si>
  <si>
    <t>peru</t>
  </si>
  <si>
    <t>denmark</t>
  </si>
  <si>
    <t>d_2</t>
  </si>
  <si>
    <t>croatia</t>
  </si>
  <si>
    <t>nigeria</t>
  </si>
  <si>
    <t>e_1</t>
  </si>
  <si>
    <t>costa rica</t>
  </si>
  <si>
    <t>serbia</t>
  </si>
  <si>
    <t>f_1</t>
  </si>
  <si>
    <t>germany</t>
  </si>
  <si>
    <t>mexico</t>
  </si>
  <si>
    <t>e_2</t>
  </si>
  <si>
    <t>brazil</t>
  </si>
  <si>
    <t>switzerland</t>
  </si>
  <si>
    <t>f_2</t>
  </si>
  <si>
    <t>sweden</t>
  </si>
  <si>
    <t>korea republic</t>
  </si>
  <si>
    <t>g_1</t>
  </si>
  <si>
    <t>belgium</t>
  </si>
  <si>
    <t>panama</t>
  </si>
  <si>
    <t>g_2</t>
  </si>
  <si>
    <t>tunisia</t>
  </si>
  <si>
    <t>england</t>
  </si>
  <si>
    <t>h_1</t>
  </si>
  <si>
    <t>colombia</t>
  </si>
  <si>
    <t>japan</t>
  </si>
  <si>
    <t>h_2</t>
  </si>
  <si>
    <t>poland</t>
  </si>
  <si>
    <t>senegal</t>
  </si>
  <si>
    <t>a_3</t>
  </si>
  <si>
    <t>b_3</t>
  </si>
  <si>
    <t>a_4</t>
  </si>
  <si>
    <t>b_4</t>
  </si>
  <si>
    <t>c_3</t>
  </si>
  <si>
    <t>c_4</t>
  </si>
  <si>
    <t>d_3</t>
  </si>
  <si>
    <t>e_3</t>
  </si>
  <si>
    <t>d_4</t>
  </si>
  <si>
    <t>e_4</t>
  </si>
  <si>
    <t>g_3</t>
  </si>
  <si>
    <t>f_3</t>
  </si>
  <si>
    <t>f_4</t>
  </si>
  <si>
    <t>g_4</t>
  </si>
  <si>
    <t>h_3</t>
  </si>
  <si>
    <t>h_4</t>
  </si>
  <si>
    <t>a_5</t>
  </si>
  <si>
    <t>a_6</t>
  </si>
  <si>
    <t>b_5</t>
  </si>
  <si>
    <t>b_6</t>
  </si>
  <si>
    <t>c_5</t>
  </si>
  <si>
    <t>c_6</t>
  </si>
  <si>
    <t>d_5</t>
  </si>
  <si>
    <t>d_6</t>
  </si>
  <si>
    <t>f_5</t>
  </si>
  <si>
    <t>f_6</t>
  </si>
  <si>
    <t>e_5</t>
  </si>
  <si>
    <t>e_6</t>
  </si>
  <si>
    <t>h_5</t>
  </si>
  <si>
    <t>h_6</t>
  </si>
  <si>
    <t>g_5</t>
  </si>
  <si>
    <t>g_6</t>
  </si>
  <si>
    <t>Odds Team_1 Win</t>
  </si>
  <si>
    <t>Odds Team_2 Win</t>
  </si>
  <si>
    <t>Odds  Draw</t>
  </si>
  <si>
    <t>Stacked</t>
  </si>
  <si>
    <t>win</t>
  </si>
  <si>
    <t>draw</t>
  </si>
  <si>
    <t>lose</t>
  </si>
  <si>
    <t>H2o Deep</t>
  </si>
  <si>
    <t>XGB</t>
  </si>
  <si>
    <t>RF</t>
  </si>
  <si>
    <t>Betfair</t>
  </si>
  <si>
    <t>Betfair Odds</t>
  </si>
  <si>
    <t>Submission 1</t>
  </si>
  <si>
    <t>Sum</t>
  </si>
  <si>
    <t>Submission 2</t>
  </si>
  <si>
    <t>Submission 3</t>
  </si>
  <si>
    <t>Submission 4</t>
  </si>
  <si>
    <t>Submission 5</t>
  </si>
  <si>
    <t>test</t>
  </si>
  <si>
    <t>Check:</t>
  </si>
  <si>
    <t>sub1_win</t>
  </si>
  <si>
    <t>sub1_draw</t>
  </si>
  <si>
    <t>sub1_lose</t>
  </si>
  <si>
    <t>sub2_win</t>
  </si>
  <si>
    <t>sub2_draw</t>
  </si>
  <si>
    <t>sub2_lose</t>
  </si>
  <si>
    <t>sub3_win</t>
  </si>
  <si>
    <t>sub3_draw</t>
  </si>
  <si>
    <t>sub3_lose</t>
  </si>
  <si>
    <t>sub4_win</t>
  </si>
  <si>
    <t>sub4_draw</t>
  </si>
  <si>
    <t>sub4_lose</t>
  </si>
  <si>
    <t>sub5_win</t>
  </si>
  <si>
    <t>sub5_draw</t>
  </si>
  <si>
    <t>sub5_lose</t>
  </si>
  <si>
    <t>outcome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</si>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</sst>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6" sqref="B6"/>
    </sheetView>
  </sheetViews>
  <sheetFormatPr defaultRowHeight="15" x14ac:dyDescent="0.25"/>
  <cols>
    <col min="1" max="1" width="12.5703125" bestFit="1" customWidth="1"/>
    <col min="3" max="3" width="9.5703125" bestFit="1" customWidth="1"/>
    <col min="6" max="6" width="12" bestFit="1" customWidth="1"/>
  </cols>
  <sheetData>
    <row r="1" spans="1:7" x14ac:dyDescent="0.25">
      <c r="B1" t="s">
        <v>90</v>
      </c>
      <c r="C1" t="s">
        <v>94</v>
      </c>
      <c r="D1" t="s">
        <v>95</v>
      </c>
      <c r="E1" t="s">
        <v>96</v>
      </c>
      <c r="F1" t="s">
        <v>98</v>
      </c>
      <c r="G1" t="s">
        <v>100</v>
      </c>
    </row>
    <row r="2" spans="1:7" x14ac:dyDescent="0.25">
      <c r="A2" t="s">
        <v>99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f>SUM(B2:F2)</f>
        <v>1</v>
      </c>
    </row>
    <row r="3" spans="1:7" x14ac:dyDescent="0.25">
      <c r="A3" t="s">
        <v>101</v>
      </c>
      <c r="B3" s="2">
        <v>0</v>
      </c>
      <c r="C3" s="2">
        <f>1/3</f>
        <v>0.33333333333333331</v>
      </c>
      <c r="D3" s="2">
        <f t="shared" ref="D3:E3" si="0">1/3</f>
        <v>0.33333333333333331</v>
      </c>
      <c r="E3" s="2">
        <f t="shared" si="0"/>
        <v>0.33333333333333331</v>
      </c>
      <c r="F3" s="2">
        <v>0</v>
      </c>
      <c r="G3" s="2">
        <f t="shared" ref="G3:G6" si="1">SUM(B3:F3)</f>
        <v>1</v>
      </c>
    </row>
    <row r="4" spans="1:7" x14ac:dyDescent="0.25">
      <c r="A4" t="s">
        <v>102</v>
      </c>
      <c r="B4" s="2">
        <v>0.25</v>
      </c>
      <c r="C4" s="2">
        <v>0</v>
      </c>
      <c r="D4" s="2">
        <v>0</v>
      </c>
      <c r="E4" s="2">
        <v>0</v>
      </c>
      <c r="F4" s="2">
        <v>0.75</v>
      </c>
      <c r="G4" s="2">
        <f t="shared" si="1"/>
        <v>1</v>
      </c>
    </row>
    <row r="5" spans="1:7" x14ac:dyDescent="0.25">
      <c r="A5" t="s">
        <v>103</v>
      </c>
      <c r="B5" s="2">
        <v>0.5</v>
      </c>
      <c r="C5" s="2">
        <v>0</v>
      </c>
      <c r="D5" s="2">
        <v>0</v>
      </c>
      <c r="E5" s="2">
        <v>0</v>
      </c>
      <c r="F5" s="2">
        <v>0.5</v>
      </c>
      <c r="G5" s="2">
        <f t="shared" si="1"/>
        <v>1</v>
      </c>
    </row>
    <row r="6" spans="1:7" x14ac:dyDescent="0.25">
      <c r="A6" t="s">
        <v>104</v>
      </c>
      <c r="B6" s="2">
        <v>0.75</v>
      </c>
      <c r="C6" s="2">
        <v>0</v>
      </c>
      <c r="D6" s="2">
        <v>0</v>
      </c>
      <c r="E6" s="2">
        <v>0</v>
      </c>
      <c r="F6" s="2">
        <v>0.25</v>
      </c>
      <c r="G6" s="2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zoomScale="85" zoomScaleNormal="85" workbookViewId="0">
      <pane xSplit="4" ySplit="3" topLeftCell="E12" activePane="bottomRight" state="frozen"/>
      <selection pane="topRight" activeCell="E1" sqref="E1"/>
      <selection pane="bottomLeft" activeCell="A4" sqref="A4"/>
      <selection pane="bottomRight" activeCell="E4" sqref="E4:G51"/>
    </sheetView>
  </sheetViews>
  <sheetFormatPr defaultRowHeight="15" x14ac:dyDescent="0.25"/>
  <cols>
    <col min="1" max="1" width="13.5703125" bestFit="1" customWidth="1"/>
    <col min="3" max="4" width="13.85546875" bestFit="1" customWidth="1"/>
    <col min="5" max="5" width="17.28515625" bestFit="1" customWidth="1"/>
    <col min="6" max="6" width="18.42578125" bestFit="1" customWidth="1"/>
    <col min="7" max="7" width="17.7109375" bestFit="1" customWidth="1"/>
    <col min="8" max="9" width="17" bestFit="1" customWidth="1"/>
    <col min="10" max="10" width="11" bestFit="1" customWidth="1"/>
    <col min="11" max="12" width="11" customWidth="1"/>
  </cols>
  <sheetData>
    <row r="1" spans="1:30" x14ac:dyDescent="0.25">
      <c r="A1" t="s">
        <v>101</v>
      </c>
      <c r="J1" t="s">
        <v>106</v>
      </c>
      <c r="K1" s="2">
        <f>SUM(K4:K51)</f>
        <v>48.000000037252853</v>
      </c>
      <c r="P1">
        <f>VLOOKUP($A$1,Submissions!$A$1:$F$6,2,FALSE)</f>
        <v>0</v>
      </c>
      <c r="Q1">
        <f>VLOOKUP($A$1,Submissions!$A$1:$F$6,3,FALSE)</f>
        <v>0.33333333333333331</v>
      </c>
      <c r="R1">
        <f>VLOOKUP($A$1,Submissions!$A$1:$F$6,4,FALSE)</f>
        <v>0.33333333333333331</v>
      </c>
      <c r="S1">
        <f>VLOOKUP($A$1,Submissions!$A$1:$F$6,5,FALSE)</f>
        <v>0.33333333333333331</v>
      </c>
      <c r="T1">
        <f>VLOOKUP($A$1,Submissions!$A$1:$F$6,6,FALSE)</f>
        <v>0</v>
      </c>
      <c r="U1">
        <f t="shared" ref="U1:AD1" si="0">P1</f>
        <v>0</v>
      </c>
      <c r="V1">
        <f t="shared" si="0"/>
        <v>0.33333333333333331</v>
      </c>
      <c r="W1">
        <f t="shared" si="0"/>
        <v>0.33333333333333331</v>
      </c>
      <c r="X1">
        <f t="shared" si="0"/>
        <v>0.33333333333333331</v>
      </c>
      <c r="Y1">
        <f t="shared" si="0"/>
        <v>0</v>
      </c>
      <c r="Z1">
        <f t="shared" si="0"/>
        <v>0</v>
      </c>
      <c r="AA1">
        <f t="shared" si="0"/>
        <v>0.33333333333333331</v>
      </c>
      <c r="AB1">
        <f t="shared" si="0"/>
        <v>0.33333333333333331</v>
      </c>
      <c r="AC1">
        <f t="shared" si="0"/>
        <v>0.33333333333333331</v>
      </c>
      <c r="AD1">
        <f t="shared" si="0"/>
        <v>0</v>
      </c>
    </row>
    <row r="2" spans="1:30" x14ac:dyDescent="0.25">
      <c r="L2" t="s">
        <v>97</v>
      </c>
      <c r="P2" t="s">
        <v>90</v>
      </c>
      <c r="Q2" t="s">
        <v>94</v>
      </c>
      <c r="R2" t="s">
        <v>95</v>
      </c>
      <c r="S2" t="s">
        <v>96</v>
      </c>
      <c r="T2" t="s">
        <v>98</v>
      </c>
      <c r="U2" t="s">
        <v>90</v>
      </c>
      <c r="V2" t="s">
        <v>94</v>
      </c>
      <c r="W2" t="s">
        <v>95</v>
      </c>
      <c r="X2" t="s">
        <v>96</v>
      </c>
      <c r="Y2" t="s">
        <v>98</v>
      </c>
      <c r="Z2" t="s">
        <v>90</v>
      </c>
      <c r="AA2" t="s">
        <v>94</v>
      </c>
      <c r="AB2" t="s">
        <v>95</v>
      </c>
      <c r="AC2" t="s">
        <v>96</v>
      </c>
      <c r="AD2" t="s">
        <v>98</v>
      </c>
    </row>
    <row r="3" spans="1:3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87</v>
      </c>
      <c r="I3" t="s">
        <v>88</v>
      </c>
      <c r="J3" t="s">
        <v>89</v>
      </c>
      <c r="K3" t="s">
        <v>105</v>
      </c>
      <c r="L3" t="s">
        <v>91</v>
      </c>
      <c r="M3" t="s">
        <v>92</v>
      </c>
      <c r="N3" t="s">
        <v>93</v>
      </c>
      <c r="O3" t="s">
        <v>100</v>
      </c>
      <c r="P3" t="s">
        <v>91</v>
      </c>
      <c r="Q3" t="s">
        <v>91</v>
      </c>
      <c r="R3" t="s">
        <v>91</v>
      </c>
      <c r="S3" t="s">
        <v>91</v>
      </c>
      <c r="T3" t="s">
        <v>91</v>
      </c>
      <c r="U3" t="s">
        <v>92</v>
      </c>
      <c r="V3" t="s">
        <v>92</v>
      </c>
      <c r="W3" t="s">
        <v>92</v>
      </c>
      <c r="X3" t="s">
        <v>92</v>
      </c>
      <c r="Y3" t="s">
        <v>92</v>
      </c>
      <c r="Z3" t="s">
        <v>93</v>
      </c>
      <c r="AA3" t="s">
        <v>93</v>
      </c>
      <c r="AB3" t="s">
        <v>93</v>
      </c>
      <c r="AC3" t="s">
        <v>93</v>
      </c>
      <c r="AD3" t="s">
        <v>93</v>
      </c>
    </row>
    <row r="4" spans="1:30" x14ac:dyDescent="0.25">
      <c r="A4" s="1">
        <v>43265</v>
      </c>
      <c r="B4" t="s">
        <v>7</v>
      </c>
      <c r="C4" t="s">
        <v>8</v>
      </c>
      <c r="D4" t="s">
        <v>9</v>
      </c>
      <c r="E4">
        <f>SUMPRODUCT($P$1:$T$1,P4:T4)</f>
        <v>0.56460291875313462</v>
      </c>
      <c r="F4">
        <f>SUMPRODUCT($U$1:$Y$1,U4:Y4)</f>
        <v>0.24420139827624665</v>
      </c>
      <c r="G4">
        <f>SUMPRODUCT($Z$1:$AD$1,Z4:AD4)</f>
        <v>0.19119568297061734</v>
      </c>
      <c r="H4" s="2">
        <f>1/E4</f>
        <v>1.7711562706909016</v>
      </c>
      <c r="I4" s="2">
        <f>1/G4</f>
        <v>5.2302436146200986</v>
      </c>
      <c r="J4" s="2">
        <f>1/F4</f>
        <v>4.0949806473621226</v>
      </c>
      <c r="K4" s="2">
        <f>SUM(E4:G4)</f>
        <v>0.99999999999999867</v>
      </c>
      <c r="L4" s="2">
        <v>1.45</v>
      </c>
      <c r="M4">
        <v>4.5</v>
      </c>
      <c r="N4">
        <v>10.5</v>
      </c>
      <c r="O4">
        <f>1/L4+1/M4+1/N4</f>
        <v>1.0071154898741106</v>
      </c>
      <c r="P4">
        <v>0.53829404340839004</v>
      </c>
      <c r="Q4">
        <v>0.58749478378625997</v>
      </c>
      <c r="R4">
        <v>0.57631397247314398</v>
      </c>
      <c r="S4">
        <v>0.53</v>
      </c>
      <c r="T4">
        <f>1/L4/O4</f>
        <v>0.68478260869565222</v>
      </c>
      <c r="U4">
        <v>0.23738065946947901</v>
      </c>
      <c r="V4">
        <v>0.25102314765142603</v>
      </c>
      <c r="W4">
        <v>0.23158104717731401</v>
      </c>
      <c r="X4">
        <v>0.25</v>
      </c>
      <c r="Y4">
        <f>1/M4/O4</f>
        <v>0.22065217391304345</v>
      </c>
      <c r="Z4">
        <v>0.22432529712213001</v>
      </c>
      <c r="AA4">
        <v>0.16148206856231201</v>
      </c>
      <c r="AB4">
        <v>0.19210498034953999</v>
      </c>
      <c r="AC4">
        <v>0.22</v>
      </c>
      <c r="AD4">
        <f>1/N4/O4</f>
        <v>9.4565217391304343E-2</v>
      </c>
    </row>
    <row r="5" spans="1:30" x14ac:dyDescent="0.25">
      <c r="A5" s="1">
        <v>43266</v>
      </c>
      <c r="B5" t="s">
        <v>10</v>
      </c>
      <c r="C5" t="s">
        <v>11</v>
      </c>
      <c r="D5" t="s">
        <v>12</v>
      </c>
      <c r="E5">
        <f t="shared" ref="E5:E51" si="1">SUMPRODUCT($P$1:$T$1,P5:T5)</f>
        <v>0.22699050380786034</v>
      </c>
      <c r="F5">
        <f t="shared" ref="F5:F51" si="2">SUMPRODUCT($U$1:$Y$1,U5:Y5)</f>
        <v>0.27761493259680603</v>
      </c>
      <c r="G5">
        <f t="shared" ref="G5:G51" si="3">SUMPRODUCT($Z$1:$AD$1,Z5:AD5)</f>
        <v>0.49539457352943994</v>
      </c>
      <c r="H5" s="2">
        <f t="shared" ref="H5:H51" si="4">1/E5</f>
        <v>4.4054706396284562</v>
      </c>
      <c r="I5" s="2">
        <f t="shared" ref="I5:I51" si="5">1/G5</f>
        <v>2.0185929629295236</v>
      </c>
      <c r="J5" s="2">
        <f t="shared" ref="J5:J51" si="6">1/F5</f>
        <v>3.602111711520755</v>
      </c>
      <c r="K5" s="2">
        <f t="shared" ref="K5:K51" si="7">SUM(E5:G5)</f>
        <v>1.0000000099341064</v>
      </c>
      <c r="L5" s="2">
        <v>7.8</v>
      </c>
      <c r="M5">
        <v>3.8</v>
      </c>
      <c r="N5">
        <v>1.63</v>
      </c>
      <c r="O5">
        <f t="shared" ref="O5:O51" si="8">1/L5+1/M5+1/N5</f>
        <v>1.0048599554573077</v>
      </c>
      <c r="P5">
        <v>0.202321554404294</v>
      </c>
      <c r="Q5">
        <v>0.23676526814698501</v>
      </c>
      <c r="R5">
        <v>0.18220624327659601</v>
      </c>
      <c r="S5">
        <v>0.26200000000000001</v>
      </c>
      <c r="T5">
        <f t="shared" ref="T5:T51" si="9">1/L5/O5</f>
        <v>0.12758507044574444</v>
      </c>
      <c r="U5">
        <v>0.26039715867750102</v>
      </c>
      <c r="V5">
        <v>0.283986553371321</v>
      </c>
      <c r="W5">
        <v>0.27885824441909701</v>
      </c>
      <c r="X5">
        <v>0.27</v>
      </c>
      <c r="Y5">
        <f t="shared" ref="Y5:Y51" si="10">1/M5/O5</f>
        <v>0.26188514459915962</v>
      </c>
      <c r="Z5">
        <v>0.53728129685231296</v>
      </c>
      <c r="AA5">
        <v>0.47924817848169199</v>
      </c>
      <c r="AB5">
        <v>0.53893554210662797</v>
      </c>
      <c r="AC5">
        <v>0.46800000000000003</v>
      </c>
      <c r="AD5">
        <f t="shared" ref="AD5:AD51" si="11">1/N5/O5</f>
        <v>0.61052978495509602</v>
      </c>
    </row>
    <row r="6" spans="1:30" x14ac:dyDescent="0.25">
      <c r="A6" s="1">
        <v>43266</v>
      </c>
      <c r="B6" t="s">
        <v>13</v>
      </c>
      <c r="C6" t="s">
        <v>14</v>
      </c>
      <c r="D6" t="s">
        <v>15</v>
      </c>
      <c r="E6">
        <f t="shared" si="1"/>
        <v>0.35084130149390064</v>
      </c>
      <c r="F6">
        <f t="shared" si="2"/>
        <v>0.31867980799582868</v>
      </c>
      <c r="G6">
        <f t="shared" si="3"/>
        <v>0.33047888057616198</v>
      </c>
      <c r="H6" s="2">
        <f t="shared" si="4"/>
        <v>2.8502915584395212</v>
      </c>
      <c r="I6" s="2">
        <f t="shared" si="5"/>
        <v>3.0259119682824651</v>
      </c>
      <c r="J6" s="2">
        <f t="shared" si="6"/>
        <v>3.1379459096859046</v>
      </c>
      <c r="K6" s="2">
        <f t="shared" si="7"/>
        <v>0.99999999006589135</v>
      </c>
      <c r="L6" s="2">
        <v>2.3199999999999998</v>
      </c>
      <c r="M6">
        <v>3.05</v>
      </c>
      <c r="N6">
        <v>4.0999999999999996</v>
      </c>
      <c r="O6">
        <f t="shared" si="8"/>
        <v>1.0028057742420273</v>
      </c>
      <c r="P6">
        <v>0.32363309415512698</v>
      </c>
      <c r="Q6">
        <v>0.37786020032482698</v>
      </c>
      <c r="R6">
        <v>0.312663704156875</v>
      </c>
      <c r="S6">
        <v>0.36199999999999999</v>
      </c>
      <c r="T6">
        <f t="shared" si="9"/>
        <v>0.42982848107792254</v>
      </c>
      <c r="U6">
        <v>0.28462501007447</v>
      </c>
      <c r="V6">
        <v>0.31040169195852502</v>
      </c>
      <c r="W6">
        <v>0.32763773202896102</v>
      </c>
      <c r="X6">
        <v>0.318</v>
      </c>
      <c r="Y6">
        <f t="shared" si="10"/>
        <v>0.32695150036091158</v>
      </c>
      <c r="Z6">
        <v>0.39174188583629499</v>
      </c>
      <c r="AA6">
        <v>0.31173810771664601</v>
      </c>
      <c r="AB6">
        <v>0.35969853401183999</v>
      </c>
      <c r="AC6">
        <v>0.32</v>
      </c>
      <c r="AD6">
        <f t="shared" si="11"/>
        <v>0.24322001856116593</v>
      </c>
    </row>
    <row r="7" spans="1:30" x14ac:dyDescent="0.25">
      <c r="A7" s="1">
        <v>43266</v>
      </c>
      <c r="B7" t="s">
        <v>16</v>
      </c>
      <c r="C7" t="s">
        <v>17</v>
      </c>
      <c r="D7" t="s">
        <v>18</v>
      </c>
      <c r="E7">
        <f t="shared" si="1"/>
        <v>0.31335925595279901</v>
      </c>
      <c r="F7">
        <f t="shared" si="2"/>
        <v>0.29839463391124432</v>
      </c>
      <c r="G7">
        <f t="shared" si="3"/>
        <v>0.38824612007006332</v>
      </c>
      <c r="H7" s="2">
        <f t="shared" si="4"/>
        <v>3.1912253459991269</v>
      </c>
      <c r="I7" s="2">
        <f t="shared" si="5"/>
        <v>2.5756857526857937</v>
      </c>
      <c r="J7" s="2">
        <f t="shared" si="6"/>
        <v>3.3512666997136549</v>
      </c>
      <c r="K7" s="2">
        <f t="shared" si="7"/>
        <v>1.0000000099341066</v>
      </c>
      <c r="L7" s="2">
        <v>4.8</v>
      </c>
      <c r="M7">
        <v>3.4</v>
      </c>
      <c r="N7">
        <v>2</v>
      </c>
      <c r="O7">
        <f t="shared" si="8"/>
        <v>1.0024509803921569</v>
      </c>
      <c r="P7">
        <v>0.28249032145957897</v>
      </c>
      <c r="Q7">
        <v>0.303217215309035</v>
      </c>
      <c r="R7">
        <v>0.31486055254936202</v>
      </c>
      <c r="S7">
        <v>0.32200000000000001</v>
      </c>
      <c r="T7">
        <f t="shared" si="9"/>
        <v>0.20782396088019561</v>
      </c>
      <c r="U7">
        <v>0.26628045859164201</v>
      </c>
      <c r="V7">
        <v>0.30571613091883798</v>
      </c>
      <c r="W7">
        <v>0.31346777081489502</v>
      </c>
      <c r="X7">
        <v>0.27600000000000002</v>
      </c>
      <c r="Y7">
        <f t="shared" si="10"/>
        <v>0.29339853300733498</v>
      </c>
      <c r="Z7">
        <v>0.451229229882884</v>
      </c>
      <c r="AA7">
        <v>0.39106665377212602</v>
      </c>
      <c r="AB7">
        <v>0.37167170643806402</v>
      </c>
      <c r="AC7">
        <v>0.40200000000000002</v>
      </c>
      <c r="AD7">
        <f t="shared" si="11"/>
        <v>0.49877750611246946</v>
      </c>
    </row>
    <row r="8" spans="1:30" x14ac:dyDescent="0.25">
      <c r="A8" s="1">
        <v>43267</v>
      </c>
      <c r="B8" t="s">
        <v>19</v>
      </c>
      <c r="C8" t="s">
        <v>20</v>
      </c>
      <c r="D8" t="s">
        <v>21</v>
      </c>
      <c r="E8">
        <f t="shared" si="1"/>
        <v>0.66678967681351031</v>
      </c>
      <c r="F8">
        <f t="shared" si="2"/>
        <v>0.21883298920350902</v>
      </c>
      <c r="G8">
        <f t="shared" si="3"/>
        <v>0.11437733398297933</v>
      </c>
      <c r="H8" s="2">
        <f t="shared" si="4"/>
        <v>1.4997232782289804</v>
      </c>
      <c r="I8" s="2">
        <f t="shared" si="5"/>
        <v>8.7429909858609882</v>
      </c>
      <c r="J8" s="2">
        <f t="shared" si="6"/>
        <v>4.5696949241506992</v>
      </c>
      <c r="K8" s="2">
        <f t="shared" si="7"/>
        <v>0.99999999999999867</v>
      </c>
      <c r="L8" s="2">
        <v>1.28</v>
      </c>
      <c r="M8">
        <v>6.6</v>
      </c>
      <c r="N8">
        <v>13.5</v>
      </c>
      <c r="O8">
        <f t="shared" si="8"/>
        <v>1.0068392255892256</v>
      </c>
      <c r="P8">
        <v>0.63983689293674895</v>
      </c>
      <c r="Q8">
        <v>0.67591808935471598</v>
      </c>
      <c r="R8">
        <v>0.60445094108581499</v>
      </c>
      <c r="S8">
        <v>0.72</v>
      </c>
      <c r="T8">
        <f t="shared" si="9"/>
        <v>0.77594314975441536</v>
      </c>
      <c r="U8">
        <v>0.224792340793314</v>
      </c>
      <c r="V8">
        <v>0.21354990991227801</v>
      </c>
      <c r="W8">
        <v>0.24494905769824901</v>
      </c>
      <c r="X8">
        <v>0.19800000000000001</v>
      </c>
      <c r="Y8">
        <f t="shared" si="10"/>
        <v>0.15048594419479569</v>
      </c>
      <c r="Z8">
        <v>0.13537076626993599</v>
      </c>
      <c r="AA8">
        <v>0.110532000733004</v>
      </c>
      <c r="AB8">
        <v>0.150600001215934</v>
      </c>
      <c r="AC8">
        <v>8.2000000000000003E-2</v>
      </c>
      <c r="AD8">
        <f t="shared" si="11"/>
        <v>7.3570906050789003E-2</v>
      </c>
    </row>
    <row r="9" spans="1:30" x14ac:dyDescent="0.25">
      <c r="A9" s="1">
        <v>43267</v>
      </c>
      <c r="B9" t="s">
        <v>22</v>
      </c>
      <c r="C9" t="s">
        <v>23</v>
      </c>
      <c r="D9" t="s">
        <v>24</v>
      </c>
      <c r="E9">
        <f t="shared" si="1"/>
        <v>0.58297570605411397</v>
      </c>
      <c r="F9">
        <f t="shared" si="2"/>
        <v>0.24360165534571165</v>
      </c>
      <c r="G9">
        <f t="shared" si="3"/>
        <v>0.17342265846838834</v>
      </c>
      <c r="H9" s="2">
        <f t="shared" si="4"/>
        <v>1.7153373453047052</v>
      </c>
      <c r="I9" s="2">
        <f t="shared" si="5"/>
        <v>5.7662592006815592</v>
      </c>
      <c r="J9" s="2">
        <f t="shared" si="6"/>
        <v>4.1050624166770628</v>
      </c>
      <c r="K9" s="2">
        <f t="shared" si="7"/>
        <v>1.000000019868214</v>
      </c>
      <c r="L9" s="2">
        <v>1.36</v>
      </c>
      <c r="M9">
        <v>5.2</v>
      </c>
      <c r="N9">
        <v>12.5</v>
      </c>
      <c r="O9">
        <f t="shared" si="8"/>
        <v>1.007601809954751</v>
      </c>
      <c r="P9">
        <v>0.54968323353227899</v>
      </c>
      <c r="Q9">
        <v>0.61320784554881702</v>
      </c>
      <c r="R9">
        <v>0.56371927261352495</v>
      </c>
      <c r="S9">
        <v>0.57199999999999995</v>
      </c>
      <c r="T9">
        <f t="shared" si="9"/>
        <v>0.72974672175318844</v>
      </c>
      <c r="U9">
        <v>0.22900393548480799</v>
      </c>
      <c r="V9">
        <v>0.24937767845855299</v>
      </c>
      <c r="W9">
        <v>0.21942728757858199</v>
      </c>
      <c r="X9">
        <v>0.26200000000000001</v>
      </c>
      <c r="Y9">
        <f t="shared" si="10"/>
        <v>0.19085683492006467</v>
      </c>
      <c r="Z9">
        <v>0.22131285085112601</v>
      </c>
      <c r="AA9">
        <v>0.13741447599262899</v>
      </c>
      <c r="AB9">
        <v>0.21685349941253601</v>
      </c>
      <c r="AC9">
        <v>0.16600000000000001</v>
      </c>
      <c r="AD9">
        <f t="shared" si="11"/>
        <v>7.9396443326746918E-2</v>
      </c>
    </row>
    <row r="10" spans="1:30" x14ac:dyDescent="0.25">
      <c r="A10" s="1">
        <v>43267</v>
      </c>
      <c r="B10" t="s">
        <v>25</v>
      </c>
      <c r="C10" t="s">
        <v>26</v>
      </c>
      <c r="D10" t="s">
        <v>27</v>
      </c>
      <c r="E10">
        <f t="shared" si="1"/>
        <v>0.51840945754656831</v>
      </c>
      <c r="F10">
        <f t="shared" si="2"/>
        <v>0.29040382822904331</v>
      </c>
      <c r="G10">
        <f t="shared" si="3"/>
        <v>0.19118672912554832</v>
      </c>
      <c r="H10" s="2">
        <f t="shared" si="4"/>
        <v>1.9289771539520395</v>
      </c>
      <c r="I10" s="2">
        <f t="shared" si="5"/>
        <v>5.2304885625367907</v>
      </c>
      <c r="J10" s="2">
        <f t="shared" si="6"/>
        <v>3.4434807767454556</v>
      </c>
      <c r="K10" s="2">
        <f t="shared" si="7"/>
        <v>1.0000000149011599</v>
      </c>
      <c r="L10" s="2">
        <v>3.35</v>
      </c>
      <c r="M10">
        <v>3.3</v>
      </c>
      <c r="N10">
        <v>2.48</v>
      </c>
      <c r="O10">
        <f t="shared" si="8"/>
        <v>1.0047635721684831</v>
      </c>
      <c r="P10">
        <v>0.49915034045419199</v>
      </c>
      <c r="Q10">
        <v>0.58243059141068598</v>
      </c>
      <c r="R10">
        <v>0.472797781229019</v>
      </c>
      <c r="S10">
        <v>0.5</v>
      </c>
      <c r="T10">
        <f t="shared" si="9"/>
        <v>0.2970922423494391</v>
      </c>
      <c r="U10">
        <v>0.27838244706145598</v>
      </c>
      <c r="V10">
        <v>0.26567425276498102</v>
      </c>
      <c r="W10">
        <v>0.30953723192214899</v>
      </c>
      <c r="X10">
        <v>0.29599999999999999</v>
      </c>
      <c r="Y10">
        <f t="shared" si="10"/>
        <v>0.3015936399607943</v>
      </c>
      <c r="Z10">
        <v>0.222467227385513</v>
      </c>
      <c r="AA10">
        <v>0.151895155824331</v>
      </c>
      <c r="AB10">
        <v>0.21766503155231401</v>
      </c>
      <c r="AC10">
        <v>0.20399999999999999</v>
      </c>
      <c r="AD10">
        <f t="shared" si="11"/>
        <v>0.4013141176897666</v>
      </c>
    </row>
    <row r="11" spans="1:30" x14ac:dyDescent="0.25">
      <c r="A11" s="1">
        <v>43267</v>
      </c>
      <c r="B11" t="s">
        <v>28</v>
      </c>
      <c r="C11" t="s">
        <v>29</v>
      </c>
      <c r="D11" t="s">
        <v>30</v>
      </c>
      <c r="E11">
        <f t="shared" si="1"/>
        <v>0.61429122441084161</v>
      </c>
      <c r="F11">
        <f t="shared" si="2"/>
        <v>0.22944576198300032</v>
      </c>
      <c r="G11">
        <f t="shared" si="3"/>
        <v>0.15626302354026431</v>
      </c>
      <c r="H11" s="2">
        <f t="shared" si="4"/>
        <v>1.627892374596571</v>
      </c>
      <c r="I11" s="2">
        <f t="shared" si="5"/>
        <v>6.399466600249994</v>
      </c>
      <c r="J11" s="2">
        <f t="shared" si="6"/>
        <v>4.3583284840715004</v>
      </c>
      <c r="K11" s="2">
        <f t="shared" si="7"/>
        <v>1.0000000099341062</v>
      </c>
      <c r="L11" s="2">
        <v>1.75</v>
      </c>
      <c r="M11">
        <v>3.8</v>
      </c>
      <c r="N11">
        <v>6</v>
      </c>
      <c r="O11">
        <f t="shared" si="8"/>
        <v>1.0012531328320802</v>
      </c>
      <c r="P11">
        <v>0.56781693440915704</v>
      </c>
      <c r="Q11">
        <v>0.64958384397837499</v>
      </c>
      <c r="R11">
        <v>0.56728982925414995</v>
      </c>
      <c r="S11">
        <v>0.626</v>
      </c>
      <c r="T11">
        <f t="shared" si="9"/>
        <v>0.57071339173967461</v>
      </c>
      <c r="U11">
        <v>0.24548276585322901</v>
      </c>
      <c r="V11">
        <v>0.218055080963383</v>
      </c>
      <c r="W11">
        <v>0.24628220498561801</v>
      </c>
      <c r="X11">
        <v>0.224</v>
      </c>
      <c r="Y11">
        <f t="shared" si="10"/>
        <v>0.26282853566958697</v>
      </c>
      <c r="Z11">
        <v>0.18670030967172099</v>
      </c>
      <c r="AA11">
        <v>0.13236107505823999</v>
      </c>
      <c r="AB11">
        <v>0.18642799556255299</v>
      </c>
      <c r="AC11">
        <v>0.15</v>
      </c>
      <c r="AD11">
        <f t="shared" si="11"/>
        <v>0.16645807259073842</v>
      </c>
    </row>
    <row r="12" spans="1:30" x14ac:dyDescent="0.25">
      <c r="A12" s="1">
        <v>43268</v>
      </c>
      <c r="B12" t="s">
        <v>31</v>
      </c>
      <c r="C12" t="s">
        <v>32</v>
      </c>
      <c r="D12" t="s">
        <v>33</v>
      </c>
      <c r="E12">
        <f t="shared" si="1"/>
        <v>0.3684426598321493</v>
      </c>
      <c r="F12">
        <f t="shared" si="2"/>
        <v>0.31229671286902266</v>
      </c>
      <c r="G12">
        <f t="shared" si="3"/>
        <v>0.31926063723293463</v>
      </c>
      <c r="H12" s="2">
        <f t="shared" si="4"/>
        <v>2.7141265358782505</v>
      </c>
      <c r="I12" s="2">
        <f t="shared" si="5"/>
        <v>3.1322370608137122</v>
      </c>
      <c r="J12" s="2">
        <f t="shared" si="6"/>
        <v>3.2020830152618363</v>
      </c>
      <c r="K12" s="2">
        <f t="shared" si="7"/>
        <v>1.0000000099341064</v>
      </c>
      <c r="L12" s="2">
        <v>5.0999999999999996</v>
      </c>
      <c r="M12">
        <v>3.35</v>
      </c>
      <c r="N12">
        <v>1.95</v>
      </c>
      <c r="O12">
        <f t="shared" si="8"/>
        <v>1.0074064068796291</v>
      </c>
      <c r="P12">
        <v>0.32951749702619898</v>
      </c>
      <c r="Q12">
        <v>0.45096930878493102</v>
      </c>
      <c r="R12">
        <v>0.294358670711517</v>
      </c>
      <c r="S12">
        <v>0.36</v>
      </c>
      <c r="T12">
        <f t="shared" si="9"/>
        <v>0.19463687150837988</v>
      </c>
      <c r="U12">
        <v>0.30385546768147997</v>
      </c>
      <c r="V12">
        <v>0.28304067061428601</v>
      </c>
      <c r="W12">
        <v>0.33784946799278198</v>
      </c>
      <c r="X12">
        <v>0.316</v>
      </c>
      <c r="Y12">
        <f t="shared" si="10"/>
        <v>0.29631284916201112</v>
      </c>
      <c r="Z12">
        <v>0.36662704522642497</v>
      </c>
      <c r="AA12">
        <v>0.26599002060078197</v>
      </c>
      <c r="AB12">
        <v>0.36779189109802202</v>
      </c>
      <c r="AC12">
        <v>0.32400000000000001</v>
      </c>
      <c r="AD12">
        <f t="shared" si="11"/>
        <v>0.50905027932960889</v>
      </c>
    </row>
    <row r="13" spans="1:30" x14ac:dyDescent="0.25">
      <c r="A13" s="1">
        <v>43268</v>
      </c>
      <c r="B13" t="s">
        <v>34</v>
      </c>
      <c r="C13" t="s">
        <v>35</v>
      </c>
      <c r="D13" t="s">
        <v>36</v>
      </c>
      <c r="E13">
        <f t="shared" si="1"/>
        <v>0.63949031556208191</v>
      </c>
      <c r="F13">
        <f t="shared" si="2"/>
        <v>0.21700379962781469</v>
      </c>
      <c r="G13">
        <f t="shared" si="3"/>
        <v>0.14350587984304899</v>
      </c>
      <c r="H13" s="2">
        <f t="shared" si="4"/>
        <v>1.5637453385373741</v>
      </c>
      <c r="I13" s="2">
        <f t="shared" si="5"/>
        <v>6.9683555899848173</v>
      </c>
      <c r="J13" s="2">
        <f t="shared" si="6"/>
        <v>4.6082142419400478</v>
      </c>
      <c r="K13" s="2">
        <f t="shared" si="7"/>
        <v>0.99999999503294557</v>
      </c>
      <c r="L13" s="2">
        <v>1.53</v>
      </c>
      <c r="M13">
        <v>4.5</v>
      </c>
      <c r="N13">
        <v>7.8</v>
      </c>
      <c r="O13">
        <f t="shared" si="8"/>
        <v>1.0040221216691805</v>
      </c>
      <c r="P13">
        <v>0.61345199908421</v>
      </c>
      <c r="Q13">
        <v>0.68283469952819598</v>
      </c>
      <c r="R13">
        <v>0.60963624715804998</v>
      </c>
      <c r="S13">
        <v>0.626</v>
      </c>
      <c r="T13">
        <f t="shared" si="9"/>
        <v>0.65097646469704562</v>
      </c>
      <c r="U13">
        <v>0.22626903540160001</v>
      </c>
      <c r="V13">
        <v>0.19833693835316299</v>
      </c>
      <c r="W13">
        <v>0.23067446053028101</v>
      </c>
      <c r="X13">
        <v>0.222</v>
      </c>
      <c r="Y13">
        <f t="shared" si="10"/>
        <v>0.22133199799699549</v>
      </c>
      <c r="Z13">
        <v>0.160278960547136</v>
      </c>
      <c r="AA13">
        <v>0.11882836211863999</v>
      </c>
      <c r="AB13">
        <v>0.15968927741050701</v>
      </c>
      <c r="AC13">
        <v>0.152</v>
      </c>
      <c r="AD13">
        <f t="shared" si="11"/>
        <v>0.12769153730595895</v>
      </c>
    </row>
    <row r="14" spans="1:30" x14ac:dyDescent="0.25">
      <c r="A14" s="1">
        <v>43268</v>
      </c>
      <c r="B14" t="s">
        <v>37</v>
      </c>
      <c r="C14" t="s">
        <v>38</v>
      </c>
      <c r="D14" t="s">
        <v>39</v>
      </c>
      <c r="E14">
        <f t="shared" si="1"/>
        <v>0.63080920872352497</v>
      </c>
      <c r="F14">
        <f t="shared" si="2"/>
        <v>0.22901028409024732</v>
      </c>
      <c r="G14">
        <f t="shared" si="3"/>
        <v>0.140180517120334</v>
      </c>
      <c r="H14" s="2">
        <f t="shared" si="4"/>
        <v>1.5852653800402687</v>
      </c>
      <c r="I14" s="2">
        <f t="shared" si="5"/>
        <v>7.1336589459259754</v>
      </c>
      <c r="J14" s="2">
        <f t="shared" si="6"/>
        <v>4.3666161280596665</v>
      </c>
      <c r="K14" s="2">
        <f t="shared" si="7"/>
        <v>1.0000000099341064</v>
      </c>
      <c r="L14" s="2">
        <v>1.45</v>
      </c>
      <c r="M14">
        <v>4.8</v>
      </c>
      <c r="N14">
        <v>9.6</v>
      </c>
      <c r="O14">
        <f t="shared" si="8"/>
        <v>1.0021551724137931</v>
      </c>
      <c r="P14">
        <v>0.59146886540347499</v>
      </c>
      <c r="Q14">
        <v>0.67436217407172905</v>
      </c>
      <c r="R14">
        <v>0.60606545209884599</v>
      </c>
      <c r="S14">
        <v>0.61199999999999999</v>
      </c>
      <c r="T14">
        <f t="shared" si="9"/>
        <v>0.68817204301075274</v>
      </c>
      <c r="U14">
        <v>0.243418907853587</v>
      </c>
      <c r="V14">
        <v>0.21314534468712401</v>
      </c>
      <c r="W14">
        <v>0.253885507583618</v>
      </c>
      <c r="X14">
        <v>0.22</v>
      </c>
      <c r="Y14">
        <f t="shared" si="10"/>
        <v>0.2078853046594982</v>
      </c>
      <c r="Z14">
        <v>0.165112236677044</v>
      </c>
      <c r="AA14">
        <v>0.112492481241145</v>
      </c>
      <c r="AB14">
        <v>0.14004907011985701</v>
      </c>
      <c r="AC14">
        <v>0.16800000000000001</v>
      </c>
      <c r="AD14">
        <f t="shared" si="11"/>
        <v>0.1039426523297491</v>
      </c>
    </row>
    <row r="15" spans="1:30" x14ac:dyDescent="0.25">
      <c r="A15" s="1">
        <v>43269</v>
      </c>
      <c r="B15" t="s">
        <v>40</v>
      </c>
      <c r="C15" t="s">
        <v>41</v>
      </c>
      <c r="D15" t="s">
        <v>42</v>
      </c>
      <c r="E15">
        <f t="shared" si="1"/>
        <v>0.47921031275212461</v>
      </c>
      <c r="F15">
        <f t="shared" si="2"/>
        <v>0.28945632223424433</v>
      </c>
      <c r="G15">
        <f t="shared" si="3"/>
        <v>0.23133334514541498</v>
      </c>
      <c r="H15" s="2">
        <f t="shared" si="4"/>
        <v>2.0867664434368258</v>
      </c>
      <c r="I15" s="2">
        <f t="shared" si="5"/>
        <v>4.3227663498809692</v>
      </c>
      <c r="J15" s="2">
        <f t="shared" si="6"/>
        <v>3.4547526627894616</v>
      </c>
      <c r="K15" s="2">
        <f t="shared" si="7"/>
        <v>0.99999998013178382</v>
      </c>
      <c r="L15" s="2">
        <v>2.12</v>
      </c>
      <c r="M15">
        <v>3.25</v>
      </c>
      <c r="N15">
        <v>4.4000000000000004</v>
      </c>
      <c r="O15">
        <f t="shared" si="8"/>
        <v>1.0066631481725821</v>
      </c>
      <c r="P15">
        <v>0.454898072275284</v>
      </c>
      <c r="Q15">
        <v>0.51006118747054696</v>
      </c>
      <c r="R15">
        <v>0.47356975078582703</v>
      </c>
      <c r="S15">
        <v>0.45400000000000001</v>
      </c>
      <c r="T15">
        <f t="shared" si="9"/>
        <v>0.46857592240644863</v>
      </c>
      <c r="U15">
        <v>0.29539677982670998</v>
      </c>
      <c r="V15">
        <v>0.25093932116440298</v>
      </c>
      <c r="W15">
        <v>0.30942964553833002</v>
      </c>
      <c r="X15">
        <v>0.308</v>
      </c>
      <c r="Y15">
        <f t="shared" si="10"/>
        <v>0.30565567861589887</v>
      </c>
      <c r="Z15">
        <v>0.249705128029791</v>
      </c>
      <c r="AA15">
        <v>0.238999491365048</v>
      </c>
      <c r="AB15">
        <v>0.21700054407119701</v>
      </c>
      <c r="AC15">
        <v>0.23799999999999999</v>
      </c>
      <c r="AD15">
        <f t="shared" si="11"/>
        <v>0.22576839897765255</v>
      </c>
    </row>
    <row r="16" spans="1:30" x14ac:dyDescent="0.25">
      <c r="A16" s="1">
        <v>43269</v>
      </c>
      <c r="B16" t="s">
        <v>43</v>
      </c>
      <c r="C16" t="s">
        <v>44</v>
      </c>
      <c r="D16" t="s">
        <v>45</v>
      </c>
      <c r="E16">
        <f t="shared" si="1"/>
        <v>0.69358009760908534</v>
      </c>
      <c r="F16">
        <f t="shared" si="2"/>
        <v>0.22107775749396796</v>
      </c>
      <c r="G16">
        <f t="shared" si="3"/>
        <v>8.5342149863999517E-2</v>
      </c>
      <c r="H16" s="2">
        <f t="shared" si="4"/>
        <v>1.4417945431929315</v>
      </c>
      <c r="I16" s="2">
        <f t="shared" si="5"/>
        <v>11.717539358846608</v>
      </c>
      <c r="J16" s="2">
        <f t="shared" si="6"/>
        <v>4.5232953841016084</v>
      </c>
      <c r="K16" s="2">
        <f t="shared" si="7"/>
        <v>1.0000000049670528</v>
      </c>
      <c r="L16" s="2">
        <v>1.2</v>
      </c>
      <c r="M16">
        <v>7.4</v>
      </c>
      <c r="N16">
        <v>26</v>
      </c>
      <c r="O16">
        <f t="shared" si="8"/>
        <v>1.0069300069300069</v>
      </c>
      <c r="P16">
        <v>0.67154823209040004</v>
      </c>
      <c r="Q16">
        <v>0.72777722767985698</v>
      </c>
      <c r="R16">
        <v>0.67896306514739901</v>
      </c>
      <c r="S16">
        <v>0.67400000000000004</v>
      </c>
      <c r="T16">
        <f t="shared" si="9"/>
        <v>0.82759807295251209</v>
      </c>
      <c r="U16">
        <v>0.22147934309054701</v>
      </c>
      <c r="V16">
        <v>0.180640632678018</v>
      </c>
      <c r="W16">
        <v>0.194592639803886</v>
      </c>
      <c r="X16">
        <v>0.28799999999999998</v>
      </c>
      <c r="Y16">
        <f t="shared" si="10"/>
        <v>0.13420509291121815</v>
      </c>
      <c r="Z16">
        <v>0.10697242978610599</v>
      </c>
      <c r="AA16">
        <v>9.1582139642124596E-2</v>
      </c>
      <c r="AB16">
        <v>0.12644430994987399</v>
      </c>
      <c r="AC16">
        <v>3.7999999999999999E-2</v>
      </c>
      <c r="AD16">
        <f t="shared" si="11"/>
        <v>3.8196834136269793E-2</v>
      </c>
    </row>
    <row r="17" spans="1:30" x14ac:dyDescent="0.25">
      <c r="A17" s="1">
        <v>43269</v>
      </c>
      <c r="B17" t="s">
        <v>46</v>
      </c>
      <c r="C17" t="s">
        <v>47</v>
      </c>
      <c r="D17" t="s">
        <v>48</v>
      </c>
      <c r="E17">
        <f t="shared" si="1"/>
        <v>0.16661813169917264</v>
      </c>
      <c r="F17">
        <f t="shared" si="2"/>
        <v>0.29557820577058735</v>
      </c>
      <c r="G17">
        <f t="shared" si="3"/>
        <v>0.53780367246434624</v>
      </c>
      <c r="H17" s="2">
        <f t="shared" si="4"/>
        <v>6.0017477677969042</v>
      </c>
      <c r="I17" s="2">
        <f t="shared" si="5"/>
        <v>1.8594145990445894</v>
      </c>
      <c r="J17" s="2">
        <f t="shared" si="6"/>
        <v>3.3831993715265622</v>
      </c>
      <c r="K17" s="2">
        <f t="shared" si="7"/>
        <v>1.0000000099341062</v>
      </c>
      <c r="L17" s="2">
        <v>9.6</v>
      </c>
      <c r="M17">
        <v>4.5999999999999996</v>
      </c>
      <c r="N17">
        <v>1.45</v>
      </c>
      <c r="O17">
        <f t="shared" si="8"/>
        <v>1.0112131434282858</v>
      </c>
      <c r="P17">
        <v>0.145816608966782</v>
      </c>
      <c r="Q17">
        <v>0.21598091346623899</v>
      </c>
      <c r="R17">
        <v>0.13587348163127899</v>
      </c>
      <c r="S17">
        <v>0.14799999999999999</v>
      </c>
      <c r="T17">
        <f t="shared" si="9"/>
        <v>0.10301158301158302</v>
      </c>
      <c r="U17">
        <v>0.26087432206940903</v>
      </c>
      <c r="V17">
        <v>0.296679002005862</v>
      </c>
      <c r="W17">
        <v>0.23005561530589999</v>
      </c>
      <c r="X17">
        <v>0.36</v>
      </c>
      <c r="Y17">
        <f t="shared" si="10"/>
        <v>0.214980694980695</v>
      </c>
      <c r="Z17">
        <v>0.59330907889791495</v>
      </c>
      <c r="AA17">
        <v>0.48734008452789701</v>
      </c>
      <c r="AB17">
        <v>0.63407093286514205</v>
      </c>
      <c r="AC17">
        <v>0.49199999999999999</v>
      </c>
      <c r="AD17">
        <f t="shared" si="11"/>
        <v>0.68200772200772208</v>
      </c>
    </row>
    <row r="18" spans="1:30" x14ac:dyDescent="0.25">
      <c r="A18" s="1">
        <v>43270</v>
      </c>
      <c r="B18" t="s">
        <v>49</v>
      </c>
      <c r="C18" t="s">
        <v>50</v>
      </c>
      <c r="D18" t="s">
        <v>51</v>
      </c>
      <c r="E18">
        <f t="shared" si="1"/>
        <v>0.61204639470943401</v>
      </c>
      <c r="F18">
        <f t="shared" si="2"/>
        <v>0.24834828584906965</v>
      </c>
      <c r="G18">
        <f t="shared" si="3"/>
        <v>0.13960533434265635</v>
      </c>
      <c r="H18" s="2">
        <f t="shared" si="4"/>
        <v>1.6338630676433361</v>
      </c>
      <c r="I18" s="2">
        <f t="shared" si="5"/>
        <v>7.163050070461745</v>
      </c>
      <c r="J18" s="2">
        <f t="shared" si="6"/>
        <v>4.026603189875595</v>
      </c>
      <c r="K18" s="2">
        <f t="shared" si="7"/>
        <v>1.0000000149011601</v>
      </c>
      <c r="L18" s="2">
        <v>1.72</v>
      </c>
      <c r="M18">
        <v>3.8</v>
      </c>
      <c r="N18">
        <v>6</v>
      </c>
      <c r="O18">
        <f t="shared" si="8"/>
        <v>1.0112199102407182</v>
      </c>
      <c r="P18">
        <v>0.59322110968132302</v>
      </c>
      <c r="Q18">
        <v>0.65642104018833103</v>
      </c>
      <c r="R18">
        <v>0.60971814393997104</v>
      </c>
      <c r="S18">
        <v>0.56999999999999995</v>
      </c>
      <c r="T18">
        <f t="shared" si="9"/>
        <v>0.57494452289691345</v>
      </c>
      <c r="U18">
        <v>0.249728940434745</v>
      </c>
      <c r="V18">
        <v>0.22916670839540701</v>
      </c>
      <c r="W18">
        <v>0.24787814915180201</v>
      </c>
      <c r="X18">
        <v>0.26800000000000002</v>
      </c>
      <c r="Y18">
        <f t="shared" si="10"/>
        <v>0.26023804720597132</v>
      </c>
      <c r="Z18">
        <v>0.15704996478509101</v>
      </c>
      <c r="AA18">
        <v>0.11441225141626001</v>
      </c>
      <c r="AB18">
        <v>0.14240375161170901</v>
      </c>
      <c r="AC18">
        <v>0.16200000000000001</v>
      </c>
      <c r="AD18">
        <f t="shared" si="11"/>
        <v>0.16481742989711515</v>
      </c>
    </row>
    <row r="19" spans="1:30" x14ac:dyDescent="0.25">
      <c r="A19" s="1">
        <v>43270</v>
      </c>
      <c r="B19" t="s">
        <v>52</v>
      </c>
      <c r="C19" t="s">
        <v>53</v>
      </c>
      <c r="D19" t="s">
        <v>54</v>
      </c>
      <c r="E19">
        <f t="shared" si="1"/>
        <v>0.51066439160123134</v>
      </c>
      <c r="F19">
        <f t="shared" si="2"/>
        <v>0.24274916499336399</v>
      </c>
      <c r="G19">
        <f t="shared" si="3"/>
        <v>0.24658644837245763</v>
      </c>
      <c r="H19" s="2">
        <f t="shared" si="4"/>
        <v>1.9582332671843743</v>
      </c>
      <c r="I19" s="2">
        <f t="shared" si="5"/>
        <v>4.0553728990392264</v>
      </c>
      <c r="J19" s="2">
        <f t="shared" si="6"/>
        <v>4.1194786397198806</v>
      </c>
      <c r="K19" s="2">
        <f t="shared" si="7"/>
        <v>1.000000004967053</v>
      </c>
      <c r="L19" s="2">
        <v>2.4</v>
      </c>
      <c r="M19">
        <v>3.25</v>
      </c>
      <c r="N19">
        <v>3.4</v>
      </c>
      <c r="O19">
        <f t="shared" si="8"/>
        <v>1.018476621417798</v>
      </c>
      <c r="P19">
        <v>0.46852064353661999</v>
      </c>
      <c r="Q19">
        <v>0.58968348385139302</v>
      </c>
      <c r="R19">
        <v>0.47830969095230103</v>
      </c>
      <c r="S19">
        <v>0.46400000000000002</v>
      </c>
      <c r="T19">
        <f t="shared" si="9"/>
        <v>0.4091077378748611</v>
      </c>
      <c r="U19">
        <v>0.24745759296518399</v>
      </c>
      <c r="V19">
        <v>0.240650983377691</v>
      </c>
      <c r="W19">
        <v>0.28159651160240101</v>
      </c>
      <c r="X19">
        <v>0.20599999999999999</v>
      </c>
      <c r="Y19">
        <f t="shared" si="10"/>
        <v>0.30211032950758976</v>
      </c>
      <c r="Z19">
        <v>0.28402176846524801</v>
      </c>
      <c r="AA19">
        <v>0.16966553277091501</v>
      </c>
      <c r="AB19">
        <v>0.24009381234645799</v>
      </c>
      <c r="AC19">
        <v>0.33</v>
      </c>
      <c r="AD19">
        <f t="shared" si="11"/>
        <v>0.28878193261754903</v>
      </c>
    </row>
    <row r="20" spans="1:30" x14ac:dyDescent="0.25">
      <c r="A20" s="1">
        <v>43270</v>
      </c>
      <c r="B20" t="s">
        <v>55</v>
      </c>
      <c r="C20" t="s">
        <v>8</v>
      </c>
      <c r="D20" t="s">
        <v>11</v>
      </c>
      <c r="E20">
        <f t="shared" si="1"/>
        <v>0.46390611791033232</v>
      </c>
      <c r="F20">
        <f t="shared" si="2"/>
        <v>0.29358448528252062</v>
      </c>
      <c r="G20">
        <f t="shared" si="3"/>
        <v>0.2425093868730383</v>
      </c>
      <c r="H20" s="2">
        <f t="shared" si="4"/>
        <v>2.155608562578363</v>
      </c>
      <c r="I20" s="2">
        <f t="shared" si="5"/>
        <v>4.1235517226536604</v>
      </c>
      <c r="J20" s="2">
        <f t="shared" si="6"/>
        <v>3.4061745430371957</v>
      </c>
      <c r="K20" s="2">
        <f t="shared" si="7"/>
        <v>0.99999999006589135</v>
      </c>
      <c r="L20" s="2">
        <v>2.1800000000000002</v>
      </c>
      <c r="M20">
        <v>3.25</v>
      </c>
      <c r="N20">
        <v>4</v>
      </c>
      <c r="O20">
        <f t="shared" si="8"/>
        <v>1.0164079040225829</v>
      </c>
      <c r="P20">
        <v>0.41018462620785801</v>
      </c>
      <c r="Q20">
        <v>0.55778878567870604</v>
      </c>
      <c r="R20">
        <v>0.42192956805229098</v>
      </c>
      <c r="S20">
        <v>0.41199999999999998</v>
      </c>
      <c r="T20">
        <f t="shared" si="9"/>
        <v>0.4513105363652144</v>
      </c>
      <c r="U20">
        <v>0.298820826561008</v>
      </c>
      <c r="V20">
        <v>0.247943888396085</v>
      </c>
      <c r="W20">
        <v>0.332809567451477</v>
      </c>
      <c r="X20">
        <v>0.3</v>
      </c>
      <c r="Y20">
        <f t="shared" si="10"/>
        <v>0.30272522131574381</v>
      </c>
      <c r="Z20">
        <v>0.29099453729702401</v>
      </c>
      <c r="AA20">
        <v>0.19426732592520701</v>
      </c>
      <c r="AB20">
        <v>0.245260834693908</v>
      </c>
      <c r="AC20">
        <v>0.28799999999999998</v>
      </c>
      <c r="AD20">
        <f t="shared" si="11"/>
        <v>0.24596424231904185</v>
      </c>
    </row>
    <row r="21" spans="1:30" x14ac:dyDescent="0.25">
      <c r="A21" s="1">
        <v>43271</v>
      </c>
      <c r="B21" t="s">
        <v>56</v>
      </c>
      <c r="C21" t="s">
        <v>17</v>
      </c>
      <c r="D21" t="s">
        <v>14</v>
      </c>
      <c r="E21">
        <f t="shared" si="1"/>
        <v>0.64905474161592058</v>
      </c>
      <c r="F21">
        <f t="shared" si="2"/>
        <v>0.21134854376536732</v>
      </c>
      <c r="G21">
        <f t="shared" si="3"/>
        <v>0.13959672455281827</v>
      </c>
      <c r="H21" s="2">
        <f t="shared" si="4"/>
        <v>1.5407020947267833</v>
      </c>
      <c r="I21" s="2">
        <f t="shared" si="5"/>
        <v>7.1634918598798265</v>
      </c>
      <c r="J21" s="2">
        <f t="shared" si="6"/>
        <v>4.7315206539117174</v>
      </c>
      <c r="K21" s="2">
        <f t="shared" si="7"/>
        <v>1.0000000099341062</v>
      </c>
      <c r="L21" s="2">
        <v>1.64</v>
      </c>
      <c r="M21">
        <v>3.6</v>
      </c>
      <c r="N21">
        <v>6</v>
      </c>
      <c r="O21">
        <f t="shared" si="8"/>
        <v>1.0542005420054201</v>
      </c>
      <c r="P21">
        <v>0.61966666852526997</v>
      </c>
      <c r="Q21">
        <v>0.71031920359989897</v>
      </c>
      <c r="R21">
        <v>0.60684502124786299</v>
      </c>
      <c r="S21">
        <v>0.63</v>
      </c>
      <c r="T21">
        <f t="shared" si="9"/>
        <v>0.57840616966580971</v>
      </c>
      <c r="U21">
        <v>0.211984004305308</v>
      </c>
      <c r="V21">
        <v>0.18990017831987599</v>
      </c>
      <c r="W21">
        <v>0.244145452976226</v>
      </c>
      <c r="X21">
        <v>0.2</v>
      </c>
      <c r="Y21">
        <f t="shared" si="10"/>
        <v>0.26349614395886889</v>
      </c>
      <c r="Z21">
        <v>0.16834933710352601</v>
      </c>
      <c r="AA21">
        <v>9.9780618080223801E-2</v>
      </c>
      <c r="AB21">
        <v>0.14900955557823101</v>
      </c>
      <c r="AC21">
        <v>0.17</v>
      </c>
      <c r="AD21">
        <f t="shared" si="11"/>
        <v>0.15809768637532132</v>
      </c>
    </row>
    <row r="22" spans="1:30" x14ac:dyDescent="0.25">
      <c r="A22" s="1">
        <v>43271</v>
      </c>
      <c r="B22" t="s">
        <v>57</v>
      </c>
      <c r="C22" t="s">
        <v>12</v>
      </c>
      <c r="D22" t="s">
        <v>9</v>
      </c>
      <c r="E22">
        <f t="shared" si="1"/>
        <v>0.66449485906977934</v>
      </c>
      <c r="F22">
        <f t="shared" si="2"/>
        <v>0.21956869328096401</v>
      </c>
      <c r="G22">
        <f t="shared" si="3"/>
        <v>0.1159364501327827</v>
      </c>
      <c r="H22" s="2">
        <f t="shared" si="4"/>
        <v>1.5049025381473853</v>
      </c>
      <c r="I22" s="2">
        <f t="shared" si="5"/>
        <v>8.6254150343114198</v>
      </c>
      <c r="J22" s="2">
        <f t="shared" si="6"/>
        <v>4.5543833460828687</v>
      </c>
      <c r="K22" s="2">
        <f t="shared" si="7"/>
        <v>1.0000000024835261</v>
      </c>
      <c r="L22" s="2">
        <v>1.23</v>
      </c>
      <c r="M22">
        <v>6.2</v>
      </c>
      <c r="N22">
        <v>14</v>
      </c>
      <c r="O22">
        <f t="shared" si="8"/>
        <v>1.0457270240905174</v>
      </c>
      <c r="P22">
        <v>0.64883935783533397</v>
      </c>
      <c r="Q22">
        <v>0.69117424252687398</v>
      </c>
      <c r="R22">
        <v>0.67831033468246404</v>
      </c>
      <c r="S22">
        <v>0.624</v>
      </c>
      <c r="T22">
        <f t="shared" si="9"/>
        <v>0.77745732045930882</v>
      </c>
      <c r="U22">
        <v>0.21759702343930301</v>
      </c>
      <c r="V22">
        <v>0.213298330309239</v>
      </c>
      <c r="W22">
        <v>0.20340774953365301</v>
      </c>
      <c r="X22">
        <v>0.24199999999999999</v>
      </c>
      <c r="Y22">
        <f t="shared" si="10"/>
        <v>0.15423750067176611</v>
      </c>
      <c r="Z22">
        <v>0.13356362120888901</v>
      </c>
      <c r="AA22">
        <v>9.5527427163886097E-2</v>
      </c>
      <c r="AB22">
        <v>0.118281923234462</v>
      </c>
      <c r="AC22">
        <v>0.13400000000000001</v>
      </c>
      <c r="AD22">
        <f t="shared" si="11"/>
        <v>6.8305178868924996E-2</v>
      </c>
    </row>
    <row r="23" spans="1:30" x14ac:dyDescent="0.25">
      <c r="A23" s="1">
        <v>43271</v>
      </c>
      <c r="B23" t="s">
        <v>58</v>
      </c>
      <c r="C23" t="s">
        <v>15</v>
      </c>
      <c r="D23" t="s">
        <v>18</v>
      </c>
      <c r="E23">
        <f t="shared" si="1"/>
        <v>0.19675557011374531</v>
      </c>
      <c r="F23">
        <f t="shared" si="2"/>
        <v>0.25680894398806997</v>
      </c>
      <c r="G23">
        <f t="shared" si="3"/>
        <v>0.54643549086523735</v>
      </c>
      <c r="H23" s="2">
        <f t="shared" si="4"/>
        <v>5.0824482347406752</v>
      </c>
      <c r="I23" s="2">
        <f t="shared" si="5"/>
        <v>1.8300421856138576</v>
      </c>
      <c r="J23" s="2">
        <f t="shared" si="6"/>
        <v>3.8939453761643712</v>
      </c>
      <c r="K23" s="2">
        <f t="shared" si="7"/>
        <v>1.0000000049670525</v>
      </c>
      <c r="L23" s="2">
        <v>20</v>
      </c>
      <c r="M23">
        <v>6.6</v>
      </c>
      <c r="N23">
        <v>1.21</v>
      </c>
      <c r="O23">
        <f t="shared" si="8"/>
        <v>1.0279614325068871</v>
      </c>
      <c r="P23">
        <v>0.17769824148337801</v>
      </c>
      <c r="Q23">
        <v>0.20254989010121599</v>
      </c>
      <c r="R23">
        <v>0.14771682024002</v>
      </c>
      <c r="S23">
        <v>0.24</v>
      </c>
      <c r="T23">
        <f t="shared" si="9"/>
        <v>4.8639957121800886E-2</v>
      </c>
      <c r="U23">
        <v>0.219060599891019</v>
      </c>
      <c r="V23">
        <v>0.29943335116262798</v>
      </c>
      <c r="W23">
        <v>0.238993480801582</v>
      </c>
      <c r="X23">
        <v>0.23200000000000001</v>
      </c>
      <c r="Y23">
        <f t="shared" si="10"/>
        <v>0.14739380946000269</v>
      </c>
      <c r="Z23">
        <v>0.603241163592656</v>
      </c>
      <c r="AA23">
        <v>0.49801675873615397</v>
      </c>
      <c r="AB23">
        <v>0.61328971385955799</v>
      </c>
      <c r="AC23">
        <v>0.52800000000000002</v>
      </c>
      <c r="AD23">
        <f t="shared" si="11"/>
        <v>0.8039662334181964</v>
      </c>
    </row>
    <row r="24" spans="1:30" x14ac:dyDescent="0.25">
      <c r="A24" s="1">
        <v>43272</v>
      </c>
      <c r="B24" t="s">
        <v>59</v>
      </c>
      <c r="C24" t="s">
        <v>27</v>
      </c>
      <c r="D24" t="s">
        <v>21</v>
      </c>
      <c r="E24">
        <f t="shared" si="1"/>
        <v>0.46436635852041103</v>
      </c>
      <c r="F24">
        <f t="shared" si="2"/>
        <v>0.28625204508470631</v>
      </c>
      <c r="G24">
        <f t="shared" si="3"/>
        <v>0.249381596394882</v>
      </c>
      <c r="H24" s="2">
        <f t="shared" si="4"/>
        <v>2.15347210591709</v>
      </c>
      <c r="I24" s="2">
        <f t="shared" si="5"/>
        <v>4.0099189934471156</v>
      </c>
      <c r="J24" s="2">
        <f t="shared" si="6"/>
        <v>3.4934248232325635</v>
      </c>
      <c r="K24" s="2">
        <f t="shared" si="7"/>
        <v>0.99999999999999933</v>
      </c>
      <c r="L24" s="2">
        <v>1.71</v>
      </c>
      <c r="M24">
        <v>3.55</v>
      </c>
      <c r="N24">
        <v>5.8</v>
      </c>
      <c r="O24">
        <f t="shared" si="8"/>
        <v>1.0388992555859455</v>
      </c>
      <c r="P24">
        <v>0.43999610733456201</v>
      </c>
      <c r="Q24">
        <v>0.485544227128693</v>
      </c>
      <c r="R24">
        <v>0.44355484843254001</v>
      </c>
      <c r="S24">
        <v>0.46400000000000002</v>
      </c>
      <c r="T24">
        <f t="shared" si="9"/>
        <v>0.56289897070683603</v>
      </c>
      <c r="U24">
        <v>0.27094773366117703</v>
      </c>
      <c r="V24">
        <v>0.26924846842787098</v>
      </c>
      <c r="W24">
        <v>0.279507666826248</v>
      </c>
      <c r="X24">
        <v>0.31</v>
      </c>
      <c r="Y24">
        <f t="shared" si="10"/>
        <v>0.27114288448132101</v>
      </c>
      <c r="Z24">
        <v>0.28905615900425902</v>
      </c>
      <c r="AA24">
        <v>0.245207304443436</v>
      </c>
      <c r="AB24">
        <v>0.27693748474120999</v>
      </c>
      <c r="AC24">
        <v>0.22600000000000001</v>
      </c>
      <c r="AD24">
        <f t="shared" si="11"/>
        <v>0.16595814481184304</v>
      </c>
    </row>
    <row r="25" spans="1:30" x14ac:dyDescent="0.25">
      <c r="A25" s="1">
        <v>43272</v>
      </c>
      <c r="B25" t="s">
        <v>60</v>
      </c>
      <c r="C25" t="s">
        <v>20</v>
      </c>
      <c r="D25" t="s">
        <v>26</v>
      </c>
      <c r="E25">
        <f t="shared" si="1"/>
        <v>0.49297938371435601</v>
      </c>
      <c r="F25">
        <f t="shared" si="2"/>
        <v>0.25428282293080362</v>
      </c>
      <c r="G25">
        <f t="shared" si="3"/>
        <v>0.25273778342073167</v>
      </c>
      <c r="H25" s="2">
        <f t="shared" si="4"/>
        <v>2.0284823930475433</v>
      </c>
      <c r="I25" s="2">
        <f t="shared" si="5"/>
        <v>3.956669978130273</v>
      </c>
      <c r="J25" s="2">
        <f t="shared" si="6"/>
        <v>3.9326289856083738</v>
      </c>
      <c r="K25" s="2">
        <f t="shared" si="7"/>
        <v>0.99999999006589135</v>
      </c>
      <c r="L25" s="2">
        <v>1.46</v>
      </c>
      <c r="M25">
        <v>4.7</v>
      </c>
      <c r="N25">
        <v>5.2</v>
      </c>
      <c r="O25">
        <f t="shared" si="8"/>
        <v>1.0900051566038158</v>
      </c>
      <c r="P25">
        <v>0.44447742184796402</v>
      </c>
      <c r="Q25">
        <v>0.55237764241504095</v>
      </c>
      <c r="R25">
        <v>0.46456050872802701</v>
      </c>
      <c r="S25">
        <v>0.46200000000000002</v>
      </c>
      <c r="T25">
        <f t="shared" si="9"/>
        <v>0.62837455648686169</v>
      </c>
      <c r="U25">
        <v>0.245495290583992</v>
      </c>
      <c r="V25">
        <v>0.242247343790504</v>
      </c>
      <c r="W25">
        <v>0.25660112500190702</v>
      </c>
      <c r="X25">
        <v>0.26400000000000001</v>
      </c>
      <c r="Y25">
        <f t="shared" si="10"/>
        <v>0.19519720265336557</v>
      </c>
      <c r="Z25">
        <v>0.31002727763393501</v>
      </c>
      <c r="AA25">
        <v>0.205375013794453</v>
      </c>
      <c r="AB25">
        <v>0.27883833646774198</v>
      </c>
      <c r="AC25">
        <v>0.27400000000000002</v>
      </c>
      <c r="AD25">
        <f t="shared" si="11"/>
        <v>0.17642824085977271</v>
      </c>
    </row>
    <row r="26" spans="1:30" x14ac:dyDescent="0.25">
      <c r="A26" s="1">
        <v>43272</v>
      </c>
      <c r="B26" t="s">
        <v>61</v>
      </c>
      <c r="C26" t="s">
        <v>23</v>
      </c>
      <c r="D26" t="s">
        <v>29</v>
      </c>
      <c r="E26">
        <f t="shared" si="1"/>
        <v>0.49473176623016996</v>
      </c>
      <c r="F26">
        <f t="shared" si="2"/>
        <v>0.26009910342313702</v>
      </c>
      <c r="G26">
        <f t="shared" si="3"/>
        <v>0.24516913034669163</v>
      </c>
      <c r="H26" s="2">
        <f t="shared" si="4"/>
        <v>2.0212973337450055</v>
      </c>
      <c r="I26" s="2">
        <f t="shared" si="5"/>
        <v>4.0788169317479257</v>
      </c>
      <c r="J26" s="2">
        <f t="shared" si="6"/>
        <v>3.8446883777725676</v>
      </c>
      <c r="K26" s="2">
        <f t="shared" si="7"/>
        <v>0.99999999999999867</v>
      </c>
      <c r="L26" s="2">
        <v>1.97</v>
      </c>
      <c r="M26">
        <v>3.4</v>
      </c>
      <c r="N26">
        <v>4.4000000000000004</v>
      </c>
      <c r="O26">
        <f t="shared" si="8"/>
        <v>1.0290045875295204</v>
      </c>
      <c r="P26">
        <v>0.45073134602243597</v>
      </c>
      <c r="Q26">
        <v>0.54571370794267704</v>
      </c>
      <c r="R26">
        <v>0.47848159074783297</v>
      </c>
      <c r="S26">
        <v>0.46</v>
      </c>
      <c r="T26">
        <f t="shared" si="9"/>
        <v>0.49330607399591103</v>
      </c>
      <c r="U26">
        <v>0.24996662322256899</v>
      </c>
      <c r="V26">
        <v>0.26092200771623503</v>
      </c>
      <c r="W26">
        <v>0.27337530255317599</v>
      </c>
      <c r="X26">
        <v>0.246</v>
      </c>
      <c r="Y26">
        <f t="shared" si="10"/>
        <v>0.28582734287410144</v>
      </c>
      <c r="Z26">
        <v>0.29930203075499401</v>
      </c>
      <c r="AA26">
        <v>0.19336428434108599</v>
      </c>
      <c r="AB26">
        <v>0.24814310669898901</v>
      </c>
      <c r="AC26">
        <v>0.29399999999999998</v>
      </c>
      <c r="AD26">
        <f t="shared" si="11"/>
        <v>0.22086658312998744</v>
      </c>
    </row>
    <row r="27" spans="1:30" x14ac:dyDescent="0.25">
      <c r="A27" s="1">
        <v>43273</v>
      </c>
      <c r="B27" t="s">
        <v>62</v>
      </c>
      <c r="C27" t="s">
        <v>38</v>
      </c>
      <c r="D27" t="s">
        <v>32</v>
      </c>
      <c r="E27">
        <f t="shared" si="1"/>
        <v>0.73567894115913868</v>
      </c>
      <c r="F27">
        <f t="shared" si="2"/>
        <v>0.1889300967053133</v>
      </c>
      <c r="G27">
        <f t="shared" si="3"/>
        <v>7.5390964619074061E-2</v>
      </c>
      <c r="H27" s="2">
        <f t="shared" si="4"/>
        <v>1.3592886027489057</v>
      </c>
      <c r="I27" s="2">
        <f t="shared" si="5"/>
        <v>13.264188952252749</v>
      </c>
      <c r="J27" s="2">
        <f t="shared" si="6"/>
        <v>5.2929629394080386</v>
      </c>
      <c r="K27" s="2">
        <f t="shared" si="7"/>
        <v>1.0000000024835261</v>
      </c>
      <c r="L27" s="2">
        <v>1.22</v>
      </c>
      <c r="M27">
        <v>6</v>
      </c>
      <c r="N27">
        <v>19.5</v>
      </c>
      <c r="O27">
        <f t="shared" si="8"/>
        <v>1.0376208490962588</v>
      </c>
      <c r="P27">
        <v>0.738447392550448</v>
      </c>
      <c r="Q27">
        <v>0.73974544545617604</v>
      </c>
      <c r="R27">
        <v>0.74329137802124001</v>
      </c>
      <c r="S27">
        <v>0.72399999999999998</v>
      </c>
      <c r="T27">
        <f t="shared" si="9"/>
        <v>0.78995341300384858</v>
      </c>
      <c r="U27">
        <v>0.17480838032746901</v>
      </c>
      <c r="V27">
        <v>0.18391093695031399</v>
      </c>
      <c r="W27">
        <v>0.172879353165626</v>
      </c>
      <c r="X27">
        <v>0.21</v>
      </c>
      <c r="Y27">
        <f t="shared" si="10"/>
        <v>0.16062386064411585</v>
      </c>
      <c r="Z27">
        <v>8.6744229605608597E-2</v>
      </c>
      <c r="AA27">
        <v>7.6343617593508398E-2</v>
      </c>
      <c r="AB27">
        <v>8.3829276263713795E-2</v>
      </c>
      <c r="AC27">
        <v>6.6000000000000003E-2</v>
      </c>
      <c r="AD27">
        <f t="shared" si="11"/>
        <v>4.9422726352035651E-2</v>
      </c>
    </row>
    <row r="28" spans="1:30" x14ac:dyDescent="0.25">
      <c r="A28" s="1">
        <v>43273</v>
      </c>
      <c r="B28" t="s">
        <v>63</v>
      </c>
      <c r="C28" t="s">
        <v>30</v>
      </c>
      <c r="D28" t="s">
        <v>24</v>
      </c>
      <c r="E28">
        <f t="shared" si="1"/>
        <v>0.30437449560406199</v>
      </c>
      <c r="F28">
        <f t="shared" si="2"/>
        <v>0.306950421980759</v>
      </c>
      <c r="G28">
        <f t="shared" si="3"/>
        <v>0.38867508241517834</v>
      </c>
      <c r="H28" s="2">
        <f t="shared" si="4"/>
        <v>3.2854263890126498</v>
      </c>
      <c r="I28" s="2">
        <f t="shared" si="5"/>
        <v>2.5728430898788908</v>
      </c>
      <c r="J28" s="2">
        <f t="shared" si="6"/>
        <v>3.2578551075022935</v>
      </c>
      <c r="K28" s="2">
        <f t="shared" si="7"/>
        <v>0.99999999999999933</v>
      </c>
      <c r="L28" s="2">
        <v>2.64</v>
      </c>
      <c r="M28">
        <v>3.2</v>
      </c>
      <c r="N28">
        <v>3.15</v>
      </c>
      <c r="O28">
        <f t="shared" si="8"/>
        <v>1.0087481962481961</v>
      </c>
      <c r="P28">
        <v>0.285807277992287</v>
      </c>
      <c r="Q28">
        <v>0.29798996382482101</v>
      </c>
      <c r="R28">
        <v>0.291133522987365</v>
      </c>
      <c r="S28">
        <v>0.32400000000000001</v>
      </c>
      <c r="T28">
        <f t="shared" si="9"/>
        <v>0.37550290567724637</v>
      </c>
      <c r="U28">
        <v>0.26957719994940998</v>
      </c>
      <c r="V28">
        <v>0.312234359537782</v>
      </c>
      <c r="W28">
        <v>0.30861690640449502</v>
      </c>
      <c r="X28">
        <v>0.3</v>
      </c>
      <c r="Y28">
        <f t="shared" si="10"/>
        <v>0.30978989718372824</v>
      </c>
      <c r="Z28">
        <v>0.44461552205829902</v>
      </c>
      <c r="AA28">
        <v>0.38977567663739598</v>
      </c>
      <c r="AB28">
        <v>0.40024957060813898</v>
      </c>
      <c r="AC28">
        <v>0.376</v>
      </c>
      <c r="AD28">
        <f t="shared" si="11"/>
        <v>0.31470719713902551</v>
      </c>
    </row>
    <row r="29" spans="1:30" x14ac:dyDescent="0.25">
      <c r="A29" s="1">
        <v>43273</v>
      </c>
      <c r="B29" t="s">
        <v>64</v>
      </c>
      <c r="C29" t="s">
        <v>33</v>
      </c>
      <c r="D29" t="s">
        <v>39</v>
      </c>
      <c r="E29">
        <f t="shared" si="1"/>
        <v>0.26178145042267498</v>
      </c>
      <c r="F29">
        <f t="shared" si="2"/>
        <v>0.29017279281767999</v>
      </c>
      <c r="G29">
        <f t="shared" si="3"/>
        <v>0.44804574682553666</v>
      </c>
      <c r="H29" s="2">
        <f t="shared" si="4"/>
        <v>3.8199803629531042</v>
      </c>
      <c r="I29" s="2">
        <f t="shared" si="5"/>
        <v>2.2319149486076637</v>
      </c>
      <c r="J29" s="2">
        <f t="shared" si="6"/>
        <v>3.446222474166678</v>
      </c>
      <c r="K29" s="2">
        <f t="shared" si="7"/>
        <v>0.99999999006589169</v>
      </c>
      <c r="L29" s="2">
        <v>2.94</v>
      </c>
      <c r="M29">
        <v>3.1</v>
      </c>
      <c r="N29">
        <v>2.56</v>
      </c>
      <c r="O29">
        <f t="shared" si="8"/>
        <v>1.0533416995830591</v>
      </c>
      <c r="P29">
        <v>0.23024750945210801</v>
      </c>
      <c r="Q29">
        <v>0.28080015275499398</v>
      </c>
      <c r="R29">
        <v>0.25454419851303101</v>
      </c>
      <c r="S29">
        <v>0.25</v>
      </c>
      <c r="T29">
        <f t="shared" si="9"/>
        <v>0.32291141094708742</v>
      </c>
      <c r="U29">
        <v>0.27823377012675299</v>
      </c>
      <c r="V29">
        <v>0.29638154263951799</v>
      </c>
      <c r="W29">
        <v>0.28613683581352201</v>
      </c>
      <c r="X29">
        <v>0.28799999999999998</v>
      </c>
      <c r="Y29">
        <f t="shared" si="10"/>
        <v>0.30624501554336675</v>
      </c>
      <c r="Z29">
        <v>0.49151871048703</v>
      </c>
      <c r="AA29">
        <v>0.42281830460548597</v>
      </c>
      <c r="AB29">
        <v>0.45931893587112399</v>
      </c>
      <c r="AC29">
        <v>0.46200000000000002</v>
      </c>
      <c r="AD29">
        <f t="shared" si="11"/>
        <v>0.37084357350954572</v>
      </c>
    </row>
    <row r="30" spans="1:30" x14ac:dyDescent="0.25">
      <c r="A30" s="1">
        <v>43274</v>
      </c>
      <c r="B30" t="s">
        <v>65</v>
      </c>
      <c r="C30" t="s">
        <v>44</v>
      </c>
      <c r="D30" t="s">
        <v>47</v>
      </c>
      <c r="E30">
        <f t="shared" si="1"/>
        <v>0.67821045154128368</v>
      </c>
      <c r="F30">
        <f t="shared" si="2"/>
        <v>0.20624564773701165</v>
      </c>
      <c r="G30">
        <f t="shared" si="3"/>
        <v>0.11554390072170363</v>
      </c>
      <c r="H30" s="2">
        <f t="shared" si="4"/>
        <v>1.4744685778985354</v>
      </c>
      <c r="I30" s="2">
        <f t="shared" si="5"/>
        <v>8.654719061359863</v>
      </c>
      <c r="J30" s="2">
        <f t="shared" si="6"/>
        <v>4.8485871627949306</v>
      </c>
      <c r="K30" s="2">
        <f t="shared" si="7"/>
        <v>0.99999999999999889</v>
      </c>
      <c r="L30" s="2">
        <v>1.3</v>
      </c>
      <c r="M30">
        <v>5.0999999999999996</v>
      </c>
      <c r="N30">
        <v>9.8000000000000007</v>
      </c>
      <c r="O30">
        <f t="shared" si="8"/>
        <v>1.0673500169298487</v>
      </c>
      <c r="P30">
        <v>0.66837246447697995</v>
      </c>
      <c r="Q30">
        <v>0.74444164591413498</v>
      </c>
      <c r="R30">
        <v>0.62618970870971602</v>
      </c>
      <c r="S30">
        <v>0.66400000000000003</v>
      </c>
      <c r="T30">
        <f t="shared" si="9"/>
        <v>0.72069214131218462</v>
      </c>
      <c r="U30">
        <v>0.20633249549721699</v>
      </c>
      <c r="V30">
        <v>0.16352103539891699</v>
      </c>
      <c r="W30">
        <v>0.223215907812118</v>
      </c>
      <c r="X30">
        <v>0.23200000000000001</v>
      </c>
      <c r="Y30">
        <f t="shared" si="10"/>
        <v>0.18370583994232162</v>
      </c>
      <c r="Z30">
        <v>0.125295040025802</v>
      </c>
      <c r="AA30">
        <v>9.2037318686946895E-2</v>
      </c>
      <c r="AB30">
        <v>0.15059438347816401</v>
      </c>
      <c r="AC30">
        <v>0.104</v>
      </c>
      <c r="AD30">
        <f t="shared" si="11"/>
        <v>9.5602018745493886E-2</v>
      </c>
    </row>
    <row r="31" spans="1:30" x14ac:dyDescent="0.25">
      <c r="A31" s="1">
        <v>43274</v>
      </c>
      <c r="B31" t="s">
        <v>66</v>
      </c>
      <c r="C31" t="s">
        <v>42</v>
      </c>
      <c r="D31" t="s">
        <v>36</v>
      </c>
      <c r="E31">
        <f t="shared" si="1"/>
        <v>0.30506042222631002</v>
      </c>
      <c r="F31">
        <f t="shared" si="2"/>
        <v>0.30375758256563662</v>
      </c>
      <c r="G31">
        <f t="shared" si="3"/>
        <v>0.39118198527394493</v>
      </c>
      <c r="H31" s="2">
        <f t="shared" si="4"/>
        <v>3.2780391264853979</v>
      </c>
      <c r="I31" s="2">
        <f t="shared" si="5"/>
        <v>2.5563549387370164</v>
      </c>
      <c r="J31" s="2">
        <f t="shared" si="6"/>
        <v>3.2920988887048366</v>
      </c>
      <c r="K31" s="2">
        <f t="shared" si="7"/>
        <v>0.99999999006589158</v>
      </c>
      <c r="L31" s="2">
        <v>4.8</v>
      </c>
      <c r="M31">
        <v>3.55</v>
      </c>
      <c r="N31">
        <v>1.86</v>
      </c>
      <c r="O31">
        <f t="shared" si="8"/>
        <v>1.0276578827805543</v>
      </c>
      <c r="P31">
        <v>0.26046369264626501</v>
      </c>
      <c r="Q31">
        <v>0.32582472886002201</v>
      </c>
      <c r="R31">
        <v>0.29335653781890803</v>
      </c>
      <c r="S31">
        <v>0.29599999999999999</v>
      </c>
      <c r="T31">
        <f t="shared" si="9"/>
        <v>0.2027263516625219</v>
      </c>
      <c r="U31">
        <v>0.27616113685397498</v>
      </c>
      <c r="V31">
        <v>0.29157964152244098</v>
      </c>
      <c r="W31">
        <v>0.31369310617446899</v>
      </c>
      <c r="X31">
        <v>0.30599999999999999</v>
      </c>
      <c r="Y31">
        <f t="shared" si="10"/>
        <v>0.27410886985355071</v>
      </c>
      <c r="Z31">
        <v>0.46337516056565398</v>
      </c>
      <c r="AA31">
        <v>0.38259562961753601</v>
      </c>
      <c r="AB31">
        <v>0.39295032620429898</v>
      </c>
      <c r="AC31">
        <v>0.39800000000000002</v>
      </c>
      <c r="AD31">
        <f t="shared" si="11"/>
        <v>0.5231647784839274</v>
      </c>
    </row>
    <row r="32" spans="1:30" x14ac:dyDescent="0.25">
      <c r="A32" s="1">
        <v>43274</v>
      </c>
      <c r="B32" t="s">
        <v>67</v>
      </c>
      <c r="C32" t="s">
        <v>35</v>
      </c>
      <c r="D32" t="s">
        <v>41</v>
      </c>
      <c r="E32">
        <f t="shared" si="1"/>
        <v>0.66703367184491258</v>
      </c>
      <c r="F32">
        <f t="shared" si="2"/>
        <v>0.20563380187836133</v>
      </c>
      <c r="G32">
        <f t="shared" si="3"/>
        <v>0.12733251634261766</v>
      </c>
      <c r="H32" s="2">
        <f t="shared" si="4"/>
        <v>1.4991746926870329</v>
      </c>
      <c r="I32" s="2">
        <f t="shared" si="5"/>
        <v>7.8534535303556563</v>
      </c>
      <c r="J32" s="2">
        <f t="shared" si="6"/>
        <v>4.8630137208255793</v>
      </c>
      <c r="K32" s="2">
        <f t="shared" si="7"/>
        <v>0.99999999006589158</v>
      </c>
      <c r="L32" s="2">
        <v>1.43</v>
      </c>
      <c r="M32">
        <v>4.5999999999999996</v>
      </c>
      <c r="N32">
        <v>7.8</v>
      </c>
      <c r="O32">
        <f t="shared" si="8"/>
        <v>1.0448971318536537</v>
      </c>
      <c r="P32">
        <v>0.63232188392336797</v>
      </c>
      <c r="Q32">
        <v>0.68514408346686695</v>
      </c>
      <c r="R32">
        <v>0.65995693206787098</v>
      </c>
      <c r="S32">
        <v>0.65600000000000003</v>
      </c>
      <c r="T32">
        <f t="shared" si="9"/>
        <v>0.66925315227934046</v>
      </c>
      <c r="U32">
        <v>0.21362214042731401</v>
      </c>
      <c r="V32">
        <v>0.20796254009267301</v>
      </c>
      <c r="W32">
        <v>0.200938865542411</v>
      </c>
      <c r="X32">
        <v>0.20799999999999999</v>
      </c>
      <c r="Y32">
        <f t="shared" si="10"/>
        <v>0.20805043646944713</v>
      </c>
      <c r="Z32">
        <v>0.15405596571520799</v>
      </c>
      <c r="AA32">
        <v>0.106893376440459</v>
      </c>
      <c r="AB32">
        <v>0.13910417258739399</v>
      </c>
      <c r="AC32">
        <v>0.13600000000000001</v>
      </c>
      <c r="AD32">
        <f t="shared" si="11"/>
        <v>0.12269641125121242</v>
      </c>
    </row>
    <row r="33" spans="1:30" x14ac:dyDescent="0.25">
      <c r="A33" s="1">
        <v>43275</v>
      </c>
      <c r="B33" t="s">
        <v>68</v>
      </c>
      <c r="C33" t="s">
        <v>48</v>
      </c>
      <c r="D33" t="s">
        <v>45</v>
      </c>
      <c r="E33">
        <f t="shared" si="1"/>
        <v>0.68940730461667465</v>
      </c>
      <c r="F33">
        <f t="shared" si="2"/>
        <v>0.21750611419948665</v>
      </c>
      <c r="G33">
        <f t="shared" si="3"/>
        <v>9.3086573733257336E-2</v>
      </c>
      <c r="H33" s="2">
        <f t="shared" si="4"/>
        <v>1.4505213294135628</v>
      </c>
      <c r="I33" s="2">
        <f t="shared" si="5"/>
        <v>10.742687800128225</v>
      </c>
      <c r="J33" s="2">
        <f t="shared" si="6"/>
        <v>4.5975719058768423</v>
      </c>
      <c r="K33" s="2">
        <f t="shared" si="7"/>
        <v>0.99999999254941863</v>
      </c>
      <c r="L33" s="2">
        <v>1.22</v>
      </c>
      <c r="M33">
        <v>6.6</v>
      </c>
      <c r="N33">
        <v>16.5</v>
      </c>
      <c r="O33">
        <f t="shared" si="8"/>
        <v>1.0317933432687532</v>
      </c>
      <c r="P33">
        <v>0.67913880265833404</v>
      </c>
      <c r="Q33">
        <v>0.70255597165794703</v>
      </c>
      <c r="R33">
        <v>0.65966594219207697</v>
      </c>
      <c r="S33">
        <v>0.70599999999999996</v>
      </c>
      <c r="T33">
        <f t="shared" si="9"/>
        <v>0.7944150216658642</v>
      </c>
      <c r="U33">
        <v>0.21915330874957401</v>
      </c>
      <c r="V33">
        <v>0.20503489659645399</v>
      </c>
      <c r="W33">
        <v>0.217483446002006</v>
      </c>
      <c r="X33">
        <v>0.23</v>
      </c>
      <c r="Y33">
        <f t="shared" si="10"/>
        <v>0.14684641309581126</v>
      </c>
      <c r="Z33">
        <v>0.101707881141511</v>
      </c>
      <c r="AA33">
        <v>9.2409131745598005E-2</v>
      </c>
      <c r="AB33">
        <v>0.122850589454174</v>
      </c>
      <c r="AC33">
        <v>6.4000000000000001E-2</v>
      </c>
      <c r="AD33">
        <f t="shared" si="11"/>
        <v>5.8738565238324505E-2</v>
      </c>
    </row>
    <row r="34" spans="1:30" x14ac:dyDescent="0.25">
      <c r="A34" s="1">
        <v>43275</v>
      </c>
      <c r="B34" t="s">
        <v>69</v>
      </c>
      <c r="C34" t="s">
        <v>51</v>
      </c>
      <c r="D34" t="s">
        <v>54</v>
      </c>
      <c r="E34">
        <f t="shared" si="1"/>
        <v>0.34237382323663235</v>
      </c>
      <c r="F34">
        <f t="shared" si="2"/>
        <v>0.31099422083251832</v>
      </c>
      <c r="G34">
        <f t="shared" si="3"/>
        <v>0.34663194599674063</v>
      </c>
      <c r="H34" s="2">
        <f t="shared" si="4"/>
        <v>2.9207840440209356</v>
      </c>
      <c r="I34" s="2">
        <f t="shared" si="5"/>
        <v>2.8849043244542814</v>
      </c>
      <c r="J34" s="2">
        <f t="shared" si="6"/>
        <v>3.2154938356186893</v>
      </c>
      <c r="K34" s="2">
        <f t="shared" si="7"/>
        <v>0.99999999006589135</v>
      </c>
      <c r="L34" s="2">
        <v>3.65</v>
      </c>
      <c r="M34">
        <v>3.25</v>
      </c>
      <c r="N34">
        <v>2.16</v>
      </c>
      <c r="O34">
        <f t="shared" si="8"/>
        <v>1.0446278733949965</v>
      </c>
      <c r="P34">
        <v>0.28906076255357799</v>
      </c>
      <c r="Q34">
        <v>0.409813024733091</v>
      </c>
      <c r="R34">
        <v>0.29730844497680597</v>
      </c>
      <c r="S34">
        <v>0.32</v>
      </c>
      <c r="T34">
        <f t="shared" si="9"/>
        <v>0.26226813367455593</v>
      </c>
      <c r="U34">
        <v>0.30209455097302601</v>
      </c>
      <c r="V34">
        <v>0.27037282329658202</v>
      </c>
      <c r="W34">
        <v>0.30660983920097301</v>
      </c>
      <c r="X34">
        <v>0.35599999999999998</v>
      </c>
      <c r="Y34">
        <f t="shared" si="10"/>
        <v>0.29454728858834744</v>
      </c>
      <c r="Z34">
        <v>0.40884467653928802</v>
      </c>
      <c r="AA34">
        <v>0.31981415197032498</v>
      </c>
      <c r="AB34">
        <v>0.39608168601989702</v>
      </c>
      <c r="AC34">
        <v>0.32400000000000001</v>
      </c>
      <c r="AD34">
        <f t="shared" si="11"/>
        <v>0.44318457773709674</v>
      </c>
    </row>
    <row r="35" spans="1:30" x14ac:dyDescent="0.25">
      <c r="A35" s="1">
        <v>43275</v>
      </c>
      <c r="B35" t="s">
        <v>70</v>
      </c>
      <c r="C35" t="s">
        <v>53</v>
      </c>
      <c r="D35" t="s">
        <v>50</v>
      </c>
      <c r="E35">
        <f t="shared" si="1"/>
        <v>0.31072527226399532</v>
      </c>
      <c r="F35">
        <f t="shared" si="2"/>
        <v>0.27861452973655765</v>
      </c>
      <c r="G35">
        <f t="shared" si="3"/>
        <v>0.41066018806533827</v>
      </c>
      <c r="H35" s="2">
        <f t="shared" si="4"/>
        <v>3.218277009506938</v>
      </c>
      <c r="I35" s="2">
        <f t="shared" si="5"/>
        <v>2.4351033508047157</v>
      </c>
      <c r="J35" s="2">
        <f t="shared" si="6"/>
        <v>3.5891882628861609</v>
      </c>
      <c r="K35" s="2">
        <f t="shared" si="7"/>
        <v>0.99999999006589113</v>
      </c>
      <c r="L35" s="2">
        <v>3.2</v>
      </c>
      <c r="M35">
        <v>3.1</v>
      </c>
      <c r="N35">
        <v>2.38</v>
      </c>
      <c r="O35">
        <f t="shared" si="8"/>
        <v>1.0552487123881811</v>
      </c>
      <c r="P35">
        <v>0.28049273545228098</v>
      </c>
      <c r="Q35">
        <v>0.31728147913787302</v>
      </c>
      <c r="R35">
        <v>0.29489433765411299</v>
      </c>
      <c r="S35">
        <v>0.32</v>
      </c>
      <c r="T35">
        <f t="shared" si="9"/>
        <v>0.2961387171871237</v>
      </c>
      <c r="U35">
        <v>0.25825572508635702</v>
      </c>
      <c r="V35">
        <v>0.283208531760333</v>
      </c>
      <c r="W35">
        <v>0.29463505744933999</v>
      </c>
      <c r="X35">
        <v>0.25800000000000001</v>
      </c>
      <c r="Y35">
        <f t="shared" si="10"/>
        <v>0.30569157903186961</v>
      </c>
      <c r="Z35">
        <v>0.46125152952725301</v>
      </c>
      <c r="AA35">
        <v>0.39950998910179197</v>
      </c>
      <c r="AB35">
        <v>0.41047057509422302</v>
      </c>
      <c r="AC35">
        <v>0.42199999999999999</v>
      </c>
      <c r="AD35">
        <f t="shared" si="11"/>
        <v>0.39816970378100669</v>
      </c>
    </row>
    <row r="36" spans="1:30" x14ac:dyDescent="0.25">
      <c r="A36" s="1">
        <v>43276</v>
      </c>
      <c r="B36" t="s">
        <v>71</v>
      </c>
      <c r="C36" t="s">
        <v>12</v>
      </c>
      <c r="D36" t="s">
        <v>8</v>
      </c>
      <c r="E36">
        <f t="shared" si="1"/>
        <v>0.65707380224068568</v>
      </c>
      <c r="F36">
        <f t="shared" si="2"/>
        <v>0.21866374242662368</v>
      </c>
      <c r="G36">
        <f t="shared" si="3"/>
        <v>0.12426244539858239</v>
      </c>
      <c r="H36" s="2">
        <f t="shared" si="4"/>
        <v>1.5218990569855357</v>
      </c>
      <c r="I36" s="2">
        <f t="shared" si="5"/>
        <v>8.047483668878515</v>
      </c>
      <c r="J36" s="2">
        <f t="shared" si="6"/>
        <v>4.5732318897613622</v>
      </c>
      <c r="K36" s="2">
        <f t="shared" si="7"/>
        <v>0.9999999900658918</v>
      </c>
      <c r="L36" s="2">
        <v>2.2599999999999998</v>
      </c>
      <c r="M36">
        <v>3</v>
      </c>
      <c r="N36">
        <v>3.55</v>
      </c>
      <c r="O36">
        <f t="shared" si="8"/>
        <v>1.0575013502845985</v>
      </c>
      <c r="P36">
        <v>0.64094734468534198</v>
      </c>
      <c r="Q36">
        <v>0.68489550426005197</v>
      </c>
      <c r="R36">
        <v>0.65432590246200495</v>
      </c>
      <c r="S36">
        <v>0.63200000000000001</v>
      </c>
      <c r="T36">
        <f t="shared" si="9"/>
        <v>0.41841826110871017</v>
      </c>
      <c r="U36">
        <v>0.2161116725403</v>
      </c>
      <c r="V36">
        <v>0.21975839913961301</v>
      </c>
      <c r="W36">
        <v>0.21223282814025801</v>
      </c>
      <c r="X36">
        <v>0.224</v>
      </c>
      <c r="Y36">
        <f t="shared" si="10"/>
        <v>0.31520842336856164</v>
      </c>
      <c r="Z36">
        <v>0.14294097284025001</v>
      </c>
      <c r="AA36">
        <v>9.5346096600334204E-2</v>
      </c>
      <c r="AB36">
        <v>0.13344123959541301</v>
      </c>
      <c r="AC36">
        <v>0.14399999999999999</v>
      </c>
      <c r="AD36">
        <f t="shared" si="11"/>
        <v>0.26637331552272819</v>
      </c>
    </row>
    <row r="37" spans="1:30" x14ac:dyDescent="0.25">
      <c r="A37" s="1">
        <v>43276</v>
      </c>
      <c r="B37" t="s">
        <v>72</v>
      </c>
      <c r="C37" t="s">
        <v>9</v>
      </c>
      <c r="D37" t="s">
        <v>11</v>
      </c>
      <c r="E37">
        <f t="shared" si="1"/>
        <v>0.36224370200239631</v>
      </c>
      <c r="F37">
        <f t="shared" si="2"/>
        <v>0.29077236008723395</v>
      </c>
      <c r="G37">
        <f t="shared" si="3"/>
        <v>0.34698391804215367</v>
      </c>
      <c r="H37" s="2">
        <f t="shared" si="4"/>
        <v>2.7605724943518406</v>
      </c>
      <c r="I37" s="2">
        <f t="shared" si="5"/>
        <v>2.8819779476883824</v>
      </c>
      <c r="J37" s="2">
        <f t="shared" si="6"/>
        <v>3.4391164266782175</v>
      </c>
      <c r="K37" s="2">
        <f t="shared" si="7"/>
        <v>0.99999998013178393</v>
      </c>
      <c r="L37" s="2">
        <v>4.7</v>
      </c>
      <c r="M37">
        <v>3.45</v>
      </c>
      <c r="N37">
        <v>1.75</v>
      </c>
      <c r="O37">
        <f t="shared" si="8"/>
        <v>1.0740496013391481</v>
      </c>
      <c r="P37">
        <v>0.32538777409573399</v>
      </c>
      <c r="Q37">
        <v>0.38359768482455697</v>
      </c>
      <c r="R37">
        <v>0.329133421182632</v>
      </c>
      <c r="S37">
        <v>0.374</v>
      </c>
      <c r="T37">
        <f t="shared" si="9"/>
        <v>0.19809695677138872</v>
      </c>
      <c r="U37">
        <v>0.27538261449873802</v>
      </c>
      <c r="V37">
        <v>0.27628900003671197</v>
      </c>
      <c r="W37">
        <v>0.31202808022499001</v>
      </c>
      <c r="X37">
        <v>0.28399999999999997</v>
      </c>
      <c r="Y37">
        <f t="shared" si="10"/>
        <v>0.26987121647116724</v>
      </c>
      <c r="Z37">
        <v>0.39922959153731302</v>
      </c>
      <c r="AA37">
        <v>0.34011331513873</v>
      </c>
      <c r="AB37">
        <v>0.35883843898773099</v>
      </c>
      <c r="AC37">
        <v>0.34200000000000003</v>
      </c>
      <c r="AD37">
        <f t="shared" si="11"/>
        <v>0.53203182675744398</v>
      </c>
    </row>
    <row r="38" spans="1:30" x14ac:dyDescent="0.25">
      <c r="A38" s="1">
        <v>43276</v>
      </c>
      <c r="B38" t="s">
        <v>73</v>
      </c>
      <c r="C38" t="s">
        <v>15</v>
      </c>
      <c r="D38" t="s">
        <v>17</v>
      </c>
      <c r="E38">
        <f t="shared" si="1"/>
        <v>0.23557953695165498</v>
      </c>
      <c r="F38">
        <f t="shared" si="2"/>
        <v>0.2876563175608553</v>
      </c>
      <c r="G38">
        <f t="shared" si="3"/>
        <v>0.4767641454874883</v>
      </c>
      <c r="H38" s="2">
        <f t="shared" si="4"/>
        <v>4.2448508598826962</v>
      </c>
      <c r="I38" s="2">
        <f t="shared" si="5"/>
        <v>2.0974731624952763</v>
      </c>
      <c r="J38" s="2">
        <f t="shared" si="6"/>
        <v>3.4763707207245482</v>
      </c>
      <c r="K38" s="2">
        <f t="shared" si="7"/>
        <v>0.99999999999999867</v>
      </c>
      <c r="L38" s="2">
        <v>7.8</v>
      </c>
      <c r="M38">
        <v>4.5</v>
      </c>
      <c r="N38">
        <v>1.4</v>
      </c>
      <c r="O38">
        <f t="shared" si="8"/>
        <v>1.0647130647130647</v>
      </c>
      <c r="P38">
        <v>0.21526284435130799</v>
      </c>
      <c r="Q38">
        <v>0.24288681756578101</v>
      </c>
      <c r="R38">
        <v>0.20585179328918399</v>
      </c>
      <c r="S38">
        <v>0.25800000000000001</v>
      </c>
      <c r="T38">
        <f t="shared" si="9"/>
        <v>0.12041284403669726</v>
      </c>
      <c r="U38">
        <v>0.25867134070498299</v>
      </c>
      <c r="V38">
        <v>0.31091482641990198</v>
      </c>
      <c r="W38">
        <v>0.28205412626266402</v>
      </c>
      <c r="X38">
        <v>0.27</v>
      </c>
      <c r="Y38">
        <f t="shared" si="10"/>
        <v>0.20871559633027523</v>
      </c>
      <c r="Z38">
        <v>0.52606581494370597</v>
      </c>
      <c r="AA38">
        <v>0.44619835601431501</v>
      </c>
      <c r="AB38">
        <v>0.51209408044814997</v>
      </c>
      <c r="AC38">
        <v>0.47199999999999998</v>
      </c>
      <c r="AD38">
        <f t="shared" si="11"/>
        <v>0.67087155963302758</v>
      </c>
    </row>
    <row r="39" spans="1:30" x14ac:dyDescent="0.25">
      <c r="A39" s="1">
        <v>43276</v>
      </c>
      <c r="B39" t="s">
        <v>74</v>
      </c>
      <c r="C39" t="s">
        <v>18</v>
      </c>
      <c r="D39" t="s">
        <v>14</v>
      </c>
      <c r="E39">
        <f t="shared" si="1"/>
        <v>0.69470901958183462</v>
      </c>
      <c r="F39">
        <f t="shared" si="2"/>
        <v>0.18239124772534798</v>
      </c>
      <c r="G39">
        <f t="shared" si="3"/>
        <v>0.12289972772576277</v>
      </c>
      <c r="H39" s="2">
        <f t="shared" si="4"/>
        <v>1.4394515859343942</v>
      </c>
      <c r="I39" s="2">
        <f t="shared" si="5"/>
        <v>8.1367145274022903</v>
      </c>
      <c r="J39" s="2">
        <f t="shared" si="6"/>
        <v>5.4827192229412232</v>
      </c>
      <c r="K39" s="2">
        <f t="shared" si="7"/>
        <v>0.99999999503294534</v>
      </c>
      <c r="L39" s="2">
        <v>1.4</v>
      </c>
      <c r="M39">
        <v>4.2</v>
      </c>
      <c r="N39">
        <v>8</v>
      </c>
      <c r="O39">
        <f t="shared" si="8"/>
        <v>1.0773809523809523</v>
      </c>
      <c r="P39">
        <v>0.66784540644257995</v>
      </c>
      <c r="Q39">
        <v>0.76105817914116503</v>
      </c>
      <c r="R39">
        <v>0.68706887960433904</v>
      </c>
      <c r="S39">
        <v>0.63600000000000001</v>
      </c>
      <c r="T39">
        <f t="shared" si="9"/>
        <v>0.66298342541436472</v>
      </c>
      <c r="U39">
        <v>0.20612092518952699</v>
      </c>
      <c r="V39">
        <v>0.15906525556999601</v>
      </c>
      <c r="W39">
        <v>0.180108487606048</v>
      </c>
      <c r="X39">
        <v>0.20799999999999999</v>
      </c>
      <c r="Y39">
        <f t="shared" si="10"/>
        <v>0.22099447513812154</v>
      </c>
      <c r="Z39">
        <v>0.12603366340083899</v>
      </c>
      <c r="AA39">
        <v>7.9876565288838297E-2</v>
      </c>
      <c r="AB39">
        <v>0.13282261788845001</v>
      </c>
      <c r="AC39">
        <v>0.156</v>
      </c>
      <c r="AD39">
        <f t="shared" si="11"/>
        <v>0.11602209944751382</v>
      </c>
    </row>
    <row r="40" spans="1:30" x14ac:dyDescent="0.25">
      <c r="A40" s="1">
        <v>43277</v>
      </c>
      <c r="B40" t="s">
        <v>75</v>
      </c>
      <c r="C40" t="s">
        <v>27</v>
      </c>
      <c r="D40" t="s">
        <v>20</v>
      </c>
      <c r="E40">
        <f t="shared" si="1"/>
        <v>0.24409386280600065</v>
      </c>
      <c r="F40">
        <f t="shared" si="2"/>
        <v>0.26900973122744831</v>
      </c>
      <c r="G40">
        <f t="shared" si="3"/>
        <v>0.48689640596654993</v>
      </c>
      <c r="H40" s="2">
        <f t="shared" si="4"/>
        <v>4.0967846897272198</v>
      </c>
      <c r="I40" s="2">
        <f t="shared" si="5"/>
        <v>2.0538249774402741</v>
      </c>
      <c r="J40" s="2">
        <f t="shared" si="6"/>
        <v>3.7173376421632041</v>
      </c>
      <c r="K40" s="2">
        <f t="shared" si="7"/>
        <v>0.99999999999999889</v>
      </c>
      <c r="L40" s="2">
        <v>5</v>
      </c>
      <c r="M40">
        <v>3.65</v>
      </c>
      <c r="N40">
        <v>1.7</v>
      </c>
      <c r="O40">
        <f t="shared" si="8"/>
        <v>1.0622078968573732</v>
      </c>
      <c r="P40">
        <v>0.22485064507456301</v>
      </c>
      <c r="Q40">
        <v>0.243917474371906</v>
      </c>
      <c r="R40">
        <v>0.230364114046096</v>
      </c>
      <c r="S40">
        <v>0.25800000000000001</v>
      </c>
      <c r="T40">
        <f t="shared" si="9"/>
        <v>0.18828705810954333</v>
      </c>
      <c r="U40">
        <v>0.25869881123440702</v>
      </c>
      <c r="V40">
        <v>0.28179984812227199</v>
      </c>
      <c r="W40">
        <v>0.29522934556007302</v>
      </c>
      <c r="X40">
        <v>0.23</v>
      </c>
      <c r="Y40">
        <f t="shared" si="10"/>
        <v>0.25792747686238809</v>
      </c>
      <c r="Z40">
        <v>0.51645054369102905</v>
      </c>
      <c r="AA40">
        <v>0.47428267750582098</v>
      </c>
      <c r="AB40">
        <v>0.47440654039382901</v>
      </c>
      <c r="AC40">
        <v>0.51200000000000001</v>
      </c>
      <c r="AD40">
        <f t="shared" si="11"/>
        <v>0.55378546502806858</v>
      </c>
    </row>
    <row r="41" spans="1:30" x14ac:dyDescent="0.25">
      <c r="A41" s="1">
        <v>43277</v>
      </c>
      <c r="B41" t="s">
        <v>76</v>
      </c>
      <c r="C41" t="s">
        <v>21</v>
      </c>
      <c r="D41" t="s">
        <v>26</v>
      </c>
      <c r="E41">
        <f t="shared" si="1"/>
        <v>0.22648454719295799</v>
      </c>
      <c r="F41">
        <f t="shared" si="2"/>
        <v>0.27934489547931496</v>
      </c>
      <c r="G41">
        <f t="shared" si="3"/>
        <v>0.49417056726183395</v>
      </c>
      <c r="H41" s="2">
        <f t="shared" si="4"/>
        <v>4.4153122691767139</v>
      </c>
      <c r="I41" s="2">
        <f t="shared" si="5"/>
        <v>2.02359279618965</v>
      </c>
      <c r="J41" s="2">
        <f t="shared" si="6"/>
        <v>3.5798040923001166</v>
      </c>
      <c r="K41" s="2">
        <f t="shared" si="7"/>
        <v>1.0000000099341069</v>
      </c>
      <c r="L41" s="2">
        <v>3.75</v>
      </c>
      <c r="M41">
        <v>3.2</v>
      </c>
      <c r="N41">
        <v>2.1</v>
      </c>
      <c r="O41">
        <f t="shared" si="8"/>
        <v>1.0553571428571429</v>
      </c>
      <c r="P41">
        <v>0.20393805455220201</v>
      </c>
      <c r="Q41">
        <v>0.29620785824986401</v>
      </c>
      <c r="R41">
        <v>0.21524578332901001</v>
      </c>
      <c r="S41">
        <v>0.16800000000000001</v>
      </c>
      <c r="T41">
        <f t="shared" si="9"/>
        <v>0.25267907501410036</v>
      </c>
      <c r="U41">
        <v>0.24308846694346201</v>
      </c>
      <c r="V41">
        <v>0.27747016822467302</v>
      </c>
      <c r="W41">
        <v>0.26656451821327198</v>
      </c>
      <c r="X41">
        <v>0.29399999999999998</v>
      </c>
      <c r="Y41">
        <f t="shared" si="10"/>
        <v>0.29610829103214892</v>
      </c>
      <c r="Z41">
        <v>0.55297348843844096</v>
      </c>
      <c r="AA41">
        <v>0.42632197352546197</v>
      </c>
      <c r="AB41">
        <v>0.51818972826003995</v>
      </c>
      <c r="AC41">
        <v>0.53800000000000003</v>
      </c>
      <c r="AD41">
        <f t="shared" si="11"/>
        <v>0.45121263395375066</v>
      </c>
    </row>
    <row r="42" spans="1:30" x14ac:dyDescent="0.25">
      <c r="A42" s="1">
        <v>43277</v>
      </c>
      <c r="B42" t="s">
        <v>77</v>
      </c>
      <c r="C42" t="s">
        <v>30</v>
      </c>
      <c r="D42" t="s">
        <v>23</v>
      </c>
      <c r="E42">
        <f t="shared" si="1"/>
        <v>0.19302276925357331</v>
      </c>
      <c r="F42">
        <f t="shared" si="2"/>
        <v>0.24382619109093268</v>
      </c>
      <c r="G42">
        <f t="shared" si="3"/>
        <v>0.56315104462254673</v>
      </c>
      <c r="H42" s="2">
        <f t="shared" si="4"/>
        <v>5.1807359508261106</v>
      </c>
      <c r="I42" s="2">
        <f t="shared" si="5"/>
        <v>1.7757225340321481</v>
      </c>
      <c r="J42" s="2">
        <f t="shared" si="6"/>
        <v>4.1012821285760044</v>
      </c>
      <c r="K42" s="2">
        <f t="shared" si="7"/>
        <v>1.0000000049670528</v>
      </c>
      <c r="L42" s="2">
        <v>7</v>
      </c>
      <c r="M42">
        <v>4.4000000000000004</v>
      </c>
      <c r="N42">
        <v>1.48</v>
      </c>
      <c r="O42">
        <f t="shared" si="8"/>
        <v>1.0458055458055457</v>
      </c>
      <c r="P42">
        <v>0.16290137130569801</v>
      </c>
      <c r="Q42">
        <v>0.20473627949095299</v>
      </c>
      <c r="R42">
        <v>0.14033202826976701</v>
      </c>
      <c r="S42">
        <v>0.23400000000000001</v>
      </c>
      <c r="T42">
        <f t="shared" si="9"/>
        <v>0.13660010068803491</v>
      </c>
      <c r="U42">
        <v>0.21798368844260599</v>
      </c>
      <c r="V42">
        <v>0.28366408176240698</v>
      </c>
      <c r="W42">
        <v>0.22581449151039101</v>
      </c>
      <c r="X42">
        <v>0.222</v>
      </c>
      <c r="Y42">
        <f t="shared" si="10"/>
        <v>0.21731834200369191</v>
      </c>
      <c r="Z42">
        <v>0.61911494521874699</v>
      </c>
      <c r="AA42">
        <v>0.51159963874663805</v>
      </c>
      <c r="AB42">
        <v>0.63385349512100198</v>
      </c>
      <c r="AC42">
        <v>0.54400000000000004</v>
      </c>
      <c r="AD42">
        <f t="shared" si="11"/>
        <v>0.64608155730827321</v>
      </c>
    </row>
    <row r="43" spans="1:30" x14ac:dyDescent="0.25">
      <c r="A43" s="1">
        <v>43277</v>
      </c>
      <c r="B43" t="s">
        <v>78</v>
      </c>
      <c r="C43" t="s">
        <v>24</v>
      </c>
      <c r="D43" t="s">
        <v>29</v>
      </c>
      <c r="E43">
        <f t="shared" si="1"/>
        <v>0.30470057102179232</v>
      </c>
      <c r="F43">
        <f t="shared" si="2"/>
        <v>0.29323309837501066</v>
      </c>
      <c r="G43">
        <f t="shared" si="3"/>
        <v>0.40206631073498134</v>
      </c>
      <c r="H43" s="2">
        <f t="shared" si="4"/>
        <v>3.2819104888663944</v>
      </c>
      <c r="I43" s="2">
        <f t="shared" si="5"/>
        <v>2.4871519281781898</v>
      </c>
      <c r="J43" s="2">
        <f t="shared" si="6"/>
        <v>3.4102562280371145</v>
      </c>
      <c r="K43" s="2">
        <f t="shared" si="7"/>
        <v>0.99999998013178426</v>
      </c>
      <c r="L43" s="2">
        <v>4.5</v>
      </c>
      <c r="M43">
        <v>3.55</v>
      </c>
      <c r="N43">
        <v>1.8</v>
      </c>
      <c r="O43">
        <f t="shared" si="8"/>
        <v>1.0594679186228482</v>
      </c>
      <c r="P43">
        <v>0.264298792973374</v>
      </c>
      <c r="Q43">
        <v>0.32603386152195102</v>
      </c>
      <c r="R43">
        <v>0.29006785154342601</v>
      </c>
      <c r="S43">
        <v>0.29799999999999999</v>
      </c>
      <c r="T43">
        <f t="shared" si="9"/>
        <v>0.20974889217134415</v>
      </c>
      <c r="U43">
        <v>0.270852212791731</v>
      </c>
      <c r="V43">
        <v>0.28441476114752401</v>
      </c>
      <c r="W43">
        <v>0.30728453397750799</v>
      </c>
      <c r="X43">
        <v>0.28799999999999998</v>
      </c>
      <c r="Y43">
        <f t="shared" si="10"/>
        <v>0.26587887740029542</v>
      </c>
      <c r="Z43">
        <v>0.46484897436667899</v>
      </c>
      <c r="AA43">
        <v>0.38955137733052397</v>
      </c>
      <c r="AB43">
        <v>0.40264755487442</v>
      </c>
      <c r="AC43">
        <v>0.41399999999999998</v>
      </c>
      <c r="AD43">
        <f t="shared" si="11"/>
        <v>0.52437223042836045</v>
      </c>
    </row>
    <row r="44" spans="1:30" x14ac:dyDescent="0.25">
      <c r="A44" s="1">
        <v>43278</v>
      </c>
      <c r="B44" t="s">
        <v>79</v>
      </c>
      <c r="C44" t="s">
        <v>36</v>
      </c>
      <c r="D44" t="s">
        <v>41</v>
      </c>
      <c r="E44">
        <f t="shared" si="1"/>
        <v>0.40210733412351601</v>
      </c>
      <c r="F44">
        <f t="shared" si="2"/>
        <v>0.31415793416265536</v>
      </c>
      <c r="G44">
        <f t="shared" si="3"/>
        <v>0.28373473171382735</v>
      </c>
      <c r="H44" s="2">
        <f t="shared" si="4"/>
        <v>2.486898186474829</v>
      </c>
      <c r="I44" s="2">
        <f t="shared" si="5"/>
        <v>3.5244187201184531</v>
      </c>
      <c r="J44" s="2">
        <f t="shared" si="6"/>
        <v>3.1831123497337797</v>
      </c>
      <c r="K44" s="2">
        <f t="shared" si="7"/>
        <v>0.99999999999999878</v>
      </c>
      <c r="L44" s="2">
        <v>2.48</v>
      </c>
      <c r="M44">
        <v>3.1</v>
      </c>
      <c r="N44">
        <v>3.2</v>
      </c>
      <c r="O44">
        <f t="shared" si="8"/>
        <v>1.0383064516129032</v>
      </c>
      <c r="P44">
        <v>0.36297484273512298</v>
      </c>
      <c r="Q44">
        <v>0.46057926173944502</v>
      </c>
      <c r="R44">
        <v>0.30574274063110302</v>
      </c>
      <c r="S44">
        <v>0.44</v>
      </c>
      <c r="T44">
        <f t="shared" si="9"/>
        <v>0.38834951456310679</v>
      </c>
      <c r="U44">
        <v>0.29399284428851002</v>
      </c>
      <c r="V44">
        <v>0.30315812389147001</v>
      </c>
      <c r="W44">
        <v>0.33731567859649603</v>
      </c>
      <c r="X44">
        <v>0.30199999999999999</v>
      </c>
      <c r="Y44">
        <f t="shared" si="10"/>
        <v>0.31067961165048541</v>
      </c>
      <c r="Z44">
        <v>0.34303231297636599</v>
      </c>
      <c r="AA44">
        <v>0.236262614369083</v>
      </c>
      <c r="AB44">
        <v>0.35694158077239901</v>
      </c>
      <c r="AC44">
        <v>0.25800000000000001</v>
      </c>
      <c r="AD44">
        <f t="shared" si="11"/>
        <v>0.30097087378640774</v>
      </c>
    </row>
    <row r="45" spans="1:30" x14ac:dyDescent="0.25">
      <c r="A45" s="1">
        <v>43278</v>
      </c>
      <c r="B45" t="s">
        <v>80</v>
      </c>
      <c r="C45" t="s">
        <v>42</v>
      </c>
      <c r="D45" t="s">
        <v>35</v>
      </c>
      <c r="E45">
        <f t="shared" si="1"/>
        <v>0.17258364548230731</v>
      </c>
      <c r="F45">
        <f t="shared" si="2"/>
        <v>0.2522277719929033</v>
      </c>
      <c r="G45">
        <f t="shared" si="3"/>
        <v>0.57518858749184232</v>
      </c>
      <c r="H45" s="2">
        <f t="shared" si="4"/>
        <v>5.7942917893834647</v>
      </c>
      <c r="I45" s="2">
        <f t="shared" si="5"/>
        <v>1.7385602248483114</v>
      </c>
      <c r="J45" s="2">
        <f t="shared" si="6"/>
        <v>3.964670472639849</v>
      </c>
      <c r="K45" s="2">
        <f t="shared" si="7"/>
        <v>1.000000004967053</v>
      </c>
      <c r="L45" s="2">
        <v>9</v>
      </c>
      <c r="M45">
        <v>5.3</v>
      </c>
      <c r="N45">
        <v>1.27</v>
      </c>
      <c r="O45">
        <f t="shared" si="8"/>
        <v>1.0871919311972795</v>
      </c>
      <c r="P45">
        <v>0.15020013629745599</v>
      </c>
      <c r="Q45">
        <v>0.17227713233067299</v>
      </c>
      <c r="R45">
        <v>0.121473804116249</v>
      </c>
      <c r="S45">
        <v>0.224</v>
      </c>
      <c r="T45">
        <f t="shared" si="9"/>
        <v>0.10220008806425654</v>
      </c>
      <c r="U45">
        <v>0.21907470814083199</v>
      </c>
      <c r="V45">
        <v>0.30113785003251298</v>
      </c>
      <c r="W45">
        <v>0.22554546594619701</v>
      </c>
      <c r="X45">
        <v>0.23</v>
      </c>
      <c r="Y45">
        <f t="shared" si="10"/>
        <v>0.17354731935439793</v>
      </c>
      <c r="Z45">
        <v>0.63072516052876304</v>
      </c>
      <c r="AA45">
        <v>0.52658501763681298</v>
      </c>
      <c r="AB45">
        <v>0.65298074483871404</v>
      </c>
      <c r="AC45">
        <v>0.54600000000000004</v>
      </c>
      <c r="AD45">
        <f t="shared" si="11"/>
        <v>0.72425259258134556</v>
      </c>
    </row>
    <row r="46" spans="1:30" x14ac:dyDescent="0.25">
      <c r="A46" s="1">
        <v>43278</v>
      </c>
      <c r="B46" t="s">
        <v>81</v>
      </c>
      <c r="C46" t="s">
        <v>33</v>
      </c>
      <c r="D46" t="s">
        <v>38</v>
      </c>
      <c r="E46">
        <f t="shared" si="1"/>
        <v>0.1194442398579719</v>
      </c>
      <c r="F46">
        <f t="shared" si="2"/>
        <v>0.25178899127379661</v>
      </c>
      <c r="G46">
        <f t="shared" si="3"/>
        <v>0.62876677880233833</v>
      </c>
      <c r="H46" s="2">
        <f t="shared" si="4"/>
        <v>8.3721073631434599</v>
      </c>
      <c r="I46" s="2">
        <f t="shared" si="5"/>
        <v>1.5904148147024861</v>
      </c>
      <c r="J46" s="2">
        <f t="shared" si="6"/>
        <v>3.9715795156135121</v>
      </c>
      <c r="K46" s="2">
        <f t="shared" si="7"/>
        <v>1.0000000099341069</v>
      </c>
      <c r="L46" s="2">
        <v>9.1999999999999993</v>
      </c>
      <c r="M46">
        <v>4.4000000000000004</v>
      </c>
      <c r="N46">
        <v>1.42</v>
      </c>
      <c r="O46">
        <f t="shared" si="8"/>
        <v>1.0401937315593164</v>
      </c>
      <c r="P46">
        <v>0.104730510514598</v>
      </c>
      <c r="Q46">
        <v>0.180319997200907</v>
      </c>
      <c r="R46">
        <v>9.40127223730087E-2</v>
      </c>
      <c r="S46">
        <v>8.4000000000000005E-2</v>
      </c>
      <c r="T46">
        <f t="shared" si="9"/>
        <v>0.10449558469360451</v>
      </c>
      <c r="U46">
        <v>0.22332631568108299</v>
      </c>
      <c r="V46">
        <v>0.284998783652056</v>
      </c>
      <c r="W46">
        <v>0.234368190169334</v>
      </c>
      <c r="X46">
        <v>0.23599999999999999</v>
      </c>
      <c r="Y46">
        <f t="shared" si="10"/>
        <v>0.21849076799571848</v>
      </c>
      <c r="Z46">
        <v>0.67194318373842599</v>
      </c>
      <c r="AA46">
        <v>0.53468121914703604</v>
      </c>
      <c r="AB46">
        <v>0.67161911725997903</v>
      </c>
      <c r="AC46">
        <v>0.68</v>
      </c>
      <c r="AD46">
        <f t="shared" si="11"/>
        <v>0.67701364731067704</v>
      </c>
    </row>
    <row r="47" spans="1:30" x14ac:dyDescent="0.25">
      <c r="A47" s="1">
        <v>43278</v>
      </c>
      <c r="B47" t="s">
        <v>82</v>
      </c>
      <c r="C47" t="s">
        <v>39</v>
      </c>
      <c r="D47" t="s">
        <v>32</v>
      </c>
      <c r="E47">
        <f t="shared" si="1"/>
        <v>0.56292536673102589</v>
      </c>
      <c r="F47">
        <f t="shared" si="2"/>
        <v>0.27582353247312003</v>
      </c>
      <c r="G47">
        <f t="shared" si="3"/>
        <v>0.16125111072996035</v>
      </c>
      <c r="H47" s="2">
        <f t="shared" si="4"/>
        <v>1.77643442470379</v>
      </c>
      <c r="I47" s="2">
        <f t="shared" si="5"/>
        <v>6.2015076700752347</v>
      </c>
      <c r="J47" s="2">
        <f t="shared" si="6"/>
        <v>3.6255064643458352</v>
      </c>
      <c r="K47" s="2">
        <f t="shared" si="7"/>
        <v>1.0000000099341062</v>
      </c>
      <c r="L47" s="2">
        <v>1.91</v>
      </c>
      <c r="M47">
        <v>3.55</v>
      </c>
      <c r="N47">
        <v>4.5</v>
      </c>
      <c r="O47">
        <f t="shared" si="8"/>
        <v>1.0274725724913765</v>
      </c>
      <c r="P47">
        <v>0.538449922458625</v>
      </c>
      <c r="Q47">
        <v>0.59817678073507097</v>
      </c>
      <c r="R47">
        <v>0.46859931945800698</v>
      </c>
      <c r="S47">
        <v>0.622</v>
      </c>
      <c r="T47">
        <f t="shared" si="9"/>
        <v>0.50956125101673022</v>
      </c>
      <c r="U47">
        <v>0.270010027189516</v>
      </c>
      <c r="V47">
        <v>0.23980107704124801</v>
      </c>
      <c r="W47">
        <v>0.30766952037811202</v>
      </c>
      <c r="X47">
        <v>0.28000000000000003</v>
      </c>
      <c r="Y47">
        <f t="shared" si="10"/>
        <v>0.27415830688505766</v>
      </c>
      <c r="Z47">
        <v>0.19154006028596601</v>
      </c>
      <c r="AA47">
        <v>0.16202214222368</v>
      </c>
      <c r="AB47">
        <v>0.22373118996620101</v>
      </c>
      <c r="AC47">
        <v>9.8000000000000004E-2</v>
      </c>
      <c r="AD47">
        <f t="shared" si="11"/>
        <v>0.21628044209821212</v>
      </c>
    </row>
    <row r="48" spans="1:30" x14ac:dyDescent="0.25">
      <c r="A48" s="1">
        <v>43279</v>
      </c>
      <c r="B48" t="s">
        <v>83</v>
      </c>
      <c r="C48" t="s">
        <v>51</v>
      </c>
      <c r="D48" t="s">
        <v>53</v>
      </c>
      <c r="E48">
        <f t="shared" si="1"/>
        <v>0.253463293381884</v>
      </c>
      <c r="F48">
        <f t="shared" si="2"/>
        <v>0.24783767253281033</v>
      </c>
      <c r="G48">
        <f t="shared" si="3"/>
        <v>0.49869902911825137</v>
      </c>
      <c r="H48" s="2">
        <f t="shared" si="4"/>
        <v>3.9453444585892603</v>
      </c>
      <c r="I48" s="2">
        <f t="shared" si="5"/>
        <v>2.0052174590516003</v>
      </c>
      <c r="J48" s="2">
        <f t="shared" si="6"/>
        <v>4.0348990925405568</v>
      </c>
      <c r="K48" s="2">
        <f t="shared" si="7"/>
        <v>0.99999999503294568</v>
      </c>
      <c r="L48" s="2">
        <v>4.2</v>
      </c>
      <c r="M48">
        <v>3.4</v>
      </c>
      <c r="N48">
        <v>1.87</v>
      </c>
      <c r="O48">
        <f t="shared" si="8"/>
        <v>1.0669722434428315</v>
      </c>
      <c r="P48">
        <v>0.21814024709556101</v>
      </c>
      <c r="Q48">
        <v>0.27398116144047502</v>
      </c>
      <c r="R48">
        <v>0.218408718705177</v>
      </c>
      <c r="S48">
        <v>0.26800000000000002</v>
      </c>
      <c r="T48">
        <f t="shared" si="9"/>
        <v>0.22315035799522676</v>
      </c>
      <c r="U48">
        <v>0.231771738167978</v>
      </c>
      <c r="V48">
        <v>0.29063461846474897</v>
      </c>
      <c r="W48">
        <v>0.238878399133682</v>
      </c>
      <c r="X48">
        <v>0.214</v>
      </c>
      <c r="Y48">
        <f t="shared" si="10"/>
        <v>0.27565632458233896</v>
      </c>
      <c r="Z48">
        <v>0.55008800976940497</v>
      </c>
      <c r="AA48">
        <v>0.43538422009477501</v>
      </c>
      <c r="AB48">
        <v>0.54271286725997903</v>
      </c>
      <c r="AC48">
        <v>0.51800000000000002</v>
      </c>
      <c r="AD48">
        <f t="shared" si="11"/>
        <v>0.50119331742243434</v>
      </c>
    </row>
    <row r="49" spans="1:30" x14ac:dyDescent="0.25">
      <c r="A49" s="1">
        <v>43279</v>
      </c>
      <c r="B49" t="s">
        <v>84</v>
      </c>
      <c r="C49" t="s">
        <v>54</v>
      </c>
      <c r="D49" t="s">
        <v>50</v>
      </c>
      <c r="E49">
        <f t="shared" si="1"/>
        <v>0.2416227487332353</v>
      </c>
      <c r="F49">
        <f t="shared" si="2"/>
        <v>0.28781310678045036</v>
      </c>
      <c r="G49">
        <f t="shared" si="3"/>
        <v>0.47056415442042032</v>
      </c>
      <c r="H49" s="2">
        <f t="shared" si="4"/>
        <v>4.1386831548053227</v>
      </c>
      <c r="I49" s="2">
        <f t="shared" si="5"/>
        <v>2.125108745760012</v>
      </c>
      <c r="J49" s="2">
        <f t="shared" si="6"/>
        <v>3.4744769311802752</v>
      </c>
      <c r="K49" s="2">
        <f t="shared" si="7"/>
        <v>1.000000009934106</v>
      </c>
      <c r="L49" s="2">
        <v>3.95</v>
      </c>
      <c r="M49">
        <v>3.3</v>
      </c>
      <c r="N49">
        <v>2</v>
      </c>
      <c r="O49">
        <f t="shared" si="8"/>
        <v>1.0561948599923283</v>
      </c>
      <c r="P49">
        <v>0.21223761970034499</v>
      </c>
      <c r="Q49">
        <v>0.24318492257795701</v>
      </c>
      <c r="R49">
        <v>0.17768332362174899</v>
      </c>
      <c r="S49">
        <v>0.30399999999999999</v>
      </c>
      <c r="T49">
        <f t="shared" si="9"/>
        <v>0.23969493372071907</v>
      </c>
      <c r="U49">
        <v>0.26361095786416899</v>
      </c>
      <c r="V49">
        <v>0.29463390471101097</v>
      </c>
      <c r="W49">
        <v>0.29880541563034002</v>
      </c>
      <c r="X49">
        <v>0.27</v>
      </c>
      <c r="Y49">
        <f t="shared" si="10"/>
        <v>0.28690757218086071</v>
      </c>
      <c r="Z49">
        <v>0.52415143236959205</v>
      </c>
      <c r="AA49">
        <v>0.46218117271102999</v>
      </c>
      <c r="AB49">
        <v>0.52351129055023105</v>
      </c>
      <c r="AC49">
        <v>0.42599999999999999</v>
      </c>
      <c r="AD49">
        <f t="shared" si="11"/>
        <v>0.47339749409842019</v>
      </c>
    </row>
    <row r="50" spans="1:30" x14ac:dyDescent="0.25">
      <c r="A50" s="1">
        <v>43279</v>
      </c>
      <c r="B50" t="s">
        <v>85</v>
      </c>
      <c r="C50" t="s">
        <v>45</v>
      </c>
      <c r="D50" t="s">
        <v>47</v>
      </c>
      <c r="E50">
        <f t="shared" si="1"/>
        <v>0.35170521032085034</v>
      </c>
      <c r="F50">
        <f t="shared" si="2"/>
        <v>0.3125706840145337</v>
      </c>
      <c r="G50">
        <f t="shared" si="3"/>
        <v>0.33572411559872228</v>
      </c>
      <c r="H50" s="2">
        <f t="shared" si="4"/>
        <v>2.843290263137499</v>
      </c>
      <c r="I50" s="2">
        <f t="shared" si="5"/>
        <v>2.9786361882780574</v>
      </c>
      <c r="J50" s="2">
        <f t="shared" si="6"/>
        <v>3.1992763593706144</v>
      </c>
      <c r="K50" s="2">
        <f t="shared" si="7"/>
        <v>1.0000000099341064</v>
      </c>
      <c r="L50" s="2">
        <v>3.6</v>
      </c>
      <c r="M50">
        <v>3.5</v>
      </c>
      <c r="N50">
        <v>2.16</v>
      </c>
      <c r="O50">
        <f t="shared" si="8"/>
        <v>1.0264550264550265</v>
      </c>
      <c r="P50">
        <v>0.29887114148046501</v>
      </c>
      <c r="Q50">
        <v>0.45798098907679402</v>
      </c>
      <c r="R50">
        <v>0.299134641885757</v>
      </c>
      <c r="S50">
        <v>0.29799999999999999</v>
      </c>
      <c r="T50">
        <f t="shared" si="9"/>
        <v>0.27061855670103091</v>
      </c>
      <c r="U50">
        <v>0.307899639570265</v>
      </c>
      <c r="V50">
        <v>0.26702725475661399</v>
      </c>
      <c r="W50">
        <v>0.33868479728698703</v>
      </c>
      <c r="X50">
        <v>0.33200000000000002</v>
      </c>
      <c r="Y50">
        <f t="shared" si="10"/>
        <v>0.27835051546391748</v>
      </c>
      <c r="Z50">
        <v>0.39322922888337702</v>
      </c>
      <c r="AA50">
        <v>0.27499175616659</v>
      </c>
      <c r="AB50">
        <v>0.36218059062957703</v>
      </c>
      <c r="AC50">
        <v>0.37</v>
      </c>
      <c r="AD50">
        <f t="shared" si="11"/>
        <v>0.4510309278350515</v>
      </c>
    </row>
    <row r="51" spans="1:30" x14ac:dyDescent="0.25">
      <c r="A51" s="1">
        <v>43279</v>
      </c>
      <c r="B51" t="s">
        <v>86</v>
      </c>
      <c r="C51" t="s">
        <v>48</v>
      </c>
      <c r="D51" t="s">
        <v>44</v>
      </c>
      <c r="E51">
        <f t="shared" si="1"/>
        <v>0.34647801351495733</v>
      </c>
      <c r="F51">
        <f t="shared" si="2"/>
        <v>0.31061343662093832</v>
      </c>
      <c r="G51">
        <f t="shared" si="3"/>
        <v>0.342908559798211</v>
      </c>
      <c r="H51" s="2">
        <f t="shared" si="4"/>
        <v>2.8861860233357359</v>
      </c>
      <c r="I51" s="2">
        <f t="shared" si="5"/>
        <v>2.9162293311909826</v>
      </c>
      <c r="J51" s="2">
        <f t="shared" si="6"/>
        <v>3.2194357426345492</v>
      </c>
      <c r="K51" s="2">
        <f t="shared" si="7"/>
        <v>1.0000000099341066</v>
      </c>
      <c r="L51" s="2">
        <v>2.98</v>
      </c>
      <c r="M51">
        <v>3.4</v>
      </c>
      <c r="N51">
        <v>2.5</v>
      </c>
      <c r="O51">
        <f t="shared" si="8"/>
        <v>1.0296881168574812</v>
      </c>
      <c r="P51">
        <v>0.29637600984576201</v>
      </c>
      <c r="Q51">
        <v>0.39639465641820898</v>
      </c>
      <c r="R51">
        <v>0.30903938412666299</v>
      </c>
      <c r="S51">
        <v>0.33400000000000002</v>
      </c>
      <c r="T51">
        <f t="shared" si="9"/>
        <v>0.32589525343148534</v>
      </c>
      <c r="U51">
        <v>0.27582373211920602</v>
      </c>
      <c r="V51">
        <v>0.31132618785353799</v>
      </c>
      <c r="W51">
        <v>0.35451412200927701</v>
      </c>
      <c r="X51">
        <v>0.26600000000000001</v>
      </c>
      <c r="Y51">
        <f t="shared" si="10"/>
        <v>0.2856376044781842</v>
      </c>
      <c r="Z51">
        <v>0.427800267969139</v>
      </c>
      <c r="AA51">
        <v>0.29227915572825203</v>
      </c>
      <c r="AB51">
        <v>0.336446523666381</v>
      </c>
      <c r="AC51">
        <v>0.4</v>
      </c>
      <c r="AD51">
        <f t="shared" si="11"/>
        <v>0.38846714209033056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Submissions!$A$2:$A$6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workbookViewId="0">
      <selection activeCell="E2" sqref="E2"/>
    </sheetView>
  </sheetViews>
  <sheetFormatPr defaultRowHeight="15" x14ac:dyDescent="0.25"/>
  <cols>
    <col min="1" max="1" width="10.7109375" bestFit="1" customWidth="1"/>
    <col min="3" max="4" width="13.85546875" bestFit="1" customWidth="1"/>
    <col min="5" max="5" width="10.140625" customWidth="1"/>
    <col min="6" max="6" width="13.85546875" customWidth="1"/>
    <col min="7" max="9" width="12" bestFit="1" customWidth="1"/>
    <col min="10" max="10" width="9.42578125" bestFit="1" customWidth="1"/>
    <col min="11" max="11" width="10.5703125" bestFit="1" customWidth="1"/>
    <col min="12" max="12" width="9.85546875" bestFit="1" customWidth="1"/>
    <col min="13" max="13" width="9.42578125" bestFit="1" customWidth="1"/>
    <col min="14" max="14" width="10.5703125" bestFit="1" customWidth="1"/>
    <col min="15" max="15" width="9.85546875" bestFit="1" customWidth="1"/>
    <col min="16" max="16" width="9.42578125" bestFit="1" customWidth="1"/>
    <col min="17" max="17" width="10.5703125" bestFit="1" customWidth="1"/>
    <col min="18" max="18" width="9.85546875" bestFit="1" customWidth="1"/>
    <col min="19" max="19" width="9.42578125" bestFit="1" customWidth="1"/>
    <col min="20" max="20" width="10.5703125" bestFit="1" customWidth="1"/>
    <col min="21" max="21" width="9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123</v>
      </c>
      <c r="F1" t="s">
        <v>122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</row>
    <row r="2" spans="1:21" x14ac:dyDescent="0.25">
      <c r="A2" s="1">
        <v>43265</v>
      </c>
      <c r="B2" t="s">
        <v>7</v>
      </c>
      <c r="C2" t="s">
        <v>8</v>
      </c>
      <c r="D2" t="s">
        <v>9</v>
      </c>
      <c r="E2">
        <v>1</v>
      </c>
      <c r="F2" t="s">
        <v>91</v>
      </c>
      <c r="G2">
        <v>0.53829404300000006</v>
      </c>
      <c r="H2">
        <v>0.23738065899999999</v>
      </c>
      <c r="I2">
        <v>0.22432529700000001</v>
      </c>
      <c r="J2">
        <v>0.56460291900000004</v>
      </c>
      <c r="K2">
        <v>0.24420139799999999</v>
      </c>
      <c r="L2">
        <v>0.19119568300000001</v>
      </c>
      <c r="M2">
        <v>0.64816046699999996</v>
      </c>
      <c r="N2">
        <v>0.22483429499999999</v>
      </c>
      <c r="O2">
        <v>0.12700523699999999</v>
      </c>
      <c r="P2">
        <v>0.61153832600000002</v>
      </c>
      <c r="Q2">
        <v>0.229016417</v>
      </c>
      <c r="R2">
        <v>0.15944525700000001</v>
      </c>
      <c r="S2">
        <v>0.57491618499999997</v>
      </c>
      <c r="T2">
        <v>0.23319853800000001</v>
      </c>
      <c r="U2">
        <v>0.19188527699999999</v>
      </c>
    </row>
    <row r="3" spans="1:21" x14ac:dyDescent="0.25">
      <c r="A3" s="1">
        <v>43266</v>
      </c>
      <c r="B3" t="s">
        <v>10</v>
      </c>
      <c r="C3" t="s">
        <v>11</v>
      </c>
      <c r="D3" t="s">
        <v>12</v>
      </c>
      <c r="E3">
        <v>1</v>
      </c>
      <c r="F3" t="s">
        <v>93</v>
      </c>
      <c r="G3">
        <v>0.20232155399999999</v>
      </c>
      <c r="H3">
        <v>0.26039715899999999</v>
      </c>
      <c r="I3">
        <v>0.53728129700000005</v>
      </c>
      <c r="J3">
        <v>0.22699050400000001</v>
      </c>
      <c r="K3">
        <v>0.27761493300000001</v>
      </c>
      <c r="L3">
        <v>0.49539457399999998</v>
      </c>
      <c r="M3">
        <v>0.14626919099999999</v>
      </c>
      <c r="N3">
        <v>0.26151314799999997</v>
      </c>
      <c r="O3">
        <v>0.59221766300000001</v>
      </c>
      <c r="P3">
        <v>0.16495331199999999</v>
      </c>
      <c r="Q3">
        <v>0.26114115199999999</v>
      </c>
      <c r="R3">
        <v>0.57390554100000002</v>
      </c>
      <c r="S3">
        <v>0.18363743299999999</v>
      </c>
      <c r="T3">
        <v>0.26076915499999997</v>
      </c>
      <c r="U3">
        <v>0.55559341900000003</v>
      </c>
    </row>
    <row r="4" spans="1:21" x14ac:dyDescent="0.25">
      <c r="A4" s="1">
        <v>43266</v>
      </c>
      <c r="B4" t="s">
        <v>13</v>
      </c>
      <c r="C4" t="s">
        <v>14</v>
      </c>
      <c r="D4" t="s">
        <v>15</v>
      </c>
      <c r="E4">
        <v>1</v>
      </c>
      <c r="F4" t="s">
        <v>93</v>
      </c>
      <c r="G4">
        <v>0.32363309400000001</v>
      </c>
      <c r="H4">
        <v>0.28462501000000001</v>
      </c>
      <c r="I4">
        <v>0.39174188599999998</v>
      </c>
      <c r="J4">
        <v>0.35084130099999999</v>
      </c>
      <c r="K4">
        <v>0.31867980800000001</v>
      </c>
      <c r="L4">
        <v>0.330478881</v>
      </c>
      <c r="M4">
        <v>0.403279634</v>
      </c>
      <c r="N4">
        <v>0.31636987799999999</v>
      </c>
      <c r="O4">
        <v>0.28035048499999998</v>
      </c>
      <c r="P4">
        <v>0.37673078799999998</v>
      </c>
      <c r="Q4">
        <v>0.30578825500000001</v>
      </c>
      <c r="R4">
        <v>0.31748095199999998</v>
      </c>
      <c r="S4">
        <v>0.350181941</v>
      </c>
      <c r="T4">
        <v>0.295206633</v>
      </c>
      <c r="U4">
        <v>0.35461141899999998</v>
      </c>
    </row>
    <row r="5" spans="1:21" x14ac:dyDescent="0.25">
      <c r="A5" s="1">
        <v>43266</v>
      </c>
      <c r="B5" t="s">
        <v>16</v>
      </c>
      <c r="C5" t="s">
        <v>17</v>
      </c>
      <c r="D5" t="s">
        <v>18</v>
      </c>
      <c r="E5">
        <v>1</v>
      </c>
      <c r="F5" t="s">
        <v>92</v>
      </c>
      <c r="G5">
        <v>0.28249032099999999</v>
      </c>
      <c r="H5">
        <v>0.26628045900000002</v>
      </c>
      <c r="I5">
        <v>0.45122922999999998</v>
      </c>
      <c r="J5">
        <v>0.31335925599999997</v>
      </c>
      <c r="K5">
        <v>0.29839463399999999</v>
      </c>
      <c r="L5">
        <v>0.38824611999999997</v>
      </c>
      <c r="M5">
        <v>0.22649055100000001</v>
      </c>
      <c r="N5">
        <v>0.28661901400000001</v>
      </c>
      <c r="O5">
        <v>0.48689043700000001</v>
      </c>
      <c r="P5">
        <v>0.245157141</v>
      </c>
      <c r="Q5">
        <v>0.27983949600000002</v>
      </c>
      <c r="R5">
        <v>0.47500336799999998</v>
      </c>
      <c r="S5">
        <v>0.26382373100000001</v>
      </c>
      <c r="T5">
        <v>0.27305997700000001</v>
      </c>
      <c r="U5">
        <v>0.46311629900000001</v>
      </c>
    </row>
    <row r="6" spans="1:21" x14ac:dyDescent="0.25">
      <c r="A6" s="1">
        <v>43267</v>
      </c>
      <c r="B6" t="s">
        <v>19</v>
      </c>
      <c r="C6" t="s">
        <v>20</v>
      </c>
      <c r="D6" t="s">
        <v>21</v>
      </c>
      <c r="E6">
        <v>0</v>
      </c>
      <c r="G6">
        <v>0.63983689300000002</v>
      </c>
      <c r="H6">
        <v>0.22479234100000001</v>
      </c>
      <c r="I6">
        <v>0.135370766</v>
      </c>
      <c r="J6">
        <v>0.66678967700000003</v>
      </c>
      <c r="K6">
        <v>0.21883298900000001</v>
      </c>
      <c r="L6">
        <v>0.114377334</v>
      </c>
      <c r="M6">
        <v>0.74191658599999999</v>
      </c>
      <c r="N6">
        <v>0.16906254300000001</v>
      </c>
      <c r="O6">
        <v>8.9020871000000001E-2</v>
      </c>
      <c r="P6">
        <v>0.70789002099999998</v>
      </c>
      <c r="Q6">
        <v>0.18763914200000001</v>
      </c>
      <c r="R6">
        <v>0.104470836</v>
      </c>
      <c r="S6">
        <v>0.67386345700000005</v>
      </c>
      <c r="T6">
        <v>0.20621574200000001</v>
      </c>
      <c r="U6">
        <v>0.11992080099999999</v>
      </c>
    </row>
    <row r="7" spans="1:21" x14ac:dyDescent="0.25">
      <c r="A7" s="1">
        <v>43267</v>
      </c>
      <c r="B7" t="s">
        <v>22</v>
      </c>
      <c r="C7" t="s">
        <v>23</v>
      </c>
      <c r="D7" t="s">
        <v>24</v>
      </c>
      <c r="E7">
        <v>0</v>
      </c>
      <c r="G7">
        <v>0.54968323399999997</v>
      </c>
      <c r="H7">
        <v>0.22900393499999999</v>
      </c>
      <c r="I7">
        <v>0.221312851</v>
      </c>
      <c r="J7">
        <v>0.58297570600000004</v>
      </c>
      <c r="K7">
        <v>0.243601655</v>
      </c>
      <c r="L7">
        <v>0.17342265800000001</v>
      </c>
      <c r="M7">
        <v>0.68473085</v>
      </c>
      <c r="N7">
        <v>0.20039361</v>
      </c>
      <c r="O7">
        <v>0.114875545</v>
      </c>
      <c r="P7">
        <v>0.63971497799999999</v>
      </c>
      <c r="Q7">
        <v>0.209930385</v>
      </c>
      <c r="R7">
        <v>0.15035464700000001</v>
      </c>
      <c r="S7">
        <v>0.59469910599999998</v>
      </c>
      <c r="T7">
        <v>0.21946715999999999</v>
      </c>
      <c r="U7">
        <v>0.18583374899999999</v>
      </c>
    </row>
    <row r="8" spans="1:21" x14ac:dyDescent="0.25">
      <c r="A8" s="1">
        <v>43267</v>
      </c>
      <c r="B8" t="s">
        <v>25</v>
      </c>
      <c r="C8" t="s">
        <v>26</v>
      </c>
      <c r="D8" t="s">
        <v>27</v>
      </c>
      <c r="E8">
        <v>0</v>
      </c>
      <c r="G8">
        <v>0.49915034000000003</v>
      </c>
      <c r="H8">
        <v>0.27838244699999998</v>
      </c>
      <c r="I8">
        <v>0.22246722699999999</v>
      </c>
      <c r="J8">
        <v>0.51840945800000005</v>
      </c>
      <c r="K8">
        <v>0.29040382799999997</v>
      </c>
      <c r="L8">
        <v>0.191186729</v>
      </c>
      <c r="M8">
        <v>0.34760676699999998</v>
      </c>
      <c r="N8">
        <v>0.295790842</v>
      </c>
      <c r="O8">
        <v>0.35660239500000002</v>
      </c>
      <c r="P8">
        <v>0.39812129099999999</v>
      </c>
      <c r="Q8">
        <v>0.289988044</v>
      </c>
      <c r="R8">
        <v>0.31189067300000001</v>
      </c>
      <c r="S8">
        <v>0.44863581600000002</v>
      </c>
      <c r="T8">
        <v>0.28418524499999998</v>
      </c>
      <c r="U8">
        <v>0.26717895000000003</v>
      </c>
    </row>
    <row r="9" spans="1:21" x14ac:dyDescent="0.25">
      <c r="A9" s="1">
        <v>43267</v>
      </c>
      <c r="B9" t="s">
        <v>28</v>
      </c>
      <c r="C9" t="s">
        <v>29</v>
      </c>
      <c r="D9" t="s">
        <v>30</v>
      </c>
      <c r="E9">
        <v>0</v>
      </c>
      <c r="G9">
        <v>0.567816934</v>
      </c>
      <c r="H9">
        <v>0.24548276599999999</v>
      </c>
      <c r="I9">
        <v>0.18670031000000001</v>
      </c>
      <c r="J9">
        <v>0.61429122400000002</v>
      </c>
      <c r="K9">
        <v>0.229445762</v>
      </c>
      <c r="L9">
        <v>0.156263024</v>
      </c>
      <c r="M9">
        <v>0.56998927700000002</v>
      </c>
      <c r="N9">
        <v>0.25849209299999998</v>
      </c>
      <c r="O9">
        <v>0.171518632</v>
      </c>
      <c r="P9">
        <v>0.56926516299999996</v>
      </c>
      <c r="Q9">
        <v>0.25415565099999998</v>
      </c>
      <c r="R9">
        <v>0.176579191</v>
      </c>
      <c r="S9">
        <v>0.56854104900000002</v>
      </c>
      <c r="T9">
        <v>0.24981920799999999</v>
      </c>
      <c r="U9">
        <v>0.18163974999999999</v>
      </c>
    </row>
    <row r="10" spans="1:21" x14ac:dyDescent="0.25">
      <c r="A10" s="1">
        <v>43268</v>
      </c>
      <c r="B10" t="s">
        <v>31</v>
      </c>
      <c r="C10" t="s">
        <v>32</v>
      </c>
      <c r="D10" t="s">
        <v>33</v>
      </c>
      <c r="E10">
        <v>0</v>
      </c>
      <c r="G10">
        <v>0.32951749699999999</v>
      </c>
      <c r="H10">
        <v>0.30385546800000002</v>
      </c>
      <c r="I10">
        <v>0.36662704499999998</v>
      </c>
      <c r="J10">
        <v>0.36844265999999998</v>
      </c>
      <c r="K10">
        <v>0.312296713</v>
      </c>
      <c r="L10">
        <v>0.31926063700000001</v>
      </c>
      <c r="M10">
        <v>0.22835702799999999</v>
      </c>
      <c r="N10">
        <v>0.29819850399999998</v>
      </c>
      <c r="O10">
        <v>0.47344447099999998</v>
      </c>
      <c r="P10">
        <v>0.26207718400000002</v>
      </c>
      <c r="Q10">
        <v>0.30008415799999999</v>
      </c>
      <c r="R10">
        <v>0.43783866199999999</v>
      </c>
      <c r="S10">
        <v>0.29579734099999999</v>
      </c>
      <c r="T10">
        <v>0.30196981299999998</v>
      </c>
      <c r="U10">
        <v>0.40223285399999997</v>
      </c>
    </row>
    <row r="11" spans="1:21" x14ac:dyDescent="0.25">
      <c r="A11" s="1">
        <v>43268</v>
      </c>
      <c r="B11" t="s">
        <v>34</v>
      </c>
      <c r="C11" t="s">
        <v>35</v>
      </c>
      <c r="D11" t="s">
        <v>36</v>
      </c>
      <c r="E11">
        <v>0</v>
      </c>
      <c r="G11">
        <v>0.61345199900000003</v>
      </c>
      <c r="H11">
        <v>0.22626903500000001</v>
      </c>
      <c r="I11">
        <v>0.160278961</v>
      </c>
      <c r="J11">
        <v>0.63949031599999995</v>
      </c>
      <c r="K11">
        <v>0.2170038</v>
      </c>
      <c r="L11">
        <v>0.14350588</v>
      </c>
      <c r="M11">
        <v>0.64159534799999995</v>
      </c>
      <c r="N11">
        <v>0.22256625699999999</v>
      </c>
      <c r="O11">
        <v>0.135838393</v>
      </c>
      <c r="P11">
        <v>0.63221423200000004</v>
      </c>
      <c r="Q11">
        <v>0.223800517</v>
      </c>
      <c r="R11">
        <v>0.14398524900000001</v>
      </c>
      <c r="S11">
        <v>0.62283311500000005</v>
      </c>
      <c r="T11">
        <v>0.22503477599999999</v>
      </c>
      <c r="U11">
        <v>0.15213210499999999</v>
      </c>
    </row>
    <row r="12" spans="1:21" x14ac:dyDescent="0.25">
      <c r="A12" s="1">
        <v>43268</v>
      </c>
      <c r="B12" t="s">
        <v>37</v>
      </c>
      <c r="C12" t="s">
        <v>38</v>
      </c>
      <c r="D12" t="s">
        <v>39</v>
      </c>
      <c r="E12">
        <v>0</v>
      </c>
      <c r="G12">
        <v>0.59146886499999995</v>
      </c>
      <c r="H12">
        <v>0.24341890799999999</v>
      </c>
      <c r="I12">
        <v>0.165112237</v>
      </c>
      <c r="J12">
        <v>0.63080920900000004</v>
      </c>
      <c r="K12">
        <v>0.22901028400000001</v>
      </c>
      <c r="L12">
        <v>0.140180517</v>
      </c>
      <c r="M12">
        <v>0.66399624899999998</v>
      </c>
      <c r="N12">
        <v>0.21676870500000001</v>
      </c>
      <c r="O12">
        <v>0.119235048</v>
      </c>
      <c r="P12">
        <v>0.63982045399999998</v>
      </c>
      <c r="Q12">
        <v>0.22565210599999999</v>
      </c>
      <c r="R12">
        <v>0.134527445</v>
      </c>
      <c r="S12">
        <v>0.61564465999999995</v>
      </c>
      <c r="T12">
        <v>0.234535507</v>
      </c>
      <c r="U12">
        <v>0.14981984100000001</v>
      </c>
    </row>
    <row r="13" spans="1:21" x14ac:dyDescent="0.25">
      <c r="A13" s="1">
        <v>43269</v>
      </c>
      <c r="B13" t="s">
        <v>40</v>
      </c>
      <c r="C13" t="s">
        <v>41</v>
      </c>
      <c r="D13" t="s">
        <v>42</v>
      </c>
      <c r="E13">
        <v>0</v>
      </c>
      <c r="G13">
        <v>0.45489807199999999</v>
      </c>
      <c r="H13">
        <v>0.29539678000000003</v>
      </c>
      <c r="I13">
        <v>0.249705128</v>
      </c>
      <c r="J13">
        <v>0.479210313</v>
      </c>
      <c r="K13">
        <v>0.28945632199999999</v>
      </c>
      <c r="L13">
        <v>0.231333345</v>
      </c>
      <c r="M13">
        <v>0.46515645999999999</v>
      </c>
      <c r="N13">
        <v>0.30309095400000002</v>
      </c>
      <c r="O13">
        <v>0.23175258100000001</v>
      </c>
      <c r="P13">
        <v>0.46173699699999998</v>
      </c>
      <c r="Q13">
        <v>0.30052622899999998</v>
      </c>
      <c r="R13">
        <v>0.23773676399999999</v>
      </c>
      <c r="S13">
        <v>0.458317535</v>
      </c>
      <c r="T13">
        <v>0.29796150500000002</v>
      </c>
      <c r="U13">
        <v>0.24372094599999999</v>
      </c>
    </row>
    <row r="14" spans="1:21" x14ac:dyDescent="0.25">
      <c r="A14" s="1">
        <v>43269</v>
      </c>
      <c r="B14" t="s">
        <v>43</v>
      </c>
      <c r="C14" t="s">
        <v>44</v>
      </c>
      <c r="D14" t="s">
        <v>45</v>
      </c>
      <c r="E14">
        <v>0</v>
      </c>
      <c r="G14">
        <v>0.67154823200000002</v>
      </c>
      <c r="H14">
        <v>0.221479343</v>
      </c>
      <c r="I14">
        <v>0.10697242999999999</v>
      </c>
      <c r="J14">
        <v>0.69358009799999998</v>
      </c>
      <c r="K14">
        <v>0.22107775700000001</v>
      </c>
      <c r="L14">
        <v>8.5342150000000006E-2</v>
      </c>
      <c r="M14">
        <v>0.78858561299999996</v>
      </c>
      <c r="N14">
        <v>0.15602365500000001</v>
      </c>
      <c r="O14">
        <v>5.5390732999999998E-2</v>
      </c>
      <c r="P14">
        <v>0.74957315300000005</v>
      </c>
      <c r="Q14">
        <v>0.177842218</v>
      </c>
      <c r="R14">
        <v>7.2584631999999996E-2</v>
      </c>
      <c r="S14">
        <v>0.71056069200000005</v>
      </c>
      <c r="T14">
        <v>0.19966078100000001</v>
      </c>
      <c r="U14">
        <v>8.9778530999999995E-2</v>
      </c>
    </row>
    <row r="15" spans="1:21" x14ac:dyDescent="0.25">
      <c r="A15" s="1">
        <v>43269</v>
      </c>
      <c r="B15" t="s">
        <v>46</v>
      </c>
      <c r="C15" t="s">
        <v>47</v>
      </c>
      <c r="D15" t="s">
        <v>48</v>
      </c>
      <c r="E15">
        <v>0</v>
      </c>
      <c r="G15">
        <v>0.14581660900000001</v>
      </c>
      <c r="H15">
        <v>0.26087432199999999</v>
      </c>
      <c r="I15">
        <v>0.59330907899999996</v>
      </c>
      <c r="J15">
        <v>0.166618132</v>
      </c>
      <c r="K15">
        <v>0.29557820600000001</v>
      </c>
      <c r="L15">
        <v>0.53780367200000001</v>
      </c>
      <c r="M15">
        <v>0.11371284</v>
      </c>
      <c r="N15">
        <v>0.22645410199999999</v>
      </c>
      <c r="O15">
        <v>0.65983306100000005</v>
      </c>
      <c r="P15">
        <v>0.124414096</v>
      </c>
      <c r="Q15">
        <v>0.23792750900000001</v>
      </c>
      <c r="R15">
        <v>0.63765839999999996</v>
      </c>
      <c r="S15">
        <v>0.13511535199999999</v>
      </c>
      <c r="T15">
        <v>0.249400915</v>
      </c>
      <c r="U15">
        <v>0.61548373999999995</v>
      </c>
    </row>
    <row r="16" spans="1:21" x14ac:dyDescent="0.25">
      <c r="A16" s="1">
        <v>43270</v>
      </c>
      <c r="B16" t="s">
        <v>49</v>
      </c>
      <c r="C16" t="s">
        <v>50</v>
      </c>
      <c r="D16" t="s">
        <v>51</v>
      </c>
      <c r="E16">
        <v>0</v>
      </c>
      <c r="G16">
        <v>0.59322111</v>
      </c>
      <c r="H16">
        <v>0.24972894000000001</v>
      </c>
      <c r="I16">
        <v>0.15704996500000001</v>
      </c>
      <c r="J16">
        <v>0.61204639500000002</v>
      </c>
      <c r="K16">
        <v>0.248348286</v>
      </c>
      <c r="L16">
        <v>0.139605334</v>
      </c>
      <c r="M16">
        <v>0.57951366999999998</v>
      </c>
      <c r="N16">
        <v>0.25761077100000002</v>
      </c>
      <c r="O16">
        <v>0.162875564</v>
      </c>
      <c r="P16">
        <v>0.584082816</v>
      </c>
      <c r="Q16">
        <v>0.25498349399999998</v>
      </c>
      <c r="R16">
        <v>0.16093369699999999</v>
      </c>
      <c r="S16">
        <v>0.588651963</v>
      </c>
      <c r="T16">
        <v>0.25235621699999999</v>
      </c>
      <c r="U16">
        <v>0.158991831</v>
      </c>
    </row>
    <row r="17" spans="1:21" x14ac:dyDescent="0.25">
      <c r="A17" s="1">
        <v>43270</v>
      </c>
      <c r="B17" t="s">
        <v>52</v>
      </c>
      <c r="C17" t="s">
        <v>53</v>
      </c>
      <c r="D17" t="s">
        <v>54</v>
      </c>
      <c r="E17">
        <v>0</v>
      </c>
      <c r="G17">
        <v>0.46852064399999999</v>
      </c>
      <c r="H17">
        <v>0.247457593</v>
      </c>
      <c r="I17">
        <v>0.28402176800000001</v>
      </c>
      <c r="J17">
        <v>0.51066439200000002</v>
      </c>
      <c r="K17">
        <v>0.24274916499999999</v>
      </c>
      <c r="L17">
        <v>0.24658644800000001</v>
      </c>
      <c r="M17">
        <v>0.423960964</v>
      </c>
      <c r="N17">
        <v>0.28844714500000002</v>
      </c>
      <c r="O17">
        <v>0.28759189200000002</v>
      </c>
      <c r="P17">
        <v>0.43881419100000002</v>
      </c>
      <c r="Q17">
        <v>0.27478396100000002</v>
      </c>
      <c r="R17">
        <v>0.28640185099999999</v>
      </c>
      <c r="S17">
        <v>0.45366741700000002</v>
      </c>
      <c r="T17">
        <v>0.26112077700000003</v>
      </c>
      <c r="U17">
        <v>0.28521181000000001</v>
      </c>
    </row>
    <row r="18" spans="1:21" x14ac:dyDescent="0.25">
      <c r="A18" s="1">
        <v>43270</v>
      </c>
      <c r="B18" t="s">
        <v>55</v>
      </c>
      <c r="C18" t="s">
        <v>8</v>
      </c>
      <c r="D18" t="s">
        <v>11</v>
      </c>
      <c r="E18">
        <v>0</v>
      </c>
      <c r="G18">
        <v>0.410184626</v>
      </c>
      <c r="H18">
        <v>0.29882082700000001</v>
      </c>
      <c r="I18">
        <v>0.290994537</v>
      </c>
      <c r="J18">
        <v>0.46390611799999998</v>
      </c>
      <c r="K18">
        <v>0.29358448500000001</v>
      </c>
      <c r="L18">
        <v>0.24250938699999999</v>
      </c>
      <c r="M18">
        <v>0.441029059</v>
      </c>
      <c r="N18">
        <v>0.30174912300000001</v>
      </c>
      <c r="O18">
        <v>0.25722181599999999</v>
      </c>
      <c r="P18">
        <v>0.43074758099999999</v>
      </c>
      <c r="Q18">
        <v>0.300773024</v>
      </c>
      <c r="R18">
        <v>0.26847938999999998</v>
      </c>
      <c r="S18">
        <v>0.42046610400000001</v>
      </c>
      <c r="T18">
        <v>0.29979692499999999</v>
      </c>
      <c r="U18">
        <v>0.27973696399999998</v>
      </c>
    </row>
    <row r="19" spans="1:21" x14ac:dyDescent="0.25">
      <c r="A19" s="1">
        <v>43271</v>
      </c>
      <c r="B19" t="s">
        <v>56</v>
      </c>
      <c r="C19" t="s">
        <v>17</v>
      </c>
      <c r="D19" t="s">
        <v>14</v>
      </c>
      <c r="E19">
        <v>0</v>
      </c>
      <c r="G19">
        <v>0.619666669</v>
      </c>
      <c r="H19">
        <v>0.211984004</v>
      </c>
      <c r="I19">
        <v>0.16834933699999999</v>
      </c>
      <c r="J19">
        <v>0.64905474200000002</v>
      </c>
      <c r="K19">
        <v>0.211348544</v>
      </c>
      <c r="L19">
        <v>0.139596725</v>
      </c>
      <c r="M19">
        <v>0.58872129399999995</v>
      </c>
      <c r="N19">
        <v>0.25061810899999998</v>
      </c>
      <c r="O19">
        <v>0.16066059899999999</v>
      </c>
      <c r="P19">
        <v>0.59903641900000004</v>
      </c>
      <c r="Q19">
        <v>0.237740074</v>
      </c>
      <c r="R19">
        <v>0.16322351199999999</v>
      </c>
      <c r="S19">
        <v>0.60935154400000002</v>
      </c>
      <c r="T19">
        <v>0.22486203900000001</v>
      </c>
      <c r="U19">
        <v>0.16578642399999999</v>
      </c>
    </row>
    <row r="20" spans="1:21" x14ac:dyDescent="0.25">
      <c r="A20" s="1">
        <v>43271</v>
      </c>
      <c r="B20" t="s">
        <v>57</v>
      </c>
      <c r="C20" t="s">
        <v>12</v>
      </c>
      <c r="D20" t="s">
        <v>9</v>
      </c>
      <c r="E20">
        <v>0</v>
      </c>
      <c r="G20">
        <v>0.64883935800000003</v>
      </c>
      <c r="H20">
        <v>0.217597023</v>
      </c>
      <c r="I20">
        <v>0.13356362099999999</v>
      </c>
      <c r="J20">
        <v>0.66449485900000005</v>
      </c>
      <c r="K20">
        <v>0.21956869300000001</v>
      </c>
      <c r="L20">
        <v>0.11593645</v>
      </c>
      <c r="M20">
        <v>0.74530282999999997</v>
      </c>
      <c r="N20">
        <v>0.170077381</v>
      </c>
      <c r="O20">
        <v>8.4619789000000001E-2</v>
      </c>
      <c r="P20">
        <v>0.71314833899999996</v>
      </c>
      <c r="Q20">
        <v>0.185917262</v>
      </c>
      <c r="R20">
        <v>0.10093439999999999</v>
      </c>
      <c r="S20">
        <v>0.68099384799999996</v>
      </c>
      <c r="T20">
        <v>0.201757143</v>
      </c>
      <c r="U20">
        <v>0.117249011</v>
      </c>
    </row>
    <row r="21" spans="1:21" x14ac:dyDescent="0.25">
      <c r="A21" s="1">
        <v>43271</v>
      </c>
      <c r="B21" t="s">
        <v>58</v>
      </c>
      <c r="C21" t="s">
        <v>15</v>
      </c>
      <c r="D21" t="s">
        <v>18</v>
      </c>
      <c r="E21">
        <v>0</v>
      </c>
      <c r="G21">
        <v>0.17769824100000001</v>
      </c>
      <c r="H21">
        <v>0.21906059999999999</v>
      </c>
      <c r="I21">
        <v>0.60324116400000005</v>
      </c>
      <c r="J21">
        <v>0.19675556999999999</v>
      </c>
      <c r="K21">
        <v>0.25680894399999998</v>
      </c>
      <c r="L21">
        <v>0.546435491</v>
      </c>
      <c r="M21">
        <v>8.0904528000000003E-2</v>
      </c>
      <c r="N21">
        <v>0.165310507</v>
      </c>
      <c r="O21">
        <v>0.753784966</v>
      </c>
      <c r="P21">
        <v>0.113169099</v>
      </c>
      <c r="Q21">
        <v>0.183227205</v>
      </c>
      <c r="R21">
        <v>0.70360369899999997</v>
      </c>
      <c r="S21">
        <v>0.14543366999999999</v>
      </c>
      <c r="T21">
        <v>0.20114390200000001</v>
      </c>
      <c r="U21">
        <v>0.65342243099999997</v>
      </c>
    </row>
    <row r="22" spans="1:21" x14ac:dyDescent="0.25">
      <c r="A22" s="1">
        <v>43272</v>
      </c>
      <c r="B22" t="s">
        <v>59</v>
      </c>
      <c r="C22" t="s">
        <v>27</v>
      </c>
      <c r="D22" t="s">
        <v>21</v>
      </c>
      <c r="E22">
        <v>0</v>
      </c>
      <c r="G22">
        <v>0.43999610700000003</v>
      </c>
      <c r="H22">
        <v>0.270947734</v>
      </c>
      <c r="I22">
        <v>0.28905615899999998</v>
      </c>
      <c r="J22">
        <v>0.46436635900000001</v>
      </c>
      <c r="K22">
        <v>0.28625204500000001</v>
      </c>
      <c r="L22">
        <v>0.24938159600000001</v>
      </c>
      <c r="M22">
        <v>0.53217325500000001</v>
      </c>
      <c r="N22">
        <v>0.27109409699999998</v>
      </c>
      <c r="O22">
        <v>0.19673264800000001</v>
      </c>
      <c r="P22">
        <v>0.50144753900000005</v>
      </c>
      <c r="Q22">
        <v>0.27104530900000001</v>
      </c>
      <c r="R22">
        <v>0.22750715199999999</v>
      </c>
      <c r="S22">
        <v>0.47072182299999998</v>
      </c>
      <c r="T22">
        <v>0.27099652099999999</v>
      </c>
      <c r="U22">
        <v>0.258281655</v>
      </c>
    </row>
    <row r="23" spans="1:21" x14ac:dyDescent="0.25">
      <c r="A23" s="1">
        <v>43272</v>
      </c>
      <c r="B23" t="s">
        <v>60</v>
      </c>
      <c r="C23" t="s">
        <v>20</v>
      </c>
      <c r="D23" t="s">
        <v>26</v>
      </c>
      <c r="E23">
        <v>0</v>
      </c>
      <c r="G23">
        <v>0.44447742200000001</v>
      </c>
      <c r="H23">
        <v>0.245495291</v>
      </c>
      <c r="I23">
        <v>0.31002727800000002</v>
      </c>
      <c r="J23">
        <v>0.49297938400000002</v>
      </c>
      <c r="K23">
        <v>0.25428282299999999</v>
      </c>
      <c r="L23">
        <v>0.25273778299999999</v>
      </c>
      <c r="M23">
        <v>0.58240027299999997</v>
      </c>
      <c r="N23">
        <v>0.20777172499999999</v>
      </c>
      <c r="O23">
        <v>0.20982799999999999</v>
      </c>
      <c r="P23">
        <v>0.53642598900000005</v>
      </c>
      <c r="Q23">
        <v>0.220346247</v>
      </c>
      <c r="R23">
        <v>0.24322775899999999</v>
      </c>
      <c r="S23">
        <v>0.49045170599999999</v>
      </c>
      <c r="T23">
        <v>0.232920769</v>
      </c>
      <c r="U23">
        <v>0.27662751800000002</v>
      </c>
    </row>
    <row r="24" spans="1:21" x14ac:dyDescent="0.25">
      <c r="A24" s="1">
        <v>43272</v>
      </c>
      <c r="B24" t="s">
        <v>61</v>
      </c>
      <c r="C24" t="s">
        <v>23</v>
      </c>
      <c r="D24" t="s">
        <v>29</v>
      </c>
      <c r="E24">
        <v>0</v>
      </c>
      <c r="G24">
        <v>0.45073134599999998</v>
      </c>
      <c r="H24">
        <v>0.249966623</v>
      </c>
      <c r="I24">
        <v>0.29930203100000002</v>
      </c>
      <c r="J24">
        <v>0.49473176600000002</v>
      </c>
      <c r="K24">
        <v>0.260099103</v>
      </c>
      <c r="L24">
        <v>0.24516913000000001</v>
      </c>
      <c r="M24">
        <v>0.482662392</v>
      </c>
      <c r="N24">
        <v>0.27686216299999999</v>
      </c>
      <c r="O24">
        <v>0.24047544500000001</v>
      </c>
      <c r="P24">
        <v>0.47201871000000001</v>
      </c>
      <c r="Q24">
        <v>0.26789698299999998</v>
      </c>
      <c r="R24">
        <v>0.26008430700000001</v>
      </c>
      <c r="S24">
        <v>0.46137502800000002</v>
      </c>
      <c r="T24">
        <v>0.25893180300000002</v>
      </c>
      <c r="U24">
        <v>0.27969316900000002</v>
      </c>
    </row>
    <row r="25" spans="1:21" x14ac:dyDescent="0.25">
      <c r="A25" s="1">
        <v>43273</v>
      </c>
      <c r="B25" t="s">
        <v>62</v>
      </c>
      <c r="C25" t="s">
        <v>38</v>
      </c>
      <c r="D25" t="s">
        <v>32</v>
      </c>
      <c r="E25">
        <v>0</v>
      </c>
      <c r="G25">
        <v>0.73844739299999995</v>
      </c>
      <c r="H25">
        <v>0.17480838000000001</v>
      </c>
      <c r="I25">
        <v>8.6744230000000005E-2</v>
      </c>
      <c r="J25">
        <v>0.73567894099999998</v>
      </c>
      <c r="K25">
        <v>0.18893009699999999</v>
      </c>
      <c r="L25">
        <v>7.5390965000000004E-2</v>
      </c>
      <c r="M25">
        <v>0.77707690799999996</v>
      </c>
      <c r="N25">
        <v>0.16416999099999999</v>
      </c>
      <c r="O25">
        <v>5.8753102000000001E-2</v>
      </c>
      <c r="P25">
        <v>0.76420040300000003</v>
      </c>
      <c r="Q25">
        <v>0.16771612</v>
      </c>
      <c r="R25">
        <v>6.8083478000000003E-2</v>
      </c>
      <c r="S25">
        <v>0.75132389799999999</v>
      </c>
      <c r="T25">
        <v>0.17126225</v>
      </c>
      <c r="U25">
        <v>7.7413854000000004E-2</v>
      </c>
    </row>
    <row r="26" spans="1:21" x14ac:dyDescent="0.25">
      <c r="A26" s="1">
        <v>43273</v>
      </c>
      <c r="B26" t="s">
        <v>63</v>
      </c>
      <c r="C26" t="s">
        <v>30</v>
      </c>
      <c r="D26" t="s">
        <v>24</v>
      </c>
      <c r="E26">
        <v>0</v>
      </c>
      <c r="G26">
        <v>0.285807278</v>
      </c>
      <c r="H26">
        <v>0.26957720000000002</v>
      </c>
      <c r="I26">
        <v>0.44461552199999999</v>
      </c>
      <c r="J26">
        <v>0.30437449599999999</v>
      </c>
      <c r="K26">
        <v>0.306950422</v>
      </c>
      <c r="L26">
        <v>0.38867508200000001</v>
      </c>
      <c r="M26">
        <v>0.353078999</v>
      </c>
      <c r="N26">
        <v>0.29973672299999998</v>
      </c>
      <c r="O26">
        <v>0.34718427800000001</v>
      </c>
      <c r="P26">
        <v>0.33065509199999998</v>
      </c>
      <c r="Q26">
        <v>0.28968354899999998</v>
      </c>
      <c r="R26">
        <v>0.37966136</v>
      </c>
      <c r="S26">
        <v>0.30823118500000002</v>
      </c>
      <c r="T26">
        <v>0.27963037400000001</v>
      </c>
      <c r="U26">
        <v>0.41213844100000002</v>
      </c>
    </row>
    <row r="27" spans="1:21" x14ac:dyDescent="0.25">
      <c r="A27" s="1">
        <v>43273</v>
      </c>
      <c r="B27" t="s">
        <v>64</v>
      </c>
      <c r="C27" t="s">
        <v>33</v>
      </c>
      <c r="D27" t="s">
        <v>39</v>
      </c>
      <c r="E27">
        <v>0</v>
      </c>
      <c r="G27">
        <v>0.23024750899999999</v>
      </c>
      <c r="H27">
        <v>0.27823376999999999</v>
      </c>
      <c r="I27">
        <v>0.49151871000000003</v>
      </c>
      <c r="J27">
        <v>0.26178145000000003</v>
      </c>
      <c r="K27">
        <v>0.29017279299999998</v>
      </c>
      <c r="L27">
        <v>0.44804574699999999</v>
      </c>
      <c r="M27">
        <v>0.29974543599999998</v>
      </c>
      <c r="N27">
        <v>0.29924220400000001</v>
      </c>
      <c r="O27">
        <v>0.40101235800000001</v>
      </c>
      <c r="P27">
        <v>0.27657946</v>
      </c>
      <c r="Q27">
        <v>0.29223939300000001</v>
      </c>
      <c r="R27">
        <v>0.43118114200000002</v>
      </c>
      <c r="S27">
        <v>0.25341348499999999</v>
      </c>
      <c r="T27">
        <v>0.28523658099999999</v>
      </c>
      <c r="U27">
        <v>0.46134992600000002</v>
      </c>
    </row>
    <row r="28" spans="1:21" x14ac:dyDescent="0.25">
      <c r="A28" s="1">
        <v>43274</v>
      </c>
      <c r="B28" t="s">
        <v>65</v>
      </c>
      <c r="C28" t="s">
        <v>44</v>
      </c>
      <c r="D28" t="s">
        <v>47</v>
      </c>
      <c r="E28">
        <v>0</v>
      </c>
      <c r="G28">
        <v>0.66837246400000005</v>
      </c>
      <c r="H28">
        <v>0.206332495</v>
      </c>
      <c r="I28">
        <v>0.12529504</v>
      </c>
      <c r="J28">
        <v>0.67821045199999996</v>
      </c>
      <c r="K28">
        <v>0.206245648</v>
      </c>
      <c r="L28">
        <v>0.115543901</v>
      </c>
      <c r="M28">
        <v>0.70761222199999996</v>
      </c>
      <c r="N28">
        <v>0.18936250399999999</v>
      </c>
      <c r="O28">
        <v>0.103025274</v>
      </c>
      <c r="P28">
        <v>0.69453230300000002</v>
      </c>
      <c r="Q28">
        <v>0.19501916799999999</v>
      </c>
      <c r="R28">
        <v>0.110448529</v>
      </c>
      <c r="S28">
        <v>0.68145238399999997</v>
      </c>
      <c r="T28">
        <v>0.200675832</v>
      </c>
      <c r="U28">
        <v>0.11787178500000001</v>
      </c>
    </row>
    <row r="29" spans="1:21" x14ac:dyDescent="0.25">
      <c r="A29" s="1">
        <v>43274</v>
      </c>
      <c r="B29" t="s">
        <v>66</v>
      </c>
      <c r="C29" t="s">
        <v>42</v>
      </c>
      <c r="D29" t="s">
        <v>36</v>
      </c>
      <c r="E29">
        <v>0</v>
      </c>
      <c r="G29">
        <v>0.260463693</v>
      </c>
      <c r="H29">
        <v>0.276161137</v>
      </c>
      <c r="I29">
        <v>0.46337516099999998</v>
      </c>
      <c r="J29">
        <v>0.305060422</v>
      </c>
      <c r="K29">
        <v>0.303757583</v>
      </c>
      <c r="L29">
        <v>0.39118198500000001</v>
      </c>
      <c r="M29">
        <v>0.21716068699999999</v>
      </c>
      <c r="N29">
        <v>0.27462193699999998</v>
      </c>
      <c r="O29">
        <v>0.508217374</v>
      </c>
      <c r="P29">
        <v>0.23159502200000001</v>
      </c>
      <c r="Q29">
        <v>0.27513500299999999</v>
      </c>
      <c r="R29">
        <v>0.49326997</v>
      </c>
      <c r="S29">
        <v>0.246029357</v>
      </c>
      <c r="T29">
        <v>0.27564807000000002</v>
      </c>
      <c r="U29">
        <v>0.47832256499999998</v>
      </c>
    </row>
    <row r="30" spans="1:21" x14ac:dyDescent="0.25">
      <c r="A30" s="1">
        <v>43274</v>
      </c>
      <c r="B30" t="s">
        <v>67</v>
      </c>
      <c r="C30" t="s">
        <v>35</v>
      </c>
      <c r="D30" t="s">
        <v>41</v>
      </c>
      <c r="E30">
        <v>0</v>
      </c>
      <c r="G30">
        <v>0.632321884</v>
      </c>
      <c r="H30">
        <v>0.21362213999999999</v>
      </c>
      <c r="I30">
        <v>0.15405596599999999</v>
      </c>
      <c r="J30">
        <v>0.66703367199999997</v>
      </c>
      <c r="K30">
        <v>0.205633802</v>
      </c>
      <c r="L30">
        <v>0.12733251600000001</v>
      </c>
      <c r="M30">
        <v>0.66002033500000001</v>
      </c>
      <c r="N30">
        <v>0.20944336199999999</v>
      </c>
      <c r="O30">
        <v>0.13053629999999999</v>
      </c>
      <c r="P30">
        <v>0.65078751800000001</v>
      </c>
      <c r="Q30">
        <v>0.21083628800000001</v>
      </c>
      <c r="R30">
        <v>0.13837618800000001</v>
      </c>
      <c r="S30">
        <v>0.641554701</v>
      </c>
      <c r="T30">
        <v>0.212229214</v>
      </c>
      <c r="U30">
        <v>0.146216077</v>
      </c>
    </row>
    <row r="31" spans="1:21" x14ac:dyDescent="0.25">
      <c r="A31" s="1">
        <v>43275</v>
      </c>
      <c r="B31" t="s">
        <v>68</v>
      </c>
      <c r="C31" t="s">
        <v>48</v>
      </c>
      <c r="D31" t="s">
        <v>45</v>
      </c>
      <c r="E31">
        <v>0</v>
      </c>
      <c r="G31">
        <v>0.67913880299999996</v>
      </c>
      <c r="H31">
        <v>0.21915330899999999</v>
      </c>
      <c r="I31">
        <v>0.101707881</v>
      </c>
      <c r="J31">
        <v>0.68940730500000003</v>
      </c>
      <c r="K31">
        <v>0.217506114</v>
      </c>
      <c r="L31">
        <v>9.3086574000000005E-2</v>
      </c>
      <c r="M31">
        <v>0.76559596699999999</v>
      </c>
      <c r="N31">
        <v>0.164923137</v>
      </c>
      <c r="O31">
        <v>6.9480894000000001E-2</v>
      </c>
      <c r="P31">
        <v>0.73677691199999995</v>
      </c>
      <c r="Q31">
        <v>0.18299986100000001</v>
      </c>
      <c r="R31">
        <v>8.0223222999999996E-2</v>
      </c>
      <c r="S31">
        <v>0.70795785700000002</v>
      </c>
      <c r="T31">
        <v>0.201076585</v>
      </c>
      <c r="U31">
        <v>9.0965552000000005E-2</v>
      </c>
    </row>
    <row r="32" spans="1:21" x14ac:dyDescent="0.25">
      <c r="A32" s="1">
        <v>43275</v>
      </c>
      <c r="B32" t="s">
        <v>69</v>
      </c>
      <c r="C32" t="s">
        <v>51</v>
      </c>
      <c r="D32" t="s">
        <v>54</v>
      </c>
      <c r="E32">
        <v>0</v>
      </c>
      <c r="G32">
        <v>0.289060763</v>
      </c>
      <c r="H32">
        <v>0.30209455099999999</v>
      </c>
      <c r="I32">
        <v>0.40884467699999999</v>
      </c>
      <c r="J32">
        <v>0.34237382300000002</v>
      </c>
      <c r="K32">
        <v>0.31099422100000002</v>
      </c>
      <c r="L32">
        <v>0.34663194600000002</v>
      </c>
      <c r="M32">
        <v>0.26896629100000002</v>
      </c>
      <c r="N32">
        <v>0.29643410399999998</v>
      </c>
      <c r="O32">
        <v>0.43459960199999997</v>
      </c>
      <c r="P32">
        <v>0.27566444800000001</v>
      </c>
      <c r="Q32">
        <v>0.29832091999999999</v>
      </c>
      <c r="R32">
        <v>0.42601462699999998</v>
      </c>
      <c r="S32">
        <v>0.28236260499999999</v>
      </c>
      <c r="T32">
        <v>0.30020773499999998</v>
      </c>
      <c r="U32">
        <v>0.41742965199999998</v>
      </c>
    </row>
    <row r="33" spans="1:21" x14ac:dyDescent="0.25">
      <c r="A33" s="1">
        <v>43275</v>
      </c>
      <c r="B33" t="s">
        <v>70</v>
      </c>
      <c r="C33" t="s">
        <v>53</v>
      </c>
      <c r="D33" t="s">
        <v>50</v>
      </c>
      <c r="E33">
        <v>0</v>
      </c>
      <c r="G33">
        <v>0.28049273499999999</v>
      </c>
      <c r="H33">
        <v>0.25825572499999999</v>
      </c>
      <c r="I33">
        <v>0.46125153000000002</v>
      </c>
      <c r="J33">
        <v>0.310725272</v>
      </c>
      <c r="K33">
        <v>0.27861453000000003</v>
      </c>
      <c r="L33">
        <v>0.41066018799999998</v>
      </c>
      <c r="M33">
        <v>0.29222722200000001</v>
      </c>
      <c r="N33">
        <v>0.29383261599999999</v>
      </c>
      <c r="O33">
        <v>0.41394016</v>
      </c>
      <c r="P33">
        <v>0.28831572599999999</v>
      </c>
      <c r="Q33">
        <v>0.28197365200000002</v>
      </c>
      <c r="R33">
        <v>0.42971061700000002</v>
      </c>
      <c r="S33">
        <v>0.28440423100000001</v>
      </c>
      <c r="T33">
        <v>0.27011468900000002</v>
      </c>
      <c r="U33">
        <v>0.44548107300000001</v>
      </c>
    </row>
    <row r="34" spans="1:21" x14ac:dyDescent="0.25">
      <c r="A34" s="1">
        <v>43276</v>
      </c>
      <c r="B34" t="s">
        <v>71</v>
      </c>
      <c r="C34" t="s">
        <v>12</v>
      </c>
      <c r="D34" t="s">
        <v>8</v>
      </c>
      <c r="E34">
        <v>0</v>
      </c>
      <c r="G34">
        <v>0.64094734499999995</v>
      </c>
      <c r="H34">
        <v>0.216111673</v>
      </c>
      <c r="I34">
        <v>0.142940973</v>
      </c>
      <c r="J34">
        <v>0.65707380199999998</v>
      </c>
      <c r="K34">
        <v>0.21866374199999999</v>
      </c>
      <c r="L34">
        <v>0.124262445</v>
      </c>
      <c r="M34">
        <v>0.47405053200000002</v>
      </c>
      <c r="N34">
        <v>0.29043423600000001</v>
      </c>
      <c r="O34">
        <v>0.23551522999999999</v>
      </c>
      <c r="P34">
        <v>0.52968280300000004</v>
      </c>
      <c r="Q34">
        <v>0.26566004799999998</v>
      </c>
      <c r="R34">
        <v>0.20465714400000001</v>
      </c>
      <c r="S34">
        <v>0.58531507400000005</v>
      </c>
      <c r="T34">
        <v>0.24088586000000001</v>
      </c>
      <c r="U34">
        <v>0.17379905900000001</v>
      </c>
    </row>
    <row r="35" spans="1:21" x14ac:dyDescent="0.25">
      <c r="A35" s="1">
        <v>43276</v>
      </c>
      <c r="B35" t="s">
        <v>72</v>
      </c>
      <c r="C35" t="s">
        <v>9</v>
      </c>
      <c r="D35" t="s">
        <v>11</v>
      </c>
      <c r="E35">
        <v>0</v>
      </c>
      <c r="G35">
        <v>0.32538777400000002</v>
      </c>
      <c r="H35">
        <v>0.27538261400000003</v>
      </c>
      <c r="I35">
        <v>0.39922959200000002</v>
      </c>
      <c r="J35">
        <v>0.362243702</v>
      </c>
      <c r="K35">
        <v>0.29077236000000001</v>
      </c>
      <c r="L35">
        <v>0.346983918</v>
      </c>
      <c r="M35">
        <v>0.229919661</v>
      </c>
      <c r="N35">
        <v>0.27124906599999998</v>
      </c>
      <c r="O35">
        <v>0.49883126799999999</v>
      </c>
      <c r="P35">
        <v>0.26174236499999998</v>
      </c>
      <c r="Q35">
        <v>0.27262691500000003</v>
      </c>
      <c r="R35">
        <v>0.46563070899999998</v>
      </c>
      <c r="S35">
        <v>0.29356506999999998</v>
      </c>
      <c r="T35">
        <v>0.27400476499999998</v>
      </c>
      <c r="U35">
        <v>0.43243015000000001</v>
      </c>
    </row>
    <row r="36" spans="1:21" x14ac:dyDescent="0.25">
      <c r="A36" s="1">
        <v>43276</v>
      </c>
      <c r="B36" t="s">
        <v>73</v>
      </c>
      <c r="C36" t="s">
        <v>15</v>
      </c>
      <c r="D36" t="s">
        <v>17</v>
      </c>
      <c r="E36">
        <v>0</v>
      </c>
      <c r="G36">
        <v>0.21526284400000001</v>
      </c>
      <c r="H36">
        <v>0.258671341</v>
      </c>
      <c r="I36">
        <v>0.52606581500000005</v>
      </c>
      <c r="J36">
        <v>0.23557953700000001</v>
      </c>
      <c r="K36">
        <v>0.28765631800000002</v>
      </c>
      <c r="L36">
        <v>0.47676414499999997</v>
      </c>
      <c r="M36">
        <v>0.14412534399999999</v>
      </c>
      <c r="N36">
        <v>0.22120453200000001</v>
      </c>
      <c r="O36">
        <v>0.63467012300000003</v>
      </c>
      <c r="P36">
        <v>0.16783784400000001</v>
      </c>
      <c r="Q36">
        <v>0.23369346899999999</v>
      </c>
      <c r="R36">
        <v>0.598468687</v>
      </c>
      <c r="S36">
        <v>0.19155034400000001</v>
      </c>
      <c r="T36">
        <v>0.24618240499999999</v>
      </c>
      <c r="U36">
        <v>0.56226725099999997</v>
      </c>
    </row>
    <row r="37" spans="1:21" x14ac:dyDescent="0.25">
      <c r="A37" s="1">
        <v>43276</v>
      </c>
      <c r="B37" t="s">
        <v>74</v>
      </c>
      <c r="C37" t="s">
        <v>18</v>
      </c>
      <c r="D37" t="s">
        <v>14</v>
      </c>
      <c r="E37">
        <v>0</v>
      </c>
      <c r="G37">
        <v>0.66784540599999997</v>
      </c>
      <c r="H37">
        <v>0.20612092500000001</v>
      </c>
      <c r="I37">
        <v>0.12603366299999999</v>
      </c>
      <c r="J37">
        <v>0.69470902000000001</v>
      </c>
      <c r="K37">
        <v>0.18239124800000001</v>
      </c>
      <c r="L37">
        <v>0.122899728</v>
      </c>
      <c r="M37">
        <v>0.664198921</v>
      </c>
      <c r="N37">
        <v>0.21727608800000001</v>
      </c>
      <c r="O37">
        <v>0.11852499</v>
      </c>
      <c r="P37">
        <v>0.66541441599999995</v>
      </c>
      <c r="Q37">
        <v>0.21355769999999999</v>
      </c>
      <c r="R37">
        <v>0.121027881</v>
      </c>
      <c r="S37">
        <v>0.66662991100000002</v>
      </c>
      <c r="T37">
        <v>0.209839313</v>
      </c>
      <c r="U37">
        <v>0.123530772</v>
      </c>
    </row>
    <row r="38" spans="1:21" x14ac:dyDescent="0.25">
      <c r="A38" s="1">
        <v>43277</v>
      </c>
      <c r="B38" t="s">
        <v>75</v>
      </c>
      <c r="C38" t="s">
        <v>27</v>
      </c>
      <c r="D38" t="s">
        <v>20</v>
      </c>
      <c r="E38">
        <v>0</v>
      </c>
      <c r="G38">
        <v>0.22485064499999999</v>
      </c>
      <c r="H38">
        <v>0.25869881099999997</v>
      </c>
      <c r="I38">
        <v>0.51645054400000001</v>
      </c>
      <c r="J38">
        <v>0.24409386299999999</v>
      </c>
      <c r="K38">
        <v>0.26900973099999997</v>
      </c>
      <c r="L38">
        <v>0.486896406</v>
      </c>
      <c r="M38">
        <v>0.19742795499999999</v>
      </c>
      <c r="N38">
        <v>0.25812031000000002</v>
      </c>
      <c r="O38">
        <v>0.54445173499999999</v>
      </c>
      <c r="P38">
        <v>0.206568852</v>
      </c>
      <c r="Q38">
        <v>0.25831314399999999</v>
      </c>
      <c r="R38">
        <v>0.53511800399999998</v>
      </c>
      <c r="S38">
        <v>0.21570974800000001</v>
      </c>
      <c r="T38">
        <v>0.25850597800000003</v>
      </c>
      <c r="U38">
        <v>0.52578427400000005</v>
      </c>
    </row>
    <row r="39" spans="1:21" x14ac:dyDescent="0.25">
      <c r="A39" s="1">
        <v>43277</v>
      </c>
      <c r="B39" t="s">
        <v>76</v>
      </c>
      <c r="C39" t="s">
        <v>21</v>
      </c>
      <c r="D39" t="s">
        <v>26</v>
      </c>
      <c r="E39">
        <v>0</v>
      </c>
      <c r="G39">
        <v>0.20393805500000001</v>
      </c>
      <c r="H39">
        <v>0.243088467</v>
      </c>
      <c r="I39">
        <v>0.55297348800000001</v>
      </c>
      <c r="J39">
        <v>0.22648454700000001</v>
      </c>
      <c r="K39">
        <v>0.27934489499999998</v>
      </c>
      <c r="L39">
        <v>0.49417056700000001</v>
      </c>
      <c r="M39">
        <v>0.24049382</v>
      </c>
      <c r="N39">
        <v>0.28285333499999998</v>
      </c>
      <c r="O39">
        <v>0.47665284800000002</v>
      </c>
      <c r="P39">
        <v>0.22830856499999999</v>
      </c>
      <c r="Q39">
        <v>0.269598379</v>
      </c>
      <c r="R39">
        <v>0.50209306099999995</v>
      </c>
      <c r="S39">
        <v>0.21612331000000001</v>
      </c>
      <c r="T39">
        <v>0.25634342300000001</v>
      </c>
      <c r="U39">
        <v>0.52753327500000002</v>
      </c>
    </row>
    <row r="40" spans="1:21" x14ac:dyDescent="0.25">
      <c r="A40" s="1">
        <v>43277</v>
      </c>
      <c r="B40" t="s">
        <v>77</v>
      </c>
      <c r="C40" t="s">
        <v>30</v>
      </c>
      <c r="D40" t="s">
        <v>23</v>
      </c>
      <c r="E40">
        <v>0</v>
      </c>
      <c r="G40">
        <v>0.16290137099999999</v>
      </c>
      <c r="H40">
        <v>0.21798368800000001</v>
      </c>
      <c r="I40">
        <v>0.61911494499999997</v>
      </c>
      <c r="J40">
        <v>0.19302276900000001</v>
      </c>
      <c r="K40">
        <v>0.243826191</v>
      </c>
      <c r="L40">
        <v>0.56315104500000002</v>
      </c>
      <c r="M40">
        <v>0.143175418</v>
      </c>
      <c r="N40">
        <v>0.21748467899999999</v>
      </c>
      <c r="O40">
        <v>0.63933990399999996</v>
      </c>
      <c r="P40">
        <v>0.149750736</v>
      </c>
      <c r="Q40">
        <v>0.217651015</v>
      </c>
      <c r="R40">
        <v>0.632598251</v>
      </c>
      <c r="S40">
        <v>0.15632605399999999</v>
      </c>
      <c r="T40">
        <v>0.21781735199999999</v>
      </c>
      <c r="U40">
        <v>0.62585659800000004</v>
      </c>
    </row>
    <row r="41" spans="1:21" x14ac:dyDescent="0.25">
      <c r="A41" s="1">
        <v>43277</v>
      </c>
      <c r="B41" t="s">
        <v>78</v>
      </c>
      <c r="C41" t="s">
        <v>24</v>
      </c>
      <c r="D41" t="s">
        <v>29</v>
      </c>
      <c r="E41">
        <v>0</v>
      </c>
      <c r="G41">
        <v>0.26429879299999998</v>
      </c>
      <c r="H41">
        <v>0.27085221300000001</v>
      </c>
      <c r="I41">
        <v>0.46484897400000003</v>
      </c>
      <c r="J41">
        <v>0.30470057099999998</v>
      </c>
      <c r="K41">
        <v>0.29323309800000003</v>
      </c>
      <c r="L41">
        <v>0.40206631100000001</v>
      </c>
      <c r="M41">
        <v>0.223386367</v>
      </c>
      <c r="N41">
        <v>0.267122211</v>
      </c>
      <c r="O41">
        <v>0.50949141600000003</v>
      </c>
      <c r="P41">
        <v>0.23702384300000001</v>
      </c>
      <c r="Q41">
        <v>0.26836554499999998</v>
      </c>
      <c r="R41">
        <v>0.49461060200000001</v>
      </c>
      <c r="S41">
        <v>0.25066131800000002</v>
      </c>
      <c r="T41">
        <v>0.26960887900000002</v>
      </c>
      <c r="U41">
        <v>0.47972978799999999</v>
      </c>
    </row>
    <row r="42" spans="1:21" x14ac:dyDescent="0.25">
      <c r="A42" s="1">
        <v>43278</v>
      </c>
      <c r="B42" t="s">
        <v>79</v>
      </c>
      <c r="C42" t="s">
        <v>36</v>
      </c>
      <c r="D42" t="s">
        <v>41</v>
      </c>
      <c r="E42">
        <v>0</v>
      </c>
      <c r="G42">
        <v>0.36297484299999999</v>
      </c>
      <c r="H42">
        <v>0.29399284399999998</v>
      </c>
      <c r="I42">
        <v>0.34303231299999998</v>
      </c>
      <c r="J42">
        <v>0.40210733399999998</v>
      </c>
      <c r="K42">
        <v>0.31415793400000003</v>
      </c>
      <c r="L42">
        <v>0.28373473199999999</v>
      </c>
      <c r="M42">
        <v>0.38200584700000001</v>
      </c>
      <c r="N42">
        <v>0.30650791999999999</v>
      </c>
      <c r="O42">
        <v>0.31148623399999997</v>
      </c>
      <c r="P42">
        <v>0.37566217899999998</v>
      </c>
      <c r="Q42">
        <v>0.30233622799999998</v>
      </c>
      <c r="R42">
        <v>0.32200159299999997</v>
      </c>
      <c r="S42">
        <v>0.36931851100000002</v>
      </c>
      <c r="T42">
        <v>0.29816453599999998</v>
      </c>
      <c r="U42">
        <v>0.332516953</v>
      </c>
    </row>
    <row r="43" spans="1:21" x14ac:dyDescent="0.25">
      <c r="A43" s="1">
        <v>43278</v>
      </c>
      <c r="B43" t="s">
        <v>80</v>
      </c>
      <c r="C43" t="s">
        <v>42</v>
      </c>
      <c r="D43" t="s">
        <v>35</v>
      </c>
      <c r="E43">
        <v>0</v>
      </c>
      <c r="G43">
        <v>0.15020013600000001</v>
      </c>
      <c r="H43">
        <v>0.21907470800000001</v>
      </c>
      <c r="I43">
        <v>0.63072516099999998</v>
      </c>
      <c r="J43">
        <v>0.17258364500000001</v>
      </c>
      <c r="K43">
        <v>0.25222777200000002</v>
      </c>
      <c r="L43">
        <v>0.57518858699999997</v>
      </c>
      <c r="M43">
        <v>0.1142001</v>
      </c>
      <c r="N43">
        <v>0.18492916700000001</v>
      </c>
      <c r="O43">
        <v>0.70087073499999997</v>
      </c>
      <c r="P43">
        <v>0.126200112</v>
      </c>
      <c r="Q43">
        <v>0.19631101400000001</v>
      </c>
      <c r="R43">
        <v>0.67748887700000004</v>
      </c>
      <c r="S43">
        <v>0.13820012400000001</v>
      </c>
      <c r="T43">
        <v>0.20769286100000001</v>
      </c>
      <c r="U43">
        <v>0.65410701900000001</v>
      </c>
    </row>
    <row r="44" spans="1:21" x14ac:dyDescent="0.25">
      <c r="A44" s="1">
        <v>43278</v>
      </c>
      <c r="B44" t="s">
        <v>81</v>
      </c>
      <c r="C44" t="s">
        <v>33</v>
      </c>
      <c r="D44" t="s">
        <v>38</v>
      </c>
      <c r="E44">
        <v>0</v>
      </c>
      <c r="G44">
        <v>0.104730511</v>
      </c>
      <c r="H44">
        <v>0.223326316</v>
      </c>
      <c r="I44">
        <v>0.67194318399999997</v>
      </c>
      <c r="J44">
        <v>0.11944423999999999</v>
      </c>
      <c r="K44">
        <v>0.25178899100000002</v>
      </c>
      <c r="L44">
        <v>0.628766779</v>
      </c>
      <c r="M44">
        <v>0.10455431599999999</v>
      </c>
      <c r="N44">
        <v>0.21969965499999999</v>
      </c>
      <c r="O44">
        <v>0.67574603099999997</v>
      </c>
      <c r="P44">
        <v>0.104613048</v>
      </c>
      <c r="Q44">
        <v>0.22090854200000001</v>
      </c>
      <c r="R44">
        <v>0.67447841600000003</v>
      </c>
      <c r="S44">
        <v>0.10467177900000001</v>
      </c>
      <c r="T44">
        <v>0.22211742900000001</v>
      </c>
      <c r="U44">
        <v>0.6732108</v>
      </c>
    </row>
    <row r="45" spans="1:21" x14ac:dyDescent="0.25">
      <c r="A45" s="1">
        <v>43278</v>
      </c>
      <c r="B45" t="s">
        <v>82</v>
      </c>
      <c r="C45" t="s">
        <v>39</v>
      </c>
      <c r="D45" t="s">
        <v>32</v>
      </c>
      <c r="E45">
        <v>0</v>
      </c>
      <c r="G45">
        <v>0.53844992199999997</v>
      </c>
      <c r="H45">
        <v>0.27001002699999999</v>
      </c>
      <c r="I45">
        <v>0.19154006000000001</v>
      </c>
      <c r="J45">
        <v>0.56292536699999995</v>
      </c>
      <c r="K45">
        <v>0.27582353199999998</v>
      </c>
      <c r="L45">
        <v>0.161251111</v>
      </c>
      <c r="M45">
        <v>0.51678341900000002</v>
      </c>
      <c r="N45">
        <v>0.27312123700000002</v>
      </c>
      <c r="O45">
        <v>0.21009534699999999</v>
      </c>
      <c r="P45">
        <v>0.52400558699999999</v>
      </c>
      <c r="Q45">
        <v>0.27208416699999999</v>
      </c>
      <c r="R45">
        <v>0.20391025099999999</v>
      </c>
      <c r="S45">
        <v>0.53122775499999997</v>
      </c>
      <c r="T45">
        <v>0.27104709700000001</v>
      </c>
      <c r="U45">
        <v>0.19772515600000001</v>
      </c>
    </row>
    <row r="46" spans="1:21" x14ac:dyDescent="0.25">
      <c r="A46" s="1">
        <v>43279</v>
      </c>
      <c r="B46" t="s">
        <v>83</v>
      </c>
      <c r="C46" t="s">
        <v>51</v>
      </c>
      <c r="D46" t="s">
        <v>53</v>
      </c>
      <c r="E46">
        <v>0</v>
      </c>
      <c r="G46">
        <v>0.21814024700000001</v>
      </c>
      <c r="H46">
        <v>0.231771738</v>
      </c>
      <c r="I46">
        <v>0.55008800999999996</v>
      </c>
      <c r="J46">
        <v>0.25346329299999998</v>
      </c>
      <c r="K46">
        <v>0.24783767300000001</v>
      </c>
      <c r="L46">
        <v>0.49869902900000002</v>
      </c>
      <c r="M46">
        <v>0.22189782999999999</v>
      </c>
      <c r="N46">
        <v>0.26468517800000002</v>
      </c>
      <c r="O46">
        <v>0.51341699100000004</v>
      </c>
      <c r="P46">
        <v>0.22064530299999999</v>
      </c>
      <c r="Q46">
        <v>0.25371403100000001</v>
      </c>
      <c r="R46">
        <v>0.52564066399999998</v>
      </c>
      <c r="S46">
        <v>0.21939277500000001</v>
      </c>
      <c r="T46">
        <v>0.24274288499999999</v>
      </c>
      <c r="U46">
        <v>0.53786433700000003</v>
      </c>
    </row>
    <row r="47" spans="1:21" x14ac:dyDescent="0.25">
      <c r="A47" s="1">
        <v>43279</v>
      </c>
      <c r="B47" t="s">
        <v>84</v>
      </c>
      <c r="C47" t="s">
        <v>54</v>
      </c>
      <c r="D47" t="s">
        <v>50</v>
      </c>
      <c r="E47">
        <v>0</v>
      </c>
      <c r="G47">
        <v>0.21223761999999999</v>
      </c>
      <c r="H47">
        <v>0.26361095800000001</v>
      </c>
      <c r="I47">
        <v>0.52415143200000003</v>
      </c>
      <c r="J47">
        <v>0.241622749</v>
      </c>
      <c r="K47">
        <v>0.28781310700000001</v>
      </c>
      <c r="L47">
        <v>0.47056415400000001</v>
      </c>
      <c r="M47">
        <v>0.232830605</v>
      </c>
      <c r="N47">
        <v>0.281083419</v>
      </c>
      <c r="O47">
        <v>0.486085979</v>
      </c>
      <c r="P47">
        <v>0.22596627699999999</v>
      </c>
      <c r="Q47">
        <v>0.27525926499999998</v>
      </c>
      <c r="R47">
        <v>0.498774463</v>
      </c>
      <c r="S47">
        <v>0.21910194799999999</v>
      </c>
      <c r="T47">
        <v>0.269435111</v>
      </c>
      <c r="U47">
        <v>0.51146294800000003</v>
      </c>
    </row>
    <row r="48" spans="1:21" x14ac:dyDescent="0.25">
      <c r="A48" s="1">
        <v>43279</v>
      </c>
      <c r="B48" t="s">
        <v>85</v>
      </c>
      <c r="C48" t="s">
        <v>45</v>
      </c>
      <c r="D48" t="s">
        <v>47</v>
      </c>
      <c r="E48">
        <v>0</v>
      </c>
      <c r="G48">
        <v>0.29887114100000001</v>
      </c>
      <c r="H48">
        <v>0.30789963999999997</v>
      </c>
      <c r="I48">
        <v>0.39322922900000001</v>
      </c>
      <c r="J48">
        <v>0.35170520999999999</v>
      </c>
      <c r="K48">
        <v>0.31257068399999999</v>
      </c>
      <c r="L48">
        <v>0.33572411600000002</v>
      </c>
      <c r="M48">
        <v>0.277681703</v>
      </c>
      <c r="N48">
        <v>0.28573779599999999</v>
      </c>
      <c r="O48">
        <v>0.43658050300000001</v>
      </c>
      <c r="P48">
        <v>0.28474484900000002</v>
      </c>
      <c r="Q48">
        <v>0.29312507799999998</v>
      </c>
      <c r="R48">
        <v>0.42213007800000002</v>
      </c>
      <c r="S48">
        <v>0.29180799499999999</v>
      </c>
      <c r="T48">
        <v>0.30051235900000001</v>
      </c>
      <c r="U48">
        <v>0.407679654</v>
      </c>
    </row>
    <row r="49" spans="1:21" x14ac:dyDescent="0.25">
      <c r="A49" s="1">
        <v>43279</v>
      </c>
      <c r="B49" t="s">
        <v>86</v>
      </c>
      <c r="C49" t="s">
        <v>48</v>
      </c>
      <c r="D49" t="s">
        <v>44</v>
      </c>
      <c r="E49">
        <v>0</v>
      </c>
      <c r="G49">
        <v>0.29637601000000002</v>
      </c>
      <c r="H49">
        <v>0.27582373199999999</v>
      </c>
      <c r="I49">
        <v>0.42780026799999998</v>
      </c>
      <c r="J49">
        <v>0.346478014</v>
      </c>
      <c r="K49">
        <v>0.31061343699999999</v>
      </c>
      <c r="L49">
        <v>0.34290855999999997</v>
      </c>
      <c r="M49">
        <v>0.31851544300000001</v>
      </c>
      <c r="N49">
        <v>0.28318413599999998</v>
      </c>
      <c r="O49">
        <v>0.39830042399999999</v>
      </c>
      <c r="P49">
        <v>0.311135632</v>
      </c>
      <c r="Q49">
        <v>0.28073066800000002</v>
      </c>
      <c r="R49">
        <v>0.40813370500000001</v>
      </c>
      <c r="S49">
        <v>0.30375582099999998</v>
      </c>
      <c r="T49">
        <v>0.2782772</v>
      </c>
      <c r="U49">
        <v>0.41796698599999998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Submissions</vt:lpstr>
      <vt:lpstr>Template</vt:lpstr>
      <vt:lpstr>Tracking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Scott</dc:creator>
  <cp:lastModifiedBy>scott simpson</cp:lastModifiedBy>
  <dcterms:created xsi:type="dcterms:W3CDTF">2018-06-12T08:48:03Z</dcterms:created>
  <dcterms:modified xsi:type="dcterms:W3CDTF">2018-06-16T07:43:36Z</dcterms:modified>
</cp:coreProperties>
</file>