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aazman/Documents/single-dose-systematic-review/"/>
    </mc:Choice>
  </mc:AlternateContent>
  <bookViews>
    <workbookView xWindow="0" yWindow="460" windowWidth="38400" windowHeight="206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0" i="1" l="1"/>
  <c r="L80" i="1"/>
  <c r="E80" i="1"/>
  <c r="D80" i="1"/>
  <c r="J72" i="1"/>
  <c r="L73" i="1"/>
  <c r="L72" i="1"/>
  <c r="J73" i="1"/>
  <c r="E72" i="1"/>
  <c r="E73" i="1"/>
  <c r="D73" i="1"/>
  <c r="D72" i="1"/>
  <c r="L57" i="1"/>
  <c r="J57" i="1"/>
  <c r="L56" i="1"/>
  <c r="J56" i="1"/>
  <c r="E56" i="1"/>
  <c r="E57" i="1"/>
  <c r="D57" i="1"/>
  <c r="D56" i="1"/>
  <c r="L51" i="1"/>
  <c r="L50" i="1"/>
  <c r="J51" i="1"/>
  <c r="J50" i="1"/>
  <c r="E50" i="1"/>
  <c r="E51" i="1"/>
  <c r="D51" i="1"/>
  <c r="D50" i="1"/>
  <c r="L43" i="1"/>
  <c r="L42" i="1"/>
  <c r="J42" i="1"/>
  <c r="J43" i="1"/>
  <c r="D43" i="1"/>
  <c r="E43" i="1"/>
  <c r="E42" i="1"/>
  <c r="D42" i="1"/>
  <c r="L20" i="1"/>
  <c r="L21" i="1"/>
  <c r="J21" i="1"/>
  <c r="J20" i="1"/>
  <c r="E20" i="1"/>
  <c r="E21" i="1"/>
  <c r="D21" i="1"/>
  <c r="D20" i="1"/>
  <c r="L36" i="1"/>
  <c r="L37" i="1"/>
  <c r="J37" i="1"/>
  <c r="J36" i="1"/>
  <c r="E36" i="1"/>
  <c r="E37" i="1"/>
  <c r="D37" i="1"/>
  <c r="D36" i="1"/>
  <c r="L27" i="1"/>
  <c r="L26" i="1"/>
  <c r="J27" i="1"/>
  <c r="J26" i="1"/>
  <c r="E26" i="1"/>
  <c r="E27" i="1"/>
  <c r="D26" i="1"/>
  <c r="D27" i="1"/>
  <c r="L14" i="1"/>
  <c r="L15" i="1"/>
  <c r="J15" i="1"/>
  <c r="J14" i="1"/>
  <c r="I15" i="1"/>
  <c r="I14" i="1"/>
  <c r="D15" i="1"/>
  <c r="E15" i="1"/>
  <c r="E14" i="1"/>
  <c r="D14" i="1"/>
  <c r="L7" i="1"/>
  <c r="J7" i="1"/>
  <c r="L6" i="1"/>
  <c r="J6" i="1"/>
  <c r="E7" i="1"/>
  <c r="E6" i="1"/>
  <c r="D7" i="1"/>
  <c r="D6" i="1"/>
</calcChain>
</file>

<file path=xl/sharedStrings.xml><?xml version="1.0" encoding="utf-8"?>
<sst xmlns="http://schemas.openxmlformats.org/spreadsheetml/2006/main" count="494" uniqueCount="57">
  <si>
    <t>GMT</t>
  </si>
  <si>
    <t>dose1_sampling_delay</t>
  </si>
  <si>
    <t>num_seroconv_dose1</t>
  </si>
  <si>
    <t>num_seroconv_dose2</t>
  </si>
  <si>
    <t>vaccine</t>
  </si>
  <si>
    <t>shanchol</t>
  </si>
  <si>
    <t>serotype</t>
  </si>
  <si>
    <t>inaba</t>
  </si>
  <si>
    <t>n_sample2</t>
  </si>
  <si>
    <t>n_sample1</t>
  </si>
  <si>
    <t>ogawa</t>
  </si>
  <si>
    <t>ages</t>
  </si>
  <si>
    <t>18-45</t>
  </si>
  <si>
    <t>6-17</t>
  </si>
  <si>
    <t>1-5</t>
  </si>
  <si>
    <t>saha_2011</t>
  </si>
  <si>
    <t>author_yr</t>
  </si>
  <si>
    <t>charles_2014</t>
  </si>
  <si>
    <t>baik_2015</t>
  </si>
  <si>
    <t>≥18</t>
  </si>
  <si>
    <t>1-17</t>
  </si>
  <si>
    <t>euvichol</t>
  </si>
  <si>
    <t>dose2_sampling_delay</t>
  </si>
  <si>
    <t>saha_2016</t>
  </si>
  <si>
    <t>≥15</t>
  </si>
  <si>
    <t>kanungo_2015a</t>
  </si>
  <si>
    <t>6-14</t>
  </si>
  <si>
    <t>kanungo_2015b</t>
  </si>
  <si>
    <t>aloysia_2015</t>
  </si>
  <si>
    <t>5-14</t>
  </si>
  <si>
    <t>1-4</t>
  </si>
  <si>
    <t>desai_2015</t>
  </si>
  <si>
    <t>ivers_2015</t>
  </si>
  <si>
    <t>baik_2014</t>
  </si>
  <si>
    <t>iyer_2016</t>
  </si>
  <si>
    <t>matias_2016</t>
  </si>
  <si>
    <t>kanungo_2009</t>
  </si>
  <si>
    <t>5-17</t>
  </si>
  <si>
    <t>age_cat</t>
  </si>
  <si>
    <t>adult</t>
  </si>
  <si>
    <t>kids</t>
  </si>
  <si>
    <t>young_kids</t>
  </si>
  <si>
    <t>bangladesh</t>
  </si>
  <si>
    <t>1-45</t>
  </si>
  <si>
    <t>all</t>
  </si>
  <si>
    <t>country</t>
  </si>
  <si>
    <t>haiti</t>
  </si>
  <si>
    <t>phillipines</t>
  </si>
  <si>
    <t>india</t>
  </si>
  <si>
    <t>ethiopia</t>
  </si>
  <si>
    <t>south sudan</t>
  </si>
  <si>
    <t>south korea</t>
  </si>
  <si>
    <t>1+</t>
  </si>
  <si>
    <t>6+</t>
  </si>
  <si>
    <t>combined on log-scale</t>
  </si>
  <si>
    <t>comments</t>
  </si>
  <si>
    <t>estimated from raw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</si>
</sst>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quotePrefix="1" applyNumberFormat="1"/>
    <xf numFmtId="0" fontId="0" fillId="0" borderId="0" xfId="0" quotePrefix="1"/>
    <xf numFmtId="49" fontId="0" fillId="0" borderId="0" xfId="0" quotePrefix="1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tabSelected="1" workbookViewId="0">
      <selection activeCell="N17" sqref="N17"/>
    </sheetView>
  </sheetViews>
  <sheetFormatPr baseColWidth="10" defaultRowHeight="16" x14ac:dyDescent="0.2"/>
  <cols>
    <col min="1" max="1" width="14.1640625" bestFit="1" customWidth="1"/>
    <col min="9" max="9" width="11.83203125" bestFit="1" customWidth="1"/>
    <col min="10" max="10" width="19" bestFit="1" customWidth="1"/>
    <col min="11" max="11" width="19.6640625" bestFit="1" customWidth="1"/>
    <col min="12" max="12" width="19" bestFit="1" customWidth="1"/>
    <col min="13" max="13" width="19.6640625" bestFit="1" customWidth="1"/>
    <col min="14" max="14" width="21.33203125" bestFit="1" customWidth="1"/>
  </cols>
  <sheetData>
    <row r="1" spans="1:14" x14ac:dyDescent="0.2">
      <c r="A1" t="s">
        <v>16</v>
      </c>
      <c r="B1" t="s">
        <v>4</v>
      </c>
      <c r="C1" t="s">
        <v>45</v>
      </c>
      <c r="D1" t="s">
        <v>9</v>
      </c>
      <c r="E1" t="s">
        <v>8</v>
      </c>
      <c r="F1" t="s">
        <v>11</v>
      </c>
      <c r="G1" t="s">
        <v>38</v>
      </c>
      <c r="H1" t="s">
        <v>6</v>
      </c>
      <c r="I1" t="s">
        <v>0</v>
      </c>
      <c r="J1" t="s">
        <v>2</v>
      </c>
      <c r="K1" t="s">
        <v>1</v>
      </c>
      <c r="L1" t="s">
        <v>3</v>
      </c>
      <c r="M1" t="s">
        <v>22</v>
      </c>
      <c r="N1" t="s">
        <v>55</v>
      </c>
    </row>
    <row r="2" spans="1:14" x14ac:dyDescent="0.2">
      <c r="A2" t="s">
        <v>15</v>
      </c>
      <c r="B2" t="s">
        <v>5</v>
      </c>
      <c r="C2" t="s">
        <v>42</v>
      </c>
      <c r="D2">
        <v>53</v>
      </c>
      <c r="E2">
        <v>51</v>
      </c>
      <c r="F2" t="s">
        <v>12</v>
      </c>
      <c r="G2" t="s">
        <v>39</v>
      </c>
      <c r="H2" t="s">
        <v>7</v>
      </c>
      <c r="I2">
        <v>55</v>
      </c>
      <c r="J2">
        <v>32</v>
      </c>
      <c r="K2">
        <v>7</v>
      </c>
      <c r="L2">
        <v>29</v>
      </c>
      <c r="M2">
        <v>7</v>
      </c>
    </row>
    <row r="3" spans="1:14" x14ac:dyDescent="0.2">
      <c r="A3" t="s">
        <v>15</v>
      </c>
      <c r="B3" t="s">
        <v>5</v>
      </c>
      <c r="C3" t="s">
        <v>42</v>
      </c>
      <c r="D3">
        <v>53</v>
      </c>
      <c r="E3">
        <v>51</v>
      </c>
      <c r="F3" t="s">
        <v>12</v>
      </c>
      <c r="G3" t="s">
        <v>39</v>
      </c>
      <c r="H3" t="s">
        <v>10</v>
      </c>
      <c r="I3">
        <v>61</v>
      </c>
      <c r="J3">
        <v>37</v>
      </c>
      <c r="K3">
        <v>7</v>
      </c>
      <c r="L3">
        <v>30</v>
      </c>
      <c r="M3">
        <v>7</v>
      </c>
    </row>
    <row r="4" spans="1:14" x14ac:dyDescent="0.2">
      <c r="A4" t="s">
        <v>15</v>
      </c>
      <c r="B4" t="s">
        <v>5</v>
      </c>
      <c r="C4" t="s">
        <v>42</v>
      </c>
      <c r="D4">
        <v>109</v>
      </c>
      <c r="E4">
        <v>109</v>
      </c>
      <c r="F4" s="1" t="s">
        <v>14</v>
      </c>
      <c r="G4" t="s">
        <v>41</v>
      </c>
      <c r="H4" t="s">
        <v>7</v>
      </c>
      <c r="I4" s="4">
        <v>13.33</v>
      </c>
      <c r="J4">
        <v>71</v>
      </c>
      <c r="K4">
        <v>7</v>
      </c>
      <c r="L4">
        <v>81</v>
      </c>
      <c r="M4">
        <v>7</v>
      </c>
    </row>
    <row r="5" spans="1:14" x14ac:dyDescent="0.2">
      <c r="A5" t="s">
        <v>15</v>
      </c>
      <c r="B5" t="s">
        <v>5</v>
      </c>
      <c r="C5" t="s">
        <v>42</v>
      </c>
      <c r="D5">
        <v>109</v>
      </c>
      <c r="E5">
        <v>109</v>
      </c>
      <c r="F5" s="1" t="s">
        <v>14</v>
      </c>
      <c r="G5" t="s">
        <v>41</v>
      </c>
      <c r="H5" t="s">
        <v>10</v>
      </c>
      <c r="I5" s="4">
        <v>18.86</v>
      </c>
      <c r="J5">
        <v>67</v>
      </c>
      <c r="K5">
        <v>7</v>
      </c>
      <c r="L5">
        <v>81</v>
      </c>
      <c r="M5">
        <v>7</v>
      </c>
    </row>
    <row r="6" spans="1:14" x14ac:dyDescent="0.2">
      <c r="A6" t="s">
        <v>15</v>
      </c>
      <c r="B6" t="s">
        <v>5</v>
      </c>
      <c r="C6" t="s">
        <v>42</v>
      </c>
      <c r="D6">
        <f>53+109</f>
        <v>162</v>
      </c>
      <c r="E6">
        <f>51+109</f>
        <v>160</v>
      </c>
      <c r="F6" s="1" t="s">
        <v>43</v>
      </c>
      <c r="G6" t="s">
        <v>44</v>
      </c>
      <c r="H6" t="s">
        <v>7</v>
      </c>
      <c r="I6" s="4">
        <v>21.19</v>
      </c>
      <c r="J6">
        <f>71+32</f>
        <v>103</v>
      </c>
      <c r="K6">
        <v>7</v>
      </c>
      <c r="L6">
        <f>29+81</f>
        <v>110</v>
      </c>
      <c r="M6">
        <v>7</v>
      </c>
    </row>
    <row r="7" spans="1:14" x14ac:dyDescent="0.2">
      <c r="A7" t="s">
        <v>15</v>
      </c>
      <c r="B7" t="s">
        <v>5</v>
      </c>
      <c r="C7" t="s">
        <v>42</v>
      </c>
      <c r="D7">
        <f>53+109</f>
        <v>162</v>
      </c>
      <c r="E7">
        <f>51+109</f>
        <v>160</v>
      </c>
      <c r="F7" s="1" t="s">
        <v>43</v>
      </c>
      <c r="G7" t="s">
        <v>44</v>
      </c>
      <c r="H7" t="s">
        <v>10</v>
      </c>
      <c r="I7" s="4">
        <v>23.68</v>
      </c>
      <c r="J7">
        <f>37+67</f>
        <v>104</v>
      </c>
      <c r="K7">
        <v>7</v>
      </c>
      <c r="L7">
        <f>30+81</f>
        <v>111</v>
      </c>
      <c r="M7">
        <v>7</v>
      </c>
    </row>
    <row r="8" spans="1:14" x14ac:dyDescent="0.2">
      <c r="A8" t="s">
        <v>17</v>
      </c>
      <c r="B8" t="s">
        <v>5</v>
      </c>
      <c r="C8" t="s">
        <v>46</v>
      </c>
      <c r="D8">
        <v>23</v>
      </c>
      <c r="E8">
        <v>22</v>
      </c>
      <c r="F8" t="s">
        <v>12</v>
      </c>
      <c r="G8" t="s">
        <v>39</v>
      </c>
      <c r="H8" t="s">
        <v>7</v>
      </c>
      <c r="I8">
        <v>11</v>
      </c>
      <c r="J8">
        <v>18</v>
      </c>
      <c r="K8">
        <v>7</v>
      </c>
      <c r="L8">
        <v>20</v>
      </c>
      <c r="M8">
        <v>7</v>
      </c>
    </row>
    <row r="9" spans="1:14" x14ac:dyDescent="0.2">
      <c r="A9" t="s">
        <v>17</v>
      </c>
      <c r="B9" t="s">
        <v>5</v>
      </c>
      <c r="C9" t="s">
        <v>46</v>
      </c>
      <c r="D9">
        <v>23</v>
      </c>
      <c r="E9">
        <v>22</v>
      </c>
      <c r="F9" t="s">
        <v>12</v>
      </c>
      <c r="G9" t="s">
        <v>39</v>
      </c>
      <c r="H9" t="s">
        <v>10</v>
      </c>
      <c r="I9">
        <v>14</v>
      </c>
      <c r="J9">
        <v>18</v>
      </c>
      <c r="K9">
        <v>7</v>
      </c>
      <c r="L9">
        <v>20</v>
      </c>
      <c r="M9">
        <v>7</v>
      </c>
    </row>
    <row r="10" spans="1:14" x14ac:dyDescent="0.2">
      <c r="A10" t="s">
        <v>17</v>
      </c>
      <c r="B10" t="s">
        <v>5</v>
      </c>
      <c r="C10" t="s">
        <v>46</v>
      </c>
      <c r="D10">
        <v>45</v>
      </c>
      <c r="E10">
        <v>46</v>
      </c>
      <c r="F10" s="1" t="s">
        <v>13</v>
      </c>
      <c r="G10" t="s">
        <v>40</v>
      </c>
      <c r="H10" t="s">
        <v>7</v>
      </c>
      <c r="I10">
        <v>27</v>
      </c>
      <c r="J10">
        <v>31</v>
      </c>
      <c r="K10">
        <v>7</v>
      </c>
      <c r="L10">
        <v>34</v>
      </c>
      <c r="M10">
        <v>7</v>
      </c>
    </row>
    <row r="11" spans="1:14" x14ac:dyDescent="0.2">
      <c r="A11" t="s">
        <v>17</v>
      </c>
      <c r="B11" t="s">
        <v>5</v>
      </c>
      <c r="C11" t="s">
        <v>46</v>
      </c>
      <c r="D11">
        <v>45</v>
      </c>
      <c r="E11">
        <v>46</v>
      </c>
      <c r="F11" s="2" t="s">
        <v>13</v>
      </c>
      <c r="G11" t="s">
        <v>40</v>
      </c>
      <c r="H11" t="s">
        <v>10</v>
      </c>
      <c r="I11">
        <v>21</v>
      </c>
      <c r="J11">
        <v>31</v>
      </c>
      <c r="K11">
        <v>7</v>
      </c>
      <c r="L11">
        <v>34</v>
      </c>
      <c r="M11">
        <v>7</v>
      </c>
    </row>
    <row r="12" spans="1:14" x14ac:dyDescent="0.2">
      <c r="A12" t="s">
        <v>17</v>
      </c>
      <c r="B12" t="s">
        <v>5</v>
      </c>
      <c r="C12" t="s">
        <v>46</v>
      </c>
      <c r="D12">
        <v>42</v>
      </c>
      <c r="E12">
        <v>39</v>
      </c>
      <c r="F12" s="1" t="s">
        <v>14</v>
      </c>
      <c r="G12" t="s">
        <v>41</v>
      </c>
      <c r="H12" t="s">
        <v>7</v>
      </c>
      <c r="I12">
        <v>16</v>
      </c>
      <c r="J12">
        <v>27</v>
      </c>
      <c r="K12">
        <v>7</v>
      </c>
      <c r="L12">
        <v>28</v>
      </c>
      <c r="M12">
        <v>7</v>
      </c>
    </row>
    <row r="13" spans="1:14" x14ac:dyDescent="0.2">
      <c r="A13" t="s">
        <v>17</v>
      </c>
      <c r="B13" t="s">
        <v>5</v>
      </c>
      <c r="C13" t="s">
        <v>46</v>
      </c>
      <c r="D13">
        <v>42</v>
      </c>
      <c r="E13">
        <v>39</v>
      </c>
      <c r="F13" s="2" t="s">
        <v>14</v>
      </c>
      <c r="G13" t="s">
        <v>41</v>
      </c>
      <c r="H13" t="s">
        <v>10</v>
      </c>
      <c r="I13">
        <v>14</v>
      </c>
      <c r="J13">
        <v>27</v>
      </c>
      <c r="K13">
        <v>7</v>
      </c>
      <c r="L13">
        <v>28</v>
      </c>
      <c r="M13">
        <v>7</v>
      </c>
    </row>
    <row r="14" spans="1:14" x14ac:dyDescent="0.2">
      <c r="A14" t="s">
        <v>17</v>
      </c>
      <c r="B14" t="s">
        <v>5</v>
      </c>
      <c r="C14" t="s">
        <v>46</v>
      </c>
      <c r="D14">
        <f>D8+D10+D12</f>
        <v>110</v>
      </c>
      <c r="E14">
        <f>E8+E10+E12</f>
        <v>107</v>
      </c>
      <c r="F14" s="3" t="s">
        <v>43</v>
      </c>
      <c r="G14" t="s">
        <v>44</v>
      </c>
      <c r="H14" t="s">
        <v>7</v>
      </c>
      <c r="I14" s="4">
        <f>(PRODUCT(I8^D8,I10^D10,I12^D12)^(1/(D8+D10+D12)))</f>
        <v>18.325614618084234</v>
      </c>
      <c r="J14">
        <f>J8+J10+J12</f>
        <v>76</v>
      </c>
      <c r="K14">
        <v>7</v>
      </c>
      <c r="L14">
        <f>L8+L10+L12</f>
        <v>82</v>
      </c>
      <c r="M14">
        <v>7</v>
      </c>
    </row>
    <row r="15" spans="1:14" x14ac:dyDescent="0.2">
      <c r="A15" t="s">
        <v>17</v>
      </c>
      <c r="B15" t="s">
        <v>5</v>
      </c>
      <c r="C15" t="s">
        <v>46</v>
      </c>
      <c r="D15">
        <f>D9+D11+D13</f>
        <v>110</v>
      </c>
      <c r="E15">
        <f>E9+E11+E13</f>
        <v>107</v>
      </c>
      <c r="F15" s="2" t="s">
        <v>43</v>
      </c>
      <c r="G15" t="s">
        <v>44</v>
      </c>
      <c r="H15" t="s">
        <v>10</v>
      </c>
      <c r="I15" s="4">
        <f>(PRODUCT(I9^D9,I11^D11,I13^D13)^(1/(D9+D11+D13)))</f>
        <v>16.525909454572979</v>
      </c>
      <c r="J15">
        <f>J9+J11+J13</f>
        <v>76</v>
      </c>
      <c r="K15">
        <v>7</v>
      </c>
      <c r="L15">
        <f>L9+L11+L13</f>
        <v>82</v>
      </c>
      <c r="M15">
        <v>7</v>
      </c>
    </row>
    <row r="16" spans="1:14" x14ac:dyDescent="0.2">
      <c r="A16" t="s">
        <v>18</v>
      </c>
      <c r="B16" t="s">
        <v>5</v>
      </c>
      <c r="C16" t="s">
        <v>47</v>
      </c>
      <c r="D16">
        <v>376</v>
      </c>
      <c r="E16">
        <v>376</v>
      </c>
      <c r="F16" t="s">
        <v>19</v>
      </c>
      <c r="G16" t="s">
        <v>39</v>
      </c>
      <c r="H16" t="s">
        <v>7</v>
      </c>
      <c r="I16">
        <v>35.799999999999997</v>
      </c>
      <c r="J16">
        <v>315</v>
      </c>
      <c r="K16">
        <v>14</v>
      </c>
      <c r="L16">
        <v>287</v>
      </c>
      <c r="M16">
        <v>14</v>
      </c>
    </row>
    <row r="17" spans="1:14" x14ac:dyDescent="0.2">
      <c r="A17" t="s">
        <v>18</v>
      </c>
      <c r="B17" t="s">
        <v>5</v>
      </c>
      <c r="C17" t="s">
        <v>47</v>
      </c>
      <c r="D17">
        <v>376</v>
      </c>
      <c r="E17">
        <v>376</v>
      </c>
      <c r="F17" t="s">
        <v>19</v>
      </c>
      <c r="G17" t="s">
        <v>39</v>
      </c>
      <c r="H17" t="s">
        <v>10</v>
      </c>
      <c r="I17">
        <v>73.8</v>
      </c>
      <c r="J17">
        <v>295</v>
      </c>
      <c r="K17">
        <v>14</v>
      </c>
      <c r="L17">
        <v>278</v>
      </c>
      <c r="M17">
        <v>14</v>
      </c>
    </row>
    <row r="18" spans="1:14" x14ac:dyDescent="0.2">
      <c r="A18" t="s">
        <v>18</v>
      </c>
      <c r="B18" t="s">
        <v>5</v>
      </c>
      <c r="C18" t="s">
        <v>47</v>
      </c>
      <c r="D18">
        <v>235</v>
      </c>
      <c r="E18">
        <v>235</v>
      </c>
      <c r="F18" s="1" t="s">
        <v>20</v>
      </c>
      <c r="G18" t="s">
        <v>40</v>
      </c>
      <c r="H18" t="s">
        <v>7</v>
      </c>
      <c r="I18">
        <v>11.9</v>
      </c>
      <c r="J18">
        <v>198</v>
      </c>
      <c r="K18">
        <v>14</v>
      </c>
      <c r="L18">
        <v>209</v>
      </c>
      <c r="M18">
        <v>14</v>
      </c>
    </row>
    <row r="19" spans="1:14" x14ac:dyDescent="0.2">
      <c r="A19" t="s">
        <v>18</v>
      </c>
      <c r="B19" t="s">
        <v>5</v>
      </c>
      <c r="C19" t="s">
        <v>47</v>
      </c>
      <c r="D19">
        <v>235</v>
      </c>
      <c r="E19">
        <v>235</v>
      </c>
      <c r="F19" s="2" t="s">
        <v>20</v>
      </c>
      <c r="G19" t="s">
        <v>40</v>
      </c>
      <c r="H19" t="s">
        <v>10</v>
      </c>
      <c r="I19">
        <v>12.9</v>
      </c>
      <c r="J19">
        <v>197</v>
      </c>
      <c r="K19">
        <v>14</v>
      </c>
      <c r="L19">
        <v>207</v>
      </c>
      <c r="M19">
        <v>14</v>
      </c>
    </row>
    <row r="20" spans="1:14" x14ac:dyDescent="0.2">
      <c r="A20" t="s">
        <v>18</v>
      </c>
      <c r="B20" t="s">
        <v>5</v>
      </c>
      <c r="C20" t="s">
        <v>47</v>
      </c>
      <c r="D20">
        <f>D16+D18</f>
        <v>611</v>
      </c>
      <c r="E20">
        <f>E16+E18</f>
        <v>611</v>
      </c>
      <c r="F20" s="2" t="s">
        <v>52</v>
      </c>
      <c r="G20" t="s">
        <v>44</v>
      </c>
      <c r="H20" t="s">
        <v>7</v>
      </c>
      <c r="I20">
        <v>23.44</v>
      </c>
      <c r="J20">
        <f>J16+J18</f>
        <v>513</v>
      </c>
      <c r="K20">
        <v>14</v>
      </c>
      <c r="L20">
        <f t="shared" ref="L20" si="0">L16+L18</f>
        <v>496</v>
      </c>
      <c r="M20">
        <v>14</v>
      </c>
    </row>
    <row r="21" spans="1:14" x14ac:dyDescent="0.2">
      <c r="A21" t="s">
        <v>18</v>
      </c>
      <c r="B21" t="s">
        <v>5</v>
      </c>
      <c r="C21" t="s">
        <v>47</v>
      </c>
      <c r="D21">
        <f>D17+D19</f>
        <v>611</v>
      </c>
      <c r="E21">
        <f>E17+E19</f>
        <v>611</v>
      </c>
      <c r="F21" s="2" t="s">
        <v>52</v>
      </c>
      <c r="G21" t="s">
        <v>44</v>
      </c>
      <c r="H21" t="s">
        <v>10</v>
      </c>
      <c r="I21">
        <v>37.729999999999997</v>
      </c>
      <c r="J21">
        <f>J17+J19</f>
        <v>492</v>
      </c>
      <c r="K21">
        <v>14</v>
      </c>
      <c r="L21">
        <f t="shared" ref="L21" si="1">L17+L19</f>
        <v>485</v>
      </c>
      <c r="M21">
        <v>14</v>
      </c>
    </row>
    <row r="22" spans="1:14" x14ac:dyDescent="0.2">
      <c r="A22" t="s">
        <v>18</v>
      </c>
      <c r="B22" t="s">
        <v>21</v>
      </c>
      <c r="C22" t="s">
        <v>47</v>
      </c>
      <c r="D22">
        <v>377</v>
      </c>
      <c r="E22">
        <v>377</v>
      </c>
      <c r="F22" t="s">
        <v>19</v>
      </c>
      <c r="G22" t="s">
        <v>39</v>
      </c>
      <c r="H22" t="s">
        <v>7</v>
      </c>
      <c r="I22">
        <v>35.799999999999997</v>
      </c>
      <c r="J22">
        <v>317</v>
      </c>
      <c r="K22">
        <v>14</v>
      </c>
      <c r="L22">
        <v>308</v>
      </c>
      <c r="M22">
        <v>14</v>
      </c>
    </row>
    <row r="23" spans="1:14" x14ac:dyDescent="0.2">
      <c r="A23" t="s">
        <v>18</v>
      </c>
      <c r="B23" t="s">
        <v>21</v>
      </c>
      <c r="C23" t="s">
        <v>47</v>
      </c>
      <c r="D23">
        <v>377</v>
      </c>
      <c r="E23">
        <v>377</v>
      </c>
      <c r="F23" t="s">
        <v>19</v>
      </c>
      <c r="G23" t="s">
        <v>39</v>
      </c>
      <c r="H23" t="s">
        <v>10</v>
      </c>
      <c r="I23">
        <v>76.900000000000006</v>
      </c>
      <c r="J23">
        <v>322</v>
      </c>
      <c r="K23">
        <v>14</v>
      </c>
      <c r="L23">
        <v>302</v>
      </c>
      <c r="M23">
        <v>14</v>
      </c>
    </row>
    <row r="24" spans="1:14" x14ac:dyDescent="0.2">
      <c r="A24" t="s">
        <v>18</v>
      </c>
      <c r="B24" t="s">
        <v>21</v>
      </c>
      <c r="C24" t="s">
        <v>47</v>
      </c>
      <c r="D24">
        <v>231</v>
      </c>
      <c r="E24">
        <v>231</v>
      </c>
      <c r="F24" s="1" t="s">
        <v>20</v>
      </c>
      <c r="G24" t="s">
        <v>40</v>
      </c>
      <c r="H24" t="s">
        <v>7</v>
      </c>
      <c r="I24">
        <v>12.3</v>
      </c>
      <c r="J24">
        <v>198</v>
      </c>
      <c r="K24">
        <v>14</v>
      </c>
      <c r="L24">
        <v>202</v>
      </c>
      <c r="M24">
        <v>14</v>
      </c>
    </row>
    <row r="25" spans="1:14" x14ac:dyDescent="0.2">
      <c r="A25" t="s">
        <v>18</v>
      </c>
      <c r="B25" t="s">
        <v>21</v>
      </c>
      <c r="C25" t="s">
        <v>47</v>
      </c>
      <c r="D25">
        <v>231</v>
      </c>
      <c r="E25">
        <v>231</v>
      </c>
      <c r="F25" s="2" t="s">
        <v>20</v>
      </c>
      <c r="G25" t="s">
        <v>40</v>
      </c>
      <c r="H25" t="s">
        <v>10</v>
      </c>
      <c r="I25">
        <v>12.8</v>
      </c>
      <c r="J25">
        <v>200</v>
      </c>
      <c r="K25">
        <v>14</v>
      </c>
      <c r="L25">
        <v>209</v>
      </c>
      <c r="M25">
        <v>14</v>
      </c>
    </row>
    <row r="26" spans="1:14" x14ac:dyDescent="0.2">
      <c r="A26" t="s">
        <v>18</v>
      </c>
      <c r="B26" t="s">
        <v>21</v>
      </c>
      <c r="C26" t="s">
        <v>47</v>
      </c>
      <c r="D26">
        <f>D24+D22</f>
        <v>608</v>
      </c>
      <c r="E26">
        <f>E24+E22</f>
        <v>608</v>
      </c>
      <c r="F26" s="2" t="s">
        <v>52</v>
      </c>
      <c r="G26" t="s">
        <v>44</v>
      </c>
      <c r="H26" t="s">
        <v>7</v>
      </c>
      <c r="I26">
        <v>23.86</v>
      </c>
      <c r="J26">
        <f>J22+J24</f>
        <v>515</v>
      </c>
      <c r="K26">
        <v>14</v>
      </c>
      <c r="L26">
        <f>L22+L24</f>
        <v>510</v>
      </c>
      <c r="M26">
        <v>14</v>
      </c>
    </row>
    <row r="27" spans="1:14" x14ac:dyDescent="0.2">
      <c r="A27" t="s">
        <v>18</v>
      </c>
      <c r="B27" t="s">
        <v>21</v>
      </c>
      <c r="C27" t="s">
        <v>47</v>
      </c>
      <c r="D27">
        <f>D23+D25</f>
        <v>608</v>
      </c>
      <c r="E27">
        <f>E23+E25</f>
        <v>608</v>
      </c>
      <c r="F27" s="2" t="s">
        <v>52</v>
      </c>
      <c r="G27" t="s">
        <v>44</v>
      </c>
      <c r="H27" t="s">
        <v>10</v>
      </c>
      <c r="I27">
        <v>38.909999999999997</v>
      </c>
      <c r="J27">
        <f>J23+J25</f>
        <v>522</v>
      </c>
      <c r="K27">
        <v>14</v>
      </c>
      <c r="L27">
        <f>L23+L25</f>
        <v>511</v>
      </c>
      <c r="M27">
        <v>14</v>
      </c>
    </row>
    <row r="28" spans="1:14" x14ac:dyDescent="0.2">
      <c r="A28" t="s">
        <v>23</v>
      </c>
      <c r="B28" t="s">
        <v>5</v>
      </c>
      <c r="C28" t="s">
        <v>42</v>
      </c>
      <c r="D28">
        <v>143</v>
      </c>
      <c r="E28">
        <v>143</v>
      </c>
      <c r="F28" t="s">
        <v>19</v>
      </c>
      <c r="G28" t="s">
        <v>39</v>
      </c>
      <c r="H28" t="s">
        <v>7</v>
      </c>
      <c r="I28">
        <v>99</v>
      </c>
      <c r="J28">
        <v>109</v>
      </c>
      <c r="K28">
        <v>7</v>
      </c>
      <c r="L28">
        <v>105</v>
      </c>
      <c r="M28">
        <v>7</v>
      </c>
    </row>
    <row r="29" spans="1:14" x14ac:dyDescent="0.2">
      <c r="A29" t="s">
        <v>23</v>
      </c>
      <c r="B29" t="s">
        <v>5</v>
      </c>
      <c r="C29" t="s">
        <v>42</v>
      </c>
      <c r="D29">
        <v>143</v>
      </c>
      <c r="E29">
        <v>143</v>
      </c>
      <c r="F29" t="s">
        <v>19</v>
      </c>
      <c r="G29" t="s">
        <v>39</v>
      </c>
      <c r="H29" t="s">
        <v>10</v>
      </c>
      <c r="I29">
        <v>71</v>
      </c>
      <c r="J29">
        <v>106</v>
      </c>
      <c r="K29">
        <v>7</v>
      </c>
      <c r="L29">
        <v>103</v>
      </c>
      <c r="M29">
        <v>7</v>
      </c>
    </row>
    <row r="30" spans="1:14" x14ac:dyDescent="0.2">
      <c r="A30" t="s">
        <v>23</v>
      </c>
      <c r="B30" t="s">
        <v>5</v>
      </c>
      <c r="C30" t="s">
        <v>42</v>
      </c>
      <c r="D30">
        <v>143</v>
      </c>
      <c r="E30">
        <v>143</v>
      </c>
      <c r="F30" t="s">
        <v>19</v>
      </c>
      <c r="G30" t="s">
        <v>44</v>
      </c>
      <c r="H30" t="s">
        <v>7</v>
      </c>
      <c r="I30">
        <v>99</v>
      </c>
      <c r="J30">
        <v>109</v>
      </c>
      <c r="K30">
        <v>7</v>
      </c>
      <c r="L30">
        <v>105</v>
      </c>
      <c r="M30">
        <v>7</v>
      </c>
      <c r="N30" t="s">
        <v>54</v>
      </c>
    </row>
    <row r="31" spans="1:14" x14ac:dyDescent="0.2">
      <c r="A31" t="s">
        <v>23</v>
      </c>
      <c r="B31" t="s">
        <v>5</v>
      </c>
      <c r="C31" t="s">
        <v>42</v>
      </c>
      <c r="D31">
        <v>143</v>
      </c>
      <c r="E31">
        <v>143</v>
      </c>
      <c r="F31" t="s">
        <v>19</v>
      </c>
      <c r="G31" t="s">
        <v>44</v>
      </c>
      <c r="H31" t="s">
        <v>10</v>
      </c>
      <c r="I31">
        <v>71</v>
      </c>
      <c r="J31">
        <v>106</v>
      </c>
      <c r="K31">
        <v>7</v>
      </c>
      <c r="L31">
        <v>103</v>
      </c>
      <c r="M31">
        <v>7</v>
      </c>
      <c r="N31" t="s">
        <v>54</v>
      </c>
    </row>
    <row r="32" spans="1:14" x14ac:dyDescent="0.2">
      <c r="A32" t="s">
        <v>25</v>
      </c>
      <c r="B32" t="s">
        <v>5</v>
      </c>
      <c r="C32" t="s">
        <v>48</v>
      </c>
      <c r="D32">
        <v>90</v>
      </c>
      <c r="E32">
        <v>90</v>
      </c>
      <c r="F32" t="s">
        <v>24</v>
      </c>
      <c r="G32" t="s">
        <v>39</v>
      </c>
      <c r="H32" t="s">
        <v>7</v>
      </c>
      <c r="I32">
        <v>171</v>
      </c>
      <c r="J32">
        <v>67</v>
      </c>
      <c r="K32">
        <v>14</v>
      </c>
      <c r="L32">
        <v>58</v>
      </c>
      <c r="M32">
        <v>14</v>
      </c>
    </row>
    <row r="33" spans="1:14" x14ac:dyDescent="0.2">
      <c r="A33" t="s">
        <v>25</v>
      </c>
      <c r="B33" t="s">
        <v>5</v>
      </c>
      <c r="C33" t="s">
        <v>48</v>
      </c>
      <c r="D33">
        <v>96</v>
      </c>
      <c r="E33">
        <v>96</v>
      </c>
      <c r="F33" t="s">
        <v>24</v>
      </c>
      <c r="G33" t="s">
        <v>39</v>
      </c>
      <c r="H33" t="s">
        <v>10</v>
      </c>
      <c r="I33">
        <v>329.4</v>
      </c>
      <c r="J33">
        <v>57</v>
      </c>
      <c r="K33">
        <v>14</v>
      </c>
      <c r="L33">
        <v>51</v>
      </c>
      <c r="M33">
        <v>14</v>
      </c>
    </row>
    <row r="34" spans="1:14" x14ac:dyDescent="0.2">
      <c r="A34" t="s">
        <v>25</v>
      </c>
      <c r="B34" t="s">
        <v>5</v>
      </c>
      <c r="C34" t="s">
        <v>48</v>
      </c>
      <c r="D34">
        <v>90</v>
      </c>
      <c r="E34">
        <v>90</v>
      </c>
      <c r="F34" s="1" t="s">
        <v>26</v>
      </c>
      <c r="G34" t="s">
        <v>40</v>
      </c>
      <c r="H34" t="s">
        <v>7</v>
      </c>
      <c r="I34">
        <v>49.6</v>
      </c>
      <c r="J34">
        <v>79</v>
      </c>
      <c r="K34">
        <v>14</v>
      </c>
      <c r="L34">
        <v>71</v>
      </c>
      <c r="M34">
        <v>14</v>
      </c>
    </row>
    <row r="35" spans="1:14" x14ac:dyDescent="0.2">
      <c r="A35" t="s">
        <v>25</v>
      </c>
      <c r="B35" t="s">
        <v>5</v>
      </c>
      <c r="C35" t="s">
        <v>48</v>
      </c>
      <c r="D35">
        <v>90</v>
      </c>
      <c r="E35">
        <v>90</v>
      </c>
      <c r="F35" s="2" t="s">
        <v>26</v>
      </c>
      <c r="G35" t="s">
        <v>40</v>
      </c>
      <c r="H35" t="s">
        <v>10</v>
      </c>
      <c r="I35">
        <v>101.6</v>
      </c>
      <c r="J35">
        <v>79</v>
      </c>
      <c r="K35">
        <v>14</v>
      </c>
      <c r="L35">
        <v>65</v>
      </c>
      <c r="M35">
        <v>14</v>
      </c>
    </row>
    <row r="36" spans="1:14" x14ac:dyDescent="0.2">
      <c r="A36" t="s">
        <v>25</v>
      </c>
      <c r="B36" t="s">
        <v>5</v>
      </c>
      <c r="C36" t="s">
        <v>48</v>
      </c>
      <c r="D36">
        <f>D34+D32</f>
        <v>180</v>
      </c>
      <c r="E36">
        <f>E34+E32</f>
        <v>180</v>
      </c>
      <c r="F36" s="2" t="s">
        <v>53</v>
      </c>
      <c r="G36" t="s">
        <v>44</v>
      </c>
      <c r="H36" t="s">
        <v>7</v>
      </c>
      <c r="I36">
        <v>92.1</v>
      </c>
      <c r="J36">
        <f>J32+J34</f>
        <v>146</v>
      </c>
      <c r="K36">
        <v>14</v>
      </c>
      <c r="L36">
        <f t="shared" ref="L36" si="2">L32+L34</f>
        <v>129</v>
      </c>
      <c r="M36">
        <v>14</v>
      </c>
      <c r="N36" t="s">
        <v>54</v>
      </c>
    </row>
    <row r="37" spans="1:14" x14ac:dyDescent="0.2">
      <c r="A37" t="s">
        <v>25</v>
      </c>
      <c r="B37" t="s">
        <v>5</v>
      </c>
      <c r="C37" t="s">
        <v>48</v>
      </c>
      <c r="D37">
        <f>D35+D33</f>
        <v>186</v>
      </c>
      <c r="E37">
        <f>E35+E33</f>
        <v>186</v>
      </c>
      <c r="F37" s="2" t="s">
        <v>53</v>
      </c>
      <c r="G37" t="s">
        <v>44</v>
      </c>
      <c r="H37" t="s">
        <v>10</v>
      </c>
      <c r="I37">
        <v>186.4</v>
      </c>
      <c r="J37">
        <f>J33+J35</f>
        <v>136</v>
      </c>
      <c r="K37">
        <v>14</v>
      </c>
      <c r="L37">
        <f t="shared" ref="L37" si="3">L33+L35</f>
        <v>116</v>
      </c>
      <c r="M37">
        <v>14</v>
      </c>
      <c r="N37" t="s">
        <v>54</v>
      </c>
    </row>
    <row r="38" spans="1:14" x14ac:dyDescent="0.2">
      <c r="A38" t="s">
        <v>27</v>
      </c>
      <c r="B38" t="s">
        <v>5</v>
      </c>
      <c r="C38" t="s">
        <v>48</v>
      </c>
      <c r="D38">
        <v>86</v>
      </c>
      <c r="E38">
        <v>86</v>
      </c>
      <c r="F38" s="2" t="s">
        <v>19</v>
      </c>
      <c r="G38" t="s">
        <v>39</v>
      </c>
      <c r="H38" t="s">
        <v>7</v>
      </c>
      <c r="I38">
        <v>191</v>
      </c>
      <c r="J38">
        <v>59</v>
      </c>
      <c r="K38">
        <v>14</v>
      </c>
      <c r="L38">
        <v>47</v>
      </c>
      <c r="M38">
        <v>14</v>
      </c>
    </row>
    <row r="39" spans="1:14" x14ac:dyDescent="0.2">
      <c r="A39" t="s">
        <v>27</v>
      </c>
      <c r="B39" t="s">
        <v>5</v>
      </c>
      <c r="C39" t="s">
        <v>48</v>
      </c>
      <c r="D39">
        <v>86</v>
      </c>
      <c r="E39">
        <v>86</v>
      </c>
      <c r="F39" s="2" t="s">
        <v>19</v>
      </c>
      <c r="G39" t="s">
        <v>39</v>
      </c>
      <c r="H39" t="s">
        <v>10</v>
      </c>
      <c r="I39">
        <v>364</v>
      </c>
      <c r="J39">
        <v>48</v>
      </c>
      <c r="K39">
        <v>14</v>
      </c>
      <c r="L39">
        <v>39</v>
      </c>
      <c r="M39">
        <v>14</v>
      </c>
    </row>
    <row r="40" spans="1:14" x14ac:dyDescent="0.2">
      <c r="A40" t="s">
        <v>27</v>
      </c>
      <c r="B40" t="s">
        <v>5</v>
      </c>
      <c r="C40" t="s">
        <v>48</v>
      </c>
      <c r="D40">
        <v>84</v>
      </c>
      <c r="E40">
        <v>84</v>
      </c>
      <c r="F40" s="2" t="s">
        <v>20</v>
      </c>
      <c r="G40" t="s">
        <v>40</v>
      </c>
      <c r="H40" t="s">
        <v>7</v>
      </c>
      <c r="I40">
        <v>47.2</v>
      </c>
      <c r="J40">
        <v>72</v>
      </c>
      <c r="K40">
        <v>14</v>
      </c>
      <c r="L40">
        <v>67</v>
      </c>
      <c r="M40">
        <v>14</v>
      </c>
    </row>
    <row r="41" spans="1:14" x14ac:dyDescent="0.2">
      <c r="A41" t="s">
        <v>27</v>
      </c>
      <c r="B41" t="s">
        <v>5</v>
      </c>
      <c r="C41" t="s">
        <v>48</v>
      </c>
      <c r="D41">
        <v>83</v>
      </c>
      <c r="E41">
        <v>83</v>
      </c>
      <c r="F41" s="2" t="s">
        <v>20</v>
      </c>
      <c r="G41" t="s">
        <v>40</v>
      </c>
      <c r="H41" t="s">
        <v>10</v>
      </c>
      <c r="I41">
        <v>124.5</v>
      </c>
      <c r="J41">
        <v>63</v>
      </c>
      <c r="K41">
        <v>14</v>
      </c>
      <c r="L41">
        <v>61</v>
      </c>
      <c r="M41">
        <v>14</v>
      </c>
    </row>
    <row r="42" spans="1:14" x14ac:dyDescent="0.2">
      <c r="A42" t="s">
        <v>27</v>
      </c>
      <c r="B42" t="s">
        <v>5</v>
      </c>
      <c r="C42" t="s">
        <v>48</v>
      </c>
      <c r="D42">
        <f>D40+D38</f>
        <v>170</v>
      </c>
      <c r="E42">
        <f>E40+E38</f>
        <v>170</v>
      </c>
      <c r="F42" s="2" t="s">
        <v>52</v>
      </c>
      <c r="G42" t="s">
        <v>44</v>
      </c>
      <c r="H42" t="s">
        <v>7</v>
      </c>
      <c r="I42">
        <v>95.73</v>
      </c>
      <c r="J42">
        <f>J40+J38</f>
        <v>131</v>
      </c>
      <c r="K42">
        <v>14</v>
      </c>
      <c r="L42">
        <f>L40+L38</f>
        <v>114</v>
      </c>
      <c r="M42">
        <v>14</v>
      </c>
    </row>
    <row r="43" spans="1:14" x14ac:dyDescent="0.2">
      <c r="A43" t="s">
        <v>27</v>
      </c>
      <c r="B43" t="s">
        <v>5</v>
      </c>
      <c r="C43" t="s">
        <v>48</v>
      </c>
      <c r="D43">
        <f>D41+D39</f>
        <v>169</v>
      </c>
      <c r="E43">
        <f>E41+E39</f>
        <v>169</v>
      </c>
      <c r="F43" s="2" t="s">
        <v>52</v>
      </c>
      <c r="G43" t="s">
        <v>44</v>
      </c>
      <c r="H43" t="s">
        <v>10</v>
      </c>
      <c r="I43">
        <v>214.9</v>
      </c>
      <c r="J43">
        <f>J41+J39</f>
        <v>111</v>
      </c>
      <c r="K43">
        <v>14</v>
      </c>
      <c r="L43">
        <f>L41+L39</f>
        <v>100</v>
      </c>
      <c r="M43">
        <v>14</v>
      </c>
    </row>
    <row r="44" spans="1:14" x14ac:dyDescent="0.2">
      <c r="A44" t="s">
        <v>28</v>
      </c>
      <c r="B44" t="s">
        <v>5</v>
      </c>
      <c r="C44" t="s">
        <v>47</v>
      </c>
      <c r="D44">
        <v>112</v>
      </c>
      <c r="E44">
        <v>112</v>
      </c>
      <c r="F44" t="s">
        <v>24</v>
      </c>
      <c r="G44" t="s">
        <v>39</v>
      </c>
      <c r="H44" t="s">
        <v>7</v>
      </c>
      <c r="I44">
        <v>36</v>
      </c>
      <c r="J44">
        <v>93</v>
      </c>
      <c r="K44">
        <v>14</v>
      </c>
      <c r="L44">
        <v>87</v>
      </c>
      <c r="M44">
        <v>14</v>
      </c>
    </row>
    <row r="45" spans="1:14" x14ac:dyDescent="0.2">
      <c r="A45" t="s">
        <v>28</v>
      </c>
      <c r="B45" t="s">
        <v>5</v>
      </c>
      <c r="C45" t="s">
        <v>47</v>
      </c>
      <c r="D45">
        <v>112</v>
      </c>
      <c r="E45">
        <v>112</v>
      </c>
      <c r="F45" t="s">
        <v>24</v>
      </c>
      <c r="G45" t="s">
        <v>39</v>
      </c>
      <c r="H45" t="s">
        <v>10</v>
      </c>
      <c r="I45">
        <v>69</v>
      </c>
      <c r="J45">
        <v>78</v>
      </c>
      <c r="K45">
        <v>14</v>
      </c>
      <c r="L45">
        <v>69</v>
      </c>
      <c r="M45">
        <v>14</v>
      </c>
    </row>
    <row r="46" spans="1:14" x14ac:dyDescent="0.2">
      <c r="A46" t="s">
        <v>28</v>
      </c>
      <c r="B46" t="s">
        <v>5</v>
      </c>
      <c r="C46" t="s">
        <v>47</v>
      </c>
      <c r="D46">
        <v>112</v>
      </c>
      <c r="E46">
        <v>112</v>
      </c>
      <c r="F46" s="1" t="s">
        <v>29</v>
      </c>
      <c r="G46" t="s">
        <v>40</v>
      </c>
      <c r="H46" t="s">
        <v>7</v>
      </c>
      <c r="I46">
        <v>3</v>
      </c>
      <c r="J46">
        <v>99</v>
      </c>
      <c r="K46">
        <v>14</v>
      </c>
      <c r="L46">
        <v>97</v>
      </c>
      <c r="M46">
        <v>14</v>
      </c>
    </row>
    <row r="47" spans="1:14" x14ac:dyDescent="0.2">
      <c r="A47" t="s">
        <v>28</v>
      </c>
      <c r="B47" t="s">
        <v>5</v>
      </c>
      <c r="C47" t="s">
        <v>47</v>
      </c>
      <c r="D47">
        <v>112</v>
      </c>
      <c r="E47">
        <v>112</v>
      </c>
      <c r="F47" s="2" t="s">
        <v>29</v>
      </c>
      <c r="G47" t="s">
        <v>40</v>
      </c>
      <c r="H47" t="s">
        <v>10</v>
      </c>
      <c r="I47">
        <v>18</v>
      </c>
      <c r="J47">
        <v>86</v>
      </c>
      <c r="K47">
        <v>14</v>
      </c>
      <c r="L47">
        <v>88</v>
      </c>
      <c r="M47">
        <v>14</v>
      </c>
    </row>
    <row r="48" spans="1:14" x14ac:dyDescent="0.2">
      <c r="A48" t="s">
        <v>28</v>
      </c>
      <c r="B48" t="s">
        <v>5</v>
      </c>
      <c r="C48" t="s">
        <v>47</v>
      </c>
      <c r="D48">
        <v>112</v>
      </c>
      <c r="E48">
        <v>112</v>
      </c>
      <c r="F48" s="2" t="s">
        <v>30</v>
      </c>
      <c r="G48" t="s">
        <v>41</v>
      </c>
      <c r="H48" t="s">
        <v>7</v>
      </c>
      <c r="I48">
        <v>1</v>
      </c>
      <c r="J48">
        <v>99</v>
      </c>
      <c r="K48">
        <v>14</v>
      </c>
      <c r="L48">
        <v>100</v>
      </c>
      <c r="M48">
        <v>14</v>
      </c>
    </row>
    <row r="49" spans="1:13" x14ac:dyDescent="0.2">
      <c r="A49" t="s">
        <v>28</v>
      </c>
      <c r="B49" t="s">
        <v>5</v>
      </c>
      <c r="C49" t="s">
        <v>47</v>
      </c>
      <c r="D49">
        <v>112</v>
      </c>
      <c r="E49">
        <v>112</v>
      </c>
      <c r="F49" s="2" t="s">
        <v>30</v>
      </c>
      <c r="G49" t="s">
        <v>41</v>
      </c>
      <c r="H49" t="s">
        <v>10</v>
      </c>
      <c r="I49">
        <v>3</v>
      </c>
      <c r="J49">
        <v>81</v>
      </c>
      <c r="K49">
        <v>14</v>
      </c>
      <c r="L49">
        <v>108</v>
      </c>
      <c r="M49">
        <v>14</v>
      </c>
    </row>
    <row r="50" spans="1:13" x14ac:dyDescent="0.2">
      <c r="A50" t="s">
        <v>28</v>
      </c>
      <c r="B50" t="s">
        <v>5</v>
      </c>
      <c r="C50" t="s">
        <v>47</v>
      </c>
      <c r="D50">
        <f>D44+D46+D48</f>
        <v>336</v>
      </c>
      <c r="E50">
        <f>E44+E46+E48</f>
        <v>336</v>
      </c>
      <c r="F50" s="2" t="s">
        <v>52</v>
      </c>
      <c r="G50" t="s">
        <v>44</v>
      </c>
      <c r="H50" t="s">
        <v>7</v>
      </c>
      <c r="I50">
        <v>4.7619999999999996</v>
      </c>
      <c r="J50">
        <f>J44+J46+J48</f>
        <v>291</v>
      </c>
      <c r="K50">
        <v>14</v>
      </c>
      <c r="L50">
        <f>L44+L46+L48</f>
        <v>284</v>
      </c>
      <c r="M50">
        <v>14</v>
      </c>
    </row>
    <row r="51" spans="1:13" x14ac:dyDescent="0.2">
      <c r="A51" t="s">
        <v>28</v>
      </c>
      <c r="B51" t="s">
        <v>5</v>
      </c>
      <c r="C51" t="s">
        <v>47</v>
      </c>
      <c r="D51">
        <f>D45+D47+D49</f>
        <v>336</v>
      </c>
      <c r="E51">
        <f>E45+E47+E49</f>
        <v>336</v>
      </c>
      <c r="F51" s="2" t="s">
        <v>52</v>
      </c>
      <c r="G51" t="s">
        <v>44</v>
      </c>
      <c r="H51" t="s">
        <v>10</v>
      </c>
      <c r="I51">
        <v>15.5</v>
      </c>
      <c r="J51">
        <f>J45+J47+J49</f>
        <v>245</v>
      </c>
      <c r="K51">
        <v>14</v>
      </c>
      <c r="L51">
        <f>L45+L47+L49</f>
        <v>265</v>
      </c>
      <c r="M51">
        <v>14</v>
      </c>
    </row>
    <row r="52" spans="1:13" x14ac:dyDescent="0.2">
      <c r="A52" t="s">
        <v>31</v>
      </c>
      <c r="B52" t="s">
        <v>5</v>
      </c>
      <c r="C52" t="s">
        <v>49</v>
      </c>
      <c r="D52">
        <v>54</v>
      </c>
      <c r="E52">
        <v>54</v>
      </c>
      <c r="F52" t="s">
        <v>19</v>
      </c>
      <c r="G52" t="s">
        <v>39</v>
      </c>
      <c r="H52" t="s">
        <v>7</v>
      </c>
      <c r="I52">
        <v>16</v>
      </c>
      <c r="J52">
        <v>37</v>
      </c>
      <c r="K52">
        <v>14</v>
      </c>
      <c r="L52">
        <v>44</v>
      </c>
      <c r="M52">
        <v>14</v>
      </c>
    </row>
    <row r="53" spans="1:13" x14ac:dyDescent="0.2">
      <c r="A53" t="s">
        <v>31</v>
      </c>
      <c r="B53" t="s">
        <v>5</v>
      </c>
      <c r="C53" t="s">
        <v>49</v>
      </c>
      <c r="D53">
        <v>37</v>
      </c>
      <c r="E53">
        <v>37</v>
      </c>
      <c r="F53" t="s">
        <v>19</v>
      </c>
      <c r="G53" t="s">
        <v>39</v>
      </c>
      <c r="H53" t="s">
        <v>10</v>
      </c>
      <c r="I53">
        <v>23.7</v>
      </c>
      <c r="J53">
        <v>24</v>
      </c>
      <c r="K53">
        <v>14</v>
      </c>
      <c r="L53">
        <v>26</v>
      </c>
      <c r="M53">
        <v>14</v>
      </c>
    </row>
    <row r="54" spans="1:13" x14ac:dyDescent="0.2">
      <c r="A54" t="s">
        <v>31</v>
      </c>
      <c r="B54" t="s">
        <v>5</v>
      </c>
      <c r="C54" t="s">
        <v>49</v>
      </c>
      <c r="D54">
        <v>53</v>
      </c>
      <c r="E54">
        <v>53</v>
      </c>
      <c r="F54" s="1" t="s">
        <v>20</v>
      </c>
      <c r="G54" t="s">
        <v>40</v>
      </c>
      <c r="H54" t="s">
        <v>7</v>
      </c>
      <c r="I54">
        <v>6.2</v>
      </c>
      <c r="J54">
        <v>39</v>
      </c>
      <c r="K54">
        <v>14</v>
      </c>
      <c r="L54">
        <v>41</v>
      </c>
      <c r="M54">
        <v>14</v>
      </c>
    </row>
    <row r="55" spans="1:13" x14ac:dyDescent="0.2">
      <c r="A55" t="s">
        <v>31</v>
      </c>
      <c r="B55" t="s">
        <v>5</v>
      </c>
      <c r="C55" t="s">
        <v>49</v>
      </c>
      <c r="D55">
        <v>45</v>
      </c>
      <c r="E55">
        <v>45</v>
      </c>
      <c r="F55" s="2" t="s">
        <v>20</v>
      </c>
      <c r="G55" t="s">
        <v>40</v>
      </c>
      <c r="H55" t="s">
        <v>10</v>
      </c>
      <c r="I55">
        <v>4.2</v>
      </c>
      <c r="J55">
        <v>36</v>
      </c>
      <c r="K55">
        <v>14</v>
      </c>
      <c r="L55">
        <v>38</v>
      </c>
      <c r="M55">
        <v>14</v>
      </c>
    </row>
    <row r="56" spans="1:13" x14ac:dyDescent="0.2">
      <c r="A56" t="s">
        <v>31</v>
      </c>
      <c r="B56" t="s">
        <v>5</v>
      </c>
      <c r="C56" t="s">
        <v>49</v>
      </c>
      <c r="D56">
        <f>D52+D54</f>
        <v>107</v>
      </c>
      <c r="E56">
        <f>E52+E54</f>
        <v>107</v>
      </c>
      <c r="F56" s="2" t="s">
        <v>52</v>
      </c>
      <c r="G56" t="s">
        <v>44</v>
      </c>
      <c r="H56" t="s">
        <v>7</v>
      </c>
      <c r="I56">
        <v>7.6150000000000002</v>
      </c>
      <c r="J56">
        <f t="shared" ref="J56:L56" si="4">J52+J54</f>
        <v>76</v>
      </c>
      <c r="K56">
        <v>14</v>
      </c>
      <c r="L56">
        <f t="shared" si="4"/>
        <v>85</v>
      </c>
      <c r="M56">
        <v>14</v>
      </c>
    </row>
    <row r="57" spans="1:13" x14ac:dyDescent="0.2">
      <c r="A57" t="s">
        <v>31</v>
      </c>
      <c r="B57" t="s">
        <v>5</v>
      </c>
      <c r="C57" t="s">
        <v>49</v>
      </c>
      <c r="D57">
        <f>D53+D55</f>
        <v>82</v>
      </c>
      <c r="E57">
        <f>E53+E55</f>
        <v>82</v>
      </c>
      <c r="F57" s="2" t="s">
        <v>52</v>
      </c>
      <c r="G57" t="s">
        <v>44</v>
      </c>
      <c r="H57" t="s">
        <v>10</v>
      </c>
      <c r="I57">
        <v>9.1690000000000005</v>
      </c>
      <c r="J57">
        <f t="shared" ref="J57:L57" si="5">J53+J55</f>
        <v>60</v>
      </c>
      <c r="K57">
        <v>14</v>
      </c>
      <c r="L57">
        <f t="shared" si="5"/>
        <v>64</v>
      </c>
      <c r="M57">
        <v>14</v>
      </c>
    </row>
    <row r="58" spans="1:13" x14ac:dyDescent="0.2">
      <c r="A58" t="s">
        <v>32</v>
      </c>
      <c r="B58" t="s">
        <v>5</v>
      </c>
      <c r="C58" t="s">
        <v>46</v>
      </c>
      <c r="D58">
        <v>48</v>
      </c>
      <c r="E58">
        <v>45</v>
      </c>
      <c r="F58" t="s">
        <v>19</v>
      </c>
      <c r="G58" t="s">
        <v>39</v>
      </c>
      <c r="H58" t="s">
        <v>7</v>
      </c>
      <c r="I58">
        <v>11</v>
      </c>
      <c r="J58">
        <v>35</v>
      </c>
      <c r="K58">
        <v>14</v>
      </c>
      <c r="L58">
        <v>37</v>
      </c>
      <c r="M58">
        <v>14</v>
      </c>
    </row>
    <row r="59" spans="1:13" x14ac:dyDescent="0.2">
      <c r="A59" t="s">
        <v>32</v>
      </c>
      <c r="B59" t="s">
        <v>5</v>
      </c>
      <c r="C59" t="s">
        <v>46</v>
      </c>
      <c r="D59">
        <v>48</v>
      </c>
      <c r="E59">
        <v>45</v>
      </c>
      <c r="F59" t="s">
        <v>19</v>
      </c>
      <c r="G59" t="s">
        <v>39</v>
      </c>
      <c r="H59" t="s">
        <v>10</v>
      </c>
      <c r="I59">
        <v>12.4</v>
      </c>
      <c r="J59">
        <v>31</v>
      </c>
      <c r="K59">
        <v>14</v>
      </c>
      <c r="L59">
        <v>35</v>
      </c>
      <c r="M59">
        <v>14</v>
      </c>
    </row>
    <row r="60" spans="1:13" x14ac:dyDescent="0.2">
      <c r="A60" t="s">
        <v>32</v>
      </c>
      <c r="B60" t="s">
        <v>5</v>
      </c>
      <c r="C60" t="s">
        <v>46</v>
      </c>
      <c r="D60">
        <v>48</v>
      </c>
      <c r="E60">
        <v>45</v>
      </c>
      <c r="F60" t="s">
        <v>19</v>
      </c>
      <c r="G60" t="s">
        <v>44</v>
      </c>
      <c r="H60" t="s">
        <v>7</v>
      </c>
      <c r="I60">
        <v>11</v>
      </c>
      <c r="J60">
        <v>35</v>
      </c>
      <c r="K60">
        <v>14</v>
      </c>
      <c r="L60">
        <v>37</v>
      </c>
      <c r="M60">
        <v>14</v>
      </c>
    </row>
    <row r="61" spans="1:13" x14ac:dyDescent="0.2">
      <c r="A61" t="s">
        <v>32</v>
      </c>
      <c r="B61" t="s">
        <v>5</v>
      </c>
      <c r="C61" t="s">
        <v>46</v>
      </c>
      <c r="D61">
        <v>48</v>
      </c>
      <c r="E61">
        <v>45</v>
      </c>
      <c r="F61" t="s">
        <v>19</v>
      </c>
      <c r="G61" t="s">
        <v>44</v>
      </c>
      <c r="H61" t="s">
        <v>10</v>
      </c>
      <c r="I61">
        <v>12.4</v>
      </c>
      <c r="J61">
        <v>31</v>
      </c>
      <c r="K61">
        <v>14</v>
      </c>
      <c r="L61">
        <v>35</v>
      </c>
      <c r="M61">
        <v>14</v>
      </c>
    </row>
    <row r="62" spans="1:13" x14ac:dyDescent="0.2">
      <c r="A62" t="s">
        <v>33</v>
      </c>
      <c r="B62" t="s">
        <v>21</v>
      </c>
      <c r="C62" t="s">
        <v>51</v>
      </c>
      <c r="D62">
        <v>20</v>
      </c>
      <c r="E62">
        <v>20</v>
      </c>
      <c r="F62" t="s">
        <v>19</v>
      </c>
      <c r="G62" t="s">
        <v>39</v>
      </c>
      <c r="H62" t="s">
        <v>7</v>
      </c>
      <c r="I62">
        <v>4.0599999999999996</v>
      </c>
      <c r="J62">
        <v>18</v>
      </c>
      <c r="K62">
        <v>14</v>
      </c>
      <c r="L62">
        <v>19</v>
      </c>
      <c r="M62">
        <v>14</v>
      </c>
    </row>
    <row r="63" spans="1:13" x14ac:dyDescent="0.2">
      <c r="A63" t="s">
        <v>33</v>
      </c>
      <c r="B63" t="s">
        <v>21</v>
      </c>
      <c r="C63" t="s">
        <v>51</v>
      </c>
      <c r="D63">
        <v>20</v>
      </c>
      <c r="E63">
        <v>20</v>
      </c>
      <c r="F63" t="s">
        <v>19</v>
      </c>
      <c r="G63" t="s">
        <v>39</v>
      </c>
      <c r="H63" t="s">
        <v>10</v>
      </c>
      <c r="I63">
        <v>3.66</v>
      </c>
      <c r="J63">
        <v>19</v>
      </c>
      <c r="K63">
        <v>14</v>
      </c>
      <c r="L63">
        <v>19</v>
      </c>
      <c r="M63">
        <v>14</v>
      </c>
    </row>
    <row r="64" spans="1:13" x14ac:dyDescent="0.2">
      <c r="A64" t="s">
        <v>33</v>
      </c>
      <c r="B64" t="s">
        <v>21</v>
      </c>
      <c r="C64" t="s">
        <v>51</v>
      </c>
      <c r="D64">
        <v>20</v>
      </c>
      <c r="E64">
        <v>20</v>
      </c>
      <c r="F64" t="s">
        <v>19</v>
      </c>
      <c r="G64" t="s">
        <v>44</v>
      </c>
      <c r="H64" t="s">
        <v>7</v>
      </c>
      <c r="I64">
        <v>4.0599999999999996</v>
      </c>
      <c r="J64">
        <v>18</v>
      </c>
      <c r="K64">
        <v>14</v>
      </c>
      <c r="L64">
        <v>19</v>
      </c>
      <c r="M64">
        <v>14</v>
      </c>
    </row>
    <row r="65" spans="1:14" x14ac:dyDescent="0.2">
      <c r="A65" t="s">
        <v>33</v>
      </c>
      <c r="B65" t="s">
        <v>21</v>
      </c>
      <c r="C65" t="s">
        <v>51</v>
      </c>
      <c r="D65">
        <v>20</v>
      </c>
      <c r="E65">
        <v>20</v>
      </c>
      <c r="F65" t="s">
        <v>19</v>
      </c>
      <c r="G65" t="s">
        <v>44</v>
      </c>
      <c r="H65" t="s">
        <v>10</v>
      </c>
      <c r="I65">
        <v>3.66</v>
      </c>
      <c r="J65">
        <v>19</v>
      </c>
      <c r="K65">
        <v>14</v>
      </c>
      <c r="L65">
        <v>19</v>
      </c>
      <c r="M65">
        <v>14</v>
      </c>
    </row>
    <row r="66" spans="1:14" x14ac:dyDescent="0.2">
      <c r="A66" t="s">
        <v>34</v>
      </c>
      <c r="B66" t="s">
        <v>5</v>
      </c>
      <c r="C66" t="s">
        <v>50</v>
      </c>
      <c r="D66">
        <v>12</v>
      </c>
      <c r="E66">
        <v>15</v>
      </c>
      <c r="F66" s="1" t="s">
        <v>30</v>
      </c>
      <c r="G66" t="s">
        <v>41</v>
      </c>
      <c r="H66" t="s">
        <v>7</v>
      </c>
      <c r="I66">
        <v>11</v>
      </c>
      <c r="J66">
        <v>9</v>
      </c>
      <c r="K66">
        <v>14</v>
      </c>
      <c r="L66">
        <v>12</v>
      </c>
      <c r="M66">
        <v>14</v>
      </c>
    </row>
    <row r="67" spans="1:14" x14ac:dyDescent="0.2">
      <c r="A67" t="s">
        <v>34</v>
      </c>
      <c r="B67" t="s">
        <v>5</v>
      </c>
      <c r="C67" t="s">
        <v>50</v>
      </c>
      <c r="D67">
        <v>11</v>
      </c>
      <c r="E67">
        <v>14</v>
      </c>
      <c r="F67" s="1" t="s">
        <v>30</v>
      </c>
      <c r="G67" t="s">
        <v>41</v>
      </c>
      <c r="H67" t="s">
        <v>10</v>
      </c>
      <c r="I67">
        <v>15</v>
      </c>
      <c r="J67">
        <v>9</v>
      </c>
      <c r="K67">
        <v>14</v>
      </c>
      <c r="L67">
        <v>11</v>
      </c>
      <c r="M67">
        <v>14</v>
      </c>
    </row>
    <row r="68" spans="1:14" x14ac:dyDescent="0.2">
      <c r="A68" t="s">
        <v>34</v>
      </c>
      <c r="B68" t="s">
        <v>5</v>
      </c>
      <c r="C68" t="s">
        <v>50</v>
      </c>
      <c r="D68">
        <v>15</v>
      </c>
      <c r="E68">
        <v>32</v>
      </c>
      <c r="F68" s="2" t="s">
        <v>37</v>
      </c>
      <c r="G68" t="s">
        <v>40</v>
      </c>
      <c r="H68" t="s">
        <v>7</v>
      </c>
      <c r="I68">
        <v>30</v>
      </c>
      <c r="J68">
        <v>8</v>
      </c>
      <c r="K68">
        <v>14</v>
      </c>
      <c r="L68">
        <v>12</v>
      </c>
      <c r="M68">
        <v>14</v>
      </c>
    </row>
    <row r="69" spans="1:14" x14ac:dyDescent="0.2">
      <c r="A69" t="s">
        <v>34</v>
      </c>
      <c r="B69" t="s">
        <v>5</v>
      </c>
      <c r="C69" t="s">
        <v>50</v>
      </c>
      <c r="D69">
        <v>15</v>
      </c>
      <c r="E69">
        <v>33</v>
      </c>
      <c r="F69" s="2" t="s">
        <v>37</v>
      </c>
      <c r="G69" t="s">
        <v>40</v>
      </c>
      <c r="H69" t="s">
        <v>10</v>
      </c>
      <c r="I69">
        <v>28</v>
      </c>
      <c r="J69">
        <v>8</v>
      </c>
      <c r="K69">
        <v>14</v>
      </c>
      <c r="L69">
        <v>18</v>
      </c>
      <c r="M69">
        <v>14</v>
      </c>
    </row>
    <row r="70" spans="1:14" x14ac:dyDescent="0.2">
      <c r="A70" t="s">
        <v>34</v>
      </c>
      <c r="B70" t="s">
        <v>5</v>
      </c>
      <c r="C70" t="s">
        <v>50</v>
      </c>
      <c r="D70">
        <v>46</v>
      </c>
      <c r="E70">
        <v>54</v>
      </c>
      <c r="F70" t="s">
        <v>19</v>
      </c>
      <c r="G70" t="s">
        <v>39</v>
      </c>
      <c r="H70" t="s">
        <v>7</v>
      </c>
      <c r="I70">
        <v>22</v>
      </c>
      <c r="J70">
        <v>28</v>
      </c>
      <c r="K70">
        <v>14</v>
      </c>
      <c r="L70">
        <v>31</v>
      </c>
      <c r="M70">
        <v>14</v>
      </c>
    </row>
    <row r="71" spans="1:14" x14ac:dyDescent="0.2">
      <c r="A71" t="s">
        <v>34</v>
      </c>
      <c r="B71" t="s">
        <v>5</v>
      </c>
      <c r="C71" t="s">
        <v>50</v>
      </c>
      <c r="D71">
        <v>46</v>
      </c>
      <c r="E71">
        <v>54</v>
      </c>
      <c r="F71" t="s">
        <v>19</v>
      </c>
      <c r="G71" t="s">
        <v>39</v>
      </c>
      <c r="H71" t="s">
        <v>10</v>
      </c>
      <c r="I71">
        <v>36</v>
      </c>
      <c r="J71">
        <v>20</v>
      </c>
      <c r="K71">
        <v>14</v>
      </c>
      <c r="L71">
        <v>28</v>
      </c>
      <c r="M71">
        <v>14</v>
      </c>
    </row>
    <row r="72" spans="1:14" x14ac:dyDescent="0.2">
      <c r="A72" t="s">
        <v>34</v>
      </c>
      <c r="B72" t="s">
        <v>5</v>
      </c>
      <c r="C72" t="s">
        <v>50</v>
      </c>
      <c r="D72">
        <f>D66+D68+D70</f>
        <v>73</v>
      </c>
      <c r="E72">
        <f>E66+E68+E70</f>
        <v>101</v>
      </c>
      <c r="F72" t="s">
        <v>52</v>
      </c>
      <c r="G72" t="s">
        <v>44</v>
      </c>
      <c r="H72" t="s">
        <v>7</v>
      </c>
      <c r="I72">
        <v>21.69</v>
      </c>
      <c r="J72">
        <f>J66+J68+J70</f>
        <v>45</v>
      </c>
      <c r="K72">
        <v>14</v>
      </c>
      <c r="L72">
        <f>L66+L68+L70</f>
        <v>55</v>
      </c>
      <c r="M72">
        <v>14</v>
      </c>
      <c r="N72" t="s">
        <v>56</v>
      </c>
    </row>
    <row r="73" spans="1:14" x14ac:dyDescent="0.2">
      <c r="A73" t="s">
        <v>34</v>
      </c>
      <c r="B73" t="s">
        <v>5</v>
      </c>
      <c r="C73" t="s">
        <v>50</v>
      </c>
      <c r="D73">
        <f>D67+D69+D71</f>
        <v>72</v>
      </c>
      <c r="E73">
        <f>E67+E69+E71</f>
        <v>101</v>
      </c>
      <c r="F73" t="s">
        <v>52</v>
      </c>
      <c r="G73" t="s">
        <v>44</v>
      </c>
      <c r="H73" t="s">
        <v>10</v>
      </c>
      <c r="I73">
        <v>28.52</v>
      </c>
      <c r="J73">
        <f>J67+J69+J71</f>
        <v>37</v>
      </c>
      <c r="K73">
        <v>14</v>
      </c>
      <c r="L73">
        <f>L67+L69+L71</f>
        <v>57</v>
      </c>
      <c r="M73">
        <v>14</v>
      </c>
      <c r="N73" t="s">
        <v>56</v>
      </c>
    </row>
    <row r="74" spans="1:14" x14ac:dyDescent="0.2">
      <c r="A74" t="s">
        <v>35</v>
      </c>
      <c r="B74" t="s">
        <v>5</v>
      </c>
      <c r="C74" t="s">
        <v>46</v>
      </c>
      <c r="D74">
        <v>22</v>
      </c>
      <c r="E74">
        <v>21</v>
      </c>
      <c r="F74" t="s">
        <v>19</v>
      </c>
      <c r="G74" t="s">
        <v>39</v>
      </c>
      <c r="H74" t="s">
        <v>7</v>
      </c>
      <c r="I74">
        <v>29.2</v>
      </c>
      <c r="J74">
        <v>16</v>
      </c>
      <c r="K74">
        <v>7</v>
      </c>
      <c r="L74">
        <v>17</v>
      </c>
      <c r="M74">
        <v>7</v>
      </c>
    </row>
    <row r="75" spans="1:14" x14ac:dyDescent="0.2">
      <c r="A75" t="s">
        <v>35</v>
      </c>
      <c r="B75" t="s">
        <v>5</v>
      </c>
      <c r="C75" t="s">
        <v>46</v>
      </c>
      <c r="D75">
        <v>22</v>
      </c>
      <c r="E75">
        <v>21</v>
      </c>
      <c r="F75" t="s">
        <v>19</v>
      </c>
      <c r="G75" t="s">
        <v>39</v>
      </c>
      <c r="H75" t="s">
        <v>10</v>
      </c>
      <c r="I75">
        <v>35.299999999999997</v>
      </c>
      <c r="J75">
        <v>14</v>
      </c>
      <c r="K75">
        <v>7</v>
      </c>
      <c r="L75">
        <v>16</v>
      </c>
      <c r="M75">
        <v>7</v>
      </c>
    </row>
    <row r="76" spans="1:14" x14ac:dyDescent="0.2">
      <c r="A76" t="s">
        <v>35</v>
      </c>
      <c r="B76" t="s">
        <v>5</v>
      </c>
      <c r="C76" t="s">
        <v>46</v>
      </c>
      <c r="D76">
        <v>22</v>
      </c>
      <c r="E76">
        <v>21</v>
      </c>
      <c r="F76" t="s">
        <v>19</v>
      </c>
      <c r="G76" t="s">
        <v>44</v>
      </c>
      <c r="H76" t="s">
        <v>7</v>
      </c>
      <c r="I76">
        <v>29.2</v>
      </c>
      <c r="J76">
        <v>16</v>
      </c>
      <c r="K76">
        <v>7</v>
      </c>
      <c r="L76">
        <v>17</v>
      </c>
      <c r="M76">
        <v>7</v>
      </c>
    </row>
    <row r="77" spans="1:14" x14ac:dyDescent="0.2">
      <c r="A77" t="s">
        <v>35</v>
      </c>
      <c r="B77" t="s">
        <v>5</v>
      </c>
      <c r="C77" t="s">
        <v>46</v>
      </c>
      <c r="D77">
        <v>22</v>
      </c>
      <c r="E77">
        <v>21</v>
      </c>
      <c r="F77" t="s">
        <v>19</v>
      </c>
      <c r="G77" t="s">
        <v>44</v>
      </c>
      <c r="H77" t="s">
        <v>10</v>
      </c>
      <c r="I77">
        <v>35.299999999999997</v>
      </c>
      <c r="J77">
        <v>14</v>
      </c>
      <c r="K77">
        <v>7</v>
      </c>
      <c r="L77">
        <v>16</v>
      </c>
      <c r="M77">
        <v>7</v>
      </c>
    </row>
    <row r="78" spans="1:14" x14ac:dyDescent="0.2">
      <c r="A78" t="s">
        <v>36</v>
      </c>
      <c r="B78" t="s">
        <v>5</v>
      </c>
      <c r="C78" t="s">
        <v>48</v>
      </c>
      <c r="D78">
        <v>37</v>
      </c>
      <c r="E78">
        <v>37</v>
      </c>
      <c r="F78" t="s">
        <v>19</v>
      </c>
      <c r="G78" t="s">
        <v>39</v>
      </c>
      <c r="H78" t="s">
        <v>7</v>
      </c>
      <c r="I78">
        <v>186</v>
      </c>
      <c r="J78">
        <v>24</v>
      </c>
      <c r="K78">
        <v>14</v>
      </c>
      <c r="L78">
        <v>17</v>
      </c>
      <c r="M78">
        <v>14</v>
      </c>
    </row>
    <row r="79" spans="1:14" x14ac:dyDescent="0.2">
      <c r="A79" t="s">
        <v>36</v>
      </c>
      <c r="B79" t="s">
        <v>5</v>
      </c>
      <c r="C79" t="s">
        <v>48</v>
      </c>
      <c r="D79">
        <v>39</v>
      </c>
      <c r="E79">
        <v>39</v>
      </c>
      <c r="F79" s="2" t="s">
        <v>20</v>
      </c>
      <c r="G79" t="s">
        <v>40</v>
      </c>
      <c r="H79" t="s">
        <v>7</v>
      </c>
      <c r="I79">
        <v>37</v>
      </c>
      <c r="J79">
        <v>34</v>
      </c>
      <c r="K79">
        <v>14</v>
      </c>
      <c r="L79">
        <v>32</v>
      </c>
      <c r="M79">
        <v>14</v>
      </c>
    </row>
    <row r="80" spans="1:14" x14ac:dyDescent="0.2">
      <c r="A80" t="s">
        <v>36</v>
      </c>
      <c r="B80" t="s">
        <v>5</v>
      </c>
      <c r="C80" t="s">
        <v>48</v>
      </c>
      <c r="D80">
        <f>D78+D79</f>
        <v>76</v>
      </c>
      <c r="E80">
        <f>E78+E79</f>
        <v>76</v>
      </c>
      <c r="F80" t="s">
        <v>52</v>
      </c>
      <c r="G80" t="s">
        <v>44</v>
      </c>
      <c r="H80" t="s">
        <v>7</v>
      </c>
      <c r="I80">
        <v>81.209999999999994</v>
      </c>
      <c r="J80">
        <f t="shared" ref="J80:L80" si="6">J78+J79</f>
        <v>58</v>
      </c>
      <c r="K80">
        <v>14</v>
      </c>
      <c r="L80">
        <f t="shared" si="6"/>
        <v>49</v>
      </c>
      <c r="M80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Azman</dc:creator>
  <cp:lastModifiedBy>Andrew Azman</cp:lastModifiedBy>
  <dcterms:created xsi:type="dcterms:W3CDTF">2017-04-03T09:23:23Z</dcterms:created>
  <dcterms:modified xsi:type="dcterms:W3CDTF">2017-04-24T19:10:34Z</dcterms:modified>
</cp:coreProperties>
</file>