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uzihao/Desktop/master/2021长三角数学建模/代码/"/>
    </mc:Choice>
  </mc:AlternateContent>
  <xr:revisionPtr revIDLastSave="0" documentId="13_ncr:1_{C7F0AF0E-D2EF-AB4F-99BB-BCE9DCCC57C0}" xr6:coauthVersionLast="36" xr6:coauthVersionMax="36" xr10:uidLastSave="{00000000-0000-0000-0000-000000000000}"/>
  <bookViews>
    <workbookView xWindow="40080" yWindow="460" windowWidth="28300" windowHeight="17440" activeTab="1" xr2:uid="{CC13CEDA-0137-C440-A2B0-6825D6CEC042}"/>
  </bookViews>
  <sheets>
    <sheet name="浙江省" sheetId="1" r:id="rId1"/>
    <sheet name="江苏省" sheetId="2" r:id="rId2"/>
    <sheet name="安徽省" sheetId="3" r:id="rId3"/>
    <sheet name="Sheet1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2" i="2"/>
  <c r="F3" i="1"/>
  <c r="F4" i="1"/>
  <c r="F5" i="1"/>
  <c r="F6" i="1"/>
  <c r="F7" i="1"/>
  <c r="F8" i="1"/>
  <c r="F9" i="1"/>
  <c r="F10" i="1"/>
  <c r="F11" i="1"/>
  <c r="F12" i="1"/>
  <c r="F2" i="1"/>
  <c r="F15" i="3" l="1"/>
  <c r="F11" i="3"/>
  <c r="F10" i="3"/>
  <c r="F7" i="3"/>
  <c r="F4" i="3"/>
  <c r="F3" i="3"/>
  <c r="F2" i="3"/>
  <c r="F5" i="3"/>
  <c r="F6" i="3"/>
  <c r="F8" i="3"/>
  <c r="F9" i="3"/>
  <c r="F12" i="3"/>
  <c r="F13" i="3"/>
  <c r="F14" i="3"/>
  <c r="F16" i="3"/>
  <c r="F17" i="3"/>
  <c r="F18" i="4" l="1"/>
  <c r="G17" i="4"/>
  <c r="E16" i="4"/>
  <c r="G16" i="4" s="1"/>
  <c r="G15" i="4"/>
  <c r="G14" i="4"/>
  <c r="E13" i="4"/>
  <c r="G13" i="4" s="1"/>
  <c r="G12" i="4"/>
  <c r="G11" i="4"/>
  <c r="G10" i="4"/>
  <c r="G9" i="4"/>
  <c r="G8" i="4"/>
  <c r="G7" i="4"/>
  <c r="G6" i="4"/>
  <c r="G5" i="4"/>
  <c r="G4" i="4"/>
  <c r="G3" i="4"/>
  <c r="G2" i="4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2" i="3"/>
  <c r="G16" i="3"/>
  <c r="G13" i="3"/>
  <c r="I3" i="2"/>
  <c r="I4" i="2"/>
  <c r="I5" i="2"/>
  <c r="I6" i="2"/>
  <c r="I7" i="2"/>
  <c r="I8" i="2"/>
  <c r="I9" i="2"/>
  <c r="I10" i="2"/>
  <c r="I11" i="2"/>
  <c r="I12" i="2"/>
  <c r="I13" i="2"/>
  <c r="I14" i="2"/>
  <c r="I2" i="2"/>
  <c r="I3" i="1"/>
  <c r="I4" i="1"/>
  <c r="I5" i="1"/>
  <c r="I6" i="1"/>
  <c r="I7" i="1"/>
  <c r="I8" i="1"/>
  <c r="I9" i="1"/>
  <c r="I10" i="1"/>
  <c r="I11" i="1"/>
  <c r="I12" i="1"/>
  <c r="I2" i="1"/>
</calcChain>
</file>

<file path=xl/sharedStrings.xml><?xml version="1.0" encoding="utf-8"?>
<sst xmlns="http://schemas.openxmlformats.org/spreadsheetml/2006/main" count="92" uniqueCount="51">
  <si>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</si>
  <si>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</si>
  <si>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</si>
  <si>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</si>
  <si>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</si>
  <si>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</si>
  <si>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</si>
  <si>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</si>
  <si>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</si>
  <si>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</si>
  <si>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</si>
  <si>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地区</t>
    <phoneticPr fontId="1" type="noConversion"/>
  </si>
  <si>
    <t>境内公路里程（公里）</t>
    <phoneticPr fontId="1" type="noConversion"/>
  </si>
  <si>
    <t>国内旅游（万人次）</t>
    <phoneticPr fontId="1" type="noConversion"/>
  </si>
  <si>
    <t>国内旅游收入（亿元）</t>
    <phoneticPr fontId="1" type="noConversion"/>
  </si>
  <si>
    <t>土地面积
(平方公里)</t>
  </si>
  <si>
    <t>第三产业生产总值（亿元）</t>
    <phoneticPr fontId="1" type="noConversion"/>
  </si>
  <si>
    <t>公路密度（公里/平方公里）</t>
    <phoneticPr fontId="1" type="noConversion"/>
  </si>
  <si>
    <t>合 肥 市</t>
  </si>
  <si>
    <t>淮 北 市</t>
  </si>
  <si>
    <t>亳 州 市</t>
  </si>
  <si>
    <t>宿 州 市</t>
  </si>
  <si>
    <t>蚌 埠 市</t>
  </si>
  <si>
    <t>阜 阳 市</t>
  </si>
  <si>
    <t>淮 南 市</t>
  </si>
  <si>
    <t>滁 州 市</t>
  </si>
  <si>
    <t>六 安 市</t>
  </si>
  <si>
    <t>马鞍山市</t>
  </si>
  <si>
    <t>芜 湖 市</t>
  </si>
  <si>
    <t>宣 城 市</t>
  </si>
  <si>
    <t>铜 陵 市</t>
  </si>
  <si>
    <t>池 州 市</t>
  </si>
  <si>
    <t>安 庆 市</t>
  </si>
  <si>
    <t>黄 山 市</t>
  </si>
  <si>
    <t>广 德 县</t>
  </si>
  <si>
    <t>宿 松 县</t>
  </si>
  <si>
    <t>南 京 市</t>
  </si>
  <si>
    <t>无 锡 市</t>
  </si>
  <si>
    <t>徐 州 市</t>
  </si>
  <si>
    <t>常 州 市</t>
  </si>
  <si>
    <t>苏 州 市</t>
  </si>
  <si>
    <t>南 通 市</t>
  </si>
  <si>
    <t>连云港市</t>
  </si>
  <si>
    <t>淮 安 市</t>
  </si>
  <si>
    <t>盐 城 市</t>
  </si>
  <si>
    <t>扬 州 市</t>
  </si>
  <si>
    <t>镇 江 市</t>
  </si>
  <si>
    <t>泰 州 市</t>
  </si>
  <si>
    <t>宿 迁 市</t>
  </si>
  <si>
    <t>从事第三产业人口（万人）</t>
    <phoneticPr fontId="1" type="noConversion"/>
  </si>
  <si>
    <t>人均第三产业产值（万元/人）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</si>
</sst>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4"/>
      <color theme="1"/>
      <name val="SimSun"/>
      <family val="2"/>
      <charset val="134"/>
    </font>
    <font>
      <sz val="9"/>
      <name val="SimSun"/>
      <family val="2"/>
      <charset val="134"/>
    </font>
    <font>
      <sz val="14"/>
      <color rgb="FF000000"/>
      <name val="-webkit-standard"/>
    </font>
    <font>
      <sz val="11"/>
      <name val="微软雅黑"/>
      <family val="2"/>
      <charset val="134"/>
    </font>
    <font>
      <sz val="8"/>
      <name val="Courier New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14"/>
      <name val="宋体"/>
      <family val="3"/>
      <charset val="134"/>
    </font>
    <font>
      <sz val="14"/>
      <name val="Times New Roman"/>
      <family val="1"/>
    </font>
    <font>
      <sz val="14"/>
      <name val="Courier New"/>
      <family val="1"/>
    </font>
    <font>
      <sz val="14"/>
      <color theme="1"/>
      <name val="Times New Roman"/>
      <family val="1"/>
    </font>
    <font>
      <sz val="12"/>
      <color rgb="FF000000"/>
      <name val="宋体"/>
      <family val="3"/>
      <charset val="134"/>
    </font>
    <font>
      <b/>
      <sz val="12"/>
      <color rgb="FF000000"/>
      <name val="宋体"/>
      <family val="3"/>
      <charset val="134"/>
    </font>
    <font>
      <sz val="14"/>
      <color theme="1"/>
      <name val="TimesNewRomanPSMT"/>
    </font>
    <font>
      <sz val="16"/>
      <color rgb="FF333333"/>
      <name val="宋体"/>
      <family val="3"/>
      <charset val="134"/>
    </font>
    <font>
      <sz val="14"/>
      <color rgb="FFFF0000"/>
      <name val="宋体"/>
      <family val="3"/>
      <charset val="134"/>
    </font>
    <font>
      <sz val="8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8" fillId="0" borderId="0" xfId="0" applyFont="1" applyFill="1" applyBorder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17" fillId="0" borderId="0" xfId="0" applyFont="1">
      <alignment vertical="center"/>
    </xf>
    <xf numFmtId="0" fontId="2" fillId="0" borderId="0" xfId="0" applyFont="1">
      <alignment vertical="center"/>
    </xf>
    <xf numFmtId="2" fontId="3" fillId="0" borderId="0" xfId="0" applyNumberFormat="1" applyFont="1" applyBorder="1" applyAlignment="1">
      <alignment vertical="center" wrapText="1"/>
    </xf>
    <xf numFmtId="0" fontId="11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63A5B-9BF5-4F49-A108-A78659C7EC48}">
  <dimension ref="A1:T29"/>
  <sheetViews>
    <sheetView workbookViewId="0">
      <selection activeCell="K16" sqref="K16"/>
    </sheetView>
  </sheetViews>
  <sheetFormatPr baseColWidth="10" defaultRowHeight="17"/>
  <cols>
    <col min="1" max="1" width="10.7109375" style="1"/>
    <col min="2" max="2" width="14.140625" style="1" customWidth="1"/>
    <col min="3" max="3" width="13" style="1" customWidth="1"/>
    <col min="4" max="6" width="12.5703125" style="1" customWidth="1"/>
    <col min="7" max="7" width="11.85546875" style="1" customWidth="1"/>
    <col min="8" max="8" width="12.5703125" style="1" customWidth="1"/>
    <col min="9" max="9" width="17.28515625" style="1" customWidth="1"/>
    <col min="10" max="16384" width="10.7109375" style="1"/>
  </cols>
  <sheetData>
    <row r="1" spans="1:20" ht="54">
      <c r="A1" s="1" t="s">
        <v>11</v>
      </c>
      <c r="B1" s="1" t="s">
        <v>13</v>
      </c>
      <c r="C1" s="1" t="s">
        <v>14</v>
      </c>
      <c r="D1" s="1" t="s">
        <v>16</v>
      </c>
      <c r="E1" s="21" t="s">
        <v>49</v>
      </c>
      <c r="F1" s="1" t="s">
        <v>50</v>
      </c>
      <c r="G1" s="1" t="s">
        <v>12</v>
      </c>
      <c r="H1" s="4" t="s">
        <v>15</v>
      </c>
      <c r="I1" s="1" t="s">
        <v>17</v>
      </c>
    </row>
    <row r="2" spans="1:20" ht="19">
      <c r="A2" s="2" t="s">
        <v>0</v>
      </c>
      <c r="B2" s="3">
        <v>20700</v>
      </c>
      <c r="C2" s="3">
        <v>3954</v>
      </c>
      <c r="D2" s="5">
        <v>10172.280000000001</v>
      </c>
      <c r="E2" s="23">
        <v>406.7</v>
      </c>
      <c r="F2" s="24">
        <f>D2/E2</f>
        <v>25.011753134988936</v>
      </c>
      <c r="G2" s="2">
        <v>16667.5</v>
      </c>
      <c r="H2" s="3">
        <v>16850</v>
      </c>
      <c r="I2" s="1">
        <f>G2/H2</f>
        <v>0.98916913946587537</v>
      </c>
    </row>
    <row r="3" spans="1:20" ht="19">
      <c r="A3" s="2" t="s">
        <v>1</v>
      </c>
      <c r="B3" s="3">
        <v>13947</v>
      </c>
      <c r="C3" s="3">
        <v>2303</v>
      </c>
      <c r="D3" s="5">
        <v>5879.93</v>
      </c>
      <c r="E3" s="23">
        <v>254.11</v>
      </c>
      <c r="F3" s="24">
        <f t="shared" ref="F3:F12" si="0">D3/E3</f>
        <v>23.139309747747038</v>
      </c>
      <c r="G3" s="2">
        <v>11375</v>
      </c>
      <c r="H3" s="3">
        <v>9816</v>
      </c>
      <c r="I3" s="1">
        <f t="shared" ref="I3:I12" si="1">G3/H3</f>
        <v>1.1588223308883456</v>
      </c>
    </row>
    <row r="4" spans="1:20" ht="19">
      <c r="A4" s="2" t="s">
        <v>2</v>
      </c>
      <c r="B4" s="3">
        <v>13670</v>
      </c>
      <c r="C4" s="3">
        <v>1529</v>
      </c>
      <c r="D4" s="5">
        <v>3642.46</v>
      </c>
      <c r="E4" s="23">
        <v>244.61</v>
      </c>
      <c r="F4" s="24">
        <f t="shared" si="0"/>
        <v>14.890887535260209</v>
      </c>
      <c r="G4" s="2">
        <v>14904</v>
      </c>
      <c r="H4" s="3">
        <v>12110</v>
      </c>
      <c r="I4" s="1">
        <f t="shared" si="1"/>
        <v>1.2307184145334433</v>
      </c>
    </row>
    <row r="5" spans="1:20" ht="19">
      <c r="A5" s="2" t="s">
        <v>3</v>
      </c>
      <c r="B5" s="3">
        <v>11971</v>
      </c>
      <c r="C5" s="3">
        <v>1401</v>
      </c>
      <c r="D5" s="5">
        <v>2356.88</v>
      </c>
      <c r="E5" s="23">
        <v>134.21</v>
      </c>
      <c r="F5" s="24">
        <f t="shared" si="0"/>
        <v>17.561135533864839</v>
      </c>
      <c r="G5" s="2">
        <v>8288</v>
      </c>
      <c r="H5" s="3">
        <v>4223</v>
      </c>
      <c r="I5" s="1">
        <f t="shared" si="1"/>
        <v>1.9625858394506275</v>
      </c>
    </row>
    <row r="6" spans="1:20" ht="19">
      <c r="A6" s="2" t="s">
        <v>4</v>
      </c>
      <c r="B6" s="3">
        <v>13198</v>
      </c>
      <c r="C6" s="3">
        <v>1519</v>
      </c>
      <c r="D6" s="5">
        <v>1393.23</v>
      </c>
      <c r="E6" s="23">
        <v>78.739999999999995</v>
      </c>
      <c r="F6" s="24">
        <f t="shared" si="0"/>
        <v>17.694056388112777</v>
      </c>
      <c r="G6" s="2">
        <v>8065</v>
      </c>
      <c r="H6" s="3">
        <v>5820</v>
      </c>
      <c r="I6" s="1">
        <f t="shared" si="1"/>
        <v>1.3857388316151202</v>
      </c>
    </row>
    <row r="7" spans="1:20" ht="19">
      <c r="A7" s="2" t="s">
        <v>5</v>
      </c>
      <c r="B7" s="3">
        <v>11473</v>
      </c>
      <c r="C7" s="3">
        <v>1302</v>
      </c>
      <c r="D7" s="5">
        <v>2801.56</v>
      </c>
      <c r="E7" s="23">
        <v>129.9</v>
      </c>
      <c r="F7" s="24">
        <f t="shared" si="0"/>
        <v>21.567051578137026</v>
      </c>
      <c r="G7" s="2">
        <v>10222</v>
      </c>
      <c r="H7" s="3">
        <v>8279</v>
      </c>
      <c r="I7" s="1">
        <f t="shared" si="1"/>
        <v>1.2346901799734267</v>
      </c>
    </row>
    <row r="8" spans="1:20" ht="19">
      <c r="A8" s="2" t="s">
        <v>6</v>
      </c>
      <c r="B8" s="3">
        <v>13913</v>
      </c>
      <c r="C8" s="3">
        <v>1543</v>
      </c>
      <c r="D8" s="5">
        <v>2581.06</v>
      </c>
      <c r="E8" s="23">
        <v>123.56</v>
      </c>
      <c r="F8" s="24">
        <f t="shared" si="0"/>
        <v>20.889122693428295</v>
      </c>
      <c r="G8" s="2">
        <v>13076</v>
      </c>
      <c r="H8" s="3">
        <v>10942</v>
      </c>
      <c r="I8" s="1">
        <f t="shared" si="1"/>
        <v>1.1950283312008774</v>
      </c>
    </row>
    <row r="9" spans="1:20" ht="19">
      <c r="A9" s="2" t="s">
        <v>7</v>
      </c>
      <c r="B9" s="3">
        <v>7869</v>
      </c>
      <c r="C9" s="3">
        <v>595</v>
      </c>
      <c r="D9" s="5">
        <v>835.88</v>
      </c>
      <c r="E9" s="23">
        <v>44.57</v>
      </c>
      <c r="F9" s="24">
        <f t="shared" si="0"/>
        <v>18.754319048687456</v>
      </c>
      <c r="G9" s="2">
        <v>8516</v>
      </c>
      <c r="H9" s="3">
        <v>8845</v>
      </c>
      <c r="I9" s="1">
        <f t="shared" si="1"/>
        <v>0.96280384397964947</v>
      </c>
    </row>
    <row r="10" spans="1:20" ht="19">
      <c r="A10" s="2" t="s">
        <v>8</v>
      </c>
      <c r="B10" s="3">
        <v>7025</v>
      </c>
      <c r="C10" s="3">
        <v>1012</v>
      </c>
      <c r="D10" s="5">
        <v>749.67</v>
      </c>
      <c r="E10" s="23">
        <v>36.270000000000003</v>
      </c>
      <c r="F10" s="24">
        <f t="shared" si="0"/>
        <v>20.669148056244829</v>
      </c>
      <c r="G10" s="2">
        <v>1907</v>
      </c>
      <c r="H10" s="3">
        <v>1459</v>
      </c>
      <c r="I10" s="1">
        <f t="shared" si="1"/>
        <v>1.3070596298834818</v>
      </c>
    </row>
    <row r="11" spans="1:20" ht="19">
      <c r="A11" s="2" t="s">
        <v>9</v>
      </c>
      <c r="B11" s="3">
        <v>13156</v>
      </c>
      <c r="C11" s="3">
        <v>1467</v>
      </c>
      <c r="D11" s="5">
        <v>2512.0700000000002</v>
      </c>
      <c r="E11" s="23">
        <v>157.56</v>
      </c>
      <c r="F11" s="24">
        <f t="shared" si="0"/>
        <v>15.943577050012694</v>
      </c>
      <c r="G11" s="2">
        <v>13111.9</v>
      </c>
      <c r="H11" s="3">
        <v>10050</v>
      </c>
      <c r="I11" s="1">
        <f t="shared" si="1"/>
        <v>1.3046666666666666</v>
      </c>
    </row>
    <row r="12" spans="1:20" ht="19">
      <c r="A12" s="2" t="s">
        <v>10</v>
      </c>
      <c r="B12" s="3">
        <v>7795</v>
      </c>
      <c r="C12" s="3">
        <v>781</v>
      </c>
      <c r="D12" s="5">
        <v>805.23</v>
      </c>
      <c r="E12" s="23">
        <v>53.56</v>
      </c>
      <c r="F12" s="24">
        <f t="shared" si="0"/>
        <v>15.034167289021658</v>
      </c>
      <c r="G12" s="2">
        <v>15680.5</v>
      </c>
      <c r="H12" s="3">
        <v>17275</v>
      </c>
      <c r="I12" s="1">
        <f t="shared" si="1"/>
        <v>0.90769898697539797</v>
      </c>
    </row>
    <row r="13" spans="1:20" ht="18"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20" ht="18">
      <c r="J14" s="2"/>
      <c r="K14" s="2"/>
      <c r="L14" s="2"/>
    </row>
    <row r="15" spans="1:20" ht="18">
      <c r="L15" s="2"/>
      <c r="M15" s="2"/>
      <c r="N15" s="2"/>
      <c r="O15" s="2"/>
      <c r="P15" s="2"/>
      <c r="Q15" s="2"/>
      <c r="R15" s="2"/>
      <c r="S15" s="2"/>
      <c r="T15" s="2"/>
    </row>
    <row r="16" spans="1:20" ht="18">
      <c r="L16" s="2"/>
      <c r="M16" s="2"/>
      <c r="N16" s="2"/>
      <c r="O16" s="2"/>
      <c r="P16" s="2"/>
      <c r="Q16" s="2"/>
      <c r="R16" s="2"/>
      <c r="S16" s="2"/>
      <c r="T16" s="2"/>
    </row>
    <row r="17" spans="12:20" ht="18">
      <c r="L17" s="2"/>
      <c r="M17" s="23"/>
      <c r="N17" s="23"/>
      <c r="O17" s="23"/>
      <c r="P17"/>
      <c r="Q17"/>
      <c r="R17" s="2"/>
      <c r="S17" s="2"/>
      <c r="T17" s="2"/>
    </row>
    <row r="18" spans="12:20" ht="18">
      <c r="L18" s="2"/>
      <c r="M18" s="23"/>
      <c r="N18" s="23"/>
      <c r="O18" s="23"/>
      <c r="P18"/>
      <c r="Q18"/>
      <c r="R18" s="2"/>
      <c r="S18" s="2"/>
      <c r="T18" s="2"/>
    </row>
    <row r="19" spans="12:20" ht="18">
      <c r="L19" s="2"/>
      <c r="M19" s="23"/>
      <c r="N19" s="23"/>
      <c r="O19" s="23"/>
      <c r="P19" s="23"/>
      <c r="R19" s="2"/>
      <c r="S19" s="2"/>
      <c r="T19" s="2"/>
    </row>
    <row r="20" spans="12:20" ht="18">
      <c r="L20" s="2"/>
      <c r="M20" s="23"/>
      <c r="N20" s="23"/>
      <c r="O20" s="23"/>
      <c r="P20" s="23"/>
      <c r="R20" s="2"/>
      <c r="S20" s="2"/>
      <c r="T20" s="2"/>
    </row>
    <row r="21" spans="12:20" ht="18">
      <c r="L21" s="2"/>
      <c r="M21" s="23"/>
      <c r="N21" s="23"/>
      <c r="O21" s="23"/>
      <c r="P21" s="23"/>
      <c r="R21" s="2"/>
      <c r="S21" s="2"/>
      <c r="T21" s="2"/>
    </row>
    <row r="22" spans="12:20" ht="18">
      <c r="L22" s="2"/>
      <c r="M22" s="23"/>
      <c r="N22" s="23"/>
      <c r="O22" s="23"/>
      <c r="P22" s="23"/>
      <c r="R22" s="2"/>
      <c r="S22" s="2"/>
      <c r="T22" s="2"/>
    </row>
    <row r="23" spans="12:20" ht="18">
      <c r="L23" s="2"/>
      <c r="M23" s="23"/>
      <c r="N23" s="23"/>
      <c r="O23" s="23"/>
      <c r="P23" s="23"/>
      <c r="R23" s="2"/>
      <c r="S23" s="2"/>
      <c r="T23" s="2"/>
    </row>
    <row r="24" spans="12:20" ht="18">
      <c r="L24" s="2"/>
      <c r="M24" s="23"/>
      <c r="N24" s="23"/>
      <c r="O24" s="23"/>
      <c r="P24" s="23"/>
      <c r="R24" s="2"/>
      <c r="S24" s="2"/>
      <c r="T24" s="2"/>
    </row>
    <row r="25" spans="12:20" ht="18">
      <c r="M25" s="23"/>
      <c r="N25" s="23"/>
      <c r="O25" s="23"/>
      <c r="P25" s="23"/>
    </row>
    <row r="26" spans="12:20" ht="18">
      <c r="M26" s="23"/>
      <c r="N26" s="23"/>
      <c r="O26" s="23"/>
      <c r="P26" s="23"/>
    </row>
    <row r="27" spans="12:20" ht="18">
      <c r="M27" s="23"/>
      <c r="N27" s="23"/>
      <c r="O27" s="23"/>
      <c r="P27" s="23"/>
    </row>
    <row r="28" spans="12:20" ht="18">
      <c r="M28" s="23"/>
      <c r="N28" s="23"/>
      <c r="O28" s="23"/>
      <c r="P28" s="23"/>
    </row>
    <row r="29" spans="12:20" ht="18">
      <c r="M29" s="23"/>
      <c r="N29" s="23"/>
      <c r="O29" s="23"/>
      <c r="P29" s="23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A25C1-CFED-A84D-A3D0-1C00C6D250E0}">
  <dimension ref="A1:L37"/>
  <sheetViews>
    <sheetView tabSelected="1" workbookViewId="0">
      <selection activeCell="I12" sqref="I12"/>
    </sheetView>
  </sheetViews>
  <sheetFormatPr baseColWidth="10" defaultRowHeight="17"/>
  <sheetData>
    <row r="1" spans="1:11" ht="54">
      <c r="A1" s="1" t="s">
        <v>11</v>
      </c>
      <c r="B1" s="1" t="s">
        <v>13</v>
      </c>
      <c r="C1" s="1" t="s">
        <v>14</v>
      </c>
      <c r="D1" s="1" t="s">
        <v>16</v>
      </c>
      <c r="E1" s="21" t="s">
        <v>49</v>
      </c>
      <c r="F1" s="1" t="s">
        <v>50</v>
      </c>
      <c r="G1" s="1" t="s">
        <v>12</v>
      </c>
      <c r="H1" s="4" t="s">
        <v>15</v>
      </c>
      <c r="I1" s="1" t="s">
        <v>17</v>
      </c>
    </row>
    <row r="2" spans="1:11">
      <c r="A2" s="14" t="s">
        <v>36</v>
      </c>
      <c r="B2" s="14">
        <v>12718.85</v>
      </c>
      <c r="C2" s="14">
        <v>2412.2399999999998</v>
      </c>
      <c r="D2" s="14">
        <v>8701.48</v>
      </c>
      <c r="E2" s="25">
        <v>279.5</v>
      </c>
      <c r="F2" s="14">
        <f>D2/E2</f>
        <v>31.132307692307691</v>
      </c>
      <c r="G2" s="14">
        <v>10178</v>
      </c>
      <c r="H2" s="15">
        <v>6587</v>
      </c>
      <c r="I2">
        <f>G2/H2</f>
        <v>1.545164718384697</v>
      </c>
      <c r="K2" s="14"/>
    </row>
    <row r="3" spans="1:11">
      <c r="A3" s="14" t="s">
        <v>37</v>
      </c>
      <c r="B3" s="14">
        <v>10236.93</v>
      </c>
      <c r="C3" s="14">
        <v>2015.7</v>
      </c>
      <c r="D3" s="14">
        <v>6101.93</v>
      </c>
      <c r="E3" s="25">
        <v>159</v>
      </c>
      <c r="F3" s="14">
        <f t="shared" ref="F3:F14" si="0">D3/E3</f>
        <v>38.37691823899371</v>
      </c>
      <c r="G3" s="14">
        <v>7591</v>
      </c>
      <c r="H3" s="15">
        <v>4627</v>
      </c>
      <c r="I3">
        <f t="shared" ref="I3:I14" si="1">G3/H3</f>
        <v>1.6405878539010157</v>
      </c>
      <c r="K3" s="14"/>
    </row>
    <row r="4" spans="1:11">
      <c r="A4" s="14" t="s">
        <v>38</v>
      </c>
      <c r="B4" s="14">
        <v>6337.14</v>
      </c>
      <c r="C4" s="14">
        <v>844.44</v>
      </c>
      <c r="D4" s="14">
        <v>3582.36</v>
      </c>
      <c r="E4" s="25">
        <v>203.9</v>
      </c>
      <c r="F4" s="14">
        <f t="shared" si="0"/>
        <v>17.569200588523785</v>
      </c>
      <c r="G4" s="14">
        <v>16793</v>
      </c>
      <c r="H4" s="15">
        <v>11765</v>
      </c>
      <c r="I4">
        <f t="shared" si="1"/>
        <v>1.4273693157671059</v>
      </c>
    </row>
    <row r="5" spans="1:11">
      <c r="A5" s="14" t="s">
        <v>39</v>
      </c>
      <c r="B5" s="14">
        <v>7947.05</v>
      </c>
      <c r="C5" s="14">
        <v>1178.0899999999999</v>
      </c>
      <c r="D5" s="14">
        <v>3714.69</v>
      </c>
      <c r="E5" s="25">
        <v>116.3</v>
      </c>
      <c r="F5" s="14">
        <f t="shared" si="0"/>
        <v>31.940584694754946</v>
      </c>
      <c r="G5" s="14">
        <v>8962</v>
      </c>
      <c r="H5" s="15">
        <v>4372</v>
      </c>
      <c r="I5">
        <f t="shared" si="1"/>
        <v>2.0498627630375115</v>
      </c>
    </row>
    <row r="6" spans="1:11">
      <c r="A6" s="14" t="s">
        <v>40</v>
      </c>
      <c r="B6" s="14">
        <v>13374.1</v>
      </c>
      <c r="C6" s="14">
        <v>2559.29</v>
      </c>
      <c r="D6" s="14">
        <v>9908.92</v>
      </c>
      <c r="E6" s="25">
        <v>267.89999999999998</v>
      </c>
      <c r="F6" s="14">
        <f t="shared" si="0"/>
        <v>36.987383351997018</v>
      </c>
      <c r="G6" s="14">
        <v>11818</v>
      </c>
      <c r="H6" s="15">
        <v>8657</v>
      </c>
      <c r="I6">
        <f t="shared" si="1"/>
        <v>1.3651380385814949</v>
      </c>
    </row>
    <row r="7" spans="1:11">
      <c r="A7" s="14" t="s">
        <v>41</v>
      </c>
      <c r="B7" s="14">
        <v>5251.21</v>
      </c>
      <c r="C7" s="14">
        <v>765.42</v>
      </c>
      <c r="D7" s="14">
        <v>4352.45</v>
      </c>
      <c r="E7" s="25">
        <v>160.9</v>
      </c>
      <c r="F7" s="14">
        <f t="shared" si="0"/>
        <v>27.050652579241763</v>
      </c>
      <c r="G7" s="14">
        <v>19246</v>
      </c>
      <c r="H7" s="15">
        <v>10549</v>
      </c>
      <c r="I7">
        <f t="shared" si="1"/>
        <v>1.8244383353872404</v>
      </c>
    </row>
    <row r="8" spans="1:11">
      <c r="A8" s="14" t="s">
        <v>42</v>
      </c>
      <c r="B8" s="14">
        <v>4199.3599999999997</v>
      </c>
      <c r="C8" s="14">
        <v>582.04999999999995</v>
      </c>
      <c r="D8" s="14">
        <v>1413.44</v>
      </c>
      <c r="E8" s="25">
        <v>100.9</v>
      </c>
      <c r="F8" s="14">
        <f t="shared" si="0"/>
        <v>14.008325074331021</v>
      </c>
      <c r="G8" s="14">
        <v>12103</v>
      </c>
      <c r="H8" s="15">
        <v>7616</v>
      </c>
      <c r="I8">
        <f t="shared" si="1"/>
        <v>1.5891544117647058</v>
      </c>
    </row>
    <row r="9" spans="1:11">
      <c r="A9" s="14" t="s">
        <v>43</v>
      </c>
      <c r="B9" s="14">
        <v>3658.47</v>
      </c>
      <c r="C9" s="14">
        <v>465.66</v>
      </c>
      <c r="D9" s="14">
        <v>1867.82</v>
      </c>
      <c r="E9" s="25">
        <v>118.6</v>
      </c>
      <c r="F9" s="14">
        <f t="shared" si="0"/>
        <v>15.748903878583475</v>
      </c>
      <c r="G9" s="14">
        <v>13508</v>
      </c>
      <c r="H9" s="15">
        <v>10030</v>
      </c>
      <c r="I9">
        <f t="shared" si="1"/>
        <v>1.3467597208374875</v>
      </c>
    </row>
    <row r="10" spans="1:11">
      <c r="A10" s="14" t="s">
        <v>44</v>
      </c>
      <c r="B10" s="14">
        <v>3703.84</v>
      </c>
      <c r="C10" s="14">
        <v>413.23</v>
      </c>
      <c r="D10" s="14">
        <v>2710.77</v>
      </c>
      <c r="E10" s="25">
        <v>176.5</v>
      </c>
      <c r="F10" s="14">
        <f t="shared" si="0"/>
        <v>15.358470254957506</v>
      </c>
      <c r="G10" s="14">
        <v>20542</v>
      </c>
      <c r="H10" s="15">
        <v>16931</v>
      </c>
      <c r="I10">
        <f t="shared" si="1"/>
        <v>1.2132774201169452</v>
      </c>
    </row>
    <row r="11" spans="1:11">
      <c r="A11" s="14" t="s">
        <v>45</v>
      </c>
      <c r="B11" s="14">
        <v>7739.11</v>
      </c>
      <c r="C11" s="14">
        <v>996.33</v>
      </c>
      <c r="D11" s="14">
        <v>2779.07</v>
      </c>
      <c r="E11" s="25">
        <v>115.6</v>
      </c>
      <c r="F11" s="14">
        <f t="shared" si="0"/>
        <v>24.040397923875435</v>
      </c>
      <c r="G11" s="14">
        <v>9726</v>
      </c>
      <c r="H11" s="15">
        <v>6591</v>
      </c>
      <c r="I11">
        <f t="shared" si="1"/>
        <v>1.4756486117432863</v>
      </c>
    </row>
    <row r="12" spans="1:11">
      <c r="A12" s="14" t="s">
        <v>46</v>
      </c>
      <c r="B12" s="14">
        <v>7120.71</v>
      </c>
      <c r="C12" s="14">
        <v>1012.35</v>
      </c>
      <c r="D12" s="14">
        <v>1982.11</v>
      </c>
      <c r="E12" s="25">
        <v>89.7</v>
      </c>
      <c r="F12" s="14">
        <f t="shared" si="0"/>
        <v>22.09710144927536</v>
      </c>
      <c r="G12" s="14">
        <v>7321</v>
      </c>
      <c r="H12" s="15">
        <v>3840</v>
      </c>
      <c r="I12">
        <f t="shared" si="1"/>
        <v>1.9065104166666667</v>
      </c>
    </row>
    <row r="13" spans="1:11">
      <c r="A13" s="14" t="s">
        <v>47</v>
      </c>
      <c r="B13" s="14">
        <v>3156.72</v>
      </c>
      <c r="C13" s="14">
        <v>409.31</v>
      </c>
      <c r="D13" s="14">
        <v>2314.88</v>
      </c>
      <c r="E13" s="25">
        <v>108.1</v>
      </c>
      <c r="F13" s="14">
        <f t="shared" si="0"/>
        <v>21.414246068455135</v>
      </c>
      <c r="G13" s="14">
        <v>10087</v>
      </c>
      <c r="H13" s="15">
        <v>5788</v>
      </c>
      <c r="I13">
        <f t="shared" si="1"/>
        <v>1.7427436074637181</v>
      </c>
    </row>
    <row r="14" spans="1:11">
      <c r="A14" s="14" t="s">
        <v>48</v>
      </c>
      <c r="B14" s="14">
        <v>2168.21</v>
      </c>
      <c r="C14" s="14">
        <v>248.11</v>
      </c>
      <c r="D14" s="14">
        <v>1450.29</v>
      </c>
      <c r="E14" s="14">
        <v>101.8</v>
      </c>
      <c r="F14" s="14">
        <f t="shared" si="0"/>
        <v>14.246463654223968</v>
      </c>
      <c r="G14" s="14">
        <v>12064</v>
      </c>
      <c r="H14" s="15">
        <v>8524</v>
      </c>
      <c r="I14">
        <f t="shared" si="1"/>
        <v>1.4152979821679963</v>
      </c>
    </row>
    <row r="18" spans="4:12">
      <c r="K18" s="14"/>
    </row>
    <row r="19" spans="4:12">
      <c r="K19" s="14"/>
    </row>
    <row r="20" spans="4:12">
      <c r="K20" s="14"/>
    </row>
    <row r="21" spans="4:12">
      <c r="D21" s="14"/>
      <c r="E21" s="14"/>
      <c r="F21" s="14"/>
    </row>
    <row r="22" spans="4:12">
      <c r="D22" s="14"/>
      <c r="E22" s="14"/>
      <c r="F22" s="14"/>
      <c r="G22" s="14"/>
      <c r="H22" s="14"/>
      <c r="I22" s="14"/>
      <c r="J22" s="14"/>
      <c r="K22" s="14"/>
    </row>
    <row r="23" spans="4:12">
      <c r="D23" s="15"/>
      <c r="E23" s="15"/>
      <c r="F23" s="15"/>
      <c r="G23" s="15"/>
      <c r="H23" s="15"/>
      <c r="I23" s="15"/>
      <c r="J23" s="15"/>
      <c r="K23" s="15"/>
      <c r="L23" s="15"/>
    </row>
    <row r="24" spans="4:12">
      <c r="D24" s="14"/>
      <c r="E24" s="14"/>
      <c r="F24" s="14"/>
      <c r="G24" s="14"/>
      <c r="H24" s="14"/>
      <c r="I24" s="14"/>
      <c r="J24" s="14"/>
      <c r="K24" s="14"/>
      <c r="L24" s="14"/>
    </row>
    <row r="25" spans="4:12">
      <c r="D25" s="14"/>
      <c r="E25" s="14"/>
      <c r="F25" s="14"/>
      <c r="G25" s="14"/>
      <c r="H25" s="14"/>
      <c r="I25" s="14"/>
      <c r="J25" s="14"/>
      <c r="K25" s="14"/>
    </row>
    <row r="26" spans="4:12">
      <c r="D26" s="14"/>
      <c r="E26" s="14"/>
      <c r="F26" s="14"/>
      <c r="G26" s="14"/>
      <c r="H26" s="14"/>
      <c r="I26" s="14"/>
      <c r="J26" s="14"/>
      <c r="K26" s="14"/>
    </row>
    <row r="27" spans="4:12">
      <c r="D27" s="14"/>
      <c r="E27" s="14"/>
      <c r="F27" s="14"/>
      <c r="G27" s="14"/>
      <c r="H27" s="14"/>
      <c r="I27" s="14"/>
      <c r="J27" s="14"/>
      <c r="K27" s="14"/>
    </row>
    <row r="28" spans="4:12">
      <c r="D28" s="14"/>
      <c r="E28" s="14"/>
      <c r="F28" s="14"/>
      <c r="G28" s="14"/>
      <c r="H28" s="14"/>
      <c r="I28" s="14"/>
      <c r="J28" s="14"/>
      <c r="K28" s="14"/>
    </row>
    <row r="29" spans="4:12">
      <c r="D29" s="14"/>
      <c r="E29" s="14"/>
      <c r="F29" s="14"/>
      <c r="G29" s="14"/>
      <c r="H29" s="14"/>
      <c r="I29" s="14"/>
      <c r="J29" s="14"/>
      <c r="K29" s="14"/>
    </row>
    <row r="30" spans="4:12">
      <c r="D30" s="14"/>
      <c r="E30" s="14"/>
      <c r="F30" s="14"/>
      <c r="G30" s="14"/>
      <c r="H30" s="14"/>
      <c r="I30" s="14"/>
      <c r="J30" s="14"/>
      <c r="K30" s="14"/>
    </row>
    <row r="31" spans="4:12">
      <c r="D31" s="14"/>
      <c r="E31" s="14"/>
      <c r="F31" s="14"/>
      <c r="G31" s="14"/>
      <c r="H31" s="14"/>
      <c r="I31" s="14"/>
      <c r="J31" s="14"/>
      <c r="K31" s="14"/>
    </row>
    <row r="32" spans="4:12">
      <c r="D32" s="14"/>
      <c r="E32" s="14"/>
      <c r="F32" s="14"/>
      <c r="G32" s="14"/>
      <c r="H32" s="14"/>
      <c r="I32" s="14"/>
      <c r="J32" s="14"/>
      <c r="K32" s="14"/>
    </row>
    <row r="33" spans="4:11">
      <c r="D33" s="14"/>
      <c r="E33" s="14"/>
      <c r="F33" s="14"/>
      <c r="G33" s="14"/>
      <c r="H33" s="14"/>
      <c r="I33" s="14"/>
      <c r="J33" s="14"/>
      <c r="K33" s="14"/>
    </row>
    <row r="34" spans="4:11">
      <c r="D34" s="14"/>
      <c r="E34" s="14"/>
      <c r="F34" s="14"/>
      <c r="G34" s="14"/>
      <c r="H34" s="14"/>
      <c r="I34" s="14"/>
      <c r="J34" s="14"/>
      <c r="K34" s="14"/>
    </row>
    <row r="35" spans="4:11">
      <c r="D35" s="14"/>
      <c r="E35" s="14"/>
      <c r="F35" s="14"/>
      <c r="G35" s="14"/>
      <c r="H35" s="14"/>
      <c r="I35" s="14"/>
      <c r="J35" s="14"/>
      <c r="K35" s="14"/>
    </row>
    <row r="36" spans="4:11">
      <c r="D36" s="14"/>
      <c r="E36" s="14"/>
      <c r="F36" s="14"/>
      <c r="G36" s="14"/>
      <c r="H36" s="14"/>
      <c r="I36" s="14"/>
      <c r="J36" s="14"/>
      <c r="K36" s="14"/>
    </row>
    <row r="37" spans="4:11">
      <c r="D37" s="14"/>
      <c r="E37" s="14"/>
      <c r="F37" s="14"/>
      <c r="G37" s="14"/>
      <c r="H37" s="14"/>
      <c r="I37" s="14"/>
      <c r="J37" s="14"/>
      <c r="K37" s="1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F41E9-B08D-224C-BC83-9CC392224F52}">
  <dimension ref="A1:AE67"/>
  <sheetViews>
    <sheetView zoomScale="111" workbookViewId="0">
      <selection activeCell="F1" sqref="F1"/>
    </sheetView>
  </sheetViews>
  <sheetFormatPr baseColWidth="10" defaultRowHeight="17"/>
  <sheetData>
    <row r="1" spans="1:31" ht="54">
      <c r="A1" s="1" t="s">
        <v>11</v>
      </c>
      <c r="B1" s="1" t="s">
        <v>13</v>
      </c>
      <c r="C1" s="1" t="s">
        <v>14</v>
      </c>
      <c r="D1" s="1" t="s">
        <v>16</v>
      </c>
      <c r="E1" s="21" t="s">
        <v>49</v>
      </c>
      <c r="F1" s="1" t="s">
        <v>50</v>
      </c>
      <c r="G1" s="1" t="s">
        <v>12</v>
      </c>
      <c r="H1" s="4" t="s">
        <v>15</v>
      </c>
      <c r="I1" s="1" t="s">
        <v>17</v>
      </c>
    </row>
    <row r="2" spans="1:31" ht="18">
      <c r="A2" s="9" t="s">
        <v>18</v>
      </c>
      <c r="B2" s="13">
        <v>14606.2</v>
      </c>
      <c r="C2" s="10">
        <v>2036.4</v>
      </c>
      <c r="D2" s="10">
        <v>5702.22</v>
      </c>
      <c r="E2" s="10">
        <v>335.49948117000002</v>
      </c>
      <c r="F2" s="10">
        <f>D2/E2</f>
        <v>16.996211082397007</v>
      </c>
      <c r="G2" s="10">
        <v>19037</v>
      </c>
      <c r="H2" s="10">
        <v>11445.06</v>
      </c>
      <c r="I2">
        <f>G2/H2</f>
        <v>1.6633377195051839</v>
      </c>
      <c r="K2" s="10"/>
    </row>
    <row r="3" spans="1:31" ht="18">
      <c r="A3" s="9" t="s">
        <v>19</v>
      </c>
      <c r="B3" s="13">
        <v>1852.3</v>
      </c>
      <c r="C3" s="10">
        <v>126.1</v>
      </c>
      <c r="D3" s="10">
        <v>544.48</v>
      </c>
      <c r="E3" s="10">
        <v>59.863761269999998</v>
      </c>
      <c r="F3" s="10">
        <f t="shared" ref="F3:F17" si="0">D3/E3</f>
        <v>9.0953189116244122</v>
      </c>
      <c r="G3" s="10">
        <v>4397</v>
      </c>
      <c r="H3" s="10">
        <v>2741</v>
      </c>
      <c r="I3">
        <f t="shared" ref="I3:I17" si="1">G3/H3</f>
        <v>1.6041590660342941</v>
      </c>
    </row>
    <row r="4" spans="1:31" ht="18">
      <c r="A4" s="9" t="s">
        <v>20</v>
      </c>
      <c r="B4" s="13">
        <v>3129.8999999999996</v>
      </c>
      <c r="C4" s="10">
        <v>246.8</v>
      </c>
      <c r="D4" s="10">
        <v>888.97</v>
      </c>
      <c r="E4" s="10">
        <v>126.780864881</v>
      </c>
      <c r="F4" s="10">
        <f t="shared" si="0"/>
        <v>7.0118625617076491</v>
      </c>
      <c r="G4" s="10">
        <v>16359</v>
      </c>
      <c r="H4" s="10">
        <v>8522.58</v>
      </c>
      <c r="I4">
        <f t="shared" si="1"/>
        <v>1.9194891687728364</v>
      </c>
      <c r="K4" s="6"/>
      <c r="L4" s="20"/>
      <c r="M4" s="20"/>
      <c r="N4" s="20"/>
      <c r="O4" s="20"/>
      <c r="Q4" s="7"/>
      <c r="R4" s="7"/>
      <c r="S4" s="7"/>
    </row>
    <row r="5" spans="1:31" ht="18">
      <c r="A5" s="9" t="s">
        <v>21</v>
      </c>
      <c r="B5" s="13">
        <v>2989.9</v>
      </c>
      <c r="C5" s="10">
        <v>212.4</v>
      </c>
      <c r="D5" s="10">
        <v>980.9</v>
      </c>
      <c r="E5" s="10">
        <v>99.996764400000018</v>
      </c>
      <c r="F5" s="10">
        <f t="shared" si="0"/>
        <v>9.8093173902734776</v>
      </c>
      <c r="G5" s="10">
        <v>19187</v>
      </c>
      <c r="H5" s="16">
        <v>9939</v>
      </c>
      <c r="I5">
        <f t="shared" si="1"/>
        <v>1.9304759030083509</v>
      </c>
      <c r="K5" s="6"/>
      <c r="L5" s="6"/>
      <c r="M5" s="7"/>
      <c r="N5" s="7"/>
      <c r="O5" s="7"/>
      <c r="P5" s="7"/>
      <c r="Q5" s="8"/>
      <c r="R5" s="8"/>
      <c r="S5" s="8"/>
    </row>
    <row r="6" spans="1:31" ht="18">
      <c r="A6" s="9" t="s">
        <v>22</v>
      </c>
      <c r="B6" s="13">
        <v>5111</v>
      </c>
      <c r="C6" s="10">
        <v>351.7</v>
      </c>
      <c r="D6" s="10">
        <v>976.98</v>
      </c>
      <c r="E6" s="10">
        <v>96.030293027999974</v>
      </c>
      <c r="F6" s="10">
        <f t="shared" si="0"/>
        <v>10.173664675949054</v>
      </c>
      <c r="G6" s="10">
        <v>9471</v>
      </c>
      <c r="H6" s="16">
        <v>5950.72</v>
      </c>
      <c r="I6">
        <f t="shared" si="1"/>
        <v>1.5915721122822111</v>
      </c>
      <c r="K6" s="6"/>
      <c r="L6" s="6"/>
      <c r="M6" s="8"/>
      <c r="O6" s="8"/>
      <c r="P6" s="8"/>
      <c r="Q6" s="8"/>
      <c r="R6" s="8"/>
      <c r="S6" s="8"/>
    </row>
    <row r="7" spans="1:31" ht="18">
      <c r="A7" s="9" t="s">
        <v>23</v>
      </c>
      <c r="B7" s="13">
        <v>3161.4</v>
      </c>
      <c r="C7" s="10">
        <v>239.3</v>
      </c>
      <c r="D7" s="10">
        <v>1321.33</v>
      </c>
      <c r="E7" s="10">
        <v>199.60257047399995</v>
      </c>
      <c r="F7" s="10">
        <f t="shared" si="0"/>
        <v>6.6198045288806302</v>
      </c>
      <c r="G7" s="10">
        <v>18660</v>
      </c>
      <c r="H7" s="16">
        <v>10118</v>
      </c>
      <c r="I7">
        <f t="shared" si="1"/>
        <v>1.8442379916979641</v>
      </c>
      <c r="K7" s="6"/>
      <c r="L7" s="6"/>
      <c r="M7" s="8"/>
      <c r="O7" s="8"/>
      <c r="P7" s="8"/>
      <c r="Q7" s="8"/>
      <c r="R7" s="8"/>
      <c r="S7" s="8"/>
    </row>
    <row r="8" spans="1:31" ht="18">
      <c r="A8" s="9" t="s">
        <v>24</v>
      </c>
      <c r="B8" s="13">
        <v>3107.2</v>
      </c>
      <c r="C8" s="10">
        <v>212.7</v>
      </c>
      <c r="D8" s="10">
        <v>638.52</v>
      </c>
      <c r="E8" s="10">
        <v>79.997602009999994</v>
      </c>
      <c r="F8" s="10">
        <f t="shared" si="0"/>
        <v>7.981739251636351</v>
      </c>
      <c r="G8" s="10">
        <v>8604</v>
      </c>
      <c r="H8" s="16">
        <v>5533</v>
      </c>
      <c r="I8">
        <f t="shared" si="1"/>
        <v>1.5550334357491415</v>
      </c>
      <c r="K8" s="6"/>
      <c r="L8" s="6"/>
      <c r="M8" s="8"/>
      <c r="O8" s="8"/>
      <c r="P8" s="8"/>
      <c r="Q8" s="8"/>
      <c r="R8" s="8"/>
      <c r="S8" s="8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</row>
    <row r="9" spans="1:31" ht="19">
      <c r="A9" s="9" t="s">
        <v>25</v>
      </c>
      <c r="B9" s="13">
        <v>3133.6000000000004</v>
      </c>
      <c r="C9" s="10">
        <v>282.60000000000002</v>
      </c>
      <c r="D9" s="10">
        <v>1232.07</v>
      </c>
      <c r="E9" s="10">
        <v>108.56379877199998</v>
      </c>
      <c r="F9" s="10">
        <f t="shared" si="0"/>
        <v>11.348810689533156</v>
      </c>
      <c r="G9" s="10">
        <v>18427</v>
      </c>
      <c r="H9" s="16">
        <v>13516</v>
      </c>
      <c r="I9">
        <f t="shared" si="1"/>
        <v>1.363347144125481</v>
      </c>
      <c r="K9" s="6"/>
      <c r="L9" s="6"/>
      <c r="M9" s="8"/>
      <c r="O9" s="8"/>
      <c r="P9" s="8"/>
      <c r="Q9" s="8"/>
      <c r="R9" s="8"/>
      <c r="S9" s="8"/>
      <c r="T9" s="11"/>
      <c r="U9" s="11"/>
      <c r="V9" s="11"/>
      <c r="W9" s="11"/>
      <c r="X9" s="11"/>
      <c r="Y9" s="11"/>
      <c r="Z9" s="11"/>
      <c r="AA9" s="12"/>
      <c r="AB9" s="12"/>
      <c r="AC9" s="12"/>
      <c r="AD9" s="12"/>
      <c r="AE9" s="12"/>
    </row>
    <row r="10" spans="1:31" ht="19">
      <c r="A10" s="9" t="s">
        <v>26</v>
      </c>
      <c r="B10" s="13">
        <v>4169.6000000000004</v>
      </c>
      <c r="C10" s="10">
        <v>340.7</v>
      </c>
      <c r="D10" s="10">
        <v>817.66</v>
      </c>
      <c r="E10" s="10">
        <v>108.732038426</v>
      </c>
      <c r="F10" s="10">
        <f t="shared" si="0"/>
        <v>7.5199546687104242</v>
      </c>
      <c r="G10" s="10">
        <v>24486</v>
      </c>
      <c r="H10" s="16">
        <v>15451.2</v>
      </c>
      <c r="I10">
        <f t="shared" si="1"/>
        <v>1.5847312830071449</v>
      </c>
      <c r="K10" s="6"/>
      <c r="L10" s="6"/>
      <c r="M10" s="8"/>
      <c r="O10" s="8"/>
      <c r="P10" s="8"/>
      <c r="Q10" s="8"/>
      <c r="R10" s="8"/>
      <c r="S10" s="8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1" ht="19">
      <c r="A11" s="9" t="s">
        <v>27</v>
      </c>
      <c r="B11" s="13">
        <v>4418</v>
      </c>
      <c r="C11" s="10">
        <v>355</v>
      </c>
      <c r="D11" s="10">
        <v>983.56</v>
      </c>
      <c r="E11" s="10">
        <v>63.704476028999999</v>
      </c>
      <c r="F11" s="10">
        <f t="shared" si="0"/>
        <v>15.439417468126679</v>
      </c>
      <c r="G11" s="10">
        <v>7333</v>
      </c>
      <c r="H11" s="16">
        <v>4049</v>
      </c>
      <c r="I11">
        <f t="shared" si="1"/>
        <v>1.8110644603605828</v>
      </c>
      <c r="K11" s="6"/>
      <c r="L11" s="6"/>
      <c r="M11" s="8"/>
      <c r="O11" s="8"/>
      <c r="P11" s="8"/>
      <c r="Q11" s="8"/>
      <c r="R11" s="8"/>
      <c r="S11" s="8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1" ht="18">
      <c r="A12" s="9" t="s">
        <v>28</v>
      </c>
      <c r="B12" s="13">
        <v>6594.5</v>
      </c>
      <c r="C12" s="10">
        <v>849.5</v>
      </c>
      <c r="D12" s="10">
        <v>1714.82</v>
      </c>
      <c r="E12" s="10">
        <v>129.26632900999996</v>
      </c>
      <c r="F12" s="10">
        <f t="shared" si="0"/>
        <v>13.265790195584053</v>
      </c>
      <c r="G12" s="10">
        <v>10918</v>
      </c>
      <c r="H12" s="16">
        <v>6026</v>
      </c>
      <c r="I12">
        <f t="shared" si="1"/>
        <v>1.8118154663126451</v>
      </c>
      <c r="K12" s="6"/>
      <c r="L12" s="6"/>
      <c r="M12" s="8"/>
      <c r="O12" s="8"/>
      <c r="P12" s="8"/>
      <c r="Q12" s="8"/>
      <c r="R12" s="8"/>
      <c r="S12" s="8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 spans="1:31" ht="19">
      <c r="A13" s="19" t="s">
        <v>29</v>
      </c>
      <c r="B13" s="13">
        <v>4257.3999999999996</v>
      </c>
      <c r="C13" s="10">
        <v>380.1</v>
      </c>
      <c r="D13" s="10">
        <v>673.18</v>
      </c>
      <c r="E13" s="10">
        <v>67.871721456000017</v>
      </c>
      <c r="F13" s="10">
        <f t="shared" si="0"/>
        <v>9.9184164709364282</v>
      </c>
      <c r="G13" s="10">
        <f>12621+3393</f>
        <v>16014</v>
      </c>
      <c r="H13" s="18">
        <v>12340</v>
      </c>
      <c r="I13">
        <f t="shared" si="1"/>
        <v>1.2977309562398704</v>
      </c>
      <c r="K13" s="6"/>
      <c r="L13" s="6"/>
      <c r="M13" s="8"/>
      <c r="O13" s="8"/>
      <c r="P13" s="8"/>
      <c r="Q13" s="8"/>
      <c r="R13" s="8"/>
      <c r="S13" s="8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ht="18">
      <c r="A14" s="9" t="s">
        <v>30</v>
      </c>
      <c r="B14" s="13">
        <v>2535.1</v>
      </c>
      <c r="C14" s="10">
        <v>211.4</v>
      </c>
      <c r="D14" s="10">
        <v>462.65</v>
      </c>
      <c r="E14" s="10">
        <v>50.647597541999993</v>
      </c>
      <c r="F14" s="10">
        <f t="shared" si="0"/>
        <v>9.1346879704677626</v>
      </c>
      <c r="G14" s="10">
        <v>4637</v>
      </c>
      <c r="H14" s="17">
        <v>2992.1</v>
      </c>
      <c r="I14">
        <f t="shared" si="1"/>
        <v>1.549747668861335</v>
      </c>
      <c r="K14" s="6"/>
      <c r="L14" s="6"/>
      <c r="M14" s="8"/>
      <c r="O14" s="8"/>
      <c r="P14" s="8"/>
      <c r="Q14" s="8"/>
      <c r="R14" s="8"/>
      <c r="S14" s="8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ht="18">
      <c r="A15" s="9" t="s">
        <v>31</v>
      </c>
      <c r="B15" s="13">
        <v>7110.3</v>
      </c>
      <c r="C15" s="10">
        <v>801.2</v>
      </c>
      <c r="D15" s="10">
        <v>380.48</v>
      </c>
      <c r="E15" s="10">
        <v>46.51098408</v>
      </c>
      <c r="F15" s="10">
        <f t="shared" si="0"/>
        <v>8.1804332358473726</v>
      </c>
      <c r="G15" s="10">
        <v>9429</v>
      </c>
      <c r="H15" s="16">
        <v>8399</v>
      </c>
      <c r="I15">
        <f t="shared" si="1"/>
        <v>1.1226336468627218</v>
      </c>
      <c r="K15" s="6"/>
      <c r="L15" s="6"/>
      <c r="M15" s="8"/>
      <c r="O15" s="8"/>
      <c r="P15" s="8"/>
      <c r="Q15" s="8"/>
      <c r="R15" s="8"/>
      <c r="S15" s="8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ht="18">
      <c r="A16" s="19" t="s">
        <v>32</v>
      </c>
      <c r="B16" s="13">
        <v>7723.9</v>
      </c>
      <c r="C16" s="10">
        <v>805.2</v>
      </c>
      <c r="D16" s="10">
        <v>1094.78</v>
      </c>
      <c r="E16" s="10">
        <v>128.85341497599995</v>
      </c>
      <c r="F16" s="10">
        <f t="shared" si="0"/>
        <v>8.4963211894998061</v>
      </c>
      <c r="G16" s="10">
        <f>20852+3124</f>
        <v>23976</v>
      </c>
      <c r="H16" s="12">
        <v>13545.9</v>
      </c>
      <c r="I16">
        <f t="shared" si="1"/>
        <v>1.7699820609926251</v>
      </c>
      <c r="K16" s="6"/>
      <c r="L16" s="6"/>
      <c r="M16" s="8"/>
      <c r="O16" s="8"/>
      <c r="P16" s="8"/>
      <c r="Q16" s="8"/>
      <c r="R16" s="8"/>
      <c r="S16" s="8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ht="18">
      <c r="A17" s="9" t="s">
        <v>33</v>
      </c>
      <c r="B17" s="13">
        <v>8054.2999999999993</v>
      </c>
      <c r="C17" s="10">
        <v>840.5</v>
      </c>
      <c r="D17" s="10">
        <v>472.93</v>
      </c>
      <c r="E17" s="10">
        <v>47.321083354999999</v>
      </c>
      <c r="F17" s="10">
        <f t="shared" si="0"/>
        <v>9.9940653609323942</v>
      </c>
      <c r="G17" s="10">
        <v>7362</v>
      </c>
      <c r="H17" s="16">
        <v>9678</v>
      </c>
      <c r="I17">
        <f t="shared" si="1"/>
        <v>0.76069435833849974</v>
      </c>
      <c r="K17" s="6"/>
      <c r="L17" s="6"/>
      <c r="M17" s="8"/>
      <c r="O17" s="8"/>
      <c r="P17" s="8"/>
      <c r="Q17" s="8"/>
      <c r="R17" s="8"/>
      <c r="S17" s="8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ht="18">
      <c r="A18" s="9"/>
      <c r="G18" s="10"/>
      <c r="K18" s="6"/>
      <c r="L18" s="6"/>
      <c r="M18" s="8"/>
      <c r="O18" s="8"/>
      <c r="P18" s="8"/>
      <c r="Q18" s="8"/>
      <c r="R18" s="8"/>
      <c r="S18" s="8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ht="18">
      <c r="A19" s="9"/>
      <c r="G19" s="10"/>
      <c r="K19" s="6"/>
      <c r="L19" s="6"/>
      <c r="M19" s="8"/>
      <c r="O19" s="8"/>
      <c r="P19" s="8"/>
      <c r="Q19" s="8"/>
      <c r="R19" s="8"/>
      <c r="S19" s="8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ht="18">
      <c r="F20" s="6"/>
      <c r="G20" s="6"/>
      <c r="H20" s="6"/>
      <c r="I20" s="6"/>
      <c r="J20" s="6"/>
      <c r="K20" s="6"/>
      <c r="L20" s="6"/>
      <c r="M20" s="6"/>
      <c r="O20" s="8"/>
      <c r="P20" s="8"/>
      <c r="Q20" s="8"/>
      <c r="R20" s="8"/>
      <c r="S20" s="8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ht="18">
      <c r="A21" s="12"/>
      <c r="B21" s="12"/>
      <c r="C21" s="12"/>
      <c r="D21" s="12"/>
      <c r="E21" s="12"/>
      <c r="F21" s="6"/>
      <c r="G21" s="6"/>
      <c r="H21" s="6"/>
      <c r="I21" s="6"/>
      <c r="Q21" s="8"/>
      <c r="R21" s="8"/>
      <c r="S21" s="8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ht="19">
      <c r="A22" s="11"/>
      <c r="B22" s="11"/>
      <c r="C22" s="11"/>
      <c r="D22" s="11"/>
      <c r="E22" s="11"/>
      <c r="F22" s="6"/>
      <c r="G22" s="6"/>
      <c r="H22" s="6"/>
      <c r="I22" s="6"/>
      <c r="J22" s="6"/>
      <c r="K22" s="6"/>
      <c r="L22" s="6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ht="19">
      <c r="A23" s="11"/>
      <c r="B23" s="10"/>
      <c r="C23" s="10"/>
      <c r="D23" s="10"/>
      <c r="E23" s="10"/>
      <c r="F23" s="22"/>
      <c r="G23" s="20"/>
      <c r="H23" s="20"/>
      <c r="I23" s="20"/>
      <c r="J23" s="20"/>
      <c r="K23" s="20"/>
      <c r="L23" s="20"/>
      <c r="M23" s="2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ht="19">
      <c r="A24" s="11"/>
      <c r="B24" s="10"/>
      <c r="C24" s="10"/>
      <c r="D24" s="10"/>
      <c r="E24" s="10"/>
      <c r="F24" s="6"/>
      <c r="G24" s="7"/>
      <c r="H24" s="7"/>
      <c r="I24" s="7"/>
      <c r="J24" s="7"/>
      <c r="K24" s="7"/>
      <c r="L24" s="7"/>
      <c r="M24" s="7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ht="19">
      <c r="A25" s="11"/>
      <c r="B25" s="10"/>
      <c r="C25" s="12"/>
      <c r="D25" s="12"/>
      <c r="E25" s="12"/>
      <c r="F25" s="6"/>
      <c r="G25" s="8"/>
      <c r="H25" s="8"/>
      <c r="I25" s="8"/>
      <c r="J25" s="8"/>
      <c r="K25" s="8"/>
      <c r="L25" s="8"/>
      <c r="M25" s="8"/>
      <c r="N25" s="10"/>
      <c r="O25" s="10"/>
      <c r="P25" s="12"/>
      <c r="Q25" s="12"/>
      <c r="R25" s="12"/>
      <c r="S25" s="12"/>
      <c r="T25" s="10"/>
      <c r="U25" s="10"/>
      <c r="V25" s="10"/>
      <c r="W25" s="10"/>
      <c r="X25" s="10"/>
      <c r="Y25" s="10"/>
      <c r="Z25" s="10"/>
      <c r="AA25" s="10"/>
      <c r="AB25" s="12"/>
      <c r="AC25" s="12"/>
      <c r="AD25" s="12"/>
      <c r="AE25" s="12"/>
    </row>
    <row r="26" spans="1:31" ht="18">
      <c r="F26" s="6"/>
      <c r="G26" s="8"/>
      <c r="H26" s="8"/>
      <c r="I26" s="8"/>
      <c r="J26" s="8"/>
      <c r="K26" s="8"/>
      <c r="L26" s="8"/>
      <c r="M26" s="8"/>
      <c r="N26" s="10"/>
      <c r="O26" s="10"/>
    </row>
    <row r="27" spans="1:31" ht="18">
      <c r="F27" s="6"/>
      <c r="G27" s="8"/>
      <c r="H27" s="8"/>
      <c r="I27" s="8"/>
      <c r="J27" s="8"/>
      <c r="K27" s="8"/>
      <c r="L27" s="8"/>
      <c r="M27" s="8"/>
      <c r="N27" s="10"/>
      <c r="O27" s="10"/>
    </row>
    <row r="28" spans="1:31" ht="18">
      <c r="F28" s="6"/>
      <c r="G28" s="8"/>
      <c r="H28" s="8"/>
      <c r="I28" s="8"/>
      <c r="J28" s="8"/>
      <c r="K28" s="8"/>
      <c r="L28" s="8"/>
      <c r="M28" s="8"/>
      <c r="N28" s="10"/>
      <c r="O28" s="10"/>
    </row>
    <row r="29" spans="1:31" ht="18">
      <c r="F29" s="6"/>
      <c r="G29" s="8"/>
      <c r="H29" s="8"/>
      <c r="I29" s="8"/>
      <c r="J29" s="8"/>
      <c r="K29" s="8"/>
      <c r="L29" s="8"/>
      <c r="M29" s="8"/>
      <c r="N29" s="10"/>
      <c r="O29" s="10"/>
    </row>
    <row r="30" spans="1:31" ht="18">
      <c r="F30" s="6"/>
      <c r="G30" s="8"/>
      <c r="H30" s="8"/>
      <c r="I30" s="8"/>
      <c r="J30" s="8"/>
      <c r="K30" s="8"/>
      <c r="L30" s="8"/>
      <c r="M30" s="8"/>
      <c r="N30" s="10"/>
      <c r="O30" s="10"/>
    </row>
    <row r="31" spans="1:31" ht="18">
      <c r="F31" s="6"/>
      <c r="G31" s="8"/>
      <c r="H31" s="8"/>
      <c r="I31" s="8"/>
      <c r="J31" s="8"/>
      <c r="K31" s="8"/>
      <c r="L31" s="8"/>
      <c r="M31" s="8"/>
      <c r="N31" s="10"/>
      <c r="O31" s="10"/>
    </row>
    <row r="32" spans="1:31" ht="18">
      <c r="F32" s="6"/>
      <c r="G32" s="8"/>
      <c r="H32" s="8"/>
      <c r="I32" s="8"/>
      <c r="J32" s="8"/>
      <c r="K32" s="8"/>
      <c r="L32" s="8"/>
      <c r="M32" s="8"/>
      <c r="N32" s="10"/>
      <c r="O32" s="10"/>
    </row>
    <row r="33" spans="3:15" ht="18">
      <c r="F33" s="6"/>
      <c r="G33" s="8"/>
      <c r="H33" s="8"/>
      <c r="I33" s="8"/>
      <c r="J33" s="8"/>
      <c r="K33" s="8"/>
      <c r="L33" s="8"/>
      <c r="M33" s="8"/>
      <c r="N33" s="10"/>
      <c r="O33" s="10"/>
    </row>
    <row r="34" spans="3:15" ht="18">
      <c r="F34" s="6"/>
      <c r="G34" s="8"/>
      <c r="H34" s="8"/>
      <c r="I34" s="8"/>
      <c r="J34" s="8"/>
      <c r="K34" s="8"/>
      <c r="L34" s="8"/>
      <c r="M34" s="8"/>
      <c r="N34" s="10"/>
      <c r="O34" s="10"/>
    </row>
    <row r="35" spans="3:15" ht="18">
      <c r="F35" s="6"/>
      <c r="G35" s="8"/>
      <c r="H35" s="8"/>
      <c r="I35" s="8"/>
      <c r="J35" s="8"/>
      <c r="K35" s="8"/>
      <c r="L35" s="8"/>
      <c r="M35" s="8"/>
      <c r="N35" s="10"/>
      <c r="O35" s="10"/>
    </row>
    <row r="36" spans="3:15" ht="18">
      <c r="F36" s="6"/>
      <c r="G36" s="8"/>
      <c r="H36" s="8"/>
      <c r="I36" s="8"/>
      <c r="J36" s="8"/>
      <c r="K36" s="8"/>
      <c r="L36" s="8"/>
      <c r="M36" s="8"/>
      <c r="N36" s="10"/>
      <c r="O36" s="10"/>
    </row>
    <row r="37" spans="3:15" ht="18">
      <c r="F37" s="6"/>
      <c r="G37" s="8"/>
      <c r="H37" s="8"/>
      <c r="I37" s="8"/>
      <c r="J37" s="8"/>
      <c r="K37" s="8"/>
      <c r="L37" s="8"/>
      <c r="M37" s="8"/>
      <c r="N37" s="10"/>
      <c r="O37" s="10"/>
    </row>
    <row r="38" spans="3:15" ht="18">
      <c r="F38" s="6"/>
      <c r="G38" s="8"/>
      <c r="H38" s="8"/>
      <c r="I38" s="8"/>
      <c r="J38" s="8"/>
      <c r="K38" s="8"/>
      <c r="L38" s="8"/>
      <c r="M38" s="8"/>
      <c r="N38" s="10"/>
      <c r="O38" s="10"/>
    </row>
    <row r="39" spans="3:15" ht="18">
      <c r="F39" s="6"/>
      <c r="G39" s="8"/>
      <c r="H39" s="8"/>
      <c r="I39" s="8"/>
      <c r="J39" s="8"/>
      <c r="K39" s="8"/>
      <c r="L39" s="8"/>
      <c r="M39" s="8"/>
      <c r="N39" s="10"/>
      <c r="O39" s="10"/>
    </row>
    <row r="40" spans="3:15" ht="18">
      <c r="F40" s="6"/>
      <c r="G40" s="8"/>
      <c r="H40" s="8"/>
      <c r="I40" s="8"/>
      <c r="J40" s="8"/>
      <c r="K40" s="8"/>
      <c r="L40" s="8"/>
      <c r="M40" s="8"/>
      <c r="N40" s="10"/>
      <c r="O40" s="10"/>
    </row>
    <row r="47" spans="3:15">
      <c r="C47" s="6"/>
      <c r="D47" s="6"/>
      <c r="E47" s="6"/>
      <c r="F47" s="6"/>
    </row>
    <row r="48" spans="3:15">
      <c r="C48" s="6"/>
      <c r="D48" s="6"/>
      <c r="E48" s="6"/>
      <c r="F48" s="8"/>
      <c r="G48" s="6"/>
      <c r="H48" s="6"/>
      <c r="I48" s="6"/>
      <c r="J48" s="6"/>
    </row>
    <row r="49" spans="3:11">
      <c r="C49" s="6"/>
      <c r="D49" s="6"/>
      <c r="E49" s="6"/>
    </row>
    <row r="50" spans="3:11">
      <c r="C50" s="22"/>
      <c r="D50" s="22"/>
      <c r="E50" s="22"/>
      <c r="F50" s="22"/>
      <c r="G50" s="22"/>
      <c r="H50" s="22"/>
      <c r="I50" s="22"/>
      <c r="J50" s="22"/>
      <c r="K50" s="22"/>
    </row>
    <row r="51" spans="3:11">
      <c r="C51" s="6"/>
      <c r="D51" s="7"/>
      <c r="E51" s="7"/>
      <c r="F51" s="7"/>
      <c r="G51" s="7"/>
      <c r="H51" s="7"/>
      <c r="I51" s="7"/>
      <c r="J51" s="7"/>
      <c r="K51" s="7"/>
    </row>
    <row r="52" spans="3:11">
      <c r="C52" s="6"/>
      <c r="D52" s="8"/>
      <c r="E52" s="8"/>
      <c r="F52" s="8"/>
      <c r="G52" s="8"/>
      <c r="H52" s="8"/>
      <c r="I52" s="8"/>
      <c r="J52" s="8"/>
      <c r="K52" s="8"/>
    </row>
    <row r="53" spans="3:11">
      <c r="C53" s="6"/>
      <c r="D53" s="8"/>
      <c r="E53" s="8"/>
      <c r="F53" s="8"/>
      <c r="G53" s="8"/>
      <c r="H53" s="8"/>
      <c r="I53" s="8"/>
      <c r="J53" s="8"/>
      <c r="K53" s="8"/>
    </row>
    <row r="54" spans="3:11">
      <c r="C54" s="6"/>
      <c r="D54" s="8"/>
      <c r="E54" s="8"/>
      <c r="F54" s="8"/>
      <c r="G54" s="8"/>
      <c r="H54" s="8"/>
      <c r="I54" s="8"/>
      <c r="J54" s="8"/>
      <c r="K54" s="8"/>
    </row>
    <row r="55" spans="3:11">
      <c r="C55" s="6"/>
      <c r="D55" s="8"/>
      <c r="E55" s="8"/>
      <c r="F55" s="8"/>
      <c r="G55" s="8"/>
      <c r="H55" s="8"/>
      <c r="I55" s="8"/>
      <c r="J55" s="8"/>
      <c r="K55" s="8"/>
    </row>
    <row r="56" spans="3:11">
      <c r="C56" s="6"/>
      <c r="D56" s="8"/>
      <c r="E56" s="8"/>
      <c r="F56" s="8"/>
      <c r="G56" s="8"/>
      <c r="H56" s="8"/>
      <c r="I56" s="8"/>
      <c r="J56" s="8"/>
      <c r="K56" s="8"/>
    </row>
    <row r="57" spans="3:11">
      <c r="C57" s="6"/>
      <c r="D57" s="8"/>
      <c r="E57" s="8"/>
      <c r="F57" s="8"/>
      <c r="G57" s="8"/>
      <c r="H57" s="8"/>
      <c r="I57" s="8"/>
      <c r="J57" s="8"/>
      <c r="K57" s="8"/>
    </row>
    <row r="58" spans="3:11">
      <c r="C58" s="6"/>
      <c r="D58" s="8"/>
      <c r="E58" s="8"/>
      <c r="F58" s="8"/>
      <c r="G58" s="8"/>
      <c r="H58" s="8"/>
      <c r="I58" s="8"/>
      <c r="J58" s="8"/>
      <c r="K58" s="8"/>
    </row>
    <row r="59" spans="3:11">
      <c r="C59" s="6"/>
      <c r="D59" s="8"/>
      <c r="E59" s="8"/>
      <c r="F59" s="8"/>
      <c r="G59" s="8"/>
      <c r="H59" s="8"/>
      <c r="I59" s="8"/>
      <c r="J59" s="8"/>
      <c r="K59" s="8"/>
    </row>
    <row r="60" spans="3:11">
      <c r="C60" s="6"/>
      <c r="D60" s="8"/>
      <c r="E60" s="8"/>
      <c r="F60" s="8"/>
      <c r="G60" s="8"/>
      <c r="H60" s="8"/>
      <c r="I60" s="8"/>
      <c r="J60" s="8"/>
      <c r="K60" s="8"/>
    </row>
    <row r="61" spans="3:11">
      <c r="C61" s="6"/>
      <c r="D61" s="8"/>
      <c r="E61" s="8"/>
      <c r="F61" s="8"/>
      <c r="G61" s="8"/>
      <c r="H61" s="8"/>
      <c r="I61" s="8"/>
      <c r="J61" s="8"/>
      <c r="K61" s="8"/>
    </row>
    <row r="62" spans="3:11">
      <c r="C62" s="6"/>
      <c r="D62" s="8"/>
      <c r="E62" s="8"/>
      <c r="F62" s="8"/>
      <c r="G62" s="8"/>
      <c r="H62" s="8"/>
      <c r="I62" s="8"/>
      <c r="J62" s="8"/>
      <c r="K62" s="8"/>
    </row>
    <row r="63" spans="3:11">
      <c r="C63" s="6"/>
      <c r="D63" s="8"/>
      <c r="E63" s="8"/>
      <c r="F63" s="8"/>
      <c r="G63" s="8"/>
      <c r="H63" s="8"/>
      <c r="I63" s="8"/>
      <c r="J63" s="8"/>
      <c r="K63" s="8"/>
    </row>
    <row r="64" spans="3:11">
      <c r="C64" s="6"/>
      <c r="D64" s="8"/>
      <c r="E64" s="8"/>
      <c r="F64" s="8"/>
      <c r="G64" s="8"/>
      <c r="H64" s="8"/>
      <c r="I64" s="8"/>
      <c r="J64" s="8"/>
      <c r="K64" s="8"/>
    </row>
    <row r="65" spans="3:11">
      <c r="C65" s="6"/>
      <c r="D65" s="8"/>
      <c r="E65" s="8"/>
      <c r="F65" s="8"/>
      <c r="G65" s="8"/>
      <c r="H65" s="8"/>
      <c r="I65" s="8"/>
      <c r="J65" s="8"/>
      <c r="K65" s="8"/>
    </row>
    <row r="66" spans="3:11">
      <c r="C66" s="6"/>
      <c r="D66" s="8"/>
      <c r="E66" s="8"/>
      <c r="F66" s="8"/>
      <c r="G66" s="8"/>
      <c r="H66" s="8"/>
      <c r="I66" s="8"/>
      <c r="J66" s="8"/>
      <c r="K66" s="8"/>
    </row>
    <row r="67" spans="3:11">
      <c r="C67" s="6"/>
      <c r="D67" s="8"/>
      <c r="E67" s="8"/>
      <c r="F67" s="8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C1154-7E58-3F49-BC07-892BA7FF6C9D}">
  <dimension ref="A1:AC25"/>
  <sheetViews>
    <sheetView workbookViewId="0">
      <selection sqref="A1:XFD1048576"/>
    </sheetView>
  </sheetViews>
  <sheetFormatPr baseColWidth="10" defaultRowHeight="17"/>
  <sheetData>
    <row r="1" spans="1:29" ht="54">
      <c r="A1" s="1" t="s">
        <v>11</v>
      </c>
      <c r="B1" s="1" t="s">
        <v>13</v>
      </c>
      <c r="C1" s="1" t="s">
        <v>14</v>
      </c>
      <c r="D1" s="1" t="s">
        <v>16</v>
      </c>
      <c r="E1" s="1" t="s">
        <v>12</v>
      </c>
      <c r="F1" s="4" t="s">
        <v>15</v>
      </c>
      <c r="G1" s="1" t="s">
        <v>17</v>
      </c>
    </row>
    <row r="2" spans="1:29" ht="18">
      <c r="A2" s="9" t="s">
        <v>18</v>
      </c>
      <c r="B2" s="13">
        <v>14606.2</v>
      </c>
      <c r="C2" s="10">
        <v>2036.4</v>
      </c>
      <c r="D2" s="10">
        <v>5702.22</v>
      </c>
      <c r="E2" s="10">
        <v>19037</v>
      </c>
      <c r="F2" s="10">
        <v>11445.06</v>
      </c>
      <c r="G2">
        <f>E2/F2</f>
        <v>1.6633377195051839</v>
      </c>
      <c r="I2" s="10"/>
    </row>
    <row r="3" spans="1:29" ht="18">
      <c r="A3" s="9" t="s">
        <v>19</v>
      </c>
      <c r="B3" s="13">
        <v>1852.3</v>
      </c>
      <c r="C3" s="10">
        <v>126.1</v>
      </c>
      <c r="D3" s="10">
        <v>544.48</v>
      </c>
      <c r="E3" s="10">
        <v>4397</v>
      </c>
      <c r="F3" s="10">
        <v>2741</v>
      </c>
      <c r="G3">
        <f t="shared" ref="G3:G17" si="0">E3/F3</f>
        <v>1.6041590660342941</v>
      </c>
    </row>
    <row r="4" spans="1:29" ht="18">
      <c r="A4" s="9" t="s">
        <v>20</v>
      </c>
      <c r="B4" s="13">
        <v>3129.8999999999996</v>
      </c>
      <c r="C4" s="10">
        <v>246.8</v>
      </c>
      <c r="D4" s="10">
        <v>888.97</v>
      </c>
      <c r="E4" s="10">
        <v>16359</v>
      </c>
      <c r="F4" s="10">
        <v>8522.58</v>
      </c>
      <c r="G4">
        <f t="shared" si="0"/>
        <v>1.9194891687728364</v>
      </c>
      <c r="I4" s="6"/>
      <c r="J4" s="7"/>
      <c r="K4" s="7"/>
      <c r="L4" s="7"/>
      <c r="M4" s="7"/>
      <c r="N4" s="7"/>
      <c r="O4" s="7"/>
      <c r="P4" s="7"/>
      <c r="Q4" s="7"/>
    </row>
    <row r="5" spans="1:29" ht="18">
      <c r="A5" s="9" t="s">
        <v>21</v>
      </c>
      <c r="B5" s="13">
        <v>2989.9</v>
      </c>
      <c r="C5" s="10">
        <v>212.4</v>
      </c>
      <c r="D5" s="10">
        <v>980.9</v>
      </c>
      <c r="E5" s="10">
        <v>19187</v>
      </c>
      <c r="F5" s="16">
        <v>9939</v>
      </c>
      <c r="G5">
        <f t="shared" si="0"/>
        <v>1.9304759030083509</v>
      </c>
      <c r="I5" s="6"/>
      <c r="J5" s="8"/>
      <c r="K5" s="8"/>
      <c r="L5" s="8"/>
      <c r="M5" s="8"/>
      <c r="N5" s="8"/>
      <c r="O5" s="8"/>
      <c r="P5" s="8"/>
      <c r="Q5" s="8"/>
    </row>
    <row r="6" spans="1:29" ht="18">
      <c r="A6" s="9" t="s">
        <v>22</v>
      </c>
      <c r="B6" s="13">
        <v>5111</v>
      </c>
      <c r="C6" s="10">
        <v>351.7</v>
      </c>
      <c r="D6" s="10">
        <v>976.98</v>
      </c>
      <c r="E6" s="10">
        <v>9471</v>
      </c>
      <c r="F6" s="16">
        <v>5950.72</v>
      </c>
      <c r="G6">
        <f t="shared" si="0"/>
        <v>1.5915721122822111</v>
      </c>
      <c r="I6" s="6"/>
      <c r="J6" s="8"/>
      <c r="K6" s="8"/>
      <c r="L6" s="8"/>
      <c r="M6" s="8"/>
      <c r="N6" s="8"/>
      <c r="O6" s="8"/>
      <c r="P6" s="8"/>
      <c r="Q6" s="8"/>
    </row>
    <row r="7" spans="1:29" ht="18">
      <c r="A7" s="9" t="s">
        <v>23</v>
      </c>
      <c r="B7" s="13">
        <v>3161.4</v>
      </c>
      <c r="C7" s="10">
        <v>239.3</v>
      </c>
      <c r="D7" s="10">
        <v>1321.33</v>
      </c>
      <c r="E7" s="10">
        <v>18660</v>
      </c>
      <c r="F7" s="16">
        <v>10118</v>
      </c>
      <c r="G7">
        <f t="shared" si="0"/>
        <v>1.8442379916979641</v>
      </c>
      <c r="I7" s="6"/>
      <c r="J7" s="8"/>
      <c r="K7" s="8"/>
      <c r="L7" s="8"/>
      <c r="M7" s="8"/>
      <c r="N7" s="8"/>
      <c r="O7" s="8"/>
      <c r="P7" s="8"/>
      <c r="Q7" s="8"/>
    </row>
    <row r="8" spans="1:29" ht="18">
      <c r="A8" s="9" t="s">
        <v>24</v>
      </c>
      <c r="B8" s="13">
        <v>3107.2</v>
      </c>
      <c r="C8" s="10">
        <v>212.7</v>
      </c>
      <c r="D8" s="10">
        <v>638.52</v>
      </c>
      <c r="E8" s="10">
        <v>8604</v>
      </c>
      <c r="F8" s="16">
        <v>5533</v>
      </c>
      <c r="G8">
        <f t="shared" si="0"/>
        <v>1.5550334357491415</v>
      </c>
      <c r="I8" s="6"/>
      <c r="J8" s="8"/>
      <c r="K8" s="8"/>
      <c r="L8" s="8"/>
      <c r="M8" s="8"/>
      <c r="N8" s="8"/>
      <c r="O8" s="8"/>
      <c r="P8" s="8"/>
      <c r="Q8" s="8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29" ht="19">
      <c r="A9" s="9" t="s">
        <v>25</v>
      </c>
      <c r="B9" s="13">
        <v>3133.6000000000004</v>
      </c>
      <c r="C9" s="10">
        <v>282.60000000000002</v>
      </c>
      <c r="D9" s="10">
        <v>1232.07</v>
      </c>
      <c r="E9" s="10">
        <v>18427</v>
      </c>
      <c r="F9" s="16">
        <v>13516</v>
      </c>
      <c r="G9">
        <f t="shared" si="0"/>
        <v>1.363347144125481</v>
      </c>
      <c r="I9" s="6"/>
      <c r="J9" s="8"/>
      <c r="K9" s="8"/>
      <c r="L9" s="8"/>
      <c r="M9" s="8"/>
      <c r="N9" s="8"/>
      <c r="O9" s="8"/>
      <c r="P9" s="8"/>
      <c r="Q9" s="8"/>
      <c r="R9" s="11"/>
      <c r="S9" s="11"/>
      <c r="T9" s="11"/>
      <c r="U9" s="11"/>
      <c r="V9" s="11"/>
      <c r="W9" s="11"/>
      <c r="X9" s="11"/>
      <c r="Y9" s="12"/>
      <c r="Z9" s="12"/>
      <c r="AA9" s="12"/>
      <c r="AB9" s="12"/>
      <c r="AC9" s="12"/>
    </row>
    <row r="10" spans="1:29" ht="19">
      <c r="A10" s="9" t="s">
        <v>26</v>
      </c>
      <c r="B10" s="13">
        <v>4169.6000000000004</v>
      </c>
      <c r="C10" s="10">
        <v>340.7</v>
      </c>
      <c r="D10" s="10">
        <v>817.66</v>
      </c>
      <c r="E10" s="10">
        <v>24486</v>
      </c>
      <c r="F10" s="16">
        <v>15451.2</v>
      </c>
      <c r="G10">
        <f t="shared" si="0"/>
        <v>1.5847312830071449</v>
      </c>
      <c r="I10" s="6"/>
      <c r="J10" s="8"/>
      <c r="K10" s="8"/>
      <c r="L10" s="8"/>
      <c r="M10" s="8"/>
      <c r="N10" s="8"/>
      <c r="O10" s="8"/>
      <c r="P10" s="8"/>
      <c r="Q10" s="8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2"/>
    </row>
    <row r="11" spans="1:29" ht="19">
      <c r="A11" s="9" t="s">
        <v>27</v>
      </c>
      <c r="B11" s="13">
        <v>4418</v>
      </c>
      <c r="C11" s="10">
        <v>355</v>
      </c>
      <c r="D11" s="10">
        <v>983.56</v>
      </c>
      <c r="E11" s="10">
        <v>7333</v>
      </c>
      <c r="F11" s="16">
        <v>4049</v>
      </c>
      <c r="G11">
        <f t="shared" si="0"/>
        <v>1.8110644603605828</v>
      </c>
      <c r="I11" s="6"/>
      <c r="J11" s="8"/>
      <c r="K11" s="8"/>
      <c r="L11" s="8"/>
      <c r="M11" s="8"/>
      <c r="N11" s="8"/>
      <c r="O11" s="8"/>
      <c r="P11" s="8"/>
      <c r="Q11" s="8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2"/>
    </row>
    <row r="12" spans="1:29" ht="18">
      <c r="A12" s="9" t="s">
        <v>28</v>
      </c>
      <c r="B12" s="13">
        <v>6594.5</v>
      </c>
      <c r="C12" s="10">
        <v>849.5</v>
      </c>
      <c r="D12" s="10">
        <v>1714.82</v>
      </c>
      <c r="E12" s="10">
        <v>10918</v>
      </c>
      <c r="F12" s="16">
        <v>6026</v>
      </c>
      <c r="G12">
        <f t="shared" si="0"/>
        <v>1.8118154663126451</v>
      </c>
      <c r="I12" s="6"/>
      <c r="J12" s="8"/>
      <c r="K12" s="8"/>
      <c r="L12" s="8"/>
      <c r="M12" s="8"/>
      <c r="N12" s="8"/>
      <c r="O12" s="8"/>
      <c r="P12" s="8"/>
      <c r="Q12" s="8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spans="1:29" ht="19">
      <c r="A13" s="19" t="s">
        <v>29</v>
      </c>
      <c r="B13" s="13">
        <v>4257.3999999999996</v>
      </c>
      <c r="C13" s="10">
        <v>380.1</v>
      </c>
      <c r="D13" s="10">
        <v>673.18</v>
      </c>
      <c r="E13" s="10">
        <f>12621+3393</f>
        <v>16014</v>
      </c>
      <c r="F13" s="18">
        <v>12340</v>
      </c>
      <c r="G13">
        <f t="shared" si="0"/>
        <v>1.2977309562398704</v>
      </c>
      <c r="I13" s="6"/>
      <c r="J13" s="8"/>
      <c r="K13" s="8"/>
      <c r="L13" s="8"/>
      <c r="M13" s="8"/>
      <c r="N13" s="8"/>
      <c r="O13" s="8"/>
      <c r="P13" s="8"/>
      <c r="Q13" s="8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 spans="1:29" ht="18">
      <c r="A14" s="9" t="s">
        <v>30</v>
      </c>
      <c r="B14" s="13">
        <v>2535.1</v>
      </c>
      <c r="C14" s="10">
        <v>211.4</v>
      </c>
      <c r="D14" s="10">
        <v>462.65</v>
      </c>
      <c r="E14" s="10">
        <v>4637</v>
      </c>
      <c r="F14" s="17">
        <v>2992.1</v>
      </c>
      <c r="G14">
        <f t="shared" si="0"/>
        <v>1.549747668861335</v>
      </c>
      <c r="I14" s="6"/>
      <c r="J14" s="8"/>
      <c r="K14" s="8"/>
      <c r="L14" s="8"/>
      <c r="M14" s="8"/>
      <c r="N14" s="8"/>
      <c r="O14" s="8"/>
      <c r="P14" s="8"/>
      <c r="Q14" s="8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8">
      <c r="A15" s="9" t="s">
        <v>31</v>
      </c>
      <c r="B15" s="13">
        <v>7110.3</v>
      </c>
      <c r="C15" s="10">
        <v>801.2</v>
      </c>
      <c r="D15" s="10">
        <v>380.48</v>
      </c>
      <c r="E15" s="10">
        <v>9429</v>
      </c>
      <c r="F15" s="16">
        <v>8399</v>
      </c>
      <c r="G15">
        <f t="shared" si="0"/>
        <v>1.1226336468627218</v>
      </c>
      <c r="I15" s="6"/>
      <c r="J15" s="8"/>
      <c r="K15" s="8"/>
      <c r="L15" s="8"/>
      <c r="M15" s="8"/>
      <c r="N15" s="8"/>
      <c r="O15" s="8"/>
      <c r="P15" s="8"/>
      <c r="Q15" s="8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spans="1:29" ht="18">
      <c r="A16" s="19" t="s">
        <v>32</v>
      </c>
      <c r="B16" s="13">
        <v>7723.9</v>
      </c>
      <c r="C16" s="10">
        <v>805.2</v>
      </c>
      <c r="D16" s="10">
        <v>1094.78</v>
      </c>
      <c r="E16" s="10">
        <f>20852+3124</f>
        <v>23976</v>
      </c>
      <c r="F16" s="12">
        <v>13545.9</v>
      </c>
      <c r="G16">
        <f t="shared" si="0"/>
        <v>1.7699820609926251</v>
      </c>
      <c r="I16" s="6"/>
      <c r="J16" s="8"/>
      <c r="K16" s="8"/>
      <c r="L16" s="8"/>
      <c r="M16" s="8"/>
      <c r="N16" s="8"/>
      <c r="O16" s="8"/>
      <c r="P16" s="8"/>
      <c r="Q16" s="8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 ht="18">
      <c r="A17" s="9" t="s">
        <v>33</v>
      </c>
      <c r="B17" s="13">
        <v>8054.2999999999993</v>
      </c>
      <c r="C17" s="10">
        <v>840.5</v>
      </c>
      <c r="D17" s="10">
        <v>472.93</v>
      </c>
      <c r="E17" s="10">
        <v>7362</v>
      </c>
      <c r="F17" s="16">
        <v>9678</v>
      </c>
      <c r="G17">
        <f t="shared" si="0"/>
        <v>0.76069435833849974</v>
      </c>
      <c r="I17" s="6"/>
      <c r="J17" s="8"/>
      <c r="K17" s="8"/>
      <c r="L17" s="8"/>
      <c r="M17" s="8"/>
      <c r="N17" s="8"/>
      <c r="O17" s="8"/>
      <c r="P17" s="8"/>
      <c r="Q17" s="8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 ht="18">
      <c r="A18" s="9" t="s">
        <v>34</v>
      </c>
      <c r="E18" s="10">
        <v>3393</v>
      </c>
      <c r="F18">
        <f>SUM(F2:F17)</f>
        <v>140246.56</v>
      </c>
      <c r="I18" s="6"/>
      <c r="J18" s="8"/>
      <c r="K18" s="8"/>
      <c r="L18" s="8"/>
      <c r="M18" s="8"/>
      <c r="N18" s="8"/>
      <c r="O18" s="8"/>
      <c r="P18" s="8"/>
      <c r="Q18" s="8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 ht="18">
      <c r="A19" s="9" t="s">
        <v>35</v>
      </c>
      <c r="E19" s="10">
        <v>3124</v>
      </c>
      <c r="I19" s="6"/>
      <c r="J19" s="8"/>
      <c r="K19" s="8"/>
      <c r="L19" s="8"/>
      <c r="M19" s="8"/>
      <c r="N19" s="8"/>
      <c r="O19" s="8"/>
      <c r="P19" s="8"/>
      <c r="Q19" s="8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 ht="18">
      <c r="I20" s="6"/>
      <c r="J20" s="8"/>
      <c r="K20" s="8"/>
      <c r="L20" s="8"/>
      <c r="M20" s="8"/>
      <c r="N20" s="8"/>
      <c r="O20" s="8"/>
      <c r="P20" s="8"/>
      <c r="Q20" s="8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 ht="18">
      <c r="A21" s="12"/>
      <c r="B21" s="12"/>
      <c r="C21" s="12"/>
      <c r="D21" s="12"/>
      <c r="E21" s="12"/>
      <c r="F21" s="12"/>
      <c r="H21" s="12"/>
      <c r="I21" s="6"/>
      <c r="J21" s="8"/>
      <c r="K21" s="8"/>
      <c r="L21" s="8"/>
      <c r="M21" s="8"/>
      <c r="N21" s="8"/>
      <c r="O21" s="8"/>
      <c r="P21" s="8"/>
      <c r="Q21" s="8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 ht="19">
      <c r="A22" s="11"/>
      <c r="B22" s="11"/>
      <c r="C22" s="11"/>
      <c r="D22" s="11"/>
      <c r="E22" s="11"/>
      <c r="F22" s="11"/>
      <c r="G22" s="11"/>
      <c r="H22" s="11"/>
      <c r="I22" s="6"/>
      <c r="J22" s="8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 ht="19">
      <c r="A23" s="11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 ht="19">
      <c r="A24" s="11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 ht="19">
      <c r="A25" s="11"/>
      <c r="B25" s="10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0"/>
      <c r="S25" s="10"/>
      <c r="T25" s="10"/>
      <c r="U25" s="10"/>
      <c r="V25" s="10"/>
      <c r="W25" s="10"/>
      <c r="X25" s="10"/>
      <c r="Y25" s="10"/>
      <c r="Z25" s="12"/>
      <c r="AA25" s="12"/>
      <c r="AB25" s="12"/>
      <c r="AC25" s="1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浙江省</vt:lpstr>
      <vt:lpstr>江苏省</vt:lpstr>
      <vt:lpstr>安徽省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2021-05-21T09:01:52Z</dcterms:created>
  <dcterms:modified xsi:type="dcterms:W3CDTF">2021-05-21T12:58:21Z</dcterms:modified>
</cp:coreProperties>
</file>