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an/Library/Mobile Documents/com~apple~CloudDocs/School/CPE/CPE 348/Homework/"/>
    </mc:Choice>
  </mc:AlternateContent>
  <xr:revisionPtr revIDLastSave="0" documentId="13_ncr:1_{EDABB030-8559-1F42-8B21-D4ED9FF88001}" xr6:coauthVersionLast="46" xr6:coauthVersionMax="46" xr10:uidLastSave="{00000000-0000-0000-0000-000000000000}"/>
  <bookViews>
    <workbookView xWindow="0" yWindow="0" windowWidth="20920" windowHeight="21000" xr2:uid="{5DE2350A-94B2-BD4D-9826-8CDFBC5228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E3" i="1"/>
  <c r="C3" i="1" s="1"/>
  <c r="E4" i="1" s="1"/>
  <c r="J27" i="1"/>
  <c r="I28" i="1"/>
  <c r="J28" i="1" s="1"/>
  <c r="H27" i="1"/>
  <c r="G28" i="1"/>
  <c r="H28" i="1" s="1"/>
  <c r="F27" i="1"/>
  <c r="E28" i="1"/>
  <c r="F28" i="1" s="1"/>
  <c r="D3" i="1" l="1"/>
  <c r="F3" i="1" s="1"/>
  <c r="C4" i="1"/>
  <c r="G29" i="1"/>
  <c r="E29" i="1"/>
  <c r="I29" i="1"/>
  <c r="D4" i="1" l="1"/>
  <c r="E5" i="1"/>
  <c r="C5" i="1" s="1"/>
  <c r="F4" i="1"/>
  <c r="F29" i="1"/>
  <c r="E30" i="1"/>
  <c r="I30" i="1"/>
  <c r="J29" i="1"/>
  <c r="H29" i="1"/>
  <c r="G30" i="1"/>
  <c r="D5" i="1" l="1"/>
  <c r="F5" i="1" s="1"/>
  <c r="E6" i="1"/>
  <c r="G31" i="1"/>
  <c r="H30" i="1"/>
  <c r="I31" i="1"/>
  <c r="J30" i="1"/>
  <c r="E31" i="1"/>
  <c r="F30" i="1"/>
  <c r="D6" i="1" l="1"/>
  <c r="C6" i="1"/>
  <c r="F6" i="1" s="1"/>
  <c r="E32" i="1"/>
  <c r="F31" i="1"/>
  <c r="I32" i="1"/>
  <c r="J31" i="1"/>
  <c r="G32" i="1"/>
  <c r="H31" i="1"/>
  <c r="E7" i="1" l="1"/>
  <c r="C7" i="1" s="1"/>
  <c r="E8" i="1" s="1"/>
  <c r="C8" i="1" s="1"/>
  <c r="G33" i="1"/>
  <c r="H32" i="1"/>
  <c r="I33" i="1"/>
  <c r="J32" i="1"/>
  <c r="E33" i="1"/>
  <c r="F32" i="1"/>
  <c r="D7" i="1" l="1"/>
  <c r="F7" i="1" s="1"/>
  <c r="E9" i="1"/>
  <c r="C9" i="1" s="1"/>
  <c r="D8" i="1"/>
  <c r="F8" i="1" s="1"/>
  <c r="F33" i="1"/>
  <c r="E34" i="1"/>
  <c r="I34" i="1"/>
  <c r="J33" i="1"/>
  <c r="G34" i="1"/>
  <c r="H33" i="1"/>
  <c r="E10" i="1" l="1"/>
  <c r="C10" i="1" s="1"/>
  <c r="D9" i="1"/>
  <c r="F9" i="1" s="1"/>
  <c r="G35" i="1"/>
  <c r="H34" i="1"/>
  <c r="I35" i="1"/>
  <c r="J34" i="1"/>
  <c r="F34" i="1"/>
  <c r="E35" i="1"/>
  <c r="E11" i="1" l="1"/>
  <c r="C11" i="1" s="1"/>
  <c r="D10" i="1"/>
  <c r="F10" i="1" s="1"/>
  <c r="F35" i="1"/>
  <c r="E36" i="1"/>
  <c r="I36" i="1"/>
  <c r="J35" i="1"/>
  <c r="G36" i="1"/>
  <c r="H35" i="1"/>
  <c r="E12" i="1" l="1"/>
  <c r="C12" i="1" s="1"/>
  <c r="D11" i="1"/>
  <c r="G37" i="1"/>
  <c r="H36" i="1"/>
  <c r="I37" i="1"/>
  <c r="J36" i="1"/>
  <c r="E37" i="1"/>
  <c r="F36" i="1"/>
  <c r="D12" i="1" l="1"/>
  <c r="F11" i="1"/>
  <c r="E13" i="1"/>
  <c r="C13" i="1"/>
  <c r="I38" i="1"/>
  <c r="J37" i="1"/>
  <c r="E38" i="1"/>
  <c r="F37" i="1"/>
  <c r="G38" i="1"/>
  <c r="H37" i="1"/>
  <c r="D13" i="1" l="1"/>
  <c r="F13" i="1" s="1"/>
  <c r="F12" i="1"/>
  <c r="E14" i="1"/>
  <c r="E39" i="1"/>
  <c r="F38" i="1"/>
  <c r="G39" i="1"/>
  <c r="H38" i="1"/>
  <c r="I39" i="1"/>
  <c r="J38" i="1"/>
  <c r="D14" i="1" l="1"/>
  <c r="C14" i="1"/>
  <c r="E15" i="1" s="1"/>
  <c r="D15" i="1" s="1"/>
  <c r="I40" i="1"/>
  <c r="J39" i="1"/>
  <c r="G40" i="1"/>
  <c r="H39" i="1"/>
  <c r="E40" i="1"/>
  <c r="F39" i="1"/>
  <c r="F14" i="1" l="1"/>
  <c r="C15" i="1"/>
  <c r="E16" i="1" s="1"/>
  <c r="D16" i="1" s="1"/>
  <c r="G41" i="1"/>
  <c r="H40" i="1"/>
  <c r="E41" i="1"/>
  <c r="F40" i="1"/>
  <c r="I41" i="1"/>
  <c r="J40" i="1"/>
  <c r="F15" i="1" l="1"/>
  <c r="C16" i="1"/>
  <c r="E17" i="1" s="1"/>
  <c r="D17" i="1" s="1"/>
  <c r="G42" i="1"/>
  <c r="H41" i="1"/>
  <c r="I42" i="1"/>
  <c r="J41" i="1"/>
  <c r="E42" i="1"/>
  <c r="F41" i="1"/>
  <c r="F16" i="1" l="1"/>
  <c r="C17" i="1"/>
  <c r="F17" i="1" s="1"/>
  <c r="I43" i="1"/>
  <c r="J42" i="1"/>
  <c r="E43" i="1"/>
  <c r="F42" i="1"/>
  <c r="G43" i="1"/>
  <c r="H42" i="1"/>
  <c r="E18" i="1" l="1"/>
  <c r="D18" i="1" s="1"/>
  <c r="G44" i="1"/>
  <c r="H43" i="1"/>
  <c r="E44" i="1"/>
  <c r="F43" i="1"/>
  <c r="I44" i="1"/>
  <c r="J43" i="1"/>
  <c r="C18" i="1" l="1"/>
  <c r="F18" i="1" s="1"/>
  <c r="G45" i="1"/>
  <c r="H44" i="1"/>
  <c r="I45" i="1"/>
  <c r="J44" i="1"/>
  <c r="E45" i="1"/>
  <c r="F44" i="1"/>
  <c r="E19" i="1" l="1"/>
  <c r="C19" i="1" s="1"/>
  <c r="E46" i="1"/>
  <c r="F45" i="1"/>
  <c r="I46" i="1"/>
  <c r="J45" i="1"/>
  <c r="G46" i="1"/>
  <c r="H45" i="1"/>
  <c r="E20" i="1" l="1"/>
  <c r="C20" i="1" s="1"/>
  <c r="E21" i="1" s="1"/>
  <c r="C21" i="1" s="1"/>
  <c r="D19" i="1"/>
  <c r="F19" i="1" s="1"/>
  <c r="G47" i="1"/>
  <c r="H46" i="1"/>
  <c r="I47" i="1"/>
  <c r="J46" i="1"/>
  <c r="E47" i="1"/>
  <c r="F46" i="1"/>
  <c r="D20" i="1" l="1"/>
  <c r="D21" i="1" s="1"/>
  <c r="F21" i="1" s="1"/>
  <c r="E22" i="1"/>
  <c r="C22" i="1" s="1"/>
  <c r="F20" i="1"/>
  <c r="E48" i="1"/>
  <c r="F47" i="1"/>
  <c r="I48" i="1"/>
  <c r="J47" i="1"/>
  <c r="G48" i="1"/>
  <c r="H47" i="1"/>
  <c r="D22" i="1" l="1"/>
  <c r="E23" i="1"/>
  <c r="C23" i="1" s="1"/>
  <c r="E24" i="1" s="1"/>
  <c r="F22" i="1"/>
  <c r="E49" i="1"/>
  <c r="F48" i="1"/>
  <c r="G49" i="1"/>
  <c r="H48" i="1"/>
  <c r="I49" i="1"/>
  <c r="J48" i="1"/>
  <c r="D23" i="1" l="1"/>
  <c r="F23" i="1"/>
  <c r="G50" i="1"/>
  <c r="H49" i="1"/>
  <c r="I50" i="1"/>
  <c r="J49" i="1"/>
  <c r="E50" i="1"/>
  <c r="F49" i="1"/>
  <c r="E51" i="1" l="1"/>
  <c r="F50" i="1"/>
  <c r="I51" i="1"/>
  <c r="J50" i="1"/>
  <c r="G51" i="1"/>
  <c r="H50" i="1"/>
  <c r="G52" i="1" l="1"/>
  <c r="H51" i="1"/>
  <c r="I52" i="1"/>
  <c r="J51" i="1"/>
  <c r="E52" i="1"/>
  <c r="F51" i="1"/>
  <c r="E53" i="1" l="1"/>
  <c r="F52" i="1"/>
  <c r="I53" i="1"/>
  <c r="J52" i="1"/>
  <c r="G53" i="1"/>
  <c r="H52" i="1"/>
  <c r="G54" i="1" l="1"/>
  <c r="H53" i="1"/>
  <c r="I54" i="1"/>
  <c r="J53" i="1"/>
  <c r="E54" i="1"/>
  <c r="F53" i="1"/>
  <c r="E55" i="1" l="1"/>
  <c r="F54" i="1"/>
  <c r="I55" i="1"/>
  <c r="J54" i="1"/>
  <c r="G55" i="1"/>
  <c r="H54" i="1"/>
  <c r="G56" i="1" l="1"/>
  <c r="H56" i="1" s="1"/>
  <c r="H55" i="1"/>
  <c r="I56" i="1"/>
  <c r="J56" i="1" s="1"/>
  <c r="J55" i="1"/>
  <c r="E56" i="1"/>
  <c r="F56" i="1" s="1"/>
  <c r="F55" i="1"/>
</calcChain>
</file>

<file path=xl/sharedStrings.xml><?xml version="1.0" encoding="utf-8"?>
<sst xmlns="http://schemas.openxmlformats.org/spreadsheetml/2006/main" count="22" uniqueCount="21">
  <si>
    <t>Iteration</t>
  </si>
  <si>
    <t>SampleRTT</t>
  </si>
  <si>
    <t>EstRTT</t>
  </si>
  <si>
    <t>Dev</t>
  </si>
  <si>
    <t>Alpha (a)</t>
  </si>
  <si>
    <t>Alpha (b)</t>
  </si>
  <si>
    <t>Alpha ( c)</t>
  </si>
  <si>
    <t>Estimated (a)</t>
  </si>
  <si>
    <t>Timeout (a)</t>
  </si>
  <si>
    <t>Estimated (b)</t>
  </si>
  <si>
    <t>Timeout (b)</t>
  </si>
  <si>
    <t>Estimated (c)</t>
  </si>
  <si>
    <t>Timeout (c)</t>
  </si>
  <si>
    <t>Diff</t>
  </si>
  <si>
    <t>Timeout</t>
  </si>
  <si>
    <t>a</t>
  </si>
  <si>
    <t>Part</t>
  </si>
  <si>
    <t>b</t>
  </si>
  <si>
    <t>c</t>
  </si>
  <si>
    <t>delta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</si>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</sst>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/>
    <xf numFmtId="2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16" fontId="0" fillId="0" borderId="0" xfId="0" applyNumberFormat="1" applyFont="1"/>
  </cellXfs>
  <cellStyles count="1">
    <cellStyle name="Normal" xfId="0" builtinId="0"/>
  </cellStyles>
  <dxfs count="1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C9F1E9-67B5-7649-9132-9500D463C1D3}" name="Table3" displayName="Table3" ref="A26:J56" totalsRowShown="0" dataDxfId="5">
  <autoFilter ref="A26:J56" xr:uid="{817DC4BB-336C-AE4C-A057-D6BB53CDD0C8}"/>
  <tableColumns count="10">
    <tableColumn id="1" xr3:uid="{D24A0916-E986-1B40-A84F-5AE0D3D94739}" name="SampleRTT" dataDxfId="15"/>
    <tableColumn id="2" xr3:uid="{CEA8AB59-C6F2-1E41-8D7C-23C18E81BD0C}" name="Alpha (a)" dataDxfId="14"/>
    <tableColumn id="3" xr3:uid="{B3C5EEB9-019E-2745-8ED3-621AFCD522B4}" name="Alpha (b)" dataDxfId="13"/>
    <tableColumn id="4" xr3:uid="{060DBF77-C221-9A48-A4AB-8E07CE5C3351}" name="Alpha ( c)" dataDxfId="12"/>
    <tableColumn id="5" xr3:uid="{305A2E71-5A84-6740-90BB-62BD3813E81B}" name="Estimated (a)" dataDxfId="11">
      <calculatedColumnFormula>B27*E26+(1-B27)*A27</calculatedColumnFormula>
    </tableColumn>
    <tableColumn id="6" xr3:uid="{44A2189E-C3AF-D347-8FA3-54AF28B149C6}" name="Timeout (a)" dataDxfId="10">
      <calculatedColumnFormula>2*E27</calculatedColumnFormula>
    </tableColumn>
    <tableColumn id="7" xr3:uid="{9F475072-CF6F-3845-98D3-199E42767BA7}" name="Estimated (b)" dataDxfId="9">
      <calculatedColumnFormula>C27*G26+(1-C27)*A27</calculatedColumnFormula>
    </tableColumn>
    <tableColumn id="8" xr3:uid="{87A8B136-2316-1944-A060-EF62F734BD2C}" name="Timeout (b)" dataDxfId="8">
      <calculatedColumnFormula>2*G27</calculatedColumnFormula>
    </tableColumn>
    <tableColumn id="9" xr3:uid="{7BC71B97-2F55-064F-89CE-88CBB374D9BF}" name="Estimated (c)" dataDxfId="7">
      <calculatedColumnFormula>D27*I26+(1-D27)*A27</calculatedColumnFormula>
    </tableColumn>
    <tableColumn id="10" xr3:uid="{DFEAB0E8-4BD0-4140-997F-6F4406C87D2E}" name="Timeout (c)" dataDxfId="6">
      <calculatedColumnFormula>2*I27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A79B6A-7C0E-0341-8749-1ACB8CC1990E}" name="Table4" displayName="Table4" ref="A1:F24" totalsRowShown="0">
  <autoFilter ref="A1:F24" xr:uid="{F5239B88-CE8A-704A-95D0-D560B1E42DBD}"/>
  <tableColumns count="6">
    <tableColumn id="1" xr3:uid="{3BDAA8DA-56E6-0B43-B57D-B4584D010EF4}" name="Iteration"/>
    <tableColumn id="2" xr3:uid="{629AD07A-2485-9E48-BDB6-D5CBDA6D64AF}" name="SampleRTT"/>
    <tableColumn id="3" xr3:uid="{F89BE654-9369-3645-916D-CFF4E0ABC578}" name="EstRTT"/>
    <tableColumn id="4" xr3:uid="{552CFFC4-2A17-7B49-A422-A80978D68FDE}" name="Dev"/>
    <tableColumn id="5" xr3:uid="{1EC46999-8DDE-8842-ACFF-FD94FFCD56BD}" name="Diff">
      <calculatedColumnFormula>B2-C1</calculatedColumnFormula>
    </tableColumn>
    <tableColumn id="6" xr3:uid="{82B07DE6-D274-2B47-9109-53C1B111A628}" name="Timeout">
      <calculatedColumnFormula>1*C2+(4*D2)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C9E9DA-C614-4A49-AB96-97F827676398}" name="Table5" displayName="Table5" ref="H1:J4" totalsRowShown="0" headerRowDxfId="0" dataDxfId="1">
  <autoFilter ref="H1:J4" xr:uid="{015B991F-1B60-3C40-8D0C-C5AE23D17FB2}"/>
  <tableColumns count="3">
    <tableColumn id="1" xr3:uid="{D1451B57-A5B1-5C4E-AE08-759D39A2C367}" name="Part" dataDxfId="4"/>
    <tableColumn id="2" xr3:uid="{0C6B8056-3520-2D4F-A345-7F6C41B1F1AF}" name="delta" dataDxfId="3"/>
    <tableColumn id="3" xr3:uid="{60AF630A-16BD-D345-871E-6C458F4AE7D9}" name="dev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9420-497E-9C4E-A8EF-FA309591A14F}">
  <dimension ref="A1:N56"/>
  <sheetViews>
    <sheetView tabSelected="1" zoomScale="101" workbookViewId="0">
      <selection activeCell="C25" sqref="C25"/>
    </sheetView>
  </sheetViews>
  <sheetFormatPr baseColWidth="10" defaultRowHeight="16" x14ac:dyDescent="0.2"/>
  <cols>
    <col min="1" max="1" width="12.6640625" style="1" customWidth="1"/>
    <col min="2" max="2" width="13.5" customWidth="1"/>
    <col min="3" max="3" width="13.6640625" customWidth="1"/>
    <col min="4" max="4" width="11.1640625" customWidth="1"/>
    <col min="5" max="5" width="15" customWidth="1"/>
    <col min="6" max="6" width="13" customWidth="1"/>
    <col min="7" max="7" width="14.5" customWidth="1"/>
    <col min="8" max="8" width="13" customWidth="1"/>
    <col min="9" max="9" width="14.33203125" customWidth="1"/>
    <col min="10" max="10" width="12.8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14</v>
      </c>
      <c r="H1" s="5" t="s">
        <v>16</v>
      </c>
      <c r="I1" s="5" t="s">
        <v>19</v>
      </c>
      <c r="J1" s="5" t="s">
        <v>20</v>
      </c>
      <c r="K1" s="2"/>
      <c r="L1" s="2"/>
      <c r="M1" s="2"/>
      <c r="N1" s="2"/>
    </row>
    <row r="2" spans="1:14" x14ac:dyDescent="0.2">
      <c r="A2">
        <v>0</v>
      </c>
      <c r="B2">
        <v>1</v>
      </c>
      <c r="C2">
        <v>4</v>
      </c>
      <c r="D2">
        <v>0.5</v>
      </c>
      <c r="H2" s="5" t="s">
        <v>15</v>
      </c>
      <c r="I2" s="5">
        <v>0.125</v>
      </c>
      <c r="J2" s="5">
        <v>0.5</v>
      </c>
    </row>
    <row r="3" spans="1:14" x14ac:dyDescent="0.2">
      <c r="A3">
        <v>1</v>
      </c>
      <c r="B3">
        <v>1</v>
      </c>
      <c r="C3" s="3">
        <f>C2+(C24*E3)</f>
        <v>3.625</v>
      </c>
      <c r="D3" s="3">
        <f>D2+C24*(-1*E3-D2)</f>
        <v>0.8125</v>
      </c>
      <c r="E3" s="3">
        <f>B3-C2</f>
        <v>-3</v>
      </c>
      <c r="F3" s="3">
        <f>1*C3+(4*D3)</f>
        <v>6.875</v>
      </c>
      <c r="H3" s="5" t="s">
        <v>17</v>
      </c>
      <c r="I3" s="5">
        <v>0.125</v>
      </c>
      <c r="J3" s="5">
        <v>1.5</v>
      </c>
    </row>
    <row r="4" spans="1:14" x14ac:dyDescent="0.2">
      <c r="A4">
        <v>2</v>
      </c>
      <c r="B4">
        <v>1</v>
      </c>
      <c r="C4" s="3">
        <f>C3+(C24*E4)</f>
        <v>3.296875</v>
      </c>
      <c r="D4" s="3">
        <f>D3+C24*(-1*E4-D3)</f>
        <v>1.0390625</v>
      </c>
      <c r="E4" s="3">
        <f t="shared" ref="E4:E23" si="0">B4-C3</f>
        <v>-2.625</v>
      </c>
      <c r="F4" s="3">
        <f t="shared" ref="F4:F23" si="1">1*C4+(4*D4)</f>
        <v>7.453125</v>
      </c>
      <c r="H4" s="5" t="s">
        <v>18</v>
      </c>
      <c r="I4" s="5">
        <v>0.25</v>
      </c>
      <c r="J4" s="5">
        <v>0.5</v>
      </c>
    </row>
    <row r="5" spans="1:14" x14ac:dyDescent="0.2">
      <c r="A5">
        <v>3</v>
      </c>
      <c r="B5">
        <v>1</v>
      </c>
      <c r="C5" s="3">
        <f>C4+(C24*Table4[[#This Row],[Diff]])</f>
        <v>3.009765625</v>
      </c>
      <c r="D5" s="3">
        <f>D4+C24*(-1*E5-D4)</f>
        <v>1.1962890625</v>
      </c>
      <c r="E5" s="3">
        <f>Table4[[#This Row],[SampleRTT]]-C4</f>
        <v>-2.296875</v>
      </c>
      <c r="F5" s="3">
        <f t="shared" si="1"/>
        <v>7.794921875</v>
      </c>
    </row>
    <row r="6" spans="1:14" x14ac:dyDescent="0.2">
      <c r="A6">
        <v>4</v>
      </c>
      <c r="B6">
        <v>1</v>
      </c>
      <c r="C6" s="3">
        <f>C5+(C24*Table4[[#This Row],[Diff]])</f>
        <v>2.758544921875</v>
      </c>
      <c r="D6" s="3">
        <f>D5+C24*(-1*E6-D5)</f>
        <v>1.2979736328125</v>
      </c>
      <c r="E6" s="3">
        <f>Table4[[#This Row],[SampleRTT]]-C5</f>
        <v>-2.009765625</v>
      </c>
      <c r="F6" s="3">
        <f t="shared" si="1"/>
        <v>7.950439453125</v>
      </c>
    </row>
    <row r="7" spans="1:14" x14ac:dyDescent="0.2">
      <c r="A7">
        <v>5</v>
      </c>
      <c r="B7">
        <v>1</v>
      </c>
      <c r="C7" s="3">
        <f>C6+(C24*Table4[[#This Row],[Diff]])</f>
        <v>2.538726806640625</v>
      </c>
      <c r="D7" s="3">
        <f>D6+C24*(-1*E7-D6)</f>
        <v>1.3555450439453125</v>
      </c>
      <c r="E7" s="3">
        <f>Table4[[#This Row],[SampleRTT]]-C6</f>
        <v>-1.758544921875</v>
      </c>
      <c r="F7" s="3">
        <f t="shared" si="1"/>
        <v>7.960906982421875</v>
      </c>
    </row>
    <row r="8" spans="1:14" x14ac:dyDescent="0.2">
      <c r="A8">
        <v>6</v>
      </c>
      <c r="B8">
        <v>1</v>
      </c>
      <c r="C8" s="3">
        <f>C7+(C24*Table4[[#This Row],[Diff]])</f>
        <v>2.3463859558105469</v>
      </c>
      <c r="D8" s="3">
        <f>D7+C24*(-1*E8-D7)</f>
        <v>1.3784427642822266</v>
      </c>
      <c r="E8" s="3">
        <f>Table4[[#This Row],[SampleRTT]]-C7</f>
        <v>-1.538726806640625</v>
      </c>
      <c r="F8" s="3">
        <f t="shared" si="1"/>
        <v>7.8601570129394531</v>
      </c>
    </row>
    <row r="9" spans="1:14" x14ac:dyDescent="0.2">
      <c r="A9">
        <v>7</v>
      </c>
      <c r="B9">
        <v>1</v>
      </c>
      <c r="C9" s="3">
        <f>C8+(C24*Table4[[#This Row],[Diff]])</f>
        <v>2.1780877113342285</v>
      </c>
      <c r="D9" s="3">
        <f>D8+C24*(-1*E9-D8)</f>
        <v>1.3744356632232666</v>
      </c>
      <c r="E9" s="3">
        <f>Table4[[#This Row],[SampleRTT]]-C8</f>
        <v>-1.3463859558105469</v>
      </c>
      <c r="F9" s="3">
        <f t="shared" si="1"/>
        <v>7.6758303642272949</v>
      </c>
    </row>
    <row r="10" spans="1:14" x14ac:dyDescent="0.2">
      <c r="A10">
        <v>8</v>
      </c>
      <c r="B10">
        <v>1</v>
      </c>
      <c r="C10" s="3">
        <f>C9+(C24*Table4[[#This Row],[Diff]])</f>
        <v>2.03082674741745</v>
      </c>
      <c r="D10" s="3">
        <f>D9+C24*(-1*E10-D9)</f>
        <v>1.3498921692371368</v>
      </c>
      <c r="E10" s="3">
        <f>Table4[[#This Row],[SampleRTT]]-C9</f>
        <v>-1.1780877113342285</v>
      </c>
      <c r="F10" s="3">
        <f t="shared" si="1"/>
        <v>7.4303954243659973</v>
      </c>
    </row>
    <row r="11" spans="1:14" x14ac:dyDescent="0.2">
      <c r="A11">
        <v>9</v>
      </c>
      <c r="B11">
        <v>1</v>
      </c>
      <c r="C11" s="3">
        <f>C10+(Table4[[#This Row],[Diff]]*C24)</f>
        <v>1.9019734039902687</v>
      </c>
      <c r="D11" s="3">
        <f>D10+C24*(-1*E11-D10)</f>
        <v>1.310008991509676</v>
      </c>
      <c r="E11" s="3">
        <f>Table4[[#This Row],[SampleRTT]]-C10</f>
        <v>-1.03082674741745</v>
      </c>
      <c r="F11" s="3">
        <f t="shared" si="1"/>
        <v>7.1420093700289726</v>
      </c>
    </row>
    <row r="12" spans="1:14" x14ac:dyDescent="0.2">
      <c r="A12">
        <v>10</v>
      </c>
      <c r="B12">
        <v>1</v>
      </c>
      <c r="C12" s="3">
        <f>C11+(C24*Table4[[#This Row],[Diff]])</f>
        <v>1.7892267284914851</v>
      </c>
      <c r="D12" s="3">
        <f>D11+C24*(-1*E12-D11)</f>
        <v>1.2590045430697501</v>
      </c>
      <c r="E12" s="3">
        <f>Table4[[#This Row],[SampleRTT]]-C11</f>
        <v>-0.90197340399026871</v>
      </c>
      <c r="F12" s="3">
        <f t="shared" si="1"/>
        <v>6.8252449007704854</v>
      </c>
    </row>
    <row r="13" spans="1:14" x14ac:dyDescent="0.2">
      <c r="A13">
        <v>11</v>
      </c>
      <c r="B13">
        <v>1</v>
      </c>
      <c r="C13" s="3">
        <f>C12+(C24*Table4[[#This Row],[Diff]])</f>
        <v>1.6905733874300495</v>
      </c>
      <c r="D13" s="3">
        <f>D12+C24*(-1*E13-D12)</f>
        <v>1.200282316247467</v>
      </c>
      <c r="E13" s="3">
        <f>Table4[[#This Row],[SampleRTT]]-C12</f>
        <v>-0.78922672849148512</v>
      </c>
      <c r="F13" s="3">
        <f t="shared" si="1"/>
        <v>6.4917026524199173</v>
      </c>
    </row>
    <row r="14" spans="1:14" x14ac:dyDescent="0.2">
      <c r="A14">
        <v>12</v>
      </c>
      <c r="B14">
        <v>1</v>
      </c>
      <c r="C14" s="3">
        <f>C13+C24*Table4[[#This Row],[Diff]]</f>
        <v>1.6042517140012933</v>
      </c>
      <c r="D14" s="3">
        <f>D13+C24*(-1*E14-D13)</f>
        <v>1.1365687001452898</v>
      </c>
      <c r="E14" s="3">
        <f>Table4[[#This Row],[SampleRTT]]-C13</f>
        <v>-0.69057338743004948</v>
      </c>
      <c r="F14" s="3">
        <f t="shared" si="1"/>
        <v>6.1505265145824524</v>
      </c>
    </row>
    <row r="15" spans="1:14" x14ac:dyDescent="0.2">
      <c r="A15">
        <v>13</v>
      </c>
      <c r="B15">
        <v>1</v>
      </c>
      <c r="C15" s="3">
        <f>C14+C24*Table4[[#This Row],[Diff]]</f>
        <v>1.5287202497511316</v>
      </c>
      <c r="D15" s="3">
        <f>D14+C24*(-1*E15-D14)</f>
        <v>1.0700290768772902</v>
      </c>
      <c r="E15" s="3">
        <f>Table4[[#This Row],[SampleRTT]]-C14</f>
        <v>-0.60425171400129329</v>
      </c>
      <c r="F15" s="3">
        <f t="shared" si="1"/>
        <v>5.8088365572602925</v>
      </c>
    </row>
    <row r="16" spans="1:14" x14ac:dyDescent="0.2">
      <c r="A16">
        <v>14</v>
      </c>
      <c r="B16">
        <v>1</v>
      </c>
      <c r="C16" s="3">
        <f>C15+Table4[[#This Row],[Diff]]*C24</f>
        <v>1.4626302185322402</v>
      </c>
      <c r="D16" s="3">
        <f>D15+C24*(-1*E16-D15)</f>
        <v>1.0023654734865204</v>
      </c>
      <c r="E16" s="3">
        <f>Table4[[#This Row],[SampleRTT]]-C15</f>
        <v>-0.52872024975113163</v>
      </c>
      <c r="F16" s="3">
        <f t="shared" si="1"/>
        <v>5.4720921124783217</v>
      </c>
    </row>
    <row r="17" spans="1:10" x14ac:dyDescent="0.2">
      <c r="A17">
        <v>15</v>
      </c>
      <c r="B17">
        <v>1</v>
      </c>
      <c r="C17" s="3">
        <f>C16+C24*Table4[[#This Row],[Diff]]</f>
        <v>1.4048014412157102</v>
      </c>
      <c r="D17" s="3">
        <f>D16+C24*(-1*E17-D16)</f>
        <v>0.93489856661723536</v>
      </c>
      <c r="E17" s="3">
        <f>Table4[[#This Row],[SampleRTT]]-C16</f>
        <v>-0.46263021853224018</v>
      </c>
      <c r="F17" s="3">
        <f t="shared" si="1"/>
        <v>5.1443957076846516</v>
      </c>
    </row>
    <row r="18" spans="1:10" x14ac:dyDescent="0.2">
      <c r="A18">
        <v>16</v>
      </c>
      <c r="B18">
        <v>1</v>
      </c>
      <c r="C18" s="3">
        <f>C17+C24*Table4[[#This Row],[Diff]]</f>
        <v>1.3542012610637464</v>
      </c>
      <c r="D18" s="3">
        <f>D17+C24*(-1*E18-D17)</f>
        <v>0.86863642594204471</v>
      </c>
      <c r="E18" s="3">
        <f>Table4[[#This Row],[SampleRTT]]-C17</f>
        <v>-0.40480144121571016</v>
      </c>
      <c r="F18" s="3">
        <f t="shared" si="1"/>
        <v>4.8287469648319252</v>
      </c>
    </row>
    <row r="19" spans="1:10" x14ac:dyDescent="0.2">
      <c r="A19">
        <v>17</v>
      </c>
      <c r="B19">
        <v>1</v>
      </c>
      <c r="C19" s="3">
        <f>C18+C24*Table4[[#This Row],[Diff]]</f>
        <v>1.3099261034307781</v>
      </c>
      <c r="D19" s="3">
        <f>D18+C24*(-1*E19-D18)</f>
        <v>0.80433203033225742</v>
      </c>
      <c r="E19" s="3">
        <f>Table4[[#This Row],[SampleRTT]]-C18</f>
        <v>-0.35420126106374639</v>
      </c>
      <c r="F19" s="3">
        <f t="shared" si="1"/>
        <v>4.5272542247598082</v>
      </c>
    </row>
    <row r="20" spans="1:10" x14ac:dyDescent="0.2">
      <c r="A20">
        <v>18</v>
      </c>
      <c r="B20">
        <v>1</v>
      </c>
      <c r="C20" s="3">
        <f>C19+Table4[[#This Row],[Diff]]*C24</f>
        <v>1.2711853405019309</v>
      </c>
      <c r="D20" s="3">
        <f>D19+C24*(-1*E20-D19)</f>
        <v>0.74253128946957248</v>
      </c>
      <c r="E20" s="3">
        <f>Table4[[#This Row],[SampleRTT]]-C19</f>
        <v>-0.30992610343077809</v>
      </c>
      <c r="F20" s="3">
        <f t="shared" si="1"/>
        <v>4.241310498380221</v>
      </c>
    </row>
    <row r="21" spans="1:10" x14ac:dyDescent="0.2">
      <c r="A21">
        <v>19</v>
      </c>
      <c r="B21">
        <v>1</v>
      </c>
      <c r="C21" s="3">
        <f>C20+C24*Table4[[#This Row],[Diff]]</f>
        <v>1.2372871729391894</v>
      </c>
      <c r="D21" s="3">
        <f>D20+C24*(-1*E21-D20)</f>
        <v>0.68361304584861726</v>
      </c>
      <c r="E21" s="3">
        <f>Table4[[#This Row],[SampleRTT]]-C20</f>
        <v>-0.27118534050193088</v>
      </c>
      <c r="F21" s="3">
        <f t="shared" si="1"/>
        <v>3.9717393563336585</v>
      </c>
    </row>
    <row r="22" spans="1:10" x14ac:dyDescent="0.2">
      <c r="A22">
        <v>20</v>
      </c>
      <c r="B22">
        <v>1</v>
      </c>
      <c r="C22" s="3">
        <f>C21+Table4[[#This Row],[Diff]]*C24</f>
        <v>1.2076262763217906</v>
      </c>
      <c r="D22" s="3">
        <f>D21+C24*(-1*E22-D21)</f>
        <v>0.62782231173493874</v>
      </c>
      <c r="E22" s="3">
        <f>Table4[[#This Row],[SampleRTT]]-C21</f>
        <v>-0.23728717293918944</v>
      </c>
      <c r="F22" s="3">
        <f t="shared" si="1"/>
        <v>3.7189155232615456</v>
      </c>
    </row>
    <row r="23" spans="1:10" x14ac:dyDescent="0.2">
      <c r="A23">
        <v>21</v>
      </c>
      <c r="B23">
        <v>1</v>
      </c>
      <c r="C23" s="3">
        <f>C22+C24*Table4[[#This Row],[Diff]]</f>
        <v>1.1816729917815669</v>
      </c>
      <c r="D23" s="3">
        <f>D22+C24*(-1*E23-D22)</f>
        <v>0.57529780730829527</v>
      </c>
      <c r="E23" s="3">
        <f>Table4[[#This Row],[SampleRTT]]-C22</f>
        <v>-0.20762627632179065</v>
      </c>
      <c r="F23" s="3">
        <f t="shared" si="1"/>
        <v>3.482864221014748</v>
      </c>
    </row>
    <row r="24" spans="1:10" x14ac:dyDescent="0.2">
      <c r="A24" s="8"/>
      <c r="C24">
        <v>0.125</v>
      </c>
      <c r="E24">
        <f>B24-C23</f>
        <v>-1.1816729917815669</v>
      </c>
      <c r="F24">
        <f>1*C24+(4*D24)</f>
        <v>0.125</v>
      </c>
    </row>
    <row r="26" spans="1:10" x14ac:dyDescent="0.2">
      <c r="A26" s="1" t="s">
        <v>1</v>
      </c>
      <c r="B26" t="s">
        <v>4</v>
      </c>
      <c r="C26" t="s">
        <v>5</v>
      </c>
      <c r="D26" t="s">
        <v>6</v>
      </c>
      <c r="E26" s="2" t="s">
        <v>7</v>
      </c>
      <c r="F26" s="2" t="s">
        <v>8</v>
      </c>
      <c r="G26" t="s">
        <v>9</v>
      </c>
      <c r="H26" t="s">
        <v>10</v>
      </c>
      <c r="I26" t="s">
        <v>11</v>
      </c>
      <c r="J26" t="s">
        <v>12</v>
      </c>
    </row>
    <row r="27" spans="1:10" x14ac:dyDescent="0.2">
      <c r="A27" s="4">
        <v>1</v>
      </c>
      <c r="B27" s="5">
        <v>0.5</v>
      </c>
      <c r="C27" s="5">
        <v>0.8</v>
      </c>
      <c r="D27" s="5">
        <v>0.9</v>
      </c>
      <c r="E27" s="6">
        <v>1.5</v>
      </c>
      <c r="F27" s="6">
        <f>2*E27</f>
        <v>3</v>
      </c>
      <c r="G27" s="7">
        <v>1.5</v>
      </c>
      <c r="H27" s="7">
        <f>2*G27</f>
        <v>3</v>
      </c>
      <c r="I27" s="7">
        <v>1.5</v>
      </c>
      <c r="J27" s="7">
        <f>2*I27</f>
        <v>3</v>
      </c>
    </row>
    <row r="28" spans="1:10" x14ac:dyDescent="0.2">
      <c r="A28" s="4">
        <v>1</v>
      </c>
      <c r="B28" s="5">
        <v>0.5</v>
      </c>
      <c r="C28" s="5">
        <v>0.8</v>
      </c>
      <c r="D28" s="5">
        <v>0.9</v>
      </c>
      <c r="E28" s="6">
        <f>B28*E27+(1-B28)*A28</f>
        <v>1.25</v>
      </c>
      <c r="F28" s="6">
        <f t="shared" ref="F28:F56" si="2">2*E28</f>
        <v>2.5</v>
      </c>
      <c r="G28" s="7">
        <f>C28*G27+(1-C28)*A28</f>
        <v>1.4000000000000001</v>
      </c>
      <c r="H28" s="7">
        <f t="shared" ref="H28:H56" si="3">2*G28</f>
        <v>2.8000000000000003</v>
      </c>
      <c r="I28" s="7">
        <f>D28*I27+(1-D28)*A28</f>
        <v>1.4500000000000002</v>
      </c>
      <c r="J28" s="7">
        <f t="shared" ref="J28:J56" si="4">2*I28</f>
        <v>2.9000000000000004</v>
      </c>
    </row>
    <row r="29" spans="1:10" x14ac:dyDescent="0.2">
      <c r="A29" s="4">
        <v>1</v>
      </c>
      <c r="B29" s="5">
        <v>0.5</v>
      </c>
      <c r="C29" s="5">
        <v>0.8</v>
      </c>
      <c r="D29" s="5">
        <v>0.9</v>
      </c>
      <c r="E29" s="6">
        <f t="shared" ref="E29:E56" si="5">B29*E28+(1-B29)*A29</f>
        <v>1.125</v>
      </c>
      <c r="F29" s="6">
        <f t="shared" si="2"/>
        <v>2.25</v>
      </c>
      <c r="G29" s="7">
        <f t="shared" ref="G29:G56" si="6">C29*G28+(1-C29)*A29</f>
        <v>1.32</v>
      </c>
      <c r="H29" s="7">
        <f t="shared" si="3"/>
        <v>2.64</v>
      </c>
      <c r="I29" s="7">
        <f t="shared" ref="I29:I56" si="7">D29*I28+(1-D29)*A29</f>
        <v>1.4050000000000002</v>
      </c>
      <c r="J29" s="7">
        <f t="shared" si="4"/>
        <v>2.8100000000000005</v>
      </c>
    </row>
    <row r="30" spans="1:10" x14ac:dyDescent="0.2">
      <c r="A30" s="4">
        <v>1</v>
      </c>
      <c r="B30" s="5">
        <v>0.5</v>
      </c>
      <c r="C30" s="5">
        <v>0.8</v>
      </c>
      <c r="D30" s="5">
        <v>0.9</v>
      </c>
      <c r="E30" s="6">
        <f t="shared" si="5"/>
        <v>1.0625</v>
      </c>
      <c r="F30" s="6">
        <f t="shared" si="2"/>
        <v>2.125</v>
      </c>
      <c r="G30" s="7">
        <f t="shared" si="6"/>
        <v>1.256</v>
      </c>
      <c r="H30" s="7">
        <f t="shared" si="3"/>
        <v>2.512</v>
      </c>
      <c r="I30" s="7">
        <f t="shared" si="7"/>
        <v>1.3645</v>
      </c>
      <c r="J30" s="7">
        <f t="shared" si="4"/>
        <v>2.7290000000000001</v>
      </c>
    </row>
    <row r="31" spans="1:10" x14ac:dyDescent="0.2">
      <c r="A31" s="4">
        <v>1</v>
      </c>
      <c r="B31" s="5">
        <v>0.5</v>
      </c>
      <c r="C31" s="5">
        <v>0.8</v>
      </c>
      <c r="D31" s="5">
        <v>0.9</v>
      </c>
      <c r="E31" s="6">
        <f t="shared" si="5"/>
        <v>1.03125</v>
      </c>
      <c r="F31" s="6">
        <f t="shared" si="2"/>
        <v>2.0625</v>
      </c>
      <c r="G31" s="7">
        <f t="shared" si="6"/>
        <v>1.2048000000000001</v>
      </c>
      <c r="H31" s="7">
        <f t="shared" si="3"/>
        <v>2.4096000000000002</v>
      </c>
      <c r="I31" s="7">
        <f t="shared" si="7"/>
        <v>1.3280500000000002</v>
      </c>
      <c r="J31" s="7">
        <f t="shared" si="4"/>
        <v>2.6561000000000003</v>
      </c>
    </row>
    <row r="32" spans="1:10" x14ac:dyDescent="0.2">
      <c r="A32" s="4">
        <v>5</v>
      </c>
      <c r="B32" s="5">
        <v>0.5</v>
      </c>
      <c r="C32" s="5">
        <v>0.8</v>
      </c>
      <c r="D32" s="5">
        <v>0.9</v>
      </c>
      <c r="E32" s="6">
        <f t="shared" si="5"/>
        <v>3.015625</v>
      </c>
      <c r="F32" s="6">
        <f t="shared" si="2"/>
        <v>6.03125</v>
      </c>
      <c r="G32" s="7">
        <f t="shared" si="6"/>
        <v>1.9638399999999998</v>
      </c>
      <c r="H32" s="7">
        <f t="shared" si="3"/>
        <v>3.9276799999999996</v>
      </c>
      <c r="I32" s="7">
        <f t="shared" si="7"/>
        <v>1.6952449999999999</v>
      </c>
      <c r="J32" s="7">
        <f t="shared" si="4"/>
        <v>3.3904899999999998</v>
      </c>
    </row>
    <row r="33" spans="1:10" x14ac:dyDescent="0.2">
      <c r="A33" s="4">
        <v>1</v>
      </c>
      <c r="B33" s="5">
        <v>0.5</v>
      </c>
      <c r="C33" s="5">
        <v>0.8</v>
      </c>
      <c r="D33" s="5">
        <v>0.9</v>
      </c>
      <c r="E33" s="6">
        <f t="shared" si="5"/>
        <v>2.0078125</v>
      </c>
      <c r="F33" s="6">
        <f t="shared" si="2"/>
        <v>4.015625</v>
      </c>
      <c r="G33" s="7">
        <f t="shared" si="6"/>
        <v>1.771072</v>
      </c>
      <c r="H33" s="7">
        <f t="shared" si="3"/>
        <v>3.542144</v>
      </c>
      <c r="I33" s="7">
        <f t="shared" si="7"/>
        <v>1.6257204999999999</v>
      </c>
      <c r="J33" s="7">
        <f t="shared" si="4"/>
        <v>3.2514409999999998</v>
      </c>
    </row>
    <row r="34" spans="1:10" x14ac:dyDescent="0.2">
      <c r="A34" s="4">
        <v>1</v>
      </c>
      <c r="B34" s="5">
        <v>0.5</v>
      </c>
      <c r="C34" s="5">
        <v>0.8</v>
      </c>
      <c r="D34" s="5">
        <v>0.9</v>
      </c>
      <c r="E34" s="6">
        <f t="shared" si="5"/>
        <v>1.50390625</v>
      </c>
      <c r="F34" s="6">
        <f t="shared" si="2"/>
        <v>3.0078125</v>
      </c>
      <c r="G34" s="7">
        <f t="shared" si="6"/>
        <v>1.6168576000000001</v>
      </c>
      <c r="H34" s="7">
        <f t="shared" si="3"/>
        <v>3.2337152000000002</v>
      </c>
      <c r="I34" s="7">
        <f t="shared" si="7"/>
        <v>1.5631484499999999</v>
      </c>
      <c r="J34" s="7">
        <f t="shared" si="4"/>
        <v>3.1262968999999998</v>
      </c>
    </row>
    <row r="35" spans="1:10" x14ac:dyDescent="0.2">
      <c r="A35" s="4">
        <v>1</v>
      </c>
      <c r="B35" s="5">
        <v>0.5</v>
      </c>
      <c r="C35" s="5">
        <v>0.8</v>
      </c>
      <c r="D35" s="5">
        <v>0.9</v>
      </c>
      <c r="E35" s="6">
        <f t="shared" si="5"/>
        <v>1.251953125</v>
      </c>
      <c r="F35" s="6">
        <f t="shared" si="2"/>
        <v>2.50390625</v>
      </c>
      <c r="G35" s="7">
        <f t="shared" si="6"/>
        <v>1.49348608</v>
      </c>
      <c r="H35" s="7">
        <f t="shared" si="3"/>
        <v>2.9869721600000001</v>
      </c>
      <c r="I35" s="7">
        <f t="shared" si="7"/>
        <v>1.5068336049999997</v>
      </c>
      <c r="J35" s="7">
        <f t="shared" si="4"/>
        <v>3.0136672099999995</v>
      </c>
    </row>
    <row r="36" spans="1:10" x14ac:dyDescent="0.2">
      <c r="A36" s="4">
        <v>1</v>
      </c>
      <c r="B36" s="5">
        <v>0.5</v>
      </c>
      <c r="C36" s="5">
        <v>0.8</v>
      </c>
      <c r="D36" s="5">
        <v>0.9</v>
      </c>
      <c r="E36" s="6">
        <f t="shared" si="5"/>
        <v>1.1259765625</v>
      </c>
      <c r="F36" s="6">
        <f t="shared" si="2"/>
        <v>2.251953125</v>
      </c>
      <c r="G36" s="7">
        <f t="shared" si="6"/>
        <v>1.3947888640000001</v>
      </c>
      <c r="H36" s="7">
        <f t="shared" si="3"/>
        <v>2.7895777280000003</v>
      </c>
      <c r="I36" s="7">
        <f t="shared" si="7"/>
        <v>1.4561502444999999</v>
      </c>
      <c r="J36" s="7">
        <f t="shared" si="4"/>
        <v>2.9123004889999997</v>
      </c>
    </row>
    <row r="37" spans="1:10" x14ac:dyDescent="0.2">
      <c r="A37" s="4">
        <v>1</v>
      </c>
      <c r="B37" s="5">
        <v>0.5</v>
      </c>
      <c r="C37" s="5">
        <v>0.8</v>
      </c>
      <c r="D37" s="5">
        <v>0.9</v>
      </c>
      <c r="E37" s="6">
        <f t="shared" si="5"/>
        <v>1.06298828125</v>
      </c>
      <c r="F37" s="6">
        <f t="shared" si="2"/>
        <v>2.1259765625</v>
      </c>
      <c r="G37" s="7">
        <f t="shared" si="6"/>
        <v>1.3158310912000002</v>
      </c>
      <c r="H37" s="7">
        <f t="shared" si="3"/>
        <v>2.6316621824000004</v>
      </c>
      <c r="I37" s="7">
        <f t="shared" si="7"/>
        <v>1.4105352200499999</v>
      </c>
      <c r="J37" s="7">
        <f t="shared" si="4"/>
        <v>2.8210704400999997</v>
      </c>
    </row>
    <row r="38" spans="1:10" x14ac:dyDescent="0.2">
      <c r="A38" s="4">
        <v>5</v>
      </c>
      <c r="B38" s="5">
        <v>0.5</v>
      </c>
      <c r="C38" s="5">
        <v>0.8</v>
      </c>
      <c r="D38" s="5">
        <v>0.9</v>
      </c>
      <c r="E38" s="6">
        <f t="shared" si="5"/>
        <v>3.031494140625</v>
      </c>
      <c r="F38" s="6">
        <f t="shared" si="2"/>
        <v>6.06298828125</v>
      </c>
      <c r="G38" s="7">
        <f t="shared" si="6"/>
        <v>2.0526648729599999</v>
      </c>
      <c r="H38" s="7">
        <f t="shared" si="3"/>
        <v>4.1053297459199998</v>
      </c>
      <c r="I38" s="7">
        <f t="shared" si="7"/>
        <v>1.7694816980449999</v>
      </c>
      <c r="J38" s="7">
        <f t="shared" si="4"/>
        <v>3.5389633960899998</v>
      </c>
    </row>
    <row r="39" spans="1:10" x14ac:dyDescent="0.2">
      <c r="A39" s="4">
        <v>1</v>
      </c>
      <c r="B39" s="5">
        <v>0.5</v>
      </c>
      <c r="C39" s="5">
        <v>0.8</v>
      </c>
      <c r="D39" s="5">
        <v>0.9</v>
      </c>
      <c r="E39" s="6">
        <f t="shared" si="5"/>
        <v>2.0157470703125</v>
      </c>
      <c r="F39" s="6">
        <f t="shared" si="2"/>
        <v>4.031494140625</v>
      </c>
      <c r="G39" s="7">
        <f t="shared" si="6"/>
        <v>1.842131898368</v>
      </c>
      <c r="H39" s="7">
        <f t="shared" si="3"/>
        <v>3.6842637967359999</v>
      </c>
      <c r="I39" s="7">
        <f t="shared" si="7"/>
        <v>1.6925335282404999</v>
      </c>
      <c r="J39" s="7">
        <f t="shared" si="4"/>
        <v>3.3850670564809997</v>
      </c>
    </row>
    <row r="40" spans="1:10" x14ac:dyDescent="0.2">
      <c r="A40" s="4">
        <v>1</v>
      </c>
      <c r="B40" s="5">
        <v>0.5</v>
      </c>
      <c r="C40" s="5">
        <v>0.8</v>
      </c>
      <c r="D40" s="5">
        <v>0.9</v>
      </c>
      <c r="E40" s="6">
        <f t="shared" si="5"/>
        <v>1.50787353515625</v>
      </c>
      <c r="F40" s="6">
        <f t="shared" si="2"/>
        <v>3.0157470703125</v>
      </c>
      <c r="G40" s="7">
        <f t="shared" si="6"/>
        <v>1.6737055186944001</v>
      </c>
      <c r="H40" s="7">
        <f t="shared" si="3"/>
        <v>3.3474110373888002</v>
      </c>
      <c r="I40" s="7">
        <f t="shared" si="7"/>
        <v>1.6232801754164501</v>
      </c>
      <c r="J40" s="7">
        <f t="shared" si="4"/>
        <v>3.2465603508329002</v>
      </c>
    </row>
    <row r="41" spans="1:10" x14ac:dyDescent="0.2">
      <c r="A41" s="4">
        <v>1</v>
      </c>
      <c r="B41" s="5">
        <v>0.5</v>
      </c>
      <c r="C41" s="5">
        <v>0.8</v>
      </c>
      <c r="D41" s="5">
        <v>0.9</v>
      </c>
      <c r="E41" s="6">
        <f t="shared" si="5"/>
        <v>1.253936767578125</v>
      </c>
      <c r="F41" s="6">
        <f t="shared" si="2"/>
        <v>2.50787353515625</v>
      </c>
      <c r="G41" s="7">
        <f t="shared" si="6"/>
        <v>1.5389644149555202</v>
      </c>
      <c r="H41" s="7">
        <f t="shared" si="3"/>
        <v>3.0779288299110403</v>
      </c>
      <c r="I41" s="7">
        <f t="shared" si="7"/>
        <v>1.5609521578748051</v>
      </c>
      <c r="J41" s="7">
        <f t="shared" si="4"/>
        <v>3.1219043157496102</v>
      </c>
    </row>
    <row r="42" spans="1:10" x14ac:dyDescent="0.2">
      <c r="A42" s="4">
        <v>1</v>
      </c>
      <c r="B42" s="5">
        <v>0.5</v>
      </c>
      <c r="C42" s="5">
        <v>0.8</v>
      </c>
      <c r="D42" s="5">
        <v>0.9</v>
      </c>
      <c r="E42" s="6">
        <f t="shared" si="5"/>
        <v>1.1269683837890625</v>
      </c>
      <c r="F42" s="6">
        <f t="shared" si="2"/>
        <v>2.253936767578125</v>
      </c>
      <c r="G42" s="7">
        <f t="shared" si="6"/>
        <v>1.4311715319644163</v>
      </c>
      <c r="H42" s="7">
        <f t="shared" si="3"/>
        <v>2.8623430639288325</v>
      </c>
      <c r="I42" s="7">
        <f t="shared" si="7"/>
        <v>1.5048569420873248</v>
      </c>
      <c r="J42" s="7">
        <f t="shared" si="4"/>
        <v>3.0097138841746496</v>
      </c>
    </row>
    <row r="43" spans="1:10" x14ac:dyDescent="0.2">
      <c r="A43" s="4">
        <v>1</v>
      </c>
      <c r="B43" s="5">
        <v>0.5</v>
      </c>
      <c r="C43" s="5">
        <v>0.8</v>
      </c>
      <c r="D43" s="5">
        <v>0.9</v>
      </c>
      <c r="E43" s="6">
        <f t="shared" si="5"/>
        <v>1.0634841918945312</v>
      </c>
      <c r="F43" s="6">
        <f t="shared" si="2"/>
        <v>2.1269683837890625</v>
      </c>
      <c r="G43" s="7">
        <f t="shared" si="6"/>
        <v>1.3449372255715331</v>
      </c>
      <c r="H43" s="7">
        <f t="shared" si="3"/>
        <v>2.6898744511430661</v>
      </c>
      <c r="I43" s="7">
        <f t="shared" si="7"/>
        <v>1.4543712478785924</v>
      </c>
      <c r="J43" s="7">
        <f t="shared" si="4"/>
        <v>2.9087424957571848</v>
      </c>
    </row>
    <row r="44" spans="1:10" x14ac:dyDescent="0.2">
      <c r="A44" s="4">
        <v>5</v>
      </c>
      <c r="B44" s="5">
        <v>0.5</v>
      </c>
      <c r="C44" s="5">
        <v>0.8</v>
      </c>
      <c r="D44" s="5">
        <v>0.9</v>
      </c>
      <c r="E44" s="6">
        <f t="shared" si="5"/>
        <v>3.0317420959472656</v>
      </c>
      <c r="F44" s="6">
        <f t="shared" si="2"/>
        <v>6.0634841918945312</v>
      </c>
      <c r="G44" s="7">
        <f t="shared" si="6"/>
        <v>2.0759497804572264</v>
      </c>
      <c r="H44" s="7">
        <f t="shared" si="3"/>
        <v>4.1518995609144529</v>
      </c>
      <c r="I44" s="7">
        <f t="shared" si="7"/>
        <v>1.808934123090733</v>
      </c>
      <c r="J44" s="7">
        <f t="shared" si="4"/>
        <v>3.617868246181466</v>
      </c>
    </row>
    <row r="45" spans="1:10" x14ac:dyDescent="0.2">
      <c r="A45" s="4">
        <v>1</v>
      </c>
      <c r="B45" s="5">
        <v>0.5</v>
      </c>
      <c r="C45" s="5">
        <v>0.8</v>
      </c>
      <c r="D45" s="5">
        <v>0.9</v>
      </c>
      <c r="E45" s="6">
        <f t="shared" si="5"/>
        <v>2.0158710479736328</v>
      </c>
      <c r="F45" s="6">
        <f t="shared" si="2"/>
        <v>4.0317420959472656</v>
      </c>
      <c r="G45" s="7">
        <f t="shared" si="6"/>
        <v>1.8607598243657812</v>
      </c>
      <c r="H45" s="7">
        <f t="shared" si="3"/>
        <v>3.7215196487315625</v>
      </c>
      <c r="I45" s="7">
        <f t="shared" si="7"/>
        <v>1.7280407107816598</v>
      </c>
      <c r="J45" s="7">
        <f t="shared" si="4"/>
        <v>3.4560814215633195</v>
      </c>
    </row>
    <row r="46" spans="1:10" x14ac:dyDescent="0.2">
      <c r="A46" s="4">
        <v>1</v>
      </c>
      <c r="B46" s="5">
        <v>0.5</v>
      </c>
      <c r="C46" s="5">
        <v>0.8</v>
      </c>
      <c r="D46" s="5">
        <v>0.9</v>
      </c>
      <c r="E46" s="6">
        <f t="shared" si="5"/>
        <v>1.5079355239868164</v>
      </c>
      <c r="F46" s="6">
        <f t="shared" si="2"/>
        <v>3.0158710479736328</v>
      </c>
      <c r="G46" s="7">
        <f t="shared" si="6"/>
        <v>1.688607859492625</v>
      </c>
      <c r="H46" s="7">
        <f t="shared" si="3"/>
        <v>3.3772157189852501</v>
      </c>
      <c r="I46" s="7">
        <f t="shared" si="7"/>
        <v>1.6552366397034937</v>
      </c>
      <c r="J46" s="7">
        <f t="shared" si="4"/>
        <v>3.3104732794069873</v>
      </c>
    </row>
    <row r="47" spans="1:10" x14ac:dyDescent="0.2">
      <c r="A47" s="4">
        <v>1</v>
      </c>
      <c r="B47" s="5">
        <v>0.5</v>
      </c>
      <c r="C47" s="5">
        <v>0.8</v>
      </c>
      <c r="D47" s="5">
        <v>0.9</v>
      </c>
      <c r="E47" s="6">
        <f t="shared" si="5"/>
        <v>1.2539677619934082</v>
      </c>
      <c r="F47" s="6">
        <f t="shared" si="2"/>
        <v>2.5079355239868164</v>
      </c>
      <c r="G47" s="7">
        <f t="shared" si="6"/>
        <v>1.5508862875941001</v>
      </c>
      <c r="H47" s="7">
        <f t="shared" si="3"/>
        <v>3.1017725751882002</v>
      </c>
      <c r="I47" s="7">
        <f t="shared" si="7"/>
        <v>1.5897129757331445</v>
      </c>
      <c r="J47" s="7">
        <f t="shared" si="4"/>
        <v>3.179425951466289</v>
      </c>
    </row>
    <row r="48" spans="1:10" x14ac:dyDescent="0.2">
      <c r="A48" s="4">
        <v>1</v>
      </c>
      <c r="B48" s="5">
        <v>0.5</v>
      </c>
      <c r="C48" s="5">
        <v>0.8</v>
      </c>
      <c r="D48" s="5">
        <v>0.9</v>
      </c>
      <c r="E48" s="6">
        <f t="shared" si="5"/>
        <v>1.1269838809967041</v>
      </c>
      <c r="F48" s="6">
        <f t="shared" si="2"/>
        <v>2.2539677619934082</v>
      </c>
      <c r="G48" s="7">
        <f t="shared" si="6"/>
        <v>1.4407090300752801</v>
      </c>
      <c r="H48" s="7">
        <f t="shared" si="3"/>
        <v>2.8814180601505601</v>
      </c>
      <c r="I48" s="7">
        <f t="shared" si="7"/>
        <v>1.53074167815983</v>
      </c>
      <c r="J48" s="7">
        <f t="shared" si="4"/>
        <v>3.06148335631966</v>
      </c>
    </row>
    <row r="49" spans="1:10" x14ac:dyDescent="0.2">
      <c r="A49" s="4">
        <v>1</v>
      </c>
      <c r="B49" s="5">
        <v>0.5</v>
      </c>
      <c r="C49" s="5">
        <v>0.8</v>
      </c>
      <c r="D49" s="5">
        <v>0.9</v>
      </c>
      <c r="E49" s="6">
        <f t="shared" si="5"/>
        <v>1.0634919404983521</v>
      </c>
      <c r="F49" s="6">
        <f t="shared" si="2"/>
        <v>2.1269838809967041</v>
      </c>
      <c r="G49" s="7">
        <f t="shared" si="6"/>
        <v>1.352567224060224</v>
      </c>
      <c r="H49" s="7">
        <f t="shared" si="3"/>
        <v>2.705134448120448</v>
      </c>
      <c r="I49" s="7">
        <f t="shared" si="7"/>
        <v>1.477667510343847</v>
      </c>
      <c r="J49" s="7">
        <f t="shared" si="4"/>
        <v>2.955335020687694</v>
      </c>
    </row>
    <row r="50" spans="1:10" x14ac:dyDescent="0.2">
      <c r="A50" s="4">
        <v>5</v>
      </c>
      <c r="B50" s="5">
        <v>0.5</v>
      </c>
      <c r="C50" s="5">
        <v>0.8</v>
      </c>
      <c r="D50" s="5">
        <v>0.9</v>
      </c>
      <c r="E50" s="6">
        <f t="shared" si="5"/>
        <v>3.031745970249176</v>
      </c>
      <c r="F50" s="6">
        <f t="shared" si="2"/>
        <v>6.0634919404983521</v>
      </c>
      <c r="G50" s="7">
        <f t="shared" si="6"/>
        <v>2.082053779248179</v>
      </c>
      <c r="H50" s="7">
        <f t="shared" si="3"/>
        <v>4.1641075584963581</v>
      </c>
      <c r="I50" s="7">
        <f t="shared" si="7"/>
        <v>1.8299007593094623</v>
      </c>
      <c r="J50" s="7">
        <f t="shared" si="4"/>
        <v>3.6598015186189246</v>
      </c>
    </row>
    <row r="51" spans="1:10" x14ac:dyDescent="0.2">
      <c r="A51" s="4">
        <v>1</v>
      </c>
      <c r="B51" s="5">
        <v>0.5</v>
      </c>
      <c r="C51" s="5">
        <v>0.8</v>
      </c>
      <c r="D51" s="5">
        <v>0.9</v>
      </c>
      <c r="E51" s="6">
        <f t="shared" si="5"/>
        <v>2.015872985124588</v>
      </c>
      <c r="F51" s="6">
        <f t="shared" si="2"/>
        <v>4.031745970249176</v>
      </c>
      <c r="G51" s="7">
        <f t="shared" si="6"/>
        <v>1.8656430233985433</v>
      </c>
      <c r="H51" s="7">
        <f t="shared" si="3"/>
        <v>3.7312860467970865</v>
      </c>
      <c r="I51" s="7">
        <f t="shared" si="7"/>
        <v>1.7469106833785162</v>
      </c>
      <c r="J51" s="7">
        <f t="shared" si="4"/>
        <v>3.4938213667570324</v>
      </c>
    </row>
    <row r="52" spans="1:10" x14ac:dyDescent="0.2">
      <c r="A52" s="4">
        <v>1</v>
      </c>
      <c r="B52" s="5">
        <v>0.5</v>
      </c>
      <c r="C52" s="5">
        <v>0.8</v>
      </c>
      <c r="D52" s="5">
        <v>0.9</v>
      </c>
      <c r="E52" s="6">
        <f t="shared" si="5"/>
        <v>1.507936492562294</v>
      </c>
      <c r="F52" s="6">
        <f t="shared" si="2"/>
        <v>3.015872985124588</v>
      </c>
      <c r="G52" s="7">
        <f t="shared" si="6"/>
        <v>1.6925144187188346</v>
      </c>
      <c r="H52" s="7">
        <f t="shared" si="3"/>
        <v>3.3850288374376691</v>
      </c>
      <c r="I52" s="7">
        <f t="shared" si="7"/>
        <v>1.6722196150406647</v>
      </c>
      <c r="J52" s="7">
        <f t="shared" si="4"/>
        <v>3.3444392300813295</v>
      </c>
    </row>
    <row r="53" spans="1:10" x14ac:dyDescent="0.2">
      <c r="A53" s="4">
        <v>1</v>
      </c>
      <c r="B53" s="5">
        <v>0.5</v>
      </c>
      <c r="C53" s="5">
        <v>0.8</v>
      </c>
      <c r="D53" s="5">
        <v>0.9</v>
      </c>
      <c r="E53" s="6">
        <f t="shared" si="5"/>
        <v>1.253968246281147</v>
      </c>
      <c r="F53" s="6">
        <f t="shared" si="2"/>
        <v>2.507936492562294</v>
      </c>
      <c r="G53" s="7">
        <f t="shared" si="6"/>
        <v>1.5540115349750676</v>
      </c>
      <c r="H53" s="7">
        <f t="shared" si="3"/>
        <v>3.1080230699501352</v>
      </c>
      <c r="I53" s="7">
        <f t="shared" si="7"/>
        <v>1.6049976535365982</v>
      </c>
      <c r="J53" s="7">
        <f t="shared" si="4"/>
        <v>3.2099953070731964</v>
      </c>
    </row>
    <row r="54" spans="1:10" x14ac:dyDescent="0.2">
      <c r="A54" s="4">
        <v>1</v>
      </c>
      <c r="B54" s="5">
        <v>0.5</v>
      </c>
      <c r="C54" s="5">
        <v>0.8</v>
      </c>
      <c r="D54" s="5">
        <v>0.9</v>
      </c>
      <c r="E54" s="6">
        <f t="shared" si="5"/>
        <v>1.1269841231405735</v>
      </c>
      <c r="F54" s="6">
        <f t="shared" si="2"/>
        <v>2.253968246281147</v>
      </c>
      <c r="G54" s="7">
        <f t="shared" si="6"/>
        <v>1.4432092279800541</v>
      </c>
      <c r="H54" s="7">
        <f t="shared" si="3"/>
        <v>2.8864184559601083</v>
      </c>
      <c r="I54" s="7">
        <f t="shared" si="7"/>
        <v>1.5444978881829385</v>
      </c>
      <c r="J54" s="7">
        <f t="shared" si="4"/>
        <v>3.0889957763658771</v>
      </c>
    </row>
    <row r="55" spans="1:10" x14ac:dyDescent="0.2">
      <c r="A55" s="4">
        <v>1</v>
      </c>
      <c r="B55" s="5">
        <v>0.5</v>
      </c>
      <c r="C55" s="5">
        <v>0.8</v>
      </c>
      <c r="D55" s="5">
        <v>0.9</v>
      </c>
      <c r="E55" s="6">
        <f t="shared" si="5"/>
        <v>1.0634920615702868</v>
      </c>
      <c r="F55" s="6">
        <f t="shared" si="2"/>
        <v>2.1269841231405735</v>
      </c>
      <c r="G55" s="7">
        <f t="shared" si="6"/>
        <v>1.3545673823840434</v>
      </c>
      <c r="H55" s="7">
        <f t="shared" si="3"/>
        <v>2.7091347647680868</v>
      </c>
      <c r="I55" s="7">
        <f t="shared" si="7"/>
        <v>1.4900480993646448</v>
      </c>
      <c r="J55" s="7">
        <f t="shared" si="4"/>
        <v>2.9800961987292895</v>
      </c>
    </row>
    <row r="56" spans="1:10" x14ac:dyDescent="0.2">
      <c r="A56" s="4">
        <v>5</v>
      </c>
      <c r="B56" s="5">
        <v>0.5</v>
      </c>
      <c r="C56" s="5">
        <v>0.8</v>
      </c>
      <c r="D56" s="5">
        <v>0.9</v>
      </c>
      <c r="E56" s="6">
        <f t="shared" si="5"/>
        <v>3.0317460307851434</v>
      </c>
      <c r="F56" s="6">
        <f t="shared" si="2"/>
        <v>6.0634920615702868</v>
      </c>
      <c r="G56" s="7">
        <f t="shared" si="6"/>
        <v>2.0836539059072345</v>
      </c>
      <c r="H56" s="7">
        <f t="shared" si="3"/>
        <v>4.1673078118144691</v>
      </c>
      <c r="I56" s="7">
        <f t="shared" si="7"/>
        <v>1.8410432894281801</v>
      </c>
      <c r="J56" s="7">
        <f t="shared" si="4"/>
        <v>3.6820865788563601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Anderson</dc:creator>
  <cp:lastModifiedBy>Nolan Anderson</cp:lastModifiedBy>
  <dcterms:created xsi:type="dcterms:W3CDTF">2021-04-02T02:34:19Z</dcterms:created>
  <dcterms:modified xsi:type="dcterms:W3CDTF">2021-04-02T18:02:51Z</dcterms:modified>
</cp:coreProperties>
</file>