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DFD40848-C366-4CE8-A76F-094820DA1AB7}" xr6:coauthVersionLast="34" xr6:coauthVersionMax="34" xr10:uidLastSave="{00000000-0000-0000-0000-000000000000}"/>
  <bookViews>
    <workbookView xWindow="480" yWindow="105" windowWidth="18315" windowHeight="12105" activeTab="9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使用元件紀錄" sheetId="12" r:id="rId12"/>
    <sheet name="工作表1" sheetId="13" r:id="rId13"/>
    <sheet name="banner尺寸" sheetId="14" r:id="rId14"/>
  </sheets>
  <calcPr calcId="162913"/>
</workbook>
</file>

<file path=xl/calcChain.xml><?xml version="1.0" encoding="utf-8"?>
<calcChain xmlns="http://schemas.openxmlformats.org/spreadsheetml/2006/main">
  <c r="K30" i="10" l="1"/>
  <c r="J30" i="10"/>
  <c r="K31" i="10"/>
  <c r="J31" i="10"/>
  <c r="K22" i="10"/>
  <c r="J24" i="10"/>
  <c r="J23" i="10"/>
  <c r="K23" i="10" s="1"/>
  <c r="K24" i="10"/>
  <c r="K28" i="10"/>
  <c r="K21" i="10"/>
  <c r="E2" i="14" l="1"/>
  <c r="E3" i="14"/>
  <c r="E4" i="14"/>
  <c r="E5" i="14"/>
  <c r="E1" i="14"/>
</calcChain>
</file>

<file path=xl/sharedStrings.xml><?xml version="1.0" encoding="utf-8"?>
<sst xmlns="http://schemas.openxmlformats.org/spreadsheetml/2006/main" count="434" uniqueCount="424">
  <si>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</si>
  <si>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</si>
  <si>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</si>
  <si>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</si>
  <si>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</si>
  <si>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</si>
  <si>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</si>
  <si>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</si>
  <si>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</si>
  <si>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</si>
  <si>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</si>
  <si>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</si>
  <si>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</si>
  <si>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</si>
  <si>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</si>
  <si>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</si>
  <si>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</si>
  <si>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</si>
  <si>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</si>
  <si>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</si>
  <si>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</si>
  <si>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</si>
  <si>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</si>
  <si>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</si>
  <si>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</si>
  <si>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</si>
  <si>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</si>
  <si>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</si>
  <si>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</si>
  <si>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</si>
  <si>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</si>
  <si>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</si>
  <si>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</si>
  <si>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</si>
  <si>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</si>
  <si>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</si>
  <si>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</si>
  <si>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</si>
  <si>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</si>
  <si>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</si>
  <si>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</si>
  <si>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</si>
  <si>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</si>
  <si>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</si>
  <si>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</si>
  <si>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</si>
  <si>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</si>
  <si>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</si>
  <si>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</si>
  <si>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</si>
  <si>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</si>
  <si>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</si>
  <si>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</si>
  <si>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</si>
  <si>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</si>
  <si>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</si>
  <si>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</si>
  <si>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</si>
  <si>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</si>
  <si>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</si>
  <si>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</si>
  <si>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</si>
  <si>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</si>
  <si>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</si>
  <si>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</si>
  <si>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</si>
  <si>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</si>
  <si>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</si>
  <si>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</si>
  <si>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</si>
  <si>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</si>
  <si>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</si>
  <si>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</si>
  <si>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</si>
  <si>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</si>
  <si>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</si>
  <si>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</si>
  <si>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</si>
  <si>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</si>
  <si>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</si>
  <si>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</si>
  <si>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</si>
  <si>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</si>
  <si>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</si>
  <si>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</si>
  <si>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</si>
  <si>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</si>
  <si>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</si>
  <si>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</si>
  <si>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</si>
  <si>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</si>
  <si>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</si>
  <si>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</si>
  <si>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</si>
  <si>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</si>
  <si>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</si>
  <si>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</si>
  <si>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</si>
  <si>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</si>
  <si>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</si>
  <si>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</si>
  <si>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</si>
  <si>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</si>
  <si>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</si>
  <si>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</si>
  <si>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</si>
  <si>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</si>
  <si>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</si>
  <si>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</si>
  <si>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</si>
  <si>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</si>
  <si>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</si>
  <si>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</si>
  <si>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</si>
  <si>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</si>
  <si>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</si>
  <si>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</si>
  <si>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</si>
  <si>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</si>
  <si>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</si>
  <si>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</si>
  <si>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</si>
  <si>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</si>
  <si>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</si>
  <si>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</si>
  <si>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</si>
  <si>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</si>
  <si>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</si>
  <si>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</si>
  <si>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</si>
  <si>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</si>
  <si>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</si>
  <si>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</si>
  <si>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</si>
  <si>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</si>
  <si>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</si>
  <si>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</si>
  <si>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</si>
  <si>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</si>
  <si>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</si>
  <si>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</si>
  <si>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</si>
  <si>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</si>
  <si>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</si>
  <si>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</si>
  <si>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</si>
  <si>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</si>
  <si>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</si>
  <si>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</si>
  <si>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</si>
  <si>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</si>
  <si>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</si>
  <si>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</si>
  <si>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</si>
  <si>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</si>
  <si>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</si>
  <si>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</si>
  <si>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</si>
  <si>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</si>
  <si>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</si>
  <si>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</si>
  <si>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</si>
  <si>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</si>
  <si>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</si>
  <si>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</si>
  <si>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</si>
  <si>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</si>
  <si>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</si>
  <si>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</si>
  <si>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</si>
  <si>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</si>
  <si>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</si>
  <si>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</si>
  <si>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</si>
  <si>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</si>
  <si>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</si>
  <si>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</si>
  <si>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</si>
  <si>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</si>
  <si>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</si>
  <si>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</si>
  <si>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</si>
  <si>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</si>
  <si>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</si>
  <si>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</si>
  <si>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</si>
  <si>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</si>
  <si>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</si>
  <si>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</si>
  <si>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</si>
  <si>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</si>
  <si>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</si>
  <si>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</si>
  <si>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</si>
  <si>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</si>
  <si>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</si>
  <si>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</si>
  <si>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</si>
  <si>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</si>
  <si>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</si>
  <si>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</si>
  <si>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</si>
  <si>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</si>
  <si>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</si>
  <si>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</si>
  <si>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</si>
  <si>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</si>
  <si>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</si>
  <si>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</si>
  <si>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</si>
  <si>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</si>
  <si>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</si>
  <si>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</si>
  <si>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</si>
  <si>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</si>
  <si>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</si>
  <si>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</si>
  <si>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</si>
  <si>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</si>
  <si>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</si>
  <si>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</si>
  <si>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</si>
  <si>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</si>
  <si>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</si>
  <si>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</si>
  <si>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</si>
  <si>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</si>
  <si>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</si>
  <si>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</si>
  <si>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</si>
  <si>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敵人&amp;玩家血量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</si>
  <si>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</si>
  <si>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</si>
  <si>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</si>
  <si>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</si>
  <si>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</si>
  <si>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</si>
  <si>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</si>
  <si>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</si>
  <si>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</si>
  <si>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</si>
  <si>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</si>
  <si>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</si>
  <si>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</si>
  <si>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</si>
  <si>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</si>
  <si>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</si>
  <si>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</si>
  <si>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</si>
  <si>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</si>
  <si>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</si>
  <si>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</si>
  <si>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</si>
  <si>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</si>
  <si>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</si>
  <si>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</si>
  <si>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</si>
  <si>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</si>
  <si>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</si>
  <si>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</si>
  <si>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</si>
  <si>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</si>
  <si>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</si>
  <si>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</si>
  <si>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</si>
  <si>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</si>
  <si>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</si>
  <si>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</si>
  <si>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</si>
  <si>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</si>
  <si>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</si>
  <si>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</si>
  <si>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</si>
  <si>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</si>
  <si>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</si>
  <si>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</si>
  <si>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</si>
  <si>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</si>
  <si>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</si>
  <si>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</si>
  <si>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</si>
  <si>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</si>
  <si>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</si>
  <si>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</si>
  <si>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</si>
  <si>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</si>
  <si>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</si>
  <si>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</si>
  <si>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</si>
  <si>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</si>
  <si>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</si>
  <si>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</si>
  <si>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</si>
  <si>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</si>
  <si>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</si>
  <si>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</si>
  <si>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</si>
  <si>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</si>
  <si>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</si>
  <si>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</si>
  <si>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</si>
  <si>
    <t>trail_arrow</t>
    <phoneticPr fontId="18" type="noConversion"/>
  </si>
  <si>
    <t>敵人攻擊箭頭飛行的拖曳特效</t>
    <phoneticPr fontId="18" type="noConversion"/>
  </si>
  <si>
    <t>打到非護盾部位的噴血音效</t>
    <phoneticPr fontId="18" type="noConversion"/>
  </si>
  <si>
    <t>打到牆壁的反彈音效</t>
    <phoneticPr fontId="18" type="noConversion"/>
  </si>
  <si>
    <t>打到強化牆壁的反彈音效</t>
    <phoneticPr fontId="18" type="noConversion"/>
  </si>
  <si>
    <t>sfx_hit_blood</t>
    <phoneticPr fontId="18" type="noConversion"/>
  </si>
  <si>
    <t>sfx_hit_bounce</t>
    <phoneticPr fontId="18" type="noConversion"/>
  </si>
  <si>
    <t>sfx_hit_bounce_power</t>
    <phoneticPr fontId="18" type="noConversion"/>
  </si>
  <si>
    <t>sfx_death</t>
    <phoneticPr fontId="18" type="noConversion"/>
  </si>
  <si>
    <t>綁帳號、排行榜</t>
    <phoneticPr fontId="18" type="noConversion"/>
  </si>
  <si>
    <t>通用介面</t>
    <phoneticPr fontId="18" type="noConversion"/>
  </si>
  <si>
    <t>死亡的音效</t>
    <phoneticPr fontId="18" type="noConversion"/>
  </si>
  <si>
    <t>打到護盾部位的音效</t>
    <phoneticPr fontId="18" type="noConversion"/>
  </si>
  <si>
    <t>sfx_hit_shield</t>
    <phoneticPr fontId="18" type="noConversion"/>
  </si>
  <si>
    <t>sfx_trail_shiny</t>
    <phoneticPr fontId="18" type="noConversion"/>
  </si>
  <si>
    <t>sfx_trail_star</t>
    <phoneticPr fontId="18" type="noConversion"/>
  </si>
  <si>
    <t>sfx_trail_arrow</t>
    <phoneticPr fontId="18" type="noConversion"/>
  </si>
  <si>
    <t>sfx_button</t>
    <phoneticPr fontId="18" type="noConversion"/>
  </si>
  <si>
    <t>按鍵音效</t>
    <phoneticPr fontId="18" type="noConversion"/>
  </si>
  <si>
    <t>bgm_battle</t>
    <phoneticPr fontId="18" type="noConversion"/>
  </si>
  <si>
    <t>戰鬥場景的背景音樂</t>
    <phoneticPr fontId="18" type="noConversion"/>
  </si>
  <si>
    <t>bgm_main</t>
    <phoneticPr fontId="18" type="noConversion"/>
  </si>
  <si>
    <t>非戰鬥場景的通用背景音樂</t>
    <phoneticPr fontId="18" type="noConversion"/>
  </si>
  <si>
    <t>球飛行時拖曳的音效，loop</t>
    <phoneticPr fontId="18" type="noConversion"/>
  </si>
  <si>
    <t>敵人攻擊箭頭飛行的拖曳音效，loop</t>
    <phoneticPr fontId="18" type="noConversion"/>
  </si>
  <si>
    <t>撞到強化牆壁後，增強威力的球飛行拖曳音效，loop</t>
    <phoneticPr fontId="18" type="noConversion"/>
  </si>
  <si>
    <t>sfx_shoot</t>
    <phoneticPr fontId="18" type="noConversion"/>
  </si>
  <si>
    <t>射擊發出的音效</t>
    <phoneticPr fontId="18" type="noConversion"/>
  </si>
  <si>
    <t>https://www.looperman.com/loops/detail/112717/hbs-ambient-synth-g-140bpm-by-hbsamples-free-140bpm-ambient-synth-loop</t>
  </si>
  <si>
    <t>https://www.looperman.com/loops/detail/111860/hbs-endless-orchestral-drums-loop-115bpm-by-hbsamples-free-115bpm-cinematic-drum-loop</t>
  </si>
  <si>
    <t>https://www.looperman.com/loops/detail/117981/hbs-gunz-electric-guitar-solo-c-80bpm-by-hbsamples-free-80bpm-rock-electric-guitar-loop</t>
  </si>
  <si>
    <t>https://www.looperman.com/loops/detail/126353/hbs-hz-stellar-part-1-organs-c-80bpm-by-hbsamples-free-80bpm-cinematic-organ-loop</t>
  </si>
  <si>
    <t>https://www.looperman.com/loops/detail/121137/hbs-va-bass-guitar-c-80bpm-by-hbsamples-free-80bpm-pop-bass-guitar-loop</t>
  </si>
  <si>
    <t>https://www.looperman.com/loops/detail/130065/hardstyle-inspired-synth-chords-150bpm-electronic-synth-loop</t>
  </si>
  <si>
    <t>https://www.looperman.com/loops?page=11&amp;mid=hbsamples</t>
  </si>
  <si>
    <t>y 8</t>
  </si>
  <si>
    <t>s 43</t>
  </si>
  <si>
    <t>左邊Parameters新增參數</t>
    <phoneticPr fontId="18" type="noConversion"/>
  </si>
  <si>
    <t>拉關聯</t>
    <phoneticPr fontId="18" type="noConversion"/>
  </si>
  <si>
    <t>點擊關連線開啟屬性視窗</t>
    <phoneticPr fontId="18" type="noConversion"/>
  </si>
  <si>
    <t>Has Exit Time不打勾，打勾表時直接進入連接的狀態</t>
    <phoneticPr fontId="18" type="noConversion"/>
  </si>
  <si>
    <t>Fixd Duration不打勾，打勾表示使用動畫漸變功能</t>
    <phoneticPr fontId="18" type="noConversion"/>
  </si>
  <si>
    <t>Transition Duration設為零，此處控制漸變長度</t>
    <phoneticPr fontId="18" type="noConversion"/>
  </si>
  <si>
    <t>Conditions新增條件</t>
    <phoneticPr fontId="18" type="noConversion"/>
  </si>
  <si>
    <t>512x512</t>
    <phoneticPr fontId="18" type="noConversion"/>
  </si>
  <si>
    <t>1024x500</t>
    <phoneticPr fontId="18" type="noConversion"/>
  </si>
  <si>
    <t>180x120</t>
    <phoneticPr fontId="18" type="noConversion"/>
  </si>
  <si>
    <t>1280x720</t>
    <phoneticPr fontId="18" type="noConversion"/>
  </si>
  <si>
    <t>宣傳影片網址</t>
    <phoneticPr fontId="18" type="noConversion"/>
  </si>
  <si>
    <t>高解析度圖示</t>
    <phoneticPr fontId="18" type="noConversion"/>
  </si>
  <si>
    <t>主題圖片</t>
    <phoneticPr fontId="18" type="noConversion"/>
  </si>
  <si>
    <t>宣傳圖片</t>
    <phoneticPr fontId="18" type="noConversion"/>
  </si>
  <si>
    <t>電視橫幅</t>
    <phoneticPr fontId="18" type="noConversion"/>
  </si>
  <si>
    <t>360度立體視覺圖片</t>
    <phoneticPr fontId="18" type="noConversion"/>
  </si>
  <si>
    <t>APICON1_192x192</t>
    <phoneticPr fontId="18" type="noConversion"/>
  </si>
  <si>
    <t>appicon</t>
    <phoneticPr fontId="18" type="noConversion"/>
  </si>
  <si>
    <t>shake</t>
    <phoneticPr fontId="18" type="noConversion"/>
  </si>
  <si>
    <t>shake2</t>
    <phoneticPr fontId="18" type="noConversion"/>
  </si>
  <si>
    <t>打到牆壁</t>
    <phoneticPr fontId="18" type="noConversion"/>
  </si>
  <si>
    <t>打到玩家或敵人</t>
    <phoneticPr fontId="18" type="noConversion"/>
  </si>
  <si>
    <t>每次升級傷害</t>
    <phoneticPr fontId="18" type="noConversion"/>
  </si>
  <si>
    <t>敵人攻擊傷害(穿)</t>
    <phoneticPr fontId="18" type="noConversion"/>
  </si>
  <si>
    <t>敵人攻擊傷害(盾)</t>
    <phoneticPr fontId="18" type="noConversion"/>
  </si>
  <si>
    <t>我方攻擊傷害(穿)</t>
    <phoneticPr fontId="18" type="noConversion"/>
  </si>
  <si>
    <t>我方攻擊傷害(盾)</t>
    <phoneticPr fontId="18" type="noConversion"/>
  </si>
  <si>
    <t>倍率</t>
    <phoneticPr fontId="18" type="noConversion"/>
  </si>
  <si>
    <t>數值</t>
    <phoneticPr fontId="18" type="noConversion"/>
  </si>
  <si>
    <t>敵人升級血量</t>
    <phoneticPr fontId="18" type="noConversion"/>
  </si>
  <si>
    <t>敵人升級傷害</t>
    <phoneticPr fontId="18" type="noConversion"/>
  </si>
  <si>
    <t>敵人攻擊頻率</t>
    <phoneticPr fontId="18" type="noConversion"/>
  </si>
  <si>
    <t>2秒</t>
    <phoneticPr fontId="18" type="noConversion"/>
  </si>
  <si>
    <t>敵人血量加倍回合</t>
    <phoneticPr fontId="18" type="noConversion"/>
  </si>
  <si>
    <t>玩家被1擊殺回合</t>
    <phoneticPr fontId="18" type="noConversion"/>
  </si>
  <si>
    <t>我方血量加倍回合</t>
    <phoneticPr fontId="18" type="noConversion"/>
  </si>
  <si>
    <t>敵人被1擊殺回合</t>
    <phoneticPr fontId="18" type="noConversion"/>
  </si>
  <si>
    <t>強化塊加成傷害</t>
    <phoneticPr fontId="18" type="noConversion"/>
  </si>
  <si>
    <t>star mam</t>
    <phoneticPr fontId="18" type="noConversion"/>
  </si>
  <si>
    <t>星人</t>
  </si>
  <si>
    <t>問題點</t>
    <phoneticPr fontId="18" type="noConversion"/>
  </si>
  <si>
    <t>neon demon</t>
    <phoneticPr fontId="18" type="noConversion"/>
  </si>
  <si>
    <t>霓虹惡魔</t>
    <phoneticPr fontId="18" type="noConversion"/>
  </si>
  <si>
    <t>點暫停會變成向下射</t>
    <phoneticPr fontId="18" type="noConversion"/>
  </si>
  <si>
    <t>點按鈕不會轉動到方向</t>
    <phoneticPr fontId="18" type="noConversion"/>
  </si>
  <si>
    <t>neon dog</t>
    <phoneticPr fontId="18" type="noConversion"/>
  </si>
  <si>
    <t>霓虹犬</t>
    <phoneticPr fontId="18" type="noConversion"/>
  </si>
  <si>
    <t>沒有射擊線提示</t>
    <phoneticPr fontId="18" type="noConversion"/>
  </si>
  <si>
    <t>new line</t>
    <phoneticPr fontId="18" type="noConversion"/>
  </si>
  <si>
    <t>新界線</t>
    <phoneticPr fontId="18" type="noConversion"/>
  </si>
  <si>
    <t>自己的盾打到不會消失</t>
    <phoneticPr fontId="18" type="noConversion"/>
  </si>
  <si>
    <t>打到一次就消失</t>
    <phoneticPr fontId="18" type="noConversion"/>
  </si>
  <si>
    <t>lion head</t>
    <phoneticPr fontId="18" type="noConversion"/>
  </si>
  <si>
    <t>獅子頭</t>
    <phoneticPr fontId="18" type="noConversion"/>
  </si>
  <si>
    <t>沒有出現廣告</t>
    <phoneticPr fontId="18" type="noConversion"/>
  </si>
  <si>
    <t xml:space="preserve">G.M.M </t>
    <phoneticPr fontId="18" type="noConversion"/>
  </si>
  <si>
    <t>Give Me Money</t>
    <phoneticPr fontId="18" type="noConversion"/>
  </si>
  <si>
    <t>升級的選項按鈕還是小的</t>
    <phoneticPr fontId="18" type="noConversion"/>
  </si>
  <si>
    <t>A.D.C</t>
    <phoneticPr fontId="18" type="noConversion"/>
  </si>
  <si>
    <t>All Day Cool</t>
    <phoneticPr fontId="18" type="noConversion"/>
  </si>
  <si>
    <t>腳色的層級錯誤，會被圈圈蓋掉</t>
    <phoneticPr fontId="18" type="noConversion"/>
  </si>
  <si>
    <t>數值需要再調整</t>
    <phoneticPr fontId="18" type="noConversion"/>
  </si>
  <si>
    <t>力道加上速度變化但不改變角度</t>
    <phoneticPr fontId="18" type="noConversion"/>
  </si>
  <si>
    <t>加入力道沒有提示不明顯</t>
    <phoneticPr fontId="18" type="noConversion"/>
  </si>
  <si>
    <t>強化射擊線提示(反射角)或移除力道增加反彈強化塊使玩家多彈</t>
    <phoneticPr fontId="18" type="noConversion"/>
  </si>
  <si>
    <t>敵人攻擊要命中不太容易</t>
    <phoneticPr fontId="18" type="noConversion"/>
  </si>
  <si>
    <t>敵人攻擊變成每隔一段時間會自動射出來</t>
    <phoneticPr fontId="18" type="noConversion"/>
  </si>
  <si>
    <t>沒有血量提示</t>
    <phoneticPr fontId="18" type="noConversion"/>
  </si>
  <si>
    <t>團隊名稱</t>
    <phoneticPr fontId="18" type="noConversion"/>
  </si>
  <si>
    <t>增加額外加分選項</t>
    <phoneticPr fontId="18" type="noConversion"/>
  </si>
  <si>
    <t>關卡數改成當前分數</t>
    <phoneticPr fontId="18" type="noConversion"/>
  </si>
  <si>
    <t>關卡增加複數敵人?</t>
    <phoneticPr fontId="18" type="noConversion"/>
  </si>
  <si>
    <t>增加加分的即時文字顯示</t>
    <phoneticPr fontId="18" type="noConversion"/>
  </si>
  <si>
    <t>增加一擊殺特別分數</t>
    <phoneticPr fontId="18" type="noConversion"/>
  </si>
  <si>
    <t>獲得無敵護盾，被攻擊到消失，最多1層，超過不會出現</t>
    <phoneticPr fontId="18" type="noConversion"/>
  </si>
  <si>
    <t>fb沒用是不是要拿掉</t>
    <phoneticPr fontId="18" type="noConversion"/>
  </si>
  <si>
    <t>紙娃娃</t>
    <phoneticPr fontId="18" type="noConversion"/>
  </si>
  <si>
    <t>商城</t>
    <phoneticPr fontId="18" type="noConversion"/>
  </si>
  <si>
    <t>飛行道具</t>
    <phoneticPr fontId="18" type="noConversion"/>
  </si>
  <si>
    <t>盾特效位置偏掉</t>
    <phoneticPr fontId="18" type="noConversion"/>
  </si>
  <si>
    <t>音樂按鈕拿掉</t>
    <phoneticPr fontId="18" type="noConversion"/>
  </si>
  <si>
    <t>修改名稱每次進入會重製名稱</t>
    <phoneticPr fontId="18" type="noConversion"/>
  </si>
  <si>
    <t>要給玩家預設名稱</t>
    <phoneticPr fontId="18" type="noConversion"/>
  </si>
  <si>
    <t>結算和玩家紀錄拿掉post按鈕</t>
    <phoneticPr fontId="18" type="noConversion"/>
  </si>
  <si>
    <t>聲音關掉後還是有按鈕音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</si>
</sst>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  <xf numFmtId="0" fontId="19" fillId="35" borderId="10" xfId="0" applyFont="1" applyFill="1" applyBorder="1">
      <alignment vertical="center"/>
    </xf>
    <xf numFmtId="0" fontId="19" fillId="36" borderId="10" xfId="0" applyFont="1" applyFill="1" applyBorder="1">
      <alignment vertical="center"/>
    </xf>
    <xf numFmtId="0" fontId="0" fillId="35" borderId="0" xfId="0" applyFill="1">
      <alignment vertical="center"/>
    </xf>
    <xf numFmtId="0" fontId="0" fillId="37" borderId="0" xfId="0" applyFill="1">
      <alignment vertical="center"/>
    </xf>
    <xf numFmtId="0" fontId="19" fillId="0" borderId="0" xfId="0" applyNumberFormat="1" applyFont="1">
      <alignment vertical="center"/>
    </xf>
    <xf numFmtId="9" fontId="19" fillId="0" borderId="0" xfId="0" applyNumberFormat="1" applyFont="1">
      <alignment vertical="center"/>
    </xf>
    <xf numFmtId="0" fontId="19" fillId="38" borderId="0" xfId="0" applyNumberFormat="1" applyFont="1" applyFill="1">
      <alignment vertical="center"/>
    </xf>
    <xf numFmtId="0" fontId="19" fillId="38" borderId="0" xfId="0" applyFont="1" applyFill="1">
      <alignment vertical="center"/>
    </xf>
    <xf numFmtId="9" fontId="19" fillId="38" borderId="0" xfId="0" applyNumberFormat="1" applyFont="1" applyFill="1">
      <alignment vertical="center"/>
    </xf>
    <xf numFmtId="10" fontId="19" fillId="38" borderId="0" xfId="0" applyNumberFormat="1" applyFont="1" applyFill="1">
      <alignment vertical="center"/>
    </xf>
    <xf numFmtId="0" fontId="19" fillId="39" borderId="0" xfId="0" applyFont="1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333374</xdr:colOff>
      <xdr:row>0</xdr:row>
      <xdr:rowOff>114300</xdr:rowOff>
    </xdr:from>
    <xdr:to>
      <xdr:col>11</xdr:col>
      <xdr:colOff>561975</xdr:colOff>
      <xdr:row>19</xdr:row>
      <xdr:rowOff>171450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A72926A-ACC1-4497-B02E-CD1F95A8D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6932" t="4722" r="20563" b="56014"/>
        <a:stretch/>
      </xdr:blipFill>
      <xdr:spPr>
        <a:xfrm>
          <a:off x="333374" y="114300"/>
          <a:ext cx="7772401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20</xdr:row>
      <xdr:rowOff>152399</xdr:rowOff>
    </xdr:from>
    <xdr:to>
      <xdr:col>14</xdr:col>
      <xdr:colOff>292989</xdr:colOff>
      <xdr:row>51</xdr:row>
      <xdr:rowOff>19050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3C1C629-2764-493F-9C17-2A51B4CF2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714" t="4908" b="33232"/>
        <a:stretch/>
      </xdr:blipFill>
      <xdr:spPr>
        <a:xfrm>
          <a:off x="333375" y="4343399"/>
          <a:ext cx="9560814" cy="6362701"/>
        </a:xfrm>
        <a:prstGeom prst="rect">
          <a:avLst/>
        </a:prstGeom>
      </xdr:spPr>
    </xdr:pic>
    <xdr:clientData/>
  </xdr:twoCellAnchor>
  <xdr:twoCellAnchor>
    <xdr:from>
      <xdr:col>0</xdr:col>
      <xdr:colOff>238125</xdr:colOff>
      <xdr:row>2</xdr:row>
      <xdr:rowOff>114300</xdr:rowOff>
    </xdr:from>
    <xdr:to>
      <xdr:col>3</xdr:col>
      <xdr:colOff>304800</xdr:colOff>
      <xdr:row>5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95719E8-D5C3-4BDC-B6D0-F2AB03D93D69}"/>
            </a:ext>
          </a:extLst>
        </xdr:cNvPr>
        <xdr:cNvSpPr/>
      </xdr:nvSpPr>
      <xdr:spPr>
        <a:xfrm>
          <a:off x="238125" y="533400"/>
          <a:ext cx="2124075" cy="6667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142876</xdr:colOff>
      <xdr:row>17</xdr:row>
      <xdr:rowOff>47625</xdr:rowOff>
    </xdr:from>
    <xdr:to>
      <xdr:col>8</xdr:col>
      <xdr:colOff>180976</xdr:colOff>
      <xdr:row>19</xdr:row>
      <xdr:rowOff>104775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6DC0D5D1-2270-4BC0-8CD9-C1358C171F43}"/>
            </a:ext>
          </a:extLst>
        </xdr:cNvPr>
        <xdr:cNvSpPr/>
      </xdr:nvSpPr>
      <xdr:spPr>
        <a:xfrm>
          <a:off x="4943476" y="3609975"/>
          <a:ext cx="723900" cy="4762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76201</xdr:colOff>
      <xdr:row>29</xdr:row>
      <xdr:rowOff>171450</xdr:rowOff>
    </xdr:from>
    <xdr:to>
      <xdr:col>11</xdr:col>
      <xdr:colOff>257175</xdr:colOff>
      <xdr:row>31</xdr:row>
      <xdr:rowOff>19050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0CB10D1-AC90-4E61-A991-50F780834A12}"/>
            </a:ext>
          </a:extLst>
        </xdr:cNvPr>
        <xdr:cNvSpPr/>
      </xdr:nvSpPr>
      <xdr:spPr>
        <a:xfrm>
          <a:off x="6248401" y="6248400"/>
          <a:ext cx="1552574" cy="26670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209550</xdr:colOff>
      <xdr:row>32</xdr:row>
      <xdr:rowOff>114300</xdr:rowOff>
    </xdr:from>
    <xdr:to>
      <xdr:col>14</xdr:col>
      <xdr:colOff>228599</xdr:colOff>
      <xdr:row>34</xdr:row>
      <xdr:rowOff>95250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7129C712-E302-47A7-B74D-02016D5673C5}"/>
            </a:ext>
          </a:extLst>
        </xdr:cNvPr>
        <xdr:cNvSpPr/>
      </xdr:nvSpPr>
      <xdr:spPr>
        <a:xfrm>
          <a:off x="6381750" y="6819900"/>
          <a:ext cx="3448049" cy="400050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76200</xdr:colOff>
      <xdr:row>43</xdr:row>
      <xdr:rowOff>209549</xdr:rowOff>
    </xdr:from>
    <xdr:to>
      <xdr:col>14</xdr:col>
      <xdr:colOff>190500</xdr:colOff>
      <xdr:row>46</xdr:row>
      <xdr:rowOff>200024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F4BA39DD-1C43-45FE-A4D8-4B4E4DAE8D87}"/>
            </a:ext>
          </a:extLst>
        </xdr:cNvPr>
        <xdr:cNvSpPr/>
      </xdr:nvSpPr>
      <xdr:spPr>
        <a:xfrm>
          <a:off x="6248400" y="9220199"/>
          <a:ext cx="3543300" cy="619125"/>
        </a:xfrm>
        <a:prstGeom prst="rect">
          <a:avLst/>
        </a:prstGeom>
        <a:noFill/>
        <a:ln>
          <a:solidFill>
            <a:srgbClr val="FF0000"/>
          </a:solidFill>
        </a:ln>
        <a:effectLst>
          <a:glow rad="101600">
            <a:schemeClr val="bg1">
              <a:lumMod val="95000"/>
              <a:alpha val="6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zoomScale="80" zoomScaleNormal="80" workbookViewId="0">
      <selection activeCell="G49" sqref="G49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2"/>
  <sheetViews>
    <sheetView tabSelected="1" topLeftCell="A31" workbookViewId="0">
      <selection activeCell="H45" sqref="H45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14.5" style="9" customWidth="1"/>
    <col min="9" max="9" width="16.125" style="9" bestFit="1" customWidth="1"/>
    <col min="10" max="16384" width="9" style="9"/>
  </cols>
  <sheetData>
    <row r="1" spans="1:14" x14ac:dyDescent="0.25">
      <c r="A1" s="7" t="s">
        <v>231</v>
      </c>
      <c r="B1" s="8"/>
      <c r="C1" s="7" t="s">
        <v>232</v>
      </c>
      <c r="D1" s="8"/>
      <c r="E1" s="7" t="s">
        <v>233</v>
      </c>
      <c r="F1" s="8"/>
      <c r="G1" s="7" t="s">
        <v>234</v>
      </c>
      <c r="H1" s="8"/>
      <c r="I1" s="7" t="s">
        <v>235</v>
      </c>
      <c r="J1" s="8"/>
      <c r="K1" s="8"/>
      <c r="M1" s="10" t="s">
        <v>236</v>
      </c>
    </row>
    <row r="2" spans="1:14" x14ac:dyDescent="0.25">
      <c r="A2" s="11" t="s">
        <v>237</v>
      </c>
      <c r="B2" s="8" t="s">
        <v>278</v>
      </c>
      <c r="C2" s="12" t="s">
        <v>238</v>
      </c>
      <c r="D2" s="8"/>
      <c r="E2" s="12" t="s">
        <v>239</v>
      </c>
      <c r="F2" s="8"/>
      <c r="G2" s="8" t="s">
        <v>240</v>
      </c>
      <c r="H2" s="8"/>
      <c r="I2" s="8" t="s">
        <v>241</v>
      </c>
      <c r="J2" s="8"/>
      <c r="K2" s="8"/>
      <c r="M2" s="9" t="s">
        <v>242</v>
      </c>
    </row>
    <row r="3" spans="1:14" x14ac:dyDescent="0.25">
      <c r="A3" s="11" t="s">
        <v>243</v>
      </c>
      <c r="B3" s="8" t="s">
        <v>278</v>
      </c>
      <c r="C3" s="17" t="s">
        <v>244</v>
      </c>
      <c r="D3" s="8"/>
      <c r="E3" s="12" t="s">
        <v>245</v>
      </c>
      <c r="F3" s="8"/>
      <c r="G3" s="8" t="s">
        <v>246</v>
      </c>
      <c r="H3" s="8"/>
      <c r="I3" s="8" t="s">
        <v>247</v>
      </c>
      <c r="J3" s="8"/>
      <c r="K3" s="8"/>
      <c r="M3" s="9" t="s">
        <v>248</v>
      </c>
    </row>
    <row r="4" spans="1:14" x14ac:dyDescent="0.25">
      <c r="A4" s="11" t="s">
        <v>249</v>
      </c>
      <c r="B4" s="8" t="s">
        <v>278</v>
      </c>
      <c r="C4" s="17" t="s">
        <v>250</v>
      </c>
      <c r="D4" s="8"/>
      <c r="E4" s="17" t="s">
        <v>251</v>
      </c>
      <c r="F4" s="8"/>
      <c r="G4" s="8" t="s">
        <v>252</v>
      </c>
      <c r="H4" s="8"/>
      <c r="I4" s="8" t="s">
        <v>253</v>
      </c>
      <c r="J4" s="8"/>
      <c r="K4" s="8"/>
      <c r="M4" s="9" t="s">
        <v>254</v>
      </c>
    </row>
    <row r="5" spans="1:14" x14ac:dyDescent="0.25">
      <c r="A5" s="11" t="s">
        <v>255</v>
      </c>
      <c r="B5" s="8" t="s">
        <v>278</v>
      </c>
      <c r="C5" s="12" t="s">
        <v>256</v>
      </c>
      <c r="D5" s="8"/>
      <c r="E5" s="12" t="s">
        <v>257</v>
      </c>
      <c r="F5" s="8"/>
      <c r="G5" s="8" t="s">
        <v>258</v>
      </c>
      <c r="H5" s="8"/>
      <c r="I5" s="8" t="s">
        <v>259</v>
      </c>
      <c r="J5" s="8" t="s">
        <v>260</v>
      </c>
    </row>
    <row r="6" spans="1:14" x14ac:dyDescent="0.25">
      <c r="A6" s="11" t="s">
        <v>261</v>
      </c>
      <c r="B6" s="8" t="s">
        <v>278</v>
      </c>
      <c r="C6" s="12" t="s">
        <v>262</v>
      </c>
      <c r="D6" s="8"/>
      <c r="E6" s="12" t="s">
        <v>263</v>
      </c>
      <c r="G6" s="8" t="s">
        <v>264</v>
      </c>
      <c r="H6" s="8"/>
      <c r="I6" s="8" t="s">
        <v>265</v>
      </c>
      <c r="J6" s="8"/>
      <c r="K6" s="8"/>
    </row>
    <row r="7" spans="1:14" x14ac:dyDescent="0.25">
      <c r="A7" s="8" t="s">
        <v>266</v>
      </c>
      <c r="B7" s="8"/>
      <c r="C7" s="8" t="s">
        <v>267</v>
      </c>
      <c r="D7" s="8"/>
      <c r="E7" s="12" t="s">
        <v>268</v>
      </c>
      <c r="F7" s="8"/>
      <c r="G7" s="8" t="s">
        <v>269</v>
      </c>
      <c r="H7" s="8"/>
      <c r="I7" s="8" t="s">
        <v>270</v>
      </c>
      <c r="J7" s="8"/>
      <c r="K7" s="8"/>
      <c r="M7" s="13" t="s">
        <v>271</v>
      </c>
      <c r="N7" s="9" t="s">
        <v>272</v>
      </c>
    </row>
    <row r="8" spans="1:14" x14ac:dyDescent="0.25">
      <c r="A8" s="8" t="s">
        <v>273</v>
      </c>
      <c r="B8" s="8"/>
      <c r="C8" s="12" t="s">
        <v>310</v>
      </c>
      <c r="D8" s="8"/>
      <c r="E8" s="12" t="s">
        <v>274</v>
      </c>
      <c r="F8" s="8"/>
      <c r="G8" s="8" t="s">
        <v>275</v>
      </c>
      <c r="H8" s="8"/>
      <c r="I8" s="8" t="s">
        <v>276</v>
      </c>
      <c r="J8" s="8" t="s">
        <v>277</v>
      </c>
      <c r="K8" s="8"/>
      <c r="M8" s="13" t="s">
        <v>195</v>
      </c>
      <c r="N8" s="9" t="s">
        <v>413</v>
      </c>
    </row>
    <row r="9" spans="1:14" x14ac:dyDescent="0.25">
      <c r="A9" s="8" t="s">
        <v>204</v>
      </c>
      <c r="B9" s="8"/>
      <c r="C9" s="8" t="s">
        <v>311</v>
      </c>
      <c r="D9" s="8"/>
      <c r="E9" s="12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7" t="s">
        <v>407</v>
      </c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9" t="s">
        <v>377</v>
      </c>
      <c r="H14" s="9" t="s">
        <v>378</v>
      </c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9" t="s">
        <v>380</v>
      </c>
      <c r="H15" s="9" t="s">
        <v>381</v>
      </c>
      <c r="K15" s="14"/>
      <c r="L15" s="13"/>
    </row>
    <row r="16" spans="1:14" x14ac:dyDescent="0.25">
      <c r="B16" s="8"/>
      <c r="C16" s="8"/>
      <c r="D16" s="8"/>
      <c r="E16" s="8"/>
      <c r="F16" s="8"/>
      <c r="G16" s="9" t="s">
        <v>384</v>
      </c>
      <c r="H16" s="9" t="s">
        <v>385</v>
      </c>
      <c r="I16" s="8"/>
      <c r="J16" s="8"/>
      <c r="K16" s="8"/>
    </row>
    <row r="17" spans="1:13" x14ac:dyDescent="0.25">
      <c r="A17" s="8" t="s">
        <v>279</v>
      </c>
      <c r="B17" s="8"/>
      <c r="C17" s="8"/>
      <c r="D17" s="8"/>
      <c r="E17" s="8"/>
      <c r="F17" s="8"/>
      <c r="G17" s="9" t="s">
        <v>387</v>
      </c>
      <c r="H17" s="9" t="s">
        <v>388</v>
      </c>
      <c r="I17" s="8"/>
      <c r="J17" s="8"/>
      <c r="K17" s="8"/>
    </row>
    <row r="18" spans="1:13" x14ac:dyDescent="0.25">
      <c r="A18" s="8" t="s">
        <v>280</v>
      </c>
      <c r="B18" s="8" t="s">
        <v>281</v>
      </c>
      <c r="C18" s="8"/>
      <c r="D18" s="8"/>
      <c r="E18" s="8"/>
      <c r="F18" s="8"/>
      <c r="G18" s="9" t="s">
        <v>391</v>
      </c>
      <c r="H18" s="9" t="s">
        <v>392</v>
      </c>
      <c r="I18" s="8"/>
      <c r="J18" s="8"/>
      <c r="K18" s="8"/>
    </row>
    <row r="19" spans="1:13" x14ac:dyDescent="0.25">
      <c r="A19" s="8" t="s">
        <v>282</v>
      </c>
      <c r="B19" s="8" t="s">
        <v>281</v>
      </c>
      <c r="C19" s="8"/>
      <c r="D19" s="8"/>
      <c r="E19" s="8"/>
      <c r="F19" s="8"/>
      <c r="G19" s="9" t="s">
        <v>394</v>
      </c>
      <c r="H19" s="9" t="s">
        <v>395</v>
      </c>
      <c r="I19" s="7" t="s">
        <v>229</v>
      </c>
      <c r="J19" s="8" t="s">
        <v>366</v>
      </c>
      <c r="K19" s="8" t="s">
        <v>367</v>
      </c>
      <c r="M19" s="9" t="s">
        <v>372</v>
      </c>
    </row>
    <row r="20" spans="1:13" x14ac:dyDescent="0.25">
      <c r="A20" s="8"/>
      <c r="B20" s="8"/>
      <c r="C20" s="8"/>
      <c r="D20" s="8"/>
      <c r="E20" s="8"/>
      <c r="F20" s="8"/>
      <c r="G20" s="9" t="s">
        <v>397</v>
      </c>
      <c r="H20" s="9" t="s">
        <v>398</v>
      </c>
      <c r="I20" s="8" t="s">
        <v>230</v>
      </c>
      <c r="J20" s="24"/>
      <c r="K20" s="24">
        <v>100</v>
      </c>
      <c r="M20" s="9">
        <v>5</v>
      </c>
    </row>
    <row r="21" spans="1:13" x14ac:dyDescent="0.25">
      <c r="A21" s="8"/>
      <c r="B21" s="8"/>
      <c r="C21" s="8"/>
      <c r="D21" s="8"/>
      <c r="E21" s="8"/>
      <c r="F21" s="8"/>
      <c r="G21" s="8"/>
      <c r="I21" s="8" t="s">
        <v>362</v>
      </c>
      <c r="J21" s="25">
        <v>0.5</v>
      </c>
      <c r="K21" s="26">
        <f>K20*J21</f>
        <v>50</v>
      </c>
    </row>
    <row r="22" spans="1:13" x14ac:dyDescent="0.25">
      <c r="A22" s="8"/>
      <c r="B22" s="8"/>
      <c r="C22" s="8"/>
      <c r="D22" s="8"/>
      <c r="E22" s="8"/>
      <c r="F22" s="8"/>
      <c r="G22" s="8"/>
      <c r="I22" s="8" t="s">
        <v>363</v>
      </c>
      <c r="J22" s="25">
        <v>0</v>
      </c>
      <c r="K22" s="27">
        <f>K20*J22</f>
        <v>0</v>
      </c>
      <c r="M22" s="9" t="s">
        <v>373</v>
      </c>
    </row>
    <row r="23" spans="1:13" x14ac:dyDescent="0.25">
      <c r="A23" s="8"/>
      <c r="B23" s="8"/>
      <c r="C23" s="8"/>
      <c r="D23" s="8"/>
      <c r="E23" s="8"/>
      <c r="F23" s="8"/>
      <c r="G23" s="8"/>
      <c r="H23" s="8"/>
      <c r="I23" s="9" t="s">
        <v>368</v>
      </c>
      <c r="J23" s="29">
        <f>0.5/(M20-1)</f>
        <v>0.125</v>
      </c>
      <c r="K23" s="27">
        <f>K20*J23</f>
        <v>12.5</v>
      </c>
      <c r="M23" s="9">
        <v>5</v>
      </c>
    </row>
    <row r="24" spans="1:13" x14ac:dyDescent="0.25">
      <c r="I24" s="9" t="s">
        <v>369</v>
      </c>
      <c r="J24" s="28">
        <f>(1-J21)/(M23-1)</f>
        <v>0.125</v>
      </c>
      <c r="K24" s="27">
        <f>K20*J24</f>
        <v>12.5</v>
      </c>
    </row>
    <row r="25" spans="1:13" x14ac:dyDescent="0.25">
      <c r="I25" s="9" t="s">
        <v>370</v>
      </c>
      <c r="J25" s="9" t="s">
        <v>371</v>
      </c>
    </row>
    <row r="28" spans="1:13" x14ac:dyDescent="0.25">
      <c r="I28" s="8" t="s">
        <v>364</v>
      </c>
      <c r="J28" s="25">
        <v>0.34</v>
      </c>
      <c r="K28" s="27">
        <f>K20*J28</f>
        <v>34</v>
      </c>
      <c r="M28" s="9" t="s">
        <v>374</v>
      </c>
    </row>
    <row r="29" spans="1:13" x14ac:dyDescent="0.25">
      <c r="I29" s="8" t="s">
        <v>365</v>
      </c>
      <c r="J29" s="25">
        <v>0.6</v>
      </c>
      <c r="M29" s="9">
        <v>10</v>
      </c>
    </row>
    <row r="30" spans="1:13" x14ac:dyDescent="0.25">
      <c r="I30" s="8" t="s">
        <v>376</v>
      </c>
      <c r="J30" s="28">
        <f>(1-J28)/2</f>
        <v>0.32999999999999996</v>
      </c>
      <c r="K30" s="26">
        <f>K20*J30</f>
        <v>32.999999999999993</v>
      </c>
      <c r="M30" s="9" t="s">
        <v>375</v>
      </c>
    </row>
    <row r="31" spans="1:13" x14ac:dyDescent="0.25">
      <c r="I31" s="8" t="s">
        <v>361</v>
      </c>
      <c r="J31" s="29">
        <f>(1-J28)/(M29-1)</f>
        <v>7.333333333333332E-2</v>
      </c>
      <c r="K31" s="26">
        <f>K20*J31</f>
        <v>7.3333333333333321</v>
      </c>
      <c r="M31" s="9">
        <v>10</v>
      </c>
    </row>
    <row r="32" spans="1:13" x14ac:dyDescent="0.25">
      <c r="C32" s="7" t="s">
        <v>379</v>
      </c>
    </row>
    <row r="33" spans="2:13" x14ac:dyDescent="0.25">
      <c r="C33" s="30" t="s">
        <v>382</v>
      </c>
      <c r="F33" s="13" t="s">
        <v>383</v>
      </c>
      <c r="I33" s="9" t="s">
        <v>408</v>
      </c>
    </row>
    <row r="34" spans="2:13" x14ac:dyDescent="0.25">
      <c r="C34" s="30" t="s">
        <v>389</v>
      </c>
      <c r="F34" s="13"/>
      <c r="I34" s="9" t="s">
        <v>410</v>
      </c>
      <c r="K34" s="9" t="s">
        <v>414</v>
      </c>
    </row>
    <row r="35" spans="2:13" x14ac:dyDescent="0.25">
      <c r="C35" s="30" t="s">
        <v>418</v>
      </c>
      <c r="F35" s="13" t="s">
        <v>390</v>
      </c>
      <c r="I35" s="9" t="s">
        <v>409</v>
      </c>
    </row>
    <row r="36" spans="2:13" x14ac:dyDescent="0.25">
      <c r="C36" s="30" t="s">
        <v>399</v>
      </c>
      <c r="F36" s="13"/>
      <c r="I36" s="9" t="s">
        <v>412</v>
      </c>
      <c r="M36" s="9" t="s">
        <v>415</v>
      </c>
    </row>
    <row r="37" spans="2:13" x14ac:dyDescent="0.25">
      <c r="C37" s="9" t="s">
        <v>386</v>
      </c>
      <c r="F37" s="13"/>
      <c r="M37" s="9" t="s">
        <v>416</v>
      </c>
    </row>
    <row r="38" spans="2:13" x14ac:dyDescent="0.25">
      <c r="C38" s="9" t="s">
        <v>393</v>
      </c>
      <c r="F38" s="13"/>
      <c r="M38" s="9" t="s">
        <v>417</v>
      </c>
    </row>
    <row r="39" spans="2:13" x14ac:dyDescent="0.25">
      <c r="C39" s="9" t="s">
        <v>396</v>
      </c>
      <c r="F39" s="13"/>
    </row>
    <row r="40" spans="2:13" x14ac:dyDescent="0.25">
      <c r="C40" s="9" t="s">
        <v>411</v>
      </c>
      <c r="F40" s="13" t="s">
        <v>403</v>
      </c>
      <c r="K40" s="13" t="s">
        <v>401</v>
      </c>
    </row>
    <row r="41" spans="2:13" x14ac:dyDescent="0.25">
      <c r="B41" s="30"/>
      <c r="C41" s="9" t="s">
        <v>420</v>
      </c>
      <c r="F41" s="13" t="s">
        <v>405</v>
      </c>
    </row>
    <row r="42" spans="2:13" x14ac:dyDescent="0.25">
      <c r="B42" s="30"/>
      <c r="C42" s="9" t="s">
        <v>421</v>
      </c>
      <c r="F42" s="13"/>
    </row>
    <row r="43" spans="2:13" x14ac:dyDescent="0.25">
      <c r="B43" s="30"/>
      <c r="C43" s="9" t="s">
        <v>423</v>
      </c>
      <c r="F43" s="13"/>
    </row>
    <row r="44" spans="2:13" x14ac:dyDescent="0.25">
      <c r="C44" s="13" t="s">
        <v>422</v>
      </c>
      <c r="F44" s="13"/>
    </row>
    <row r="45" spans="2:13" x14ac:dyDescent="0.25">
      <c r="C45" s="13" t="s">
        <v>419</v>
      </c>
    </row>
    <row r="49" spans="3:3" x14ac:dyDescent="0.25">
      <c r="C49" s="9" t="s">
        <v>400</v>
      </c>
    </row>
    <row r="50" spans="3:3" x14ac:dyDescent="0.25">
      <c r="C50" s="9" t="s">
        <v>402</v>
      </c>
    </row>
    <row r="51" spans="3:3" x14ac:dyDescent="0.25">
      <c r="C51" s="9" t="s">
        <v>404</v>
      </c>
    </row>
    <row r="52" spans="3:3" x14ac:dyDescent="0.25">
      <c r="C52" s="9" t="s">
        <v>406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37"/>
  <sheetViews>
    <sheetView topLeftCell="A13" workbookViewId="0">
      <selection activeCell="B38" sqref="B38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4" x14ac:dyDescent="0.25">
      <c r="A1" s="18" t="s">
        <v>288</v>
      </c>
      <c r="B1" s="18" t="s">
        <v>289</v>
      </c>
    </row>
    <row r="2" spans="1:4" x14ac:dyDescent="0.25">
      <c r="A2" s="19" t="s">
        <v>283</v>
      </c>
      <c r="B2" s="19" t="s">
        <v>298</v>
      </c>
    </row>
    <row r="3" spans="1:4" x14ac:dyDescent="0.25">
      <c r="A3" s="19" t="s">
        <v>284</v>
      </c>
      <c r="B3" s="19" t="s">
        <v>299</v>
      </c>
    </row>
    <row r="4" spans="1:4" x14ac:dyDescent="0.25">
      <c r="A4" s="19" t="s">
        <v>293</v>
      </c>
      <c r="B4" s="19" t="s">
        <v>294</v>
      </c>
    </row>
    <row r="5" spans="1:4" x14ac:dyDescent="0.25">
      <c r="A5" s="19" t="s">
        <v>285</v>
      </c>
      <c r="B5" s="19" t="s">
        <v>290</v>
      </c>
    </row>
    <row r="6" spans="1:4" x14ac:dyDescent="0.25">
      <c r="A6" s="19" t="s">
        <v>286</v>
      </c>
      <c r="B6" s="19" t="s">
        <v>297</v>
      </c>
    </row>
    <row r="7" spans="1:4" x14ac:dyDescent="0.25">
      <c r="A7" s="19" t="s">
        <v>287</v>
      </c>
      <c r="B7" s="19" t="s">
        <v>300</v>
      </c>
      <c r="D7" s="9" t="s">
        <v>336</v>
      </c>
    </row>
    <row r="8" spans="1:4" x14ac:dyDescent="0.25">
      <c r="A8" s="19" t="s">
        <v>295</v>
      </c>
      <c r="B8" s="19" t="s">
        <v>291</v>
      </c>
      <c r="D8" s="9" t="s">
        <v>337</v>
      </c>
    </row>
    <row r="9" spans="1:4" x14ac:dyDescent="0.25">
      <c r="A9" s="19" t="s">
        <v>292</v>
      </c>
      <c r="B9" s="19" t="s">
        <v>296</v>
      </c>
    </row>
    <row r="10" spans="1:4" x14ac:dyDescent="0.25">
      <c r="A10" s="19" t="s">
        <v>301</v>
      </c>
      <c r="B10" s="19" t="s">
        <v>302</v>
      </c>
    </row>
    <row r="12" spans="1:4" x14ac:dyDescent="0.25">
      <c r="A12" s="18" t="s">
        <v>288</v>
      </c>
      <c r="B12" s="18" t="s">
        <v>289</v>
      </c>
    </row>
    <row r="13" spans="1:4" x14ac:dyDescent="0.25">
      <c r="A13" s="20" t="s">
        <v>306</v>
      </c>
      <c r="B13" s="19" t="s">
        <v>303</v>
      </c>
    </row>
    <row r="14" spans="1:4" x14ac:dyDescent="0.25">
      <c r="A14" s="20" t="s">
        <v>307</v>
      </c>
      <c r="B14" s="19" t="s">
        <v>304</v>
      </c>
    </row>
    <row r="15" spans="1:4" x14ac:dyDescent="0.25">
      <c r="A15" s="20" t="s">
        <v>308</v>
      </c>
      <c r="B15" s="19" t="s">
        <v>305</v>
      </c>
    </row>
    <row r="16" spans="1:4" x14ac:dyDescent="0.25">
      <c r="A16" s="20" t="s">
        <v>309</v>
      </c>
      <c r="B16" s="19" t="s">
        <v>312</v>
      </c>
    </row>
    <row r="17" spans="1:2" x14ac:dyDescent="0.25">
      <c r="A17" s="20" t="s">
        <v>314</v>
      </c>
      <c r="B17" s="19" t="s">
        <v>313</v>
      </c>
    </row>
    <row r="18" spans="1:2" x14ac:dyDescent="0.25">
      <c r="A18" s="21" t="s">
        <v>315</v>
      </c>
      <c r="B18" s="21" t="s">
        <v>324</v>
      </c>
    </row>
    <row r="19" spans="1:2" x14ac:dyDescent="0.25">
      <c r="A19" s="20" t="s">
        <v>316</v>
      </c>
      <c r="B19" s="19" t="s">
        <v>326</v>
      </c>
    </row>
    <row r="20" spans="1:2" x14ac:dyDescent="0.25">
      <c r="A20" s="21" t="s">
        <v>317</v>
      </c>
      <c r="B20" s="21" t="s">
        <v>325</v>
      </c>
    </row>
    <row r="21" spans="1:2" x14ac:dyDescent="0.25">
      <c r="A21" s="20" t="s">
        <v>327</v>
      </c>
      <c r="B21" s="19" t="s">
        <v>328</v>
      </c>
    </row>
    <row r="22" spans="1:2" x14ac:dyDescent="0.25">
      <c r="A22" s="20" t="s">
        <v>318</v>
      </c>
      <c r="B22" s="19" t="s">
        <v>319</v>
      </c>
    </row>
    <row r="23" spans="1:2" x14ac:dyDescent="0.25">
      <c r="A23" s="19" t="s">
        <v>320</v>
      </c>
      <c r="B23" s="19" t="s">
        <v>321</v>
      </c>
    </row>
    <row r="24" spans="1:2" x14ac:dyDescent="0.25">
      <c r="A24" s="19" t="s">
        <v>322</v>
      </c>
      <c r="B24" s="19" t="s">
        <v>323</v>
      </c>
    </row>
    <row r="26" spans="1:2" x14ac:dyDescent="0.25">
      <c r="A26" s="9" t="s">
        <v>329</v>
      </c>
    </row>
    <row r="27" spans="1:2" x14ac:dyDescent="0.25">
      <c r="A27" s="9" t="s">
        <v>330</v>
      </c>
    </row>
    <row r="28" spans="1:2" x14ac:dyDescent="0.25">
      <c r="A28" s="9" t="s">
        <v>331</v>
      </c>
    </row>
    <row r="29" spans="1:2" x14ac:dyDescent="0.25">
      <c r="A29" s="9" t="s">
        <v>332</v>
      </c>
    </row>
    <row r="30" spans="1:2" x14ac:dyDescent="0.25">
      <c r="A30" s="9" t="s">
        <v>333</v>
      </c>
    </row>
    <row r="31" spans="1:2" x14ac:dyDescent="0.25">
      <c r="A31" s="9" t="s">
        <v>334</v>
      </c>
    </row>
    <row r="32" spans="1:2" x14ac:dyDescent="0.25">
      <c r="A32" s="9" t="s">
        <v>335</v>
      </c>
    </row>
    <row r="36" spans="1:2" x14ac:dyDescent="0.25">
      <c r="A36" s="9" t="s">
        <v>357</v>
      </c>
      <c r="B36" s="9" t="s">
        <v>359</v>
      </c>
    </row>
    <row r="37" spans="1:2" x14ac:dyDescent="0.25">
      <c r="A37" s="9" t="s">
        <v>358</v>
      </c>
      <c r="B37" s="9" t="s">
        <v>360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M2:P26"/>
  <sheetViews>
    <sheetView workbookViewId="0">
      <selection activeCell="R19" sqref="R19"/>
    </sheetView>
  </sheetViews>
  <sheetFormatPr defaultRowHeight="16.5" x14ac:dyDescent="0.25"/>
  <sheetData>
    <row r="2" spans="13:13" x14ac:dyDescent="0.25">
      <c r="M2" t="s">
        <v>338</v>
      </c>
    </row>
    <row r="3" spans="13:13" x14ac:dyDescent="0.25">
      <c r="M3" t="s">
        <v>339</v>
      </c>
    </row>
    <row r="22" spans="16:16" x14ac:dyDescent="0.25">
      <c r="P22" t="s">
        <v>340</v>
      </c>
    </row>
    <row r="23" spans="16:16" x14ac:dyDescent="0.25">
      <c r="P23" t="s">
        <v>341</v>
      </c>
    </row>
    <row r="24" spans="16:16" x14ac:dyDescent="0.25">
      <c r="P24" t="s">
        <v>342</v>
      </c>
    </row>
    <row r="25" spans="16:16" x14ac:dyDescent="0.25">
      <c r="P25" t="s">
        <v>343</v>
      </c>
    </row>
    <row r="26" spans="16:16" x14ac:dyDescent="0.25">
      <c r="P26" t="s">
        <v>344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6"/>
  <sheetViews>
    <sheetView workbookViewId="0">
      <selection activeCell="A10" sqref="A10"/>
    </sheetView>
  </sheetViews>
  <sheetFormatPr defaultRowHeight="16.5" x14ac:dyDescent="0.25"/>
  <sheetData>
    <row r="1" spans="1:6" x14ac:dyDescent="0.25">
      <c r="A1" t="s">
        <v>345</v>
      </c>
      <c r="C1">
        <v>512</v>
      </c>
      <c r="D1">
        <v>512</v>
      </c>
      <c r="E1">
        <f>C1/D1</f>
        <v>1</v>
      </c>
      <c r="F1" s="22" t="s">
        <v>350</v>
      </c>
    </row>
    <row r="2" spans="1:6" x14ac:dyDescent="0.25">
      <c r="A2" t="s">
        <v>346</v>
      </c>
      <c r="C2">
        <v>1024</v>
      </c>
      <c r="D2">
        <v>500</v>
      </c>
      <c r="E2" s="3">
        <f t="shared" ref="E2:E5" si="0">C2/D2</f>
        <v>2.048</v>
      </c>
      <c r="F2" s="22" t="s">
        <v>351</v>
      </c>
    </row>
    <row r="3" spans="1:6" x14ac:dyDescent="0.25">
      <c r="A3" t="s">
        <v>347</v>
      </c>
      <c r="C3">
        <v>180</v>
      </c>
      <c r="D3">
        <v>120</v>
      </c>
      <c r="E3" s="3">
        <f t="shared" si="0"/>
        <v>1.5</v>
      </c>
      <c r="F3" s="22" t="s">
        <v>352</v>
      </c>
    </row>
    <row r="4" spans="1:6" x14ac:dyDescent="0.25">
      <c r="A4" t="s">
        <v>348</v>
      </c>
      <c r="C4">
        <v>1280</v>
      </c>
      <c r="D4">
        <v>720</v>
      </c>
      <c r="E4" s="3">
        <f t="shared" si="0"/>
        <v>1.7777777777777777</v>
      </c>
      <c r="F4" t="s">
        <v>353</v>
      </c>
    </row>
    <row r="5" spans="1:6" x14ac:dyDescent="0.25">
      <c r="A5" t="s">
        <v>349</v>
      </c>
      <c r="C5">
        <v>92</v>
      </c>
      <c r="D5">
        <v>1920</v>
      </c>
      <c r="E5" s="3">
        <f t="shared" si="0"/>
        <v>4.791666666666667E-2</v>
      </c>
      <c r="F5" s="23" t="s">
        <v>354</v>
      </c>
    </row>
    <row r="6" spans="1:6" x14ac:dyDescent="0.25">
      <c r="A6" t="s">
        <v>355</v>
      </c>
      <c r="F6" s="23" t="s">
        <v>356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使用元件紀錄</vt:lpstr>
      <vt:lpstr>工作表1</vt:lpstr>
      <vt:lpstr>banner尺寸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2018-08-01T02:08:22Z</dcterms:modified>
</cp:coreProperties>
</file>