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/>
  </bookViews>
  <sheets>
    <sheet name="基本" sheetId="2" r:id="rId1"/>
    <sheet name="常用內建函式" sheetId="1" r:id="rId2"/>
    <sheet name="操作&amp;功能" sheetId="3" r:id="rId3"/>
    <sheet name="VBA" sheetId="5" r:id="rId4"/>
  </sheets>
  <definedNames>
    <definedName name="_xlnm._FilterDatabase" localSheetId="1" hidden="1">常用內建函式!$E$31:$G$32</definedName>
    <definedName name="_xlnm._FilterDatabase" localSheetId="2" hidden="1">'操作&amp;功能'!$B$38:$D$38</definedName>
    <definedName name="代理商">'操作&amp;功能'!$E$25:$G$25</definedName>
    <definedName name="測試名稱">'操作&amp;功能'!$C$25</definedName>
  </definedNames>
  <calcPr calcId="125725"/>
</workbook>
</file>

<file path=xl/calcChain.xml><?xml version="1.0" encoding="utf-8"?>
<calcChain xmlns="http://schemas.openxmlformats.org/spreadsheetml/2006/main">
  <c r="C70" i="3"/>
  <c r="D70" l="1"/>
  <c r="E70"/>
  <c r="F70"/>
  <c r="G70"/>
  <c r="H70"/>
  <c r="I70"/>
  <c r="J70"/>
  <c r="K70"/>
  <c r="L70"/>
  <c r="M70"/>
  <c r="N70"/>
  <c r="O70"/>
  <c r="P70"/>
  <c r="A27"/>
  <c r="A26"/>
  <c r="A25"/>
  <c r="A14" i="1"/>
  <c r="A13"/>
  <c r="A27"/>
  <c r="A21"/>
  <c r="A24"/>
  <c r="A17"/>
  <c r="A11"/>
  <c r="A10"/>
  <c r="A12" s="1"/>
  <c r="A7"/>
  <c r="A2"/>
  <c r="B35" l="1"/>
  <c r="B34"/>
  <c r="B33"/>
</calcChain>
</file>

<file path=xl/sharedStrings.xml><?xml version="1.0" encoding="utf-8"?>
<sst xmlns="http://schemas.openxmlformats.org/spreadsheetml/2006/main" count="161" uniqueCount="129">
  <si>
    <t>編號</t>
  </si>
  <si>
    <t>編號</t>
    <phoneticPr fontId="1" type="noConversion"/>
  </si>
  <si>
    <t>名稱</t>
  </si>
  <si>
    <t>名稱</t>
    <phoneticPr fontId="1" type="noConversion"/>
  </si>
  <si>
    <t>賠率</t>
  </si>
  <si>
    <t>賠率</t>
    <phoneticPr fontId="1" type="noConversion"/>
  </si>
  <si>
    <t>星星</t>
  </si>
  <si>
    <t>星星</t>
    <phoneticPr fontId="1" type="noConversion"/>
  </si>
  <si>
    <t>月亮</t>
  </si>
  <si>
    <t>月亮</t>
    <phoneticPr fontId="1" type="noConversion"/>
  </si>
  <si>
    <t>太陽</t>
  </si>
  <si>
    <t>太陽</t>
    <phoneticPr fontId="1" type="noConversion"/>
  </si>
  <si>
    <t>VLOOKUP And HLOOKUP</t>
    <phoneticPr fontId="1" type="noConversion"/>
  </si>
  <si>
    <t>範例：</t>
    <phoneticPr fontId="1" type="noConversion"/>
  </si>
  <si>
    <t>A</t>
    <phoneticPr fontId="1" type="noConversion"/>
  </si>
  <si>
    <t>N</t>
    <phoneticPr fontId="1" type="noConversion"/>
  </si>
  <si>
    <t>測試</t>
    <phoneticPr fontId="1" type="noConversion"/>
  </si>
  <si>
    <t>Count(計算欄位中是數字的數量)</t>
    <phoneticPr fontId="1" type="noConversion"/>
  </si>
  <si>
    <t>SUM(總和)</t>
    <phoneticPr fontId="1" type="noConversion"/>
  </si>
  <si>
    <t>CountIF(計算欄位中滿足條件的數量)</t>
    <phoneticPr fontId="1" type="noConversion"/>
  </si>
  <si>
    <t>CountA(計算有填值的欄位數量)</t>
    <phoneticPr fontId="1" type="noConversion"/>
  </si>
  <si>
    <t>ABERAGE(計算範圍內欄位的數字總和除以是數字的欄位數)</t>
    <phoneticPr fontId="1" type="noConversion"/>
  </si>
  <si>
    <t>CountBlank(計算恐白欄位的數量)</t>
    <phoneticPr fontId="1" type="noConversion"/>
  </si>
  <si>
    <t>CountIFS(計算欄位中滿足所有條件的數量)</t>
    <phoneticPr fontId="1" type="noConversion"/>
  </si>
  <si>
    <t>A2</t>
  </si>
  <si>
    <t>A2</t>
    <phoneticPr fontId="1" type="noConversion"/>
  </si>
  <si>
    <t>中文</t>
    <phoneticPr fontId="1" type="noConversion"/>
  </si>
  <si>
    <t>英文</t>
    <phoneticPr fontId="1" type="noConversion"/>
  </si>
  <si>
    <t>常用縮寫</t>
    <phoneticPr fontId="1" type="noConversion"/>
  </si>
  <si>
    <t>欄位/儲存格</t>
    <phoneticPr fontId="1" type="noConversion"/>
  </si>
  <si>
    <t>Cell</t>
    <phoneticPr fontId="1" type="noConversion"/>
  </si>
  <si>
    <t>Column</t>
    <phoneticPr fontId="1" type="noConversion"/>
  </si>
  <si>
    <t>Col</t>
    <phoneticPr fontId="1" type="noConversion"/>
  </si>
  <si>
    <t>欄</t>
    <phoneticPr fontId="1" type="noConversion"/>
  </si>
  <si>
    <t>列</t>
    <phoneticPr fontId="1" type="noConversion"/>
  </si>
  <si>
    <t>Row</t>
    <phoneticPr fontId="1" type="noConversion"/>
  </si>
  <si>
    <t>Range</t>
    <phoneticPr fontId="1" type="noConversion"/>
  </si>
  <si>
    <t>範圍</t>
    <phoneticPr fontId="1" type="noConversion"/>
  </si>
  <si>
    <t>工作表/表單/頁籤</t>
    <phoneticPr fontId="1" type="noConversion"/>
  </si>
  <si>
    <t>活頁簿</t>
    <phoneticPr fontId="1" type="noConversion"/>
  </si>
  <si>
    <t>Sheet/Worksheet</t>
    <phoneticPr fontId="1" type="noConversion"/>
  </si>
  <si>
    <t>Workbook</t>
    <phoneticPr fontId="1" type="noConversion"/>
  </si>
  <si>
    <t>跨欄置中/合併儲存格</t>
    <phoneticPr fontId="1" type="noConversion"/>
  </si>
  <si>
    <t>C</t>
    <phoneticPr fontId="1" type="noConversion"/>
  </si>
  <si>
    <t>插入儲存格</t>
    <phoneticPr fontId="1" type="noConversion"/>
  </si>
  <si>
    <t>B</t>
    <phoneticPr fontId="1" type="noConversion"/>
  </si>
  <si>
    <t>&amp;</t>
    <phoneticPr fontId="1" type="noConversion"/>
  </si>
  <si>
    <t>$</t>
    <phoneticPr fontId="1" type="noConversion"/>
  </si>
  <si>
    <t>?</t>
    <phoneticPr fontId="1" type="noConversion"/>
  </si>
  <si>
    <t>*</t>
    <phoneticPr fontId="1" type="noConversion"/>
  </si>
  <si>
    <t>=</t>
    <phoneticPr fontId="1" type="noConversion"/>
  </si>
  <si>
    <t>文字相加</t>
    <phoneticPr fontId="1" type="noConversion"/>
  </si>
  <si>
    <t>絕對位置</t>
    <phoneticPr fontId="1" type="noConversion"/>
  </si>
  <si>
    <t>任意一個字元</t>
    <phoneticPr fontId="1" type="noConversion"/>
  </si>
  <si>
    <t>任意連續字元</t>
    <phoneticPr fontId="1" type="noConversion"/>
  </si>
  <si>
    <t>公式</t>
    <phoneticPr fontId="1" type="noConversion"/>
  </si>
  <si>
    <t>And</t>
    <phoneticPr fontId="1" type="noConversion"/>
  </si>
  <si>
    <t>資料驗證&amp;儲存格內容</t>
    <phoneticPr fontId="1" type="noConversion"/>
  </si>
  <si>
    <t>篩選&amp;排序</t>
    <phoneticPr fontId="1" type="noConversion"/>
  </si>
  <si>
    <t>資料剖析</t>
    <phoneticPr fontId="1" type="noConversion"/>
  </si>
  <si>
    <t>選擇性貼(ALT+E,S)</t>
    <phoneticPr fontId="1" type="noConversion"/>
  </si>
  <si>
    <t>JDB</t>
  </si>
  <si>
    <t>TG42346</t>
    <phoneticPr fontId="1" type="noConversion"/>
  </si>
  <si>
    <t>TG15151</t>
    <phoneticPr fontId="1" type="noConversion"/>
  </si>
  <si>
    <t>TG55</t>
    <phoneticPr fontId="1" type="noConversion"/>
  </si>
  <si>
    <t>TG</t>
  </si>
  <si>
    <t>移除重複</t>
    <phoneticPr fontId="1" type="noConversion"/>
  </si>
  <si>
    <t>凍結視窗</t>
    <phoneticPr fontId="1" type="noConversion"/>
  </si>
  <si>
    <t>儲存格範圍命名</t>
    <phoneticPr fontId="1" type="noConversion"/>
  </si>
  <si>
    <t>D</t>
    <phoneticPr fontId="1" type="noConversion"/>
  </si>
  <si>
    <t>E</t>
    <phoneticPr fontId="1" type="noConversion"/>
  </si>
  <si>
    <t>玩家</t>
    <phoneticPr fontId="1" type="noConversion"/>
  </si>
  <si>
    <t>儲值</t>
    <phoneticPr fontId="1" type="noConversion"/>
  </si>
  <si>
    <t>花費</t>
    <phoneticPr fontId="1" type="noConversion"/>
  </si>
  <si>
    <t>花費(%)</t>
    <phoneticPr fontId="1" type="noConversion"/>
  </si>
  <si>
    <t>代理商</t>
    <phoneticPr fontId="1" type="noConversion"/>
  </si>
  <si>
    <t>JDB</t>
    <phoneticPr fontId="1" type="noConversion"/>
  </si>
  <si>
    <t>TG</t>
    <phoneticPr fontId="1" type="noConversion"/>
  </si>
  <si>
    <t>測試名稱</t>
    <phoneticPr fontId="1" type="noConversion"/>
  </si>
  <si>
    <t>MG</t>
  </si>
  <si>
    <t>MG</t>
    <phoneticPr fontId="1" type="noConversion"/>
  </si>
  <si>
    <t>範例資料</t>
    <phoneticPr fontId="1" type="noConversion"/>
  </si>
  <si>
    <t>格式化條件</t>
    <phoneticPr fontId="1" type="noConversion"/>
  </si>
  <si>
    <t>淨輸贏</t>
    <phoneticPr fontId="1" type="noConversion"/>
  </si>
  <si>
    <t>日期</t>
    <phoneticPr fontId="1" type="noConversion"/>
  </si>
  <si>
    <t>圖表</t>
    <phoneticPr fontId="1" type="noConversion"/>
  </si>
  <si>
    <t>依順序製作功能</t>
    <phoneticPr fontId="1" type="noConversion"/>
  </si>
  <si>
    <t>小功能製作完後測試</t>
    <phoneticPr fontId="1" type="noConversion"/>
  </si>
  <si>
    <t>將各個小功能做完後串成完整的功能後測試</t>
    <phoneticPr fontId="1" type="noConversion"/>
  </si>
  <si>
    <t>其他建議</t>
    <phoneticPr fontId="1" type="noConversion"/>
  </si>
  <si>
    <t>寫註解</t>
    <phoneticPr fontId="1" type="noConversion"/>
  </si>
  <si>
    <t>※</t>
    <phoneticPr fontId="1" type="noConversion"/>
  </si>
  <si>
    <t>常用功能要拆成獨立Function</t>
    <phoneticPr fontId="1" type="noConversion"/>
  </si>
  <si>
    <t>維持程式可變性(常常更動的數值不要寫死，要改成讀表)</t>
    <phoneticPr fontId="1" type="noConversion"/>
  </si>
  <si>
    <t>資料不多且不太會變動不要用For</t>
    <phoneticPr fontId="1" type="noConversion"/>
  </si>
  <si>
    <t>排版(相似功能放一區 Ex.一般遊戲、免費遊戲)</t>
    <phoneticPr fontId="1" type="noConversion"/>
  </si>
  <si>
    <t>自動遞增/減序號</t>
    <phoneticPr fontId="1" type="noConversion"/>
  </si>
  <si>
    <t>A1</t>
    <phoneticPr fontId="1" type="noConversion"/>
  </si>
  <si>
    <t>數字+文字(拖曳)</t>
    <phoneticPr fontId="1" type="noConversion"/>
  </si>
  <si>
    <t>A3</t>
  </si>
  <si>
    <t>A4</t>
  </si>
  <si>
    <t>A5</t>
  </si>
  <si>
    <t>A6</t>
  </si>
  <si>
    <t>A7</t>
  </si>
  <si>
    <t>A8</t>
  </si>
  <si>
    <t>A9</t>
  </si>
  <si>
    <t>數字(CTRL+拖曳)</t>
    <phoneticPr fontId="1" type="noConversion"/>
  </si>
  <si>
    <t>範圍重複(CTRL+拖曳)</t>
    <phoneticPr fontId="1" type="noConversion"/>
  </si>
  <si>
    <t>先想像需要的是什麼功能</t>
    <phoneticPr fontId="1" type="noConversion"/>
  </si>
  <si>
    <t>簡易流程建議</t>
    <phoneticPr fontId="1" type="noConversion"/>
  </si>
  <si>
    <t>將預想中的功能拆分成很多小功能</t>
    <phoneticPr fontId="1" type="noConversion"/>
  </si>
  <si>
    <t>功能製作建議</t>
    <phoneticPr fontId="1" type="noConversion"/>
  </si>
  <si>
    <t>Function</t>
    <phoneticPr fontId="1" type="noConversion"/>
  </si>
  <si>
    <t>Sub</t>
    <phoneticPr fontId="1" type="noConversion"/>
  </si>
  <si>
    <t>不能帶有回傳參數的方法</t>
    <phoneticPr fontId="1" type="noConversion"/>
  </si>
  <si>
    <t>帶有回傳參數的方法，但不能在Function中修改任何表單內容</t>
    <phoneticPr fontId="1" type="noConversion"/>
  </si>
  <si>
    <t>Excel VBA基本了解</t>
    <phoneticPr fontId="1" type="noConversion"/>
  </si>
  <si>
    <t>Array相關</t>
    <phoneticPr fontId="1" type="noConversion"/>
  </si>
  <si>
    <t>Dim test(3) As Integer是長度為4的陣列(0,1,2,3)</t>
    <phoneticPr fontId="1" type="noConversion"/>
  </si>
  <si>
    <t>Variant</t>
    <phoneticPr fontId="1" type="noConversion"/>
  </si>
  <si>
    <t>Variant是VBA中的萬用變數類型，他可以存放各種不同類型的變數</t>
    <phoneticPr fontId="1" type="noConversion"/>
  </si>
  <si>
    <t>test(0)=123456</t>
    <phoneticPr fontId="1" type="noConversion"/>
  </si>
  <si>
    <t>test(1)="test"</t>
    <phoneticPr fontId="1" type="noConversion"/>
  </si>
  <si>
    <t>test(2)=True</t>
    <phoneticPr fontId="1" type="noConversion"/>
  </si>
  <si>
    <t>Dim test(2) As Variant</t>
    <phoneticPr fontId="1" type="noConversion"/>
  </si>
  <si>
    <t>沒有事先宣告(Dim)就直接使用的變數，類型都預設為Variant</t>
    <phoneticPr fontId="1" type="noConversion"/>
  </si>
  <si>
    <t>VBA的Array不一定是從0開始，像以下宣告方式就是從1開始</t>
    <phoneticPr fontId="1" type="noConversion"/>
  </si>
  <si>
    <t>Dim test(1 To 3) As Integer</t>
    <phoneticPr fontId="1" type="noConversion"/>
  </si>
  <si>
    <t>多維Array宣告方式是Dim test(3, 3) As Integer，使用方式維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</si>
</sst>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5" fillId="2" borderId="0" xfId="0" applyFont="1" applyFill="1"/>
    <xf numFmtId="0" fontId="4" fillId="2" borderId="3" xfId="0" applyFont="1" applyFill="1" applyBorder="1"/>
    <xf numFmtId="176" fontId="0" fillId="0" borderId="0" xfId="0" applyNumberFormat="1"/>
    <xf numFmtId="176" fontId="0" fillId="0" borderId="1" xfId="0" applyNumberFormat="1" applyBorder="1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一般" xfId="0" builtinId="0"/>
  </cellStyles>
  <dxfs count="2"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火焰</a:t>
            </a:r>
            <a:r>
              <a:rPr lang="en-US" altLang="zh-TW"/>
              <a:t>777</a:t>
            </a:r>
            <a:r>
              <a:rPr lang="zh-TW" altLang="en-US"/>
              <a:t>兩周內淨輸贏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'操作&amp;功能'!$B$70</c:f>
              <c:strCache>
                <c:ptCount val="1"/>
                <c:pt idx="0">
                  <c:v>淨輸贏</c:v>
                </c:pt>
              </c:strCache>
            </c:strRef>
          </c:tx>
          <c:val>
            <c:numRef>
              <c:f>'操作&amp;功能'!$C$70:$P$70</c:f>
              <c:numCache>
                <c:formatCode>General</c:formatCode>
                <c:ptCount val="14"/>
                <c:pt idx="0">
                  <c:v>617.9824686249251</c:v>
                </c:pt>
                <c:pt idx="1">
                  <c:v>-965.05456176366079</c:v>
                </c:pt>
                <c:pt idx="2">
                  <c:v>366.30094825914216</c:v>
                </c:pt>
                <c:pt idx="3">
                  <c:v>224.21787337998774</c:v>
                </c:pt>
                <c:pt idx="4">
                  <c:v>44.10026410493191</c:v>
                </c:pt>
                <c:pt idx="5">
                  <c:v>20.263127760074099</c:v>
                </c:pt>
                <c:pt idx="6">
                  <c:v>-222.68216609046698</c:v>
                </c:pt>
                <c:pt idx="7">
                  <c:v>382.26351342240332</c:v>
                </c:pt>
                <c:pt idx="8">
                  <c:v>-171.37041953920743</c:v>
                </c:pt>
                <c:pt idx="9">
                  <c:v>86.560147426909765</c:v>
                </c:pt>
                <c:pt idx="10">
                  <c:v>-161.08573054460652</c:v>
                </c:pt>
                <c:pt idx="11">
                  <c:v>536.54912105906965</c:v>
                </c:pt>
                <c:pt idx="12">
                  <c:v>-917.91024106812483</c:v>
                </c:pt>
                <c:pt idx="13">
                  <c:v>-135.93458709959793</c:v>
                </c:pt>
              </c:numCache>
            </c:numRef>
          </c:val>
        </c:ser>
        <c:marker val="1"/>
        <c:axId val="108302336"/>
        <c:axId val="108303872"/>
      </c:lineChart>
      <c:catAx>
        <c:axId val="108302336"/>
        <c:scaling>
          <c:orientation val="minMax"/>
        </c:scaling>
        <c:axPos val="b"/>
        <c:majorTickMark val="none"/>
        <c:tickLblPos val="nextTo"/>
        <c:crossAx val="108303872"/>
        <c:crosses val="autoZero"/>
        <c:auto val="1"/>
        <c:lblAlgn val="ctr"/>
        <c:lblOffset val="100"/>
      </c:catAx>
      <c:valAx>
        <c:axId val="1083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8302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71</xdr:row>
      <xdr:rowOff>123825</xdr:rowOff>
    </xdr:from>
    <xdr:to>
      <xdr:col>9</xdr:col>
      <xdr:colOff>590550</xdr:colOff>
      <xdr:row>84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2"/>
  <sheetViews>
    <sheetView tabSelected="1" workbookViewId="0">
      <selection activeCell="B3" sqref="B3"/>
    </sheetView>
  </sheetViews>
  <sheetFormatPr defaultRowHeight="16.5"/>
  <cols>
    <col min="1" max="1" width="16.875" style="5" customWidth="1"/>
    <col min="2" max="2" width="20.375" customWidth="1"/>
    <col min="3" max="3" width="10.5" customWidth="1"/>
  </cols>
  <sheetData>
    <row r="1" spans="1:3">
      <c r="A1" s="2" t="s">
        <v>26</v>
      </c>
      <c r="B1" s="2" t="s">
        <v>27</v>
      </c>
      <c r="C1" s="2" t="s">
        <v>28</v>
      </c>
    </row>
    <row r="2" spans="1:3">
      <c r="A2" s="5" t="s">
        <v>29</v>
      </c>
      <c r="B2" t="s">
        <v>30</v>
      </c>
    </row>
    <row r="3" spans="1:3">
      <c r="A3" s="5" t="s">
        <v>33</v>
      </c>
      <c r="B3" t="s">
        <v>31</v>
      </c>
      <c r="C3" t="s">
        <v>32</v>
      </c>
    </row>
    <row r="4" spans="1:3">
      <c r="A4" s="5" t="s">
        <v>34</v>
      </c>
      <c r="B4" t="s">
        <v>35</v>
      </c>
    </row>
    <row r="5" spans="1:3">
      <c r="A5" s="5" t="s">
        <v>37</v>
      </c>
      <c r="B5" t="s">
        <v>36</v>
      </c>
    </row>
    <row r="6" spans="1:3">
      <c r="A6" s="5" t="s">
        <v>38</v>
      </c>
      <c r="B6" s="5" t="s">
        <v>40</v>
      </c>
    </row>
    <row r="7" spans="1:3">
      <c r="A7" s="5" t="s">
        <v>39</v>
      </c>
      <c r="B7" s="5" t="s">
        <v>41</v>
      </c>
    </row>
    <row r="8" spans="1:3">
      <c r="A8" t="s">
        <v>51</v>
      </c>
      <c r="B8" t="s">
        <v>56</v>
      </c>
      <c r="C8" t="s">
        <v>46</v>
      </c>
    </row>
    <row r="9" spans="1:3">
      <c r="A9" t="s">
        <v>52</v>
      </c>
      <c r="C9" t="s">
        <v>47</v>
      </c>
    </row>
    <row r="10" spans="1:3">
      <c r="A10" t="s">
        <v>53</v>
      </c>
      <c r="C10" t="s">
        <v>48</v>
      </c>
    </row>
    <row r="11" spans="1:3">
      <c r="A11" t="s">
        <v>54</v>
      </c>
      <c r="C11" t="s">
        <v>49</v>
      </c>
    </row>
    <row r="12" spans="1:3">
      <c r="A12" t="s">
        <v>55</v>
      </c>
      <c r="C1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39"/>
  <sheetViews>
    <sheetView topLeftCell="A13" workbookViewId="0">
      <selection activeCell="C12" sqref="C12"/>
    </sheetView>
  </sheetViews>
  <sheetFormatPr defaultRowHeight="16.5"/>
  <cols>
    <col min="2" max="2" width="9.5" bestFit="1" customWidth="1"/>
  </cols>
  <sheetData>
    <row r="1" spans="1:10">
      <c r="A1" s="2" t="s">
        <v>18</v>
      </c>
    </row>
    <row r="2" spans="1:10">
      <c r="A2">
        <f>SUM(C4:J4)</f>
        <v>9</v>
      </c>
    </row>
    <row r="3" spans="1:10">
      <c r="C3" s="16" t="s">
        <v>81</v>
      </c>
      <c r="D3" s="16"/>
      <c r="E3" s="16"/>
      <c r="F3" s="16"/>
      <c r="G3" s="16"/>
      <c r="H3" s="16"/>
      <c r="I3" s="16"/>
      <c r="J3" s="16"/>
    </row>
    <row r="4" spans="1:10">
      <c r="C4" s="8">
        <v>1</v>
      </c>
      <c r="D4" s="8">
        <v>3</v>
      </c>
      <c r="E4" s="8" t="s">
        <v>14</v>
      </c>
      <c r="F4" s="8" t="s">
        <v>16</v>
      </c>
      <c r="G4" s="8">
        <v>3</v>
      </c>
      <c r="H4" s="8"/>
      <c r="I4" s="8">
        <v>2</v>
      </c>
      <c r="J4" s="8" t="s">
        <v>25</v>
      </c>
    </row>
    <row r="6" spans="1:10">
      <c r="A6" s="2" t="s">
        <v>17</v>
      </c>
    </row>
    <row r="7" spans="1:10">
      <c r="A7">
        <f>COUNT(C4:J4)</f>
        <v>4</v>
      </c>
    </row>
    <row r="9" spans="1:10">
      <c r="A9" s="2" t="s">
        <v>19</v>
      </c>
    </row>
    <row r="10" spans="1:10">
      <c r="A10">
        <f>COUNTIF(C4:J4,3)</f>
        <v>2</v>
      </c>
    </row>
    <row r="11" spans="1:10">
      <c r="A11">
        <f>COUNTIF(C4:J4,"&gt;1")</f>
        <v>3</v>
      </c>
    </row>
    <row r="12" spans="1:10">
      <c r="A12">
        <f>COUNTIF(C4:J4,"&gt;="&amp;A10)</f>
        <v>3</v>
      </c>
    </row>
    <row r="13" spans="1:10">
      <c r="A13">
        <f>COUNTIF(C4:J4,"A*")</f>
        <v>2</v>
      </c>
    </row>
    <row r="14" spans="1:10">
      <c r="A14">
        <f>COUNTIF(C4:J4,"A?")</f>
        <v>1</v>
      </c>
    </row>
    <row r="16" spans="1:10">
      <c r="A16" s="2" t="s">
        <v>23</v>
      </c>
    </row>
    <row r="17" spans="1:12">
      <c r="A17">
        <f>COUNTIFS(C4:J4,"&lt;3",C4:J4,"&gt;1")</f>
        <v>1</v>
      </c>
    </row>
    <row r="20" spans="1:12">
      <c r="A20" s="2" t="s">
        <v>20</v>
      </c>
    </row>
    <row r="21" spans="1:12">
      <c r="A21" s="5">
        <f>COUNTA(C4:J4)</f>
        <v>7</v>
      </c>
    </row>
    <row r="22" spans="1:12">
      <c r="A22" s="5"/>
    </row>
    <row r="23" spans="1:12">
      <c r="A23" s="2" t="s">
        <v>22</v>
      </c>
    </row>
    <row r="24" spans="1:12">
      <c r="A24" s="5">
        <f>COUNTBLANK(C4:J4)</f>
        <v>1</v>
      </c>
    </row>
    <row r="26" spans="1:12">
      <c r="A26" s="2" t="s">
        <v>21</v>
      </c>
    </row>
    <row r="27" spans="1:12">
      <c r="A27">
        <f>AVERAGE(C4:J4)</f>
        <v>2.25</v>
      </c>
    </row>
    <row r="30" spans="1:12">
      <c r="A30" s="2" t="s">
        <v>12</v>
      </c>
    </row>
    <row r="32" spans="1:12">
      <c r="A32" s="2" t="s">
        <v>13</v>
      </c>
      <c r="E32" s="3" t="s">
        <v>1</v>
      </c>
      <c r="F32" s="3" t="s">
        <v>3</v>
      </c>
      <c r="G32" s="3" t="s">
        <v>5</v>
      </c>
      <c r="I32" s="3" t="s">
        <v>0</v>
      </c>
      <c r="J32" s="4">
        <v>0</v>
      </c>
      <c r="K32" s="4">
        <v>1</v>
      </c>
      <c r="L32" s="4">
        <v>2</v>
      </c>
    </row>
    <row r="33" spans="1:12">
      <c r="A33" s="1">
        <v>2</v>
      </c>
      <c r="B33" s="1" t="str">
        <f>VLOOKUP(A33,E33:G35,2,FALSE)</f>
        <v>太陽</v>
      </c>
      <c r="E33" s="4">
        <v>0</v>
      </c>
      <c r="F33" s="4" t="s">
        <v>7</v>
      </c>
      <c r="G33" s="4">
        <v>30</v>
      </c>
      <c r="I33" s="3" t="s">
        <v>2</v>
      </c>
      <c r="J33" s="4" t="s">
        <v>6</v>
      </c>
      <c r="K33" s="4" t="s">
        <v>8</v>
      </c>
      <c r="L33" s="4" t="s">
        <v>10</v>
      </c>
    </row>
    <row r="34" spans="1:12">
      <c r="A34" s="1">
        <v>0</v>
      </c>
      <c r="B34" s="1">
        <f>VLOOKUP(A34,E33:G35,3,FALSE)</f>
        <v>30</v>
      </c>
      <c r="E34" s="4">
        <v>1</v>
      </c>
      <c r="F34" s="4" t="s">
        <v>9</v>
      </c>
      <c r="G34" s="4">
        <v>40</v>
      </c>
      <c r="I34" s="3" t="s">
        <v>4</v>
      </c>
      <c r="J34" s="4">
        <v>30</v>
      </c>
      <c r="K34" s="4">
        <v>40</v>
      </c>
      <c r="L34" s="4">
        <v>50</v>
      </c>
    </row>
    <row r="35" spans="1:12">
      <c r="A35" s="1">
        <v>1</v>
      </c>
      <c r="B35" s="1" t="str">
        <f>HLOOKUP(A35,J32:L34,2,FALSE)</f>
        <v>月亮</v>
      </c>
      <c r="E35" s="4">
        <v>2</v>
      </c>
      <c r="F35" s="4" t="s">
        <v>11</v>
      </c>
      <c r="G35" s="4">
        <v>50</v>
      </c>
    </row>
    <row r="39" spans="1:12" s="6" customFormat="1"/>
  </sheetData>
  <mergeCells count="1">
    <mergeCell ref="C3:J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83"/>
  <sheetViews>
    <sheetView workbookViewId="0">
      <selection activeCell="C11" sqref="C11"/>
    </sheetView>
  </sheetViews>
  <sheetFormatPr defaultRowHeight="16.5"/>
  <cols>
    <col min="1" max="1" width="9.5" style="2" bestFit="1" customWidth="1"/>
  </cols>
  <sheetData>
    <row r="1" spans="1:9">
      <c r="A1" s="2" t="s">
        <v>96</v>
      </c>
    </row>
    <row r="2" spans="1:9">
      <c r="A2" s="5" t="s">
        <v>106</v>
      </c>
    </row>
    <row r="3" spans="1:9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</row>
    <row r="4" spans="1:9">
      <c r="A4" s="5" t="s">
        <v>98</v>
      </c>
      <c r="B4" s="5"/>
      <c r="C4" s="5"/>
      <c r="D4" s="5"/>
      <c r="E4" s="5"/>
      <c r="F4" s="5"/>
    </row>
    <row r="5" spans="1:9">
      <c r="A5" s="5" t="s">
        <v>97</v>
      </c>
      <c r="B5" s="5" t="s">
        <v>24</v>
      </c>
      <c r="C5" s="5" t="s">
        <v>99</v>
      </c>
      <c r="D5" s="5" t="s">
        <v>100</v>
      </c>
      <c r="E5" s="5" t="s">
        <v>101</v>
      </c>
      <c r="F5" s="5" t="s">
        <v>102</v>
      </c>
      <c r="G5" s="5" t="s">
        <v>103</v>
      </c>
      <c r="H5" s="5" t="s">
        <v>104</v>
      </c>
      <c r="I5" s="5" t="s">
        <v>105</v>
      </c>
    </row>
    <row r="6" spans="1:9">
      <c r="A6" s="5" t="s">
        <v>107</v>
      </c>
    </row>
    <row r="7" spans="1:9">
      <c r="A7" s="5">
        <v>1</v>
      </c>
      <c r="B7" s="5">
        <v>2</v>
      </c>
      <c r="C7" s="5">
        <v>1</v>
      </c>
      <c r="D7" s="5">
        <v>2</v>
      </c>
      <c r="E7" s="5">
        <v>1</v>
      </c>
      <c r="F7" s="5">
        <v>2</v>
      </c>
      <c r="G7" s="5">
        <v>1</v>
      </c>
      <c r="H7" s="5">
        <v>2</v>
      </c>
      <c r="I7" s="5">
        <v>1</v>
      </c>
    </row>
    <row r="8" spans="1:9">
      <c r="A8" s="5" t="s">
        <v>97</v>
      </c>
      <c r="B8" s="5" t="s">
        <v>24</v>
      </c>
      <c r="C8" s="5" t="s">
        <v>97</v>
      </c>
      <c r="D8" s="5" t="s">
        <v>24</v>
      </c>
      <c r="E8" s="5" t="s">
        <v>97</v>
      </c>
      <c r="F8" s="5" t="s">
        <v>24</v>
      </c>
      <c r="G8" s="5" t="s">
        <v>97</v>
      </c>
      <c r="H8" s="5" t="s">
        <v>24</v>
      </c>
      <c r="I8" s="5" t="s">
        <v>97</v>
      </c>
    </row>
    <row r="11" spans="1:9">
      <c r="A11" s="2" t="s">
        <v>42</v>
      </c>
    </row>
    <row r="12" spans="1:9">
      <c r="A12" s="5" t="s">
        <v>14</v>
      </c>
      <c r="B12" s="5" t="s">
        <v>15</v>
      </c>
      <c r="C12" s="5" t="s">
        <v>43</v>
      </c>
    </row>
    <row r="13" spans="1:9">
      <c r="A13" s="17" t="s">
        <v>14</v>
      </c>
      <c r="B13" s="17"/>
      <c r="C13" s="17"/>
    </row>
    <row r="14" spans="1:9">
      <c r="A14" s="5"/>
      <c r="B14" s="5"/>
      <c r="C14" s="5"/>
    </row>
    <row r="15" spans="1:9">
      <c r="A15" s="2" t="s">
        <v>44</v>
      </c>
    </row>
    <row r="16" spans="1:9">
      <c r="B16" s="5"/>
      <c r="C16" s="5"/>
    </row>
    <row r="17" spans="1:7">
      <c r="A17" s="5"/>
      <c r="B17" s="5"/>
      <c r="C17" s="5"/>
    </row>
    <row r="18" spans="1:7">
      <c r="A18" s="2" t="s">
        <v>60</v>
      </c>
    </row>
    <row r="20" spans="1:7">
      <c r="A20" s="2" t="s">
        <v>67</v>
      </c>
    </row>
    <row r="21" spans="1:7">
      <c r="A21" s="5"/>
    </row>
    <row r="22" spans="1:7">
      <c r="A22" s="5"/>
    </row>
    <row r="23" spans="1:7">
      <c r="A23" s="2" t="s">
        <v>68</v>
      </c>
    </row>
    <row r="24" spans="1:7">
      <c r="C24" s="11" t="s">
        <v>78</v>
      </c>
      <c r="E24" s="18" t="s">
        <v>75</v>
      </c>
      <c r="F24" s="18"/>
      <c r="G24" s="18"/>
    </row>
    <row r="25" spans="1:7">
      <c r="A25" s="5">
        <f>測試名稱</f>
        <v>123</v>
      </c>
      <c r="C25" s="8">
        <v>123</v>
      </c>
      <c r="E25" s="8" t="s">
        <v>77</v>
      </c>
      <c r="F25" s="8" t="s">
        <v>76</v>
      </c>
      <c r="G25" s="8" t="s">
        <v>80</v>
      </c>
    </row>
    <row r="26" spans="1:7">
      <c r="A26" s="5" t="e">
        <f>代理商</f>
        <v>#VALUE!</v>
      </c>
    </row>
    <row r="27" spans="1:7">
      <c r="A27" s="5">
        <f>COUNTIF(代理商,"TG")</f>
        <v>1</v>
      </c>
    </row>
    <row r="29" spans="1:7">
      <c r="A29" s="2" t="s">
        <v>57</v>
      </c>
    </row>
    <row r="31" spans="1:7">
      <c r="B31" s="12" t="s">
        <v>71</v>
      </c>
      <c r="C31" s="12" t="s">
        <v>72</v>
      </c>
      <c r="D31" s="12" t="s">
        <v>74</v>
      </c>
      <c r="E31" s="10" t="s">
        <v>75</v>
      </c>
    </row>
    <row r="32" spans="1:7">
      <c r="B32" s="8" t="s">
        <v>14</v>
      </c>
      <c r="C32" s="8">
        <v>1000</v>
      </c>
      <c r="D32" s="8">
        <v>100</v>
      </c>
      <c r="E32" s="8" t="s">
        <v>65</v>
      </c>
    </row>
    <row r="33" spans="1:6">
      <c r="B33" s="8" t="s">
        <v>45</v>
      </c>
      <c r="C33" s="8">
        <v>500</v>
      </c>
      <c r="D33" s="8">
        <v>100</v>
      </c>
      <c r="E33" s="8" t="s">
        <v>61</v>
      </c>
    </row>
    <row r="34" spans="1:6">
      <c r="B34" s="8" t="s">
        <v>43</v>
      </c>
      <c r="C34" s="8">
        <v>3000</v>
      </c>
      <c r="D34" s="8">
        <v>1000</v>
      </c>
      <c r="E34" s="8" t="s">
        <v>79</v>
      </c>
    </row>
    <row r="36" spans="1:6">
      <c r="A36" s="2" t="s">
        <v>58</v>
      </c>
    </row>
    <row r="38" spans="1:6">
      <c r="B38" s="9" t="s">
        <v>71</v>
      </c>
      <c r="C38" s="9" t="s">
        <v>72</v>
      </c>
      <c r="D38" s="9" t="s">
        <v>73</v>
      </c>
      <c r="F38" s="2"/>
    </row>
    <row r="39" spans="1:6">
      <c r="B39" s="8" t="s">
        <v>14</v>
      </c>
      <c r="C39" s="8">
        <v>1000</v>
      </c>
      <c r="D39" s="8">
        <v>100</v>
      </c>
    </row>
    <row r="40" spans="1:6">
      <c r="B40" s="8" t="s">
        <v>45</v>
      </c>
      <c r="C40" s="8">
        <v>500</v>
      </c>
      <c r="D40" s="8">
        <v>100</v>
      </c>
    </row>
    <row r="41" spans="1:6">
      <c r="B41" s="8" t="s">
        <v>43</v>
      </c>
      <c r="C41" s="8">
        <v>3000</v>
      </c>
      <c r="D41" s="8">
        <v>1000</v>
      </c>
    </row>
    <row r="42" spans="1:6">
      <c r="B42" s="8" t="s">
        <v>69</v>
      </c>
      <c r="C42" s="8">
        <v>9000</v>
      </c>
      <c r="D42" s="8">
        <v>8000</v>
      </c>
    </row>
    <row r="43" spans="1:6">
      <c r="B43" s="8"/>
      <c r="C43" s="8"/>
      <c r="D43" s="8"/>
    </row>
    <row r="44" spans="1:6">
      <c r="B44" s="8" t="s">
        <v>70</v>
      </c>
      <c r="C44" s="8">
        <v>5000</v>
      </c>
      <c r="D44" s="8">
        <v>300</v>
      </c>
    </row>
    <row r="46" spans="1:6">
      <c r="A46" s="2" t="s">
        <v>59</v>
      </c>
    </row>
    <row r="47" spans="1:6">
      <c r="A47" s="5" t="s">
        <v>62</v>
      </c>
      <c r="C47" s="5" t="s">
        <v>65</v>
      </c>
      <c r="D47">
        <v>42346</v>
      </c>
    </row>
    <row r="48" spans="1:6">
      <c r="A48" s="5" t="s">
        <v>63</v>
      </c>
      <c r="C48" s="5" t="s">
        <v>65</v>
      </c>
      <c r="D48">
        <v>15151</v>
      </c>
    </row>
    <row r="49" spans="1:4">
      <c r="A49" s="5" t="s">
        <v>64</v>
      </c>
      <c r="C49" s="5" t="s">
        <v>65</v>
      </c>
      <c r="D49">
        <v>55</v>
      </c>
    </row>
    <row r="50" spans="1:4">
      <c r="A50" s="5"/>
    </row>
    <row r="51" spans="1:4">
      <c r="A51" s="2" t="s">
        <v>66</v>
      </c>
    </row>
    <row r="52" spans="1:4">
      <c r="A52" s="5">
        <v>3</v>
      </c>
      <c r="C52" s="5">
        <v>3</v>
      </c>
    </row>
    <row r="53" spans="1:4">
      <c r="A53" s="5">
        <v>2</v>
      </c>
      <c r="C53" s="5">
        <v>2</v>
      </c>
    </row>
    <row r="54" spans="1:4">
      <c r="A54" s="5">
        <v>3</v>
      </c>
      <c r="C54" s="5">
        <v>1</v>
      </c>
    </row>
    <row r="55" spans="1:4">
      <c r="A55" s="5">
        <v>1</v>
      </c>
      <c r="C55" s="5">
        <v>5</v>
      </c>
    </row>
    <row r="56" spans="1:4">
      <c r="A56" s="5">
        <v>5</v>
      </c>
    </row>
    <row r="57" spans="1:4">
      <c r="A57" s="5">
        <v>3</v>
      </c>
    </row>
    <row r="58" spans="1:4">
      <c r="A58" s="5"/>
    </row>
    <row r="59" spans="1:4">
      <c r="A59" s="2" t="s">
        <v>82</v>
      </c>
    </row>
    <row r="60" spans="1:4">
      <c r="A60" s="5"/>
    </row>
    <row r="61" spans="1:4">
      <c r="A61" s="5"/>
      <c r="B61" s="9" t="s">
        <v>71</v>
      </c>
      <c r="C61" s="9" t="s">
        <v>72</v>
      </c>
    </row>
    <row r="62" spans="1:4">
      <c r="A62" s="5"/>
      <c r="B62" s="8" t="s">
        <v>14</v>
      </c>
      <c r="C62" s="8">
        <v>1000</v>
      </c>
    </row>
    <row r="63" spans="1:4">
      <c r="A63" s="5"/>
      <c r="B63" s="8" t="s">
        <v>45</v>
      </c>
      <c r="C63" s="8">
        <v>500</v>
      </c>
    </row>
    <row r="64" spans="1:4">
      <c r="A64" s="5"/>
      <c r="B64" s="8" t="s">
        <v>43</v>
      </c>
      <c r="C64" s="8">
        <v>3000</v>
      </c>
    </row>
    <row r="65" spans="1:16">
      <c r="A65" s="5"/>
      <c r="B65" s="8" t="s">
        <v>69</v>
      </c>
      <c r="C65" s="8">
        <v>9000</v>
      </c>
    </row>
    <row r="68" spans="1:16">
      <c r="A68" s="2" t="s">
        <v>85</v>
      </c>
    </row>
    <row r="69" spans="1:16">
      <c r="B69" s="7" t="s">
        <v>84</v>
      </c>
      <c r="C69" s="14">
        <v>43466</v>
      </c>
      <c r="D69" s="14">
        <v>43467</v>
      </c>
      <c r="E69" s="14">
        <v>43468</v>
      </c>
      <c r="F69" s="14">
        <v>43469</v>
      </c>
      <c r="G69" s="14">
        <v>43470</v>
      </c>
      <c r="H69" s="14">
        <v>43471</v>
      </c>
      <c r="I69" s="14">
        <v>43472</v>
      </c>
      <c r="J69" s="14">
        <v>43473</v>
      </c>
      <c r="K69" s="14">
        <v>43474</v>
      </c>
      <c r="L69" s="14">
        <v>43475</v>
      </c>
      <c r="M69" s="14">
        <v>43476</v>
      </c>
      <c r="N69" s="14">
        <v>43477</v>
      </c>
      <c r="O69" s="14">
        <v>43478</v>
      </c>
      <c r="P69" s="14">
        <v>43479</v>
      </c>
    </row>
    <row r="70" spans="1:16">
      <c r="B70" s="7" t="s">
        <v>83</v>
      </c>
      <c r="C70" s="8">
        <f ca="1">RAND()*1000-RAND()*1500</f>
        <v>617.9824686249251</v>
      </c>
      <c r="D70" s="8">
        <f t="shared" ref="D70:P70" ca="1" si="0">RAND()*1000-RAND()*1500</f>
        <v>-965.05456176366079</v>
      </c>
      <c r="E70" s="8">
        <f t="shared" ca="1" si="0"/>
        <v>366.30094825914216</v>
      </c>
      <c r="F70" s="8">
        <f t="shared" ca="1" si="0"/>
        <v>224.21787337998774</v>
      </c>
      <c r="G70" s="8">
        <f t="shared" ca="1" si="0"/>
        <v>44.10026410493191</v>
      </c>
      <c r="H70" s="8">
        <f t="shared" ca="1" si="0"/>
        <v>20.263127760074099</v>
      </c>
      <c r="I70" s="8">
        <f t="shared" ca="1" si="0"/>
        <v>-222.68216609046698</v>
      </c>
      <c r="J70" s="8">
        <f t="shared" ca="1" si="0"/>
        <v>382.26351342240332</v>
      </c>
      <c r="K70" s="8">
        <f t="shared" ca="1" si="0"/>
        <v>-171.37041953920743</v>
      </c>
      <c r="L70" s="8">
        <f t="shared" ca="1" si="0"/>
        <v>86.560147426909765</v>
      </c>
      <c r="M70" s="8">
        <f t="shared" ca="1" si="0"/>
        <v>-161.08573054460652</v>
      </c>
      <c r="N70" s="8">
        <f t="shared" ca="1" si="0"/>
        <v>536.54912105906965</v>
      </c>
      <c r="O70" s="8">
        <f ca="1">RAND()*1000-RAND()*1500</f>
        <v>-917.91024106812483</v>
      </c>
      <c r="P70" s="8">
        <f t="shared" ca="1" si="0"/>
        <v>-135.93458709959793</v>
      </c>
    </row>
    <row r="71" spans="1:16">
      <c r="B71" s="13"/>
    </row>
    <row r="72" spans="1:16">
      <c r="B72" s="13"/>
    </row>
    <row r="73" spans="1:16">
      <c r="B73" s="13"/>
    </row>
    <row r="74" spans="1:16">
      <c r="B74" s="13"/>
    </row>
    <row r="75" spans="1:16">
      <c r="B75" s="13"/>
    </row>
    <row r="76" spans="1:16">
      <c r="B76" s="13"/>
    </row>
    <row r="77" spans="1:16">
      <c r="B77" s="13"/>
    </row>
    <row r="78" spans="1:16">
      <c r="B78" s="13"/>
    </row>
    <row r="79" spans="1:16">
      <c r="B79" s="13"/>
    </row>
    <row r="80" spans="1:16">
      <c r="B80" s="13"/>
    </row>
    <row r="81" spans="2:2">
      <c r="B81" s="13"/>
    </row>
    <row r="82" spans="2:2">
      <c r="B82" s="13"/>
    </row>
    <row r="83" spans="2:2">
      <c r="B83" s="13"/>
    </row>
  </sheetData>
  <autoFilter ref="B38:D42"/>
  <dataConsolidate function="product"/>
  <mergeCells count="2">
    <mergeCell ref="A13:C13"/>
    <mergeCell ref="E24:G24"/>
  </mergeCells>
  <phoneticPr fontId="1" type="noConversion"/>
  <conditionalFormatting sqref="C62:C65">
    <cfRule type="cellIs" dxfId="1" priority="1" operator="lessThan">
      <formula>1000</formula>
    </cfRule>
    <cfRule type="cellIs" dxfId="0" priority="2" operator="greaterThan">
      <formula>2000</formula>
    </cfRule>
  </conditionalFormatting>
  <dataValidations disablePrompts="1" count="1">
    <dataValidation type="list" allowBlank="1" showInputMessage="1" showErrorMessage="1" sqref="E32:E34">
      <formula1>代理商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4"/>
  <sheetViews>
    <sheetView workbookViewId="0">
      <selection activeCell="D23" sqref="D23"/>
    </sheetView>
  </sheetViews>
  <sheetFormatPr defaultRowHeight="16.5"/>
  <cols>
    <col min="1" max="1" width="6.125" customWidth="1"/>
  </cols>
  <sheetData>
    <row r="1" spans="1:4">
      <c r="A1" s="2" t="s">
        <v>116</v>
      </c>
    </row>
    <row r="3" spans="1:4">
      <c r="B3" s="2" t="s">
        <v>112</v>
      </c>
    </row>
    <row r="4" spans="1:4">
      <c r="B4" t="s">
        <v>115</v>
      </c>
    </row>
    <row r="6" spans="1:4">
      <c r="B6" s="2" t="s">
        <v>113</v>
      </c>
    </row>
    <row r="7" spans="1:4">
      <c r="B7" t="s">
        <v>114</v>
      </c>
    </row>
    <row r="9" spans="1:4">
      <c r="B9" s="2" t="s">
        <v>117</v>
      </c>
    </row>
    <row r="10" spans="1:4">
      <c r="B10">
        <v>1</v>
      </c>
      <c r="C10" t="s">
        <v>118</v>
      </c>
    </row>
    <row r="11" spans="1:4">
      <c r="B11">
        <v>2</v>
      </c>
      <c r="C11" t="s">
        <v>126</v>
      </c>
    </row>
    <row r="13" spans="1:4">
      <c r="D13" t="s">
        <v>127</v>
      </c>
    </row>
    <row r="15" spans="1:4">
      <c r="B15">
        <v>3</v>
      </c>
      <c r="C15" t="s">
        <v>128</v>
      </c>
    </row>
    <row r="19" spans="1:4">
      <c r="B19" s="2" t="s">
        <v>119</v>
      </c>
    </row>
    <row r="20" spans="1:4">
      <c r="B20">
        <v>1</v>
      </c>
      <c r="C20" t="s">
        <v>120</v>
      </c>
    </row>
    <row r="22" spans="1:4">
      <c r="D22" t="s">
        <v>124</v>
      </c>
    </row>
    <row r="23" spans="1:4">
      <c r="D23" t="s">
        <v>121</v>
      </c>
    </row>
    <row r="24" spans="1:4">
      <c r="D24" t="s">
        <v>122</v>
      </c>
    </row>
    <row r="25" spans="1:4">
      <c r="D25" t="s">
        <v>123</v>
      </c>
    </row>
    <row r="27" spans="1:4">
      <c r="B27">
        <v>2</v>
      </c>
      <c r="C27" t="s">
        <v>125</v>
      </c>
    </row>
    <row r="29" spans="1:4">
      <c r="A29" s="2" t="s">
        <v>111</v>
      </c>
    </row>
    <row r="31" spans="1:4" ht="15.75" customHeight="1">
      <c r="B31" s="2" t="s">
        <v>109</v>
      </c>
    </row>
    <row r="32" spans="1:4" ht="15.75" customHeight="1">
      <c r="B32">
        <v>1</v>
      </c>
      <c r="C32" t="s">
        <v>108</v>
      </c>
    </row>
    <row r="33" spans="2:3">
      <c r="B33">
        <v>2</v>
      </c>
      <c r="C33" t="s">
        <v>110</v>
      </c>
    </row>
    <row r="34" spans="2:3">
      <c r="B34">
        <v>3</v>
      </c>
      <c r="C34" t="s">
        <v>86</v>
      </c>
    </row>
    <row r="35" spans="2:3">
      <c r="B35">
        <v>4</v>
      </c>
      <c r="C35" t="s">
        <v>87</v>
      </c>
    </row>
    <row r="36" spans="2:3">
      <c r="B36">
        <v>5</v>
      </c>
      <c r="C36" t="s">
        <v>88</v>
      </c>
    </row>
    <row r="39" spans="2:3">
      <c r="B39" s="2" t="s">
        <v>89</v>
      </c>
    </row>
    <row r="40" spans="2:3">
      <c r="B40" s="15" t="s">
        <v>91</v>
      </c>
      <c r="C40" t="s">
        <v>90</v>
      </c>
    </row>
    <row r="41" spans="2:3">
      <c r="B41" s="15" t="s">
        <v>91</v>
      </c>
      <c r="C41" t="s">
        <v>92</v>
      </c>
    </row>
    <row r="42" spans="2:3">
      <c r="B42" s="15" t="s">
        <v>91</v>
      </c>
      <c r="C42" t="s">
        <v>93</v>
      </c>
    </row>
    <row r="43" spans="2:3">
      <c r="B43" s="15" t="s">
        <v>91</v>
      </c>
      <c r="C43" t="s">
        <v>94</v>
      </c>
    </row>
    <row r="44" spans="2:3">
      <c r="B44" s="15" t="s">
        <v>91</v>
      </c>
      <c r="C44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基本</vt:lpstr>
      <vt:lpstr>常用內建函式</vt:lpstr>
      <vt:lpstr>操作&amp;功能</vt:lpstr>
      <vt:lpstr>VBA</vt:lpstr>
      <vt:lpstr>代理商</vt:lpstr>
      <vt:lpstr>測試名稱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2019-12-11T02:24:41Z</dcterms:modified>
</cp:coreProperties>
</file>