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n\Desktop\DevOps\"/>
    </mc:Choice>
  </mc:AlternateContent>
  <xr:revisionPtr revIDLastSave="0" documentId="13_ncr:1_{EBACEB46-AB77-4842-B357-9E8D056F5BDF}" xr6:coauthVersionLast="47" xr6:coauthVersionMax="47" xr10:uidLastSave="{00000000-0000-0000-0000-000000000000}"/>
  <bookViews>
    <workbookView xWindow="-120" yWindow="-120" windowWidth="38640" windowHeight="21240" xr2:uid="{17855986-A50B-49B0-B0DB-D39A93A71DFD}"/>
  </bookViews>
  <sheets>
    <sheet name="CLI" sheetId="2" r:id="rId1"/>
    <sheet name="Env_Sett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2" l="1"/>
  <c r="K15" i="2"/>
  <c r="F11" i="2"/>
  <c r="K11" i="2" s="1"/>
  <c r="K7" i="2"/>
  <c r="K5" i="2"/>
  <c r="F12" i="2"/>
  <c r="K12" i="2" s="1"/>
  <c r="K3" i="2"/>
  <c r="K4" i="2"/>
  <c r="K14" i="2"/>
  <c r="K10" i="2"/>
  <c r="K13" i="2"/>
  <c r="K8" i="2"/>
</calcChain>
</file>

<file path=xl/sharedStrings.xml><?xml version="1.0" encoding="utf-8"?>
<sst xmlns="http://schemas.openxmlformats.org/spreadsheetml/2006/main" count="114" uniqueCount="86">
  <si>
    <t>scp-tool-cli configure set cmp-url https://openapi.samsungsdscloud.com</t>
    <phoneticPr fontId="1" type="noConversion"/>
  </si>
  <si>
    <t>SET API URL</t>
    <phoneticPr fontId="1" type="noConversion"/>
  </si>
  <si>
    <t xml:space="preserve">SET Access Key </t>
    <phoneticPr fontId="1" type="noConversion"/>
  </si>
  <si>
    <t>SET Access Secret</t>
    <phoneticPr fontId="1" type="noConversion"/>
  </si>
  <si>
    <t>SET Project</t>
    <phoneticPr fontId="1" type="noConversion"/>
  </si>
  <si>
    <t>Service Zone</t>
    <phoneticPr fontId="1" type="noConversion"/>
  </si>
  <si>
    <t>KOREA-WEST-MAZ-SCP-B001</t>
    <phoneticPr fontId="1" type="noConversion"/>
  </si>
  <si>
    <t>scp-tool-cli vpc create-vpc-v3 --req "{  \"serviceZoneId\" : \"</t>
    <phoneticPr fontId="1" type="noConversion"/>
  </si>
  <si>
    <t>\",  \"vpcName\" : \"</t>
    <phoneticPr fontId="1" type="noConversion"/>
  </si>
  <si>
    <t>\"}"</t>
    <phoneticPr fontId="1" type="noConversion"/>
  </si>
  <si>
    <t>KR-WEST</t>
  </si>
  <si>
    <t>KR-EAST-1</t>
    <phoneticPr fontId="1" type="noConversion"/>
  </si>
  <si>
    <t>LIST Configuration</t>
    <phoneticPr fontId="1" type="noConversion"/>
  </si>
  <si>
    <t>scp-tool-cli configure list</t>
    <phoneticPr fontId="1" type="noConversion"/>
  </si>
  <si>
    <t>Action</t>
    <phoneticPr fontId="1" type="noConversion"/>
  </si>
  <si>
    <t>Resource Name</t>
    <phoneticPr fontId="1" type="noConversion"/>
  </si>
  <si>
    <t>KR-WEST-1</t>
    <phoneticPr fontId="1" type="noConversion"/>
  </si>
  <si>
    <t>KR-WEST-2</t>
    <phoneticPr fontId="1" type="noConversion"/>
  </si>
  <si>
    <t>Create VPC</t>
    <phoneticPr fontId="1" type="noConversion"/>
  </si>
  <si>
    <t>KOREA-WEST-1-SCP-B001</t>
    <phoneticPr fontId="1" type="noConversion"/>
  </si>
  <si>
    <t>KOREA-WEST-2-SCP-B001</t>
    <phoneticPr fontId="1" type="noConversion"/>
  </si>
  <si>
    <t>KOREA-EAST-1-SCP-B001</t>
    <phoneticPr fontId="1" type="noConversion"/>
  </si>
  <si>
    <t>POOL-frgJCkfcrYmM49R-rCDJZm</t>
    <phoneticPr fontId="1" type="noConversion"/>
  </si>
  <si>
    <t>POOL-gPG61sbIttcSrZMsjYxy0l</t>
    <phoneticPr fontId="1" type="noConversion"/>
  </si>
  <si>
    <t>POOL-AX6jq3GFs_bRdO1xWaKajj</t>
    <phoneticPr fontId="1" type="noConversion"/>
  </si>
  <si>
    <t>blockId</t>
    <phoneticPr fontId="1" type="noConversion"/>
  </si>
  <si>
    <t>serviceZoneName</t>
    <phoneticPr fontId="1" type="noConversion"/>
  </si>
  <si>
    <t>ZONE-FClPklmysrhRpknZ6DaI2f</t>
    <phoneticPr fontId="1" type="noConversion"/>
  </si>
  <si>
    <t>ZONE-lxu6F_ntqxeIMaZZwh2I-p</t>
    <phoneticPr fontId="1" type="noConversion"/>
  </si>
  <si>
    <t>ZONE-Yi4UK3uHsujPbQYqsRgo7i</t>
    <phoneticPr fontId="1" type="noConversion"/>
  </si>
  <si>
    <t>serviceZoneId</t>
    <phoneticPr fontId="1" type="noConversion"/>
  </si>
  <si>
    <t>POOL-ItNPVOPrrJnNeRkLHGX_ji</t>
    <phoneticPr fontId="1" type="noConversion"/>
  </si>
  <si>
    <t>ZONE-1txHHEZvs5cPYfYpy2_FPc</t>
    <phoneticPr fontId="1" type="noConversion"/>
  </si>
  <si>
    <t>\", \"vpcId\" : \"</t>
    <phoneticPr fontId="1" type="noConversion"/>
  </si>
  <si>
    <t>Parameter 1</t>
    <phoneticPr fontId="1" type="noConversion"/>
  </si>
  <si>
    <t>Parameter 2</t>
    <phoneticPr fontId="1" type="noConversion"/>
  </si>
  <si>
    <t>Parameter3</t>
    <phoneticPr fontId="1" type="noConversion"/>
  </si>
  <si>
    <t>Parameter4</t>
    <phoneticPr fontId="1" type="noConversion"/>
  </si>
  <si>
    <t>Parameter 5</t>
  </si>
  <si>
    <t>Parameter 6</t>
  </si>
  <si>
    <t>Parameter 7</t>
  </si>
  <si>
    <t>Result</t>
    <phoneticPr fontId="1" type="noConversion"/>
  </si>
  <si>
    <t>Command1</t>
    <phoneticPr fontId="1" type="noConversion"/>
  </si>
  <si>
    <t>Command2</t>
  </si>
  <si>
    <t>Command3</t>
  </si>
  <si>
    <t>Command4</t>
  </si>
  <si>
    <t>Command5</t>
  </si>
  <si>
    <t>CLI Command</t>
    <phoneticPr fontId="1" type="noConversion"/>
  </si>
  <si>
    <t>List Service Zone</t>
    <phoneticPr fontId="1" type="noConversion"/>
  </si>
  <si>
    <t>List VPC</t>
    <phoneticPr fontId="1" type="noConversion"/>
  </si>
  <si>
    <t>scp-tool-cli vpc list-vpc-v2</t>
    <phoneticPr fontId="1" type="noConversion"/>
  </si>
  <si>
    <t>Create Internet Gateway</t>
    <phoneticPr fontId="1" type="noConversion"/>
  </si>
  <si>
    <t>scp-tool-cli subnet create-subnet-v2 --req-vo "{  \"subnetCidrBlock\" : \"</t>
    <phoneticPr fontId="1" type="noConversion"/>
  </si>
  <si>
    <t>\",  \"subnetName\" : \"</t>
    <phoneticPr fontId="1" type="noConversion"/>
  </si>
  <si>
    <t>\",  \"subnetType\" : \"</t>
    <phoneticPr fontId="1" type="noConversion"/>
  </si>
  <si>
    <t>\",  \"vpcId\" : \"</t>
    <phoneticPr fontId="1" type="noConversion"/>
  </si>
  <si>
    <t>192.168.0.0/24</t>
    <phoneticPr fontId="1" type="noConversion"/>
  </si>
  <si>
    <t>PUBLIC</t>
    <phoneticPr fontId="1" type="noConversion"/>
  </si>
  <si>
    <t>BASTIONdmz</t>
    <phoneticPr fontId="1" type="noConversion"/>
  </si>
  <si>
    <t>PRIVATE</t>
    <phoneticPr fontId="1" type="noConversion"/>
  </si>
  <si>
    <t>K8Sb</t>
    <phoneticPr fontId="1" type="noConversion"/>
  </si>
  <si>
    <t>192.168.21.0/24</t>
    <phoneticPr fontId="1" type="noConversion"/>
  </si>
  <si>
    <t>Create Subnet</t>
    <phoneticPr fontId="1" type="noConversion"/>
  </si>
  <si>
    <t>scp-tool-cli security-group create-security-group-v3 --req "{  \"loggable\" : false,  \"securityGroupName\" : \"</t>
    <phoneticPr fontId="1" type="noConversion"/>
  </si>
  <si>
    <t>\",  \"serviceZoneId\" : \"</t>
    <phoneticPr fontId="1" type="noConversion"/>
  </si>
  <si>
    <t>BASTIONdmzSG</t>
    <phoneticPr fontId="1" type="noConversion"/>
  </si>
  <si>
    <t>K8SbSG</t>
    <phoneticPr fontId="1" type="noConversion"/>
  </si>
  <si>
    <t>Create Security Group</t>
    <phoneticPr fontId="1" type="noConversion"/>
  </si>
  <si>
    <t>\",  \"subnetDescription\" : \"</t>
    <phoneticPr fontId="1" type="noConversion"/>
  </si>
  <si>
    <t>\" }"</t>
    <phoneticPr fontId="1" type="noConversion"/>
  </si>
  <si>
    <t>Command6</t>
  </si>
  <si>
    <t xml:space="preserve">scp-tool-cli configure set project-id </t>
    <phoneticPr fontId="1" type="noConversion"/>
  </si>
  <si>
    <t xml:space="preserve">scp-tool-cli project list-service-zones-of-project-v3 --project-id </t>
    <phoneticPr fontId="1" type="noConversion"/>
  </si>
  <si>
    <t>scp-tool-cli internet-gateway create-internet-gateway-v4 --request "{  \"firewallEnabled\" : true,  \"firewallLoggable\" : false,  \"internetGatewayType\" : \"SHARED\",  \"serviceZoneId\" : \"</t>
    <phoneticPr fontId="1" type="noConversion"/>
  </si>
  <si>
    <t>VPCdevops</t>
  </si>
  <si>
    <t>VPCdevops</t>
    <phoneticPr fontId="1" type="noConversion"/>
  </si>
  <si>
    <t>scp-tool-cli loadbalancer create-load-balancer-v3 --body "{  \"blockId\" : \"</t>
    <phoneticPr fontId="1" type="noConversion"/>
  </si>
  <si>
    <t>192.168.1.0/27</t>
    <phoneticPr fontId="1" type="noConversion"/>
  </si>
  <si>
    <t>LBdevops</t>
    <phoneticPr fontId="1" type="noConversion"/>
  </si>
  <si>
    <t>\",  \"loadBalancerSize\" : \"SMALL\",  \"serviceIpCidr\" : \"</t>
    <phoneticPr fontId="1" type="noConversion"/>
  </si>
  <si>
    <t>Create Load Balancer</t>
    <phoneticPr fontId="1" type="noConversion"/>
  </si>
  <si>
    <t>\",  \"firewallEnabled\" : false,  \"isLoggable\" : false,  \"linkIpCidr\" : \"192.168.254.0/30\",  \"loadBalancerName\" : \"</t>
    <phoneticPr fontId="1" type="noConversion"/>
  </si>
  <si>
    <t>scp-tool-cli file-storage create-file-storage-v4 --body "{  \"diskType\" : \"HDD\",  \"fileStorageName\" : \"</t>
    <phoneticPr fontId="1" type="noConversion"/>
  </si>
  <si>
    <t>fsdevops</t>
    <phoneticPr fontId="1" type="noConversion"/>
  </si>
  <si>
    <t>\",  \"fileStorageProtocol\" : \"NFS\",  \"productNames\" : [ \"HDD\" ],  \"serviceZoneId\" : \"</t>
    <phoneticPr fontId="1" type="noConversion"/>
  </si>
  <si>
    <t>Create File Storage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</si>
</sst>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1"/>
      </right>
      <top style="thin">
        <color theme="0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>
      <alignment vertical="center"/>
    </xf>
    <xf numFmtId="0" fontId="0" fillId="0" borderId="2" xfId="0" applyBorder="1">
      <alignment vertical="center"/>
    </xf>
    <xf numFmtId="0" fontId="0" fillId="3" borderId="2" xfId="0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4" borderId="2" xfId="1" applyFill="1" applyBorder="1" applyAlignment="1">
      <alignment vertical="center" wrapText="1"/>
    </xf>
    <xf numFmtId="0" fontId="3" fillId="2" borderId="5" xfId="0" applyFont="1" applyFill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808C-BA06-4D2B-87BF-AA46A847924A}">
  <dimension ref="A1:Q16"/>
  <sheetViews>
    <sheetView tabSelected="1" topLeftCell="A11" zoomScale="85" zoomScaleNormal="85" workbookViewId="0">
      <selection activeCell="B3" sqref="B3"/>
    </sheetView>
  </sheetViews>
  <sheetFormatPr defaultRowHeight="16.5"/>
  <cols>
    <col min="1" max="1" width="22.75" bestFit="1" customWidth="1"/>
    <col min="2" max="2" width="12.25" style="1" customWidth="1"/>
    <col min="3" max="3" width="9.5" style="1" customWidth="1"/>
    <col min="4" max="4" width="7.5" style="1" customWidth="1"/>
    <col min="5" max="5" width="10.25" style="1" customWidth="1"/>
    <col min="6" max="10" width="7.5" style="1" customWidth="1"/>
    <col min="11" max="11" width="36" customWidth="1"/>
    <col min="12" max="12" width="179.25" customWidth="1"/>
    <col min="13" max="13" width="26.25" customWidth="1"/>
    <col min="14" max="14" width="24.25" customWidth="1"/>
    <col min="15" max="15" width="18.75" customWidth="1"/>
    <col min="16" max="16" width="34.75" customWidth="1"/>
    <col min="17" max="17" width="11.5" bestFit="1" customWidth="1"/>
  </cols>
  <sheetData>
    <row r="1" spans="1:17" ht="33">
      <c r="A1" s="3" t="s">
        <v>14</v>
      </c>
      <c r="B1" s="9" t="s">
        <v>15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38</v>
      </c>
      <c r="H1" s="9" t="s">
        <v>39</v>
      </c>
      <c r="I1" s="9" t="s">
        <v>40</v>
      </c>
      <c r="J1" s="9" t="s">
        <v>41</v>
      </c>
      <c r="K1" s="6" t="s">
        <v>47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70</v>
      </c>
    </row>
    <row r="2" spans="1:17" ht="33">
      <c r="A2" s="4" t="s">
        <v>1</v>
      </c>
      <c r="B2" s="15"/>
      <c r="C2" s="10"/>
      <c r="D2" s="10"/>
      <c r="E2" s="10"/>
      <c r="F2" s="10"/>
      <c r="G2" s="10"/>
      <c r="H2" s="10"/>
      <c r="I2" s="10"/>
      <c r="J2" s="10"/>
      <c r="K2" s="8" t="s">
        <v>0</v>
      </c>
      <c r="L2" s="7"/>
      <c r="M2" s="7"/>
      <c r="N2" s="7"/>
      <c r="O2" s="7"/>
      <c r="P2" s="7"/>
      <c r="Q2" s="7"/>
    </row>
    <row r="3" spans="1:17" ht="33">
      <c r="A3" s="4" t="s">
        <v>2</v>
      </c>
      <c r="B3" s="12"/>
      <c r="C3" s="10"/>
      <c r="D3" s="10"/>
      <c r="E3" s="10"/>
      <c r="F3" s="10"/>
      <c r="G3" s="10"/>
      <c r="H3" s="10"/>
      <c r="I3" s="10"/>
      <c r="J3" s="10"/>
      <c r="K3" s="8" t="str">
        <f>CONCATENATE(,"scp-tool-cli configure set access-key ",B3)</f>
        <v xml:space="preserve">scp-tool-cli configure set access-key </v>
      </c>
      <c r="L3" s="7"/>
      <c r="M3" s="7"/>
      <c r="N3" s="7"/>
      <c r="O3" s="7"/>
      <c r="P3" s="7"/>
      <c r="Q3" s="7"/>
    </row>
    <row r="4" spans="1:17" ht="31.5" customHeight="1">
      <c r="A4" s="4" t="s">
        <v>3</v>
      </c>
      <c r="B4" s="12"/>
      <c r="C4" s="10"/>
      <c r="D4" s="10"/>
      <c r="E4" s="10"/>
      <c r="F4" s="10"/>
      <c r="G4" s="10"/>
      <c r="H4" s="10"/>
      <c r="I4" s="10"/>
      <c r="J4" s="10"/>
      <c r="K4" s="8" t="str">
        <f>CONCATENATE(,"scp-tool-cli configure set access-secret ",B4)</f>
        <v xml:space="preserve">scp-tool-cli configure set access-secret </v>
      </c>
      <c r="L4" s="7"/>
      <c r="M4" s="7"/>
      <c r="N4" s="7"/>
      <c r="O4" s="7"/>
      <c r="P4" s="7"/>
      <c r="Q4" s="7"/>
    </row>
    <row r="5" spans="1:17" ht="13.5" customHeight="1">
      <c r="A5" s="4" t="s">
        <v>4</v>
      </c>
      <c r="B5" s="12"/>
      <c r="C5" s="10"/>
      <c r="D5" s="10"/>
      <c r="E5" s="10"/>
      <c r="F5" s="10"/>
      <c r="G5" s="10"/>
      <c r="H5" s="10"/>
      <c r="I5" s="10"/>
      <c r="J5" s="10"/>
      <c r="K5" s="8" t="str">
        <f>CONCATENATE(L5,B5)</f>
        <v xml:space="preserve">scp-tool-cli configure set project-id </v>
      </c>
      <c r="L5" s="7" t="s">
        <v>71</v>
      </c>
      <c r="M5" s="7"/>
      <c r="N5" s="7"/>
      <c r="O5" s="7"/>
      <c r="P5" s="7"/>
      <c r="Q5" s="7"/>
    </row>
    <row r="6" spans="1:17">
      <c r="A6" s="4" t="s">
        <v>12</v>
      </c>
      <c r="B6" s="10"/>
      <c r="C6" s="10"/>
      <c r="D6" s="10"/>
      <c r="E6" s="10"/>
      <c r="F6" s="10"/>
      <c r="G6" s="10"/>
      <c r="H6" s="10"/>
      <c r="I6" s="10"/>
      <c r="J6" s="10"/>
      <c r="K6" s="8" t="s">
        <v>13</v>
      </c>
      <c r="L6" s="7"/>
      <c r="M6" s="7"/>
      <c r="N6" s="7"/>
      <c r="O6" s="7"/>
      <c r="P6" s="7"/>
      <c r="Q6" s="7"/>
    </row>
    <row r="7" spans="1:17" ht="49.5">
      <c r="A7" s="4" t="s">
        <v>48</v>
      </c>
      <c r="B7" s="10"/>
      <c r="C7" s="10"/>
      <c r="D7" s="10"/>
      <c r="E7" s="10"/>
      <c r="F7" s="10"/>
      <c r="G7" s="10"/>
      <c r="H7" s="10"/>
      <c r="I7" s="10"/>
      <c r="J7" s="10"/>
      <c r="K7" s="8" t="str">
        <f>CONCATENATE(L7," ",B5)</f>
        <v xml:space="preserve">scp-tool-cli project list-service-zones-of-project-v3 --project-id  </v>
      </c>
      <c r="L7" s="7" t="s">
        <v>72</v>
      </c>
      <c r="M7" s="7"/>
      <c r="N7" s="7"/>
      <c r="O7" s="7"/>
      <c r="P7" s="7"/>
      <c r="Q7" s="7"/>
    </row>
    <row r="8" spans="1:17" ht="66">
      <c r="A8" s="16" t="s">
        <v>18</v>
      </c>
      <c r="B8" s="10" t="s">
        <v>75</v>
      </c>
      <c r="C8" s="10" t="s">
        <v>10</v>
      </c>
      <c r="D8" s="10"/>
      <c r="E8" s="10"/>
      <c r="F8" s="10"/>
      <c r="G8" s="10"/>
      <c r="H8" s="10"/>
      <c r="I8" s="10"/>
      <c r="J8" s="11"/>
      <c r="K8" s="8" t="str">
        <f>CONCATENATE(L8,VLOOKUP(CLI!C8,Env_Setting!$B$1:$E$5,4,FALSE),CLI!M8,CLI!B8,CLI!N8)</f>
        <v>scp-tool-cli vpc create-vpc-v3 --req "{  \"serviceZoneId\" : \"ZONE-1txHHEZvs5cPYfYpy2_FPc\",  \"vpcName\" : \"VPCdevops\"}"</v>
      </c>
      <c r="L8" s="7" t="s">
        <v>7</v>
      </c>
      <c r="M8" s="7" t="s">
        <v>8</v>
      </c>
      <c r="N8" s="7" t="s">
        <v>9</v>
      </c>
      <c r="O8" s="7"/>
      <c r="P8" s="7"/>
      <c r="Q8" s="7"/>
    </row>
    <row r="9" spans="1:17">
      <c r="A9" s="5" t="s">
        <v>49</v>
      </c>
      <c r="B9" s="10"/>
      <c r="C9" s="10"/>
      <c r="D9" s="10"/>
      <c r="E9" s="10"/>
      <c r="F9" s="10"/>
      <c r="G9" s="10"/>
      <c r="H9" s="10"/>
      <c r="I9" s="10"/>
      <c r="J9" s="10"/>
      <c r="K9" s="8" t="s">
        <v>50</v>
      </c>
      <c r="L9" s="7"/>
      <c r="M9" s="7"/>
      <c r="N9" s="7"/>
      <c r="O9" s="7"/>
      <c r="P9" s="7"/>
      <c r="Q9" s="7"/>
    </row>
    <row r="10" spans="1:17" ht="148.5">
      <c r="A10" s="16" t="s">
        <v>51</v>
      </c>
      <c r="B10" s="10"/>
      <c r="C10" s="10" t="s">
        <v>10</v>
      </c>
      <c r="D10" s="10" t="s">
        <v>75</v>
      </c>
      <c r="E10" s="10"/>
      <c r="F10" s="10"/>
      <c r="G10" s="10"/>
      <c r="H10" s="10"/>
      <c r="I10" s="10"/>
      <c r="J10" s="10"/>
      <c r="K10" s="8" t="str">
        <f>CONCATENATE(L10,VLOOKUP(CLI!C10,Env_Setting!$B$1:$E$5,4,FALSE),CLI!M10,VLOOKUP(CLI!D10,$B$8:$K$8,9,FALSE),CLI!N10)</f>
        <v>scp-tool-cli internet-gateway create-internet-gateway-v4 --request "{  \"firewallEnabled\" : true,  \"firewallLoggable\" : false,  \"internetGatewayType\" : \"SHARED\",  \"serviceZoneId\" : \"ZONE-1txHHEZvs5cPYfYpy2_FPc\", \"vpcId\" : \"\"}"</v>
      </c>
      <c r="L10" s="7" t="s">
        <v>73</v>
      </c>
      <c r="M10" s="7" t="s">
        <v>33</v>
      </c>
      <c r="N10" s="7" t="s">
        <v>9</v>
      </c>
      <c r="O10" s="7"/>
      <c r="P10" s="7"/>
      <c r="Q10" s="7"/>
    </row>
    <row r="11" spans="1:17" ht="115.5">
      <c r="A11" s="13" t="s">
        <v>62</v>
      </c>
      <c r="B11" s="10" t="s">
        <v>58</v>
      </c>
      <c r="C11" s="10" t="s">
        <v>56</v>
      </c>
      <c r="D11" s="10" t="s">
        <v>57</v>
      </c>
      <c r="E11" s="10" t="s">
        <v>74</v>
      </c>
      <c r="F11" s="10" t="str">
        <f>CONCATENATE(E11,"-",B11," Subnet")</f>
        <v>VPCdevops-BASTIONdmz Subnet</v>
      </c>
      <c r="G11" s="10"/>
      <c r="H11" s="10"/>
      <c r="I11" s="10"/>
      <c r="J11" s="10"/>
      <c r="K11" s="8" t="str">
        <f>CONCATENATE(L11,C11,M11,B11,N11,D11,O11,VLOOKUP(E11,$B$8:$K$8,9,FALSE),P11,F11,Q11)</f>
        <v>scp-tool-cli subnet create-subnet-v2 --req-vo "{  \"subnetCidrBlock\" : \"192.168.0.0/24\",  \"subnetName\" : \"BASTIONdmz\",  \"subnetType\" : \"PUBLIC\",  \"vpcId\" : \"\",  \"subnetDescription\" : \"VPCdevops-BASTIONdmz Subnet\"}"</v>
      </c>
      <c r="L11" s="7" t="s">
        <v>52</v>
      </c>
      <c r="M11" s="7" t="s">
        <v>53</v>
      </c>
      <c r="N11" s="7" t="s">
        <v>54</v>
      </c>
      <c r="O11" s="7" t="s">
        <v>55</v>
      </c>
      <c r="P11" s="7" t="s">
        <v>68</v>
      </c>
      <c r="Q11" s="7" t="s">
        <v>9</v>
      </c>
    </row>
    <row r="12" spans="1:17" ht="132">
      <c r="A12" s="13"/>
      <c r="B12" s="10" t="s">
        <v>60</v>
      </c>
      <c r="C12" s="10" t="s">
        <v>61</v>
      </c>
      <c r="D12" s="10" t="s">
        <v>59</v>
      </c>
      <c r="E12" s="10" t="s">
        <v>74</v>
      </c>
      <c r="F12" s="10" t="str">
        <f t="shared" ref="F12" si="0">CONCATENATE(E12,"-",B12," Subnet")</f>
        <v>VPCdevops-K8Sb Subnet</v>
      </c>
      <c r="G12" s="10"/>
      <c r="H12" s="10"/>
      <c r="I12" s="10"/>
      <c r="J12" s="10"/>
      <c r="K12" s="8" t="str">
        <f>CONCATENATE(L12,C12,M12,B12,N12,D12,O12,VLOOKUP(E12,$B$8:$K$8,9,FALSE),P12,F12,Q12)</f>
        <v>scp-tool-cli subnet create-subnet-v2 --req-vo "{  \"subnetCidrBlock\" : \"192.168.21.0/24\",  \"subnetName\" : \"K8Sb\",  \"subnetType\" : \"PRIVATE\",  \"vpcId\" : \"\",  \"subnetDescription\" : \"VPCdevops-K8Sb Subnet\" }"</v>
      </c>
      <c r="L12" s="7" t="s">
        <v>52</v>
      </c>
      <c r="M12" s="7" t="s">
        <v>53</v>
      </c>
      <c r="N12" s="7" t="s">
        <v>54</v>
      </c>
      <c r="O12" s="7" t="s">
        <v>55</v>
      </c>
      <c r="P12" s="7" t="s">
        <v>68</v>
      </c>
      <c r="Q12" s="7" t="s">
        <v>69</v>
      </c>
    </row>
    <row r="13" spans="1:17" ht="115.5">
      <c r="A13" s="13" t="s">
        <v>67</v>
      </c>
      <c r="B13" s="10" t="s">
        <v>65</v>
      </c>
      <c r="C13" s="10" t="s">
        <v>10</v>
      </c>
      <c r="D13" s="10" t="s">
        <v>74</v>
      </c>
      <c r="E13" s="10"/>
      <c r="F13" s="10"/>
      <c r="G13" s="10"/>
      <c r="H13" s="10"/>
      <c r="I13" s="10"/>
      <c r="J13" s="10"/>
      <c r="K13" s="8" t="str">
        <f>CONCATENATE(L13,B13,M13,VLOOKUP(C13,Env_Setting!$B$2:$E$5,4,FALSE),N13,VLOOKUP(D13,$B$8:$K$8,9,FALSE),O13)</f>
        <v>scp-tool-cli security-group create-security-group-v3 --req "{  \"loggable\" : false,  \"securityGroupName\" : \"BASTIONdmzSG\",  \"serviceZoneId\" : \"ZONE-1txHHEZvs5cPYfYpy2_FPc\",  \"vpcId\" : \"\"}"</v>
      </c>
      <c r="L13" s="7" t="s">
        <v>63</v>
      </c>
      <c r="M13" s="7" t="s">
        <v>64</v>
      </c>
      <c r="N13" s="7" t="s">
        <v>55</v>
      </c>
      <c r="O13" s="7" t="s">
        <v>9</v>
      </c>
      <c r="P13" s="7"/>
      <c r="Q13" s="7"/>
    </row>
    <row r="14" spans="1:17" ht="115.5">
      <c r="A14" s="13"/>
      <c r="B14" s="10" t="s">
        <v>66</v>
      </c>
      <c r="C14" s="10" t="s">
        <v>10</v>
      </c>
      <c r="D14" s="10" t="s">
        <v>74</v>
      </c>
      <c r="E14" s="10"/>
      <c r="F14" s="10"/>
      <c r="G14" s="10"/>
      <c r="H14" s="10"/>
      <c r="I14" s="10"/>
      <c r="J14" s="10"/>
      <c r="K14" s="8" t="str">
        <f>CONCATENATE(L14,B14,M14,VLOOKUP(C14,Env_Setting!$B$2:$E$5,4,FALSE),N14,VLOOKUP(D14,$B$8:$K$8,9,FALSE),O14)</f>
        <v>scp-tool-cli security-group create-security-group-v3 --req "{  \"loggable\" : false,  \"securityGroupName\" : \"K8SbSG\",  \"serviceZoneId\" : \"ZONE-1txHHEZvs5cPYfYpy2_FPc\",  \"vpcId\" : \"\"}"</v>
      </c>
      <c r="L14" s="7" t="s">
        <v>63</v>
      </c>
      <c r="M14" s="7" t="s">
        <v>64</v>
      </c>
      <c r="N14" s="7" t="s">
        <v>55</v>
      </c>
      <c r="O14" s="7" t="s">
        <v>9</v>
      </c>
      <c r="P14" s="7"/>
      <c r="Q14" s="7"/>
    </row>
    <row r="15" spans="1:17" ht="198">
      <c r="A15" s="5" t="s">
        <v>80</v>
      </c>
      <c r="B15" s="10" t="s">
        <v>78</v>
      </c>
      <c r="C15" s="10" t="s">
        <v>10</v>
      </c>
      <c r="D15" s="10" t="s">
        <v>77</v>
      </c>
      <c r="E15" s="10"/>
      <c r="F15" s="10"/>
      <c r="G15" s="10"/>
      <c r="H15" s="10"/>
      <c r="I15" s="10"/>
      <c r="J15" s="10"/>
      <c r="K15" s="8" t="str">
        <f>CONCATENATE(L15,VLOOKUP(C15,Env_Setting!$B$2:$E$5,3),M15,B15,N15,D15,O15,VLOOKUP(C15,Env_Setting!$B$2:$E$5,4),P15,J8,Q15)</f>
        <v>scp-tool-cli loadbalancer create-load-balancer-v3 --body "{  \"blockId\" : \"POOL-gPG61sbIttcSrZMsjYxy0l\",  \"firewallEnabled\" : false,  \"isLoggable\" : false,  \"linkIpCidr\" : \"192.168.254.0/30\",  \"loadBalancerName\" : \"LBdevops\",  \"loadBalancerSize\" : \"SMALL\",  \"serviceIpCidr\" : \"192.168.1.0/27\",  \"serviceZoneId\" : \"ZONE-1txHHEZvs5cPYfYpy2_FPc\",  \"vpcId\" : \"\"}"</v>
      </c>
      <c r="L15" s="7" t="s">
        <v>76</v>
      </c>
      <c r="M15" s="7" t="s">
        <v>81</v>
      </c>
      <c r="N15" s="7" t="s">
        <v>79</v>
      </c>
      <c r="O15" s="7" t="s">
        <v>64</v>
      </c>
      <c r="P15" s="7" t="s">
        <v>55</v>
      </c>
      <c r="Q15" s="7" t="s">
        <v>9</v>
      </c>
    </row>
    <row r="16" spans="1:17" ht="115.5">
      <c r="A16" s="5" t="s">
        <v>85</v>
      </c>
      <c r="B16" s="10" t="s">
        <v>83</v>
      </c>
      <c r="C16" s="10" t="s">
        <v>10</v>
      </c>
      <c r="D16" s="10"/>
      <c r="E16" s="10"/>
      <c r="F16" s="10"/>
      <c r="G16" s="10"/>
      <c r="H16" s="10"/>
      <c r="I16" s="10"/>
      <c r="J16" s="10"/>
      <c r="K16" s="8" t="str">
        <f>CONCATENATE(L16,B16,M16,VLOOKUP(C16,Env_Setting!$B$2:$E$5,4),N16)</f>
        <v>scp-tool-cli file-storage create-file-storage-v4 --body "{  \"diskType\" : \"HDD\",  \"fileStorageName\" : \"fsdevops\",  \"fileStorageProtocol\" : \"NFS\",  \"productNames\" : [ \"HDD\" ],  \"serviceZoneId\" : \"ZONE-1txHHEZvs5cPYfYpy2_FPc\"}"</v>
      </c>
      <c r="L16" s="7" t="s">
        <v>82</v>
      </c>
      <c r="M16" s="7" t="s">
        <v>84</v>
      </c>
      <c r="N16" s="7" t="s">
        <v>9</v>
      </c>
      <c r="O16" s="7"/>
      <c r="P16" s="7"/>
      <c r="Q16" s="7"/>
    </row>
  </sheetData>
  <mergeCells count="2">
    <mergeCell ref="A11:A12"/>
    <mergeCell ref="A13:A14"/>
  </mergeCells>
  <phoneticPr fontId="1" type="noConversion"/>
  <dataValidations count="1">
    <dataValidation type="list" allowBlank="1" showInputMessage="1" showErrorMessage="1" sqref="E11:E12 D13:D14" xr:uid="{75D70CCA-DAB2-4464-AD5C-979A9F5DCFB8}">
      <formula1>$B$8:$B$8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BC1732-FFBE-443B-83A9-CBDDC7804123}">
          <x14:formula1>
            <xm:f>Env_Setting!$B$2:$B$5</xm:f>
          </x14:formula1>
          <xm:sqref>C2:D4 D5:D7 D9 C5:C10 C13:C16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78CC-7A48-49E4-A491-9E3DB76BDF51}">
  <dimension ref="A1:E5"/>
  <sheetViews>
    <sheetView workbookViewId="0">
      <selection activeCell="B2" sqref="B2"/>
    </sheetView>
  </sheetViews>
  <sheetFormatPr defaultRowHeight="16.5"/>
  <cols>
    <col min="1" max="1" width="16.125" customWidth="1"/>
    <col min="2" max="2" width="17.125" customWidth="1"/>
    <col min="3" max="3" width="28.75" bestFit="1" customWidth="1"/>
    <col min="4" max="5" width="31.75" bestFit="1" customWidth="1"/>
  </cols>
  <sheetData>
    <row r="1" spans="1:5">
      <c r="A1" s="2"/>
      <c r="B1" s="1" t="s">
        <v>5</v>
      </c>
      <c r="C1" s="1" t="s">
        <v>26</v>
      </c>
      <c r="D1" t="s">
        <v>25</v>
      </c>
      <c r="E1" t="s">
        <v>30</v>
      </c>
    </row>
    <row r="2" spans="1:5">
      <c r="A2" s="14" t="s">
        <v>5</v>
      </c>
      <c r="B2" t="s">
        <v>10</v>
      </c>
      <c r="C2" t="s">
        <v>6</v>
      </c>
      <c r="D2" t="s">
        <v>23</v>
      </c>
      <c r="E2" t="s">
        <v>32</v>
      </c>
    </row>
    <row r="3" spans="1:5">
      <c r="A3" s="14"/>
      <c r="B3" t="s">
        <v>16</v>
      </c>
      <c r="C3" t="s">
        <v>19</v>
      </c>
      <c r="D3" t="s">
        <v>22</v>
      </c>
      <c r="E3" t="s">
        <v>27</v>
      </c>
    </row>
    <row r="4" spans="1:5">
      <c r="A4" s="14"/>
      <c r="B4" t="s">
        <v>17</v>
      </c>
      <c r="C4" t="s">
        <v>20</v>
      </c>
      <c r="D4" t="s">
        <v>24</v>
      </c>
      <c r="E4" t="s">
        <v>28</v>
      </c>
    </row>
    <row r="5" spans="1:5">
      <c r="A5" s="14"/>
      <c r="B5" t="s">
        <v>11</v>
      </c>
      <c r="C5" t="s">
        <v>21</v>
      </c>
      <c r="D5" t="s">
        <v>31</v>
      </c>
      <c r="E5" t="s">
        <v>29</v>
      </c>
    </row>
  </sheetData>
  <mergeCells count="1">
    <mergeCell ref="A2:A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CLI</vt:lpstr>
      <vt:lpstr>Env_Setting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홍순태</dc:creator>
  <cp:lastModifiedBy>SunTae Hong</cp:lastModifiedBy>
  <dcterms:created xsi:type="dcterms:W3CDTF">2023-11-15T04:27:21Z</dcterms:created>
  <dcterms:modified xsi:type="dcterms:W3CDTF">2024-10-22T11:20:46Z</dcterms:modified>
</cp:coreProperties>
</file>