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675712DC-E5EB-46DC-8755-0901C23FDF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5" i="1" l="1"/>
  <c r="H121" i="1"/>
  <c r="H120" i="1"/>
  <c r="F175" i="1"/>
  <c r="F121" i="1"/>
  <c r="F120" i="1"/>
  <c r="F116" i="1"/>
  <c r="H174" i="1"/>
  <c r="H173" i="1" l="1"/>
  <c r="H176" i="1"/>
  <c r="F117" i="1"/>
  <c r="F118" i="1"/>
  <c r="F119" i="1"/>
  <c r="F173" i="1"/>
  <c r="F176" i="1"/>
  <c r="F174" i="1"/>
  <c r="F122" i="1"/>
  <c r="F123" i="1"/>
  <c r="F124" i="1"/>
  <c r="F125" i="1"/>
  <c r="F126" i="1"/>
  <c r="F127" i="1"/>
  <c r="F128" i="1"/>
  <c r="F129" i="1"/>
  <c r="F50" i="1"/>
  <c r="F51" i="1"/>
  <c r="F52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106" i="1"/>
  <c r="F137" i="1"/>
  <c r="F113" i="1"/>
  <c r="F83" i="1"/>
  <c r="H31" i="1"/>
  <c r="F91" i="1" l="1"/>
  <c r="F67" i="1"/>
  <c r="F33" i="1"/>
  <c r="F26" i="1"/>
  <c r="H22" i="1" l="1"/>
  <c r="H21" i="1"/>
  <c r="H20" i="1"/>
  <c r="F20" i="1"/>
  <c r="F21" i="1"/>
  <c r="F22" i="1"/>
  <c r="F18" i="1"/>
  <c r="F23" i="1"/>
  <c r="F14" i="1"/>
  <c r="F89" i="1"/>
  <c r="F172" i="1"/>
  <c r="F130" i="1"/>
  <c r="F151" i="1"/>
  <c r="F99" i="1"/>
  <c r="F101" i="1"/>
  <c r="F102" i="1"/>
  <c r="F100" i="1"/>
  <c r="F12" i="1"/>
  <c r="F147" i="1"/>
  <c r="F3" i="1"/>
  <c r="F149" i="1"/>
  <c r="F140" i="1"/>
  <c r="F139" i="1"/>
  <c r="F138" i="1"/>
  <c r="F28" i="1"/>
  <c r="F32" i="1"/>
  <c r="F148" i="1"/>
  <c r="F10" i="1"/>
  <c r="F65" i="1"/>
  <c r="F16" i="1"/>
  <c r="F9" i="1"/>
  <c r="F145" i="1"/>
  <c r="F144" i="1"/>
  <c r="F62" i="1"/>
  <c r="F143" i="1"/>
  <c r="F142" i="1"/>
  <c r="F8" i="1"/>
  <c r="F29" i="1"/>
  <c r="F141" i="1"/>
  <c r="F64" i="1" l="1"/>
  <c r="F94" i="1"/>
  <c r="F93" i="1"/>
  <c r="F13" i="1" l="1"/>
  <c r="F31" i="1"/>
  <c r="F90" i="1"/>
  <c r="F92" i="1"/>
  <c r="F30" i="1"/>
  <c r="F69" i="1"/>
  <c r="F131" i="1"/>
  <c r="F15" i="1"/>
  <c r="F158" i="1"/>
  <c r="F150" i="1"/>
  <c r="F75" i="1"/>
  <c r="F59" i="1"/>
  <c r="F74" i="1"/>
  <c r="F156" i="1"/>
  <c r="F109" i="1"/>
  <c r="F114" i="1"/>
  <c r="F107" i="1"/>
  <c r="F76" i="1"/>
  <c r="F57" i="1"/>
  <c r="F25" i="1" l="1"/>
  <c r="F146" i="1"/>
  <c r="F96" i="1"/>
  <c r="F85" i="1"/>
  <c r="F82" i="1"/>
  <c r="F7" i="1"/>
  <c r="F6" i="1"/>
  <c r="F87" i="1"/>
  <c r="F133" i="1"/>
  <c r="F134" i="1"/>
  <c r="F164" i="1"/>
  <c r="F132" i="1"/>
  <c r="F162" i="1"/>
  <c r="F168" i="1"/>
  <c r="F169" i="1"/>
  <c r="F170" i="1"/>
  <c r="F166" i="1"/>
  <c r="F163" i="1"/>
  <c r="F160" i="1"/>
  <c r="F167" i="1"/>
  <c r="F165" i="1"/>
  <c r="F161" i="1"/>
  <c r="F159" i="1"/>
  <c r="F17" i="1"/>
  <c r="F157" i="1"/>
  <c r="F171" i="1"/>
  <c r="F56" i="1"/>
  <c r="F58" i="1"/>
  <c r="F61" i="1"/>
  <c r="F55" i="1"/>
  <c r="F53" i="1"/>
  <c r="F54" i="1"/>
  <c r="F70" i="1"/>
  <c r="F71" i="1"/>
  <c r="F72" i="1"/>
  <c r="F73" i="1"/>
  <c r="F77" i="1"/>
  <c r="F78" i="1"/>
  <c r="F4" i="1"/>
  <c r="F5" i="1"/>
  <c r="F79" i="1"/>
  <c r="F80" i="1"/>
  <c r="F81" i="1"/>
  <c r="F136" i="1"/>
  <c r="F84" i="1"/>
  <c r="F152" i="1"/>
  <c r="F86" i="1"/>
  <c r="F27" i="1"/>
  <c r="F88" i="1"/>
  <c r="F95" i="1"/>
  <c r="F97" i="1"/>
  <c r="F98" i="1"/>
  <c r="F104" i="1"/>
  <c r="F105" i="1"/>
  <c r="F108" i="1"/>
  <c r="F110" i="1"/>
  <c r="F111" i="1"/>
  <c r="F155" i="1"/>
  <c r="F154" i="1"/>
  <c r="F112" i="1"/>
  <c r="F153" i="1"/>
  <c r="F115" i="1"/>
  <c r="F34" i="1"/>
  <c r="F103" i="1"/>
  <c r="F60" i="1"/>
  <c r="F135" i="1" l="1"/>
  <c r="F2" i="1"/>
  <c r="F63" i="1" l="1"/>
  <c r="F66" i="1"/>
  <c r="F68" i="1"/>
  <c r="F11" i="1"/>
  <c r="F24" i="1"/>
</calcChain>
</file>

<file path=xl/sharedStrings.xml><?xml version="1.0" encoding="utf-8"?>
<sst xmlns="http://schemas.openxmlformats.org/spreadsheetml/2006/main" count="1306" uniqueCount="567">
  <si>
    <t>CODIGO</t>
  </si>
  <si>
    <t>DESCRIPCION</t>
  </si>
  <si>
    <t>STOCK</t>
  </si>
  <si>
    <t>MARCA</t>
  </si>
  <si>
    <t>MINI CODIGO</t>
  </si>
  <si>
    <t>DETALLES</t>
  </si>
  <si>
    <t>PRECIO EN SOLES</t>
  </si>
  <si>
    <t>IMAGEN</t>
  </si>
  <si>
    <t>MODAL</t>
  </si>
  <si>
    <t>Avast Premium Security</t>
  </si>
  <si>
    <t>AVG Ultimate</t>
  </si>
  <si>
    <t>Sucripcion x 365 dias</t>
  </si>
  <si>
    <t>Kaspersky Internet Security</t>
  </si>
  <si>
    <t xml:space="preserve">Eset NOD32 Antivirus </t>
  </si>
  <si>
    <t>Kaspersky Plus</t>
  </si>
  <si>
    <t>Kaspersky Premium</t>
  </si>
  <si>
    <t>Kaspersky Standard</t>
  </si>
  <si>
    <t>SEGURIDAD</t>
  </si>
  <si>
    <t>INTELIGENCIA ARTIFICIAL</t>
  </si>
  <si>
    <t>Gemini</t>
  </si>
  <si>
    <t>Google One 2TB</t>
  </si>
  <si>
    <t>ChatGPT PLUS - Privado</t>
  </si>
  <si>
    <t>ChatGPT PLUS - Compartido</t>
  </si>
  <si>
    <t>Autodesk - Civil 3D 2026</t>
  </si>
  <si>
    <t>Autodesk - Revit 2026</t>
  </si>
  <si>
    <t>Microsoft 365</t>
  </si>
  <si>
    <t>Domestika PLUS</t>
  </si>
  <si>
    <t>UDEMY</t>
  </si>
  <si>
    <t>vTubeGo</t>
  </si>
  <si>
    <t>Glary Utilities Pro</t>
  </si>
  <si>
    <t>Adobe Acrobat 19</t>
  </si>
  <si>
    <t>CorelDraw 23</t>
  </si>
  <si>
    <t>CorelDraw 24</t>
  </si>
  <si>
    <t>Canva Edu</t>
  </si>
  <si>
    <t>Canva Pro</t>
  </si>
  <si>
    <t>NitroPDF Pro 10</t>
  </si>
  <si>
    <t>Adobe Express</t>
  </si>
  <si>
    <t>Envato</t>
  </si>
  <si>
    <t>Goole Play Pass</t>
  </si>
  <si>
    <t>Microsoft Project 2021</t>
  </si>
  <si>
    <t>Microsoft Project 2024</t>
  </si>
  <si>
    <t>Audible</t>
  </si>
  <si>
    <t>PRIME VIDEO</t>
  </si>
  <si>
    <t>MUBI</t>
  </si>
  <si>
    <t>Disney +</t>
  </si>
  <si>
    <t>Crunchyroll</t>
  </si>
  <si>
    <t>Bitdefender Antivirus Plus</t>
  </si>
  <si>
    <t>Microsoft Windows 10 Pro</t>
  </si>
  <si>
    <t>Microsoft Windows 11 Pro</t>
  </si>
  <si>
    <t>PRODUCTIVIDAD</t>
  </si>
  <si>
    <t>DISEÑO</t>
  </si>
  <si>
    <t>STREAMING</t>
  </si>
  <si>
    <t>INGENIERIA</t>
  </si>
  <si>
    <t>SISTEMA</t>
  </si>
  <si>
    <t>ENTRETENIMIENTO</t>
  </si>
  <si>
    <t>https://nguyenpremium.com/wp-content/uploads/2024/09/ChatGPT-Plus-1.jpg</t>
  </si>
  <si>
    <t>Sucripcion x 30 dias</t>
  </si>
  <si>
    <t>https://5.imimg.com/data5/SELLER/Default/2020/12/VI/AI/PH/7202139/71rls2rhebl-ac-sl1421--500x500.jpg</t>
  </si>
  <si>
    <t>https://keys.franboxoriginal.com/wp-content/uploads/2024/09/2019-digital-key.jpg</t>
  </si>
  <si>
    <t>https://pisces.bbystatic.com/image2/BestBuy_US/images/products/6570/6570513_sd.jpg</t>
  </si>
  <si>
    <t>Apple TV+</t>
  </si>
  <si>
    <t>https://cdn.mos.cms.futurecdn.net/J3fWG9m7HcZ2sQ7edv3ub9.png</t>
  </si>
  <si>
    <t>https://hips.hearstapps.com/hmg-prod/images/audible-1673609759.png</t>
  </si>
  <si>
    <t>https://it-nerd24.es/media/image/4d/24/8c/1111o0AQv0ZkDZW2j_600x600.jpg</t>
  </si>
  <si>
    <t>https://expresskeys.cl/wp-content/uploads/2025/05/Revit-2026.webp</t>
  </si>
  <si>
    <t>https://antiviruslicensekey.co.uk/wp-content/uploads/2022/03/avg-ultimate-protection.jpg</t>
  </si>
  <si>
    <t>https://encrypted-tbn0.gstatic.com/images?q=tbn:ANd9GcSj5hUeEgjDre6B5CUOQInUKhWkckg_NxAj7Q&amp;s</t>
  </si>
  <si>
    <t>https://static.promodescuentos.com/threads/raw/uIhe8/989682_1/re/768x768/qt/60/989682_1.jpg</t>
  </si>
  <si>
    <t>https://revolutionsoft.net/1357-large_default/coreldraw-technical-suite-2024.jpg</t>
  </si>
  <si>
    <t>CorelDraw 25</t>
  </si>
  <si>
    <t>https://licenseglobal.it/cdn/shop/files/corel_461eed79-ceab-471c-9395-2fef704836b7.jpg</t>
  </si>
  <si>
    <t>https://encrypted-tbn0.gstatic.com/images?q=tbn:ANd9GcR7p016ivNhB39mL1REH2H8F7OYZS3osxL3RQ&amp;s</t>
  </si>
  <si>
    <t>https://encrypted-tbn0.gstatic.com/images?q=tbn:ANd9GcT8SJXO3sRXaswjyuX9nw2tWwIx0j6Qx_a8xg&amp;s</t>
  </si>
  <si>
    <t>https://libertycr.com/documents/297305827/299239317/disney-plus.jpg</t>
  </si>
  <si>
    <t>https://i.ytimg.com/vi/DP3TINU-RLw/maxresdefault.jpg</t>
  </si>
  <si>
    <t>https://stonkstutors.com/wp-content/uploads/2022/05/Duolingo-Plus-5-funciones-que-no-encontraras-en-el-gratuito.jpg</t>
  </si>
  <si>
    <t>https://oechsle.vteximg.com.br/arquivos/ids/17881650-1000-1000/image-51ebc4a3a2e94e56b676da9d21b2915f.jpg</t>
  </si>
  <si>
    <t>https://www.win-keys.com/wp-content/uploads/2025/06/Eset-NOD32-Antivirus-Winkeys.png</t>
  </si>
  <si>
    <t>https://www.revistaeyn.com/binrepository/1200x746/0c0/0d0/none/26086/IXDS/geminiiagoogle_6684589_20240208154244.jpg</t>
  </si>
  <si>
    <t>https://cdn.vbrae.com/images/assets/img/template-image/92b4e5d4a18c6d8445ea951af481f1ef.webp</t>
  </si>
  <si>
    <t>https://vanthangmtd.github.io/getcid_v3/assets/img/product/category/google/advertisement/google_one_admin_2tb.png</t>
  </si>
  <si>
    <t>https://encrypted-tbn0.gstatic.com/images?q=tbn:ANd9GcQJbdU3DBDDZGjciQHY5Blxe1KMphuTDO1JKw&amp;s</t>
  </si>
  <si>
    <t>https://computermania.co.za/cdn/shop/files/12196_ESD-card_K_VPN_license2.png</t>
  </si>
  <si>
    <t>Sucripcion Permanente</t>
  </si>
  <si>
    <t>Suscripcion Permanente</t>
  </si>
  <si>
    <t>https://static.labeb.com/test/images/catalogs/193244/4d03tna5ler-w1920.jpg</t>
  </si>
  <si>
    <t>https://www.trelogy.pe/wp-content/uploads/2023/09/visio-pro-2021.png</t>
  </si>
  <si>
    <t>visio</t>
  </si>
  <si>
    <t>https://cdn.bodegadigital.biz/wp-content/uploads/2022/10/ProjectPro2021-2.png</t>
  </si>
  <si>
    <t>https://mexmads.com/wp-content/uploads/2023/01/mexmads_mubiestrenos_1.jpg</t>
  </si>
  <si>
    <t>https://geeky.sfo2.cdn.digitaloceanspaces.com/geekydrop_production/29.png-GzhFOKcIq.png</t>
  </si>
  <si>
    <t>https://lamanzanamordida.com/wp-content/uploads/2024/11/01.-Perplexity-Pro.png</t>
  </si>
  <si>
    <t>https://pbs.twimg.com/media/GGuIPIiXcAAyFaM.jpg</t>
  </si>
  <si>
    <t>PicsArt PREMIUM</t>
  </si>
  <si>
    <t>https://i.ebayimg.com/images/g/ELcAAOSw4v5lZS~u/s-l1200.jpg</t>
  </si>
  <si>
    <t>Power ISO 8 PRO</t>
  </si>
  <si>
    <t>https://i.blogs.es/dee5cd/prime-video/450_1000.jpg</t>
  </si>
  <si>
    <t>https://dropinblog.net/34249715/files/featured/12-que-es-udemy.png</t>
  </si>
  <si>
    <t>https://lunawebnet.com/wp-content/uploads/2022/12/youtubepremium.jpg</t>
  </si>
  <si>
    <t>https://vtubego.com/images/vtubego-logo.png</t>
  </si>
  <si>
    <t>https://9xkey.com/wp-content/uploads/2023/12/windows-10-pro.png</t>
  </si>
  <si>
    <t>https://computerkeys.xyz/wp-content/uploads/2023/11/Windows-11-Pro-2-600x600.png</t>
  </si>
  <si>
    <t>https://key-mart.com/wp-content/uploads/2024/11/Project-Pro-2024-for-1-PC-instant-product-key-download_2.png</t>
  </si>
  <si>
    <t>Kaspersky Antivirus</t>
  </si>
  <si>
    <t>Kaspersky Standard x3</t>
  </si>
  <si>
    <t>Kaspersky Standard x5</t>
  </si>
  <si>
    <t>Sucripcion x 730 dias</t>
  </si>
  <si>
    <t>Kaspersky Plus x3</t>
  </si>
  <si>
    <t>Kaspersky Plus x5</t>
  </si>
  <si>
    <t>Kaspersky Plus x10</t>
  </si>
  <si>
    <t>Kaspersky Premium x3</t>
  </si>
  <si>
    <t>Kaspersky Premium x5</t>
  </si>
  <si>
    <t>Kaspersky Premium x10</t>
  </si>
  <si>
    <t>https://licenciascol.com/cdn/shop/files/OneDrive.jpg</t>
  </si>
  <si>
    <t>https://giftcardoferta.com/tienda/wp-content/uploads/2022/07/Microsoft-orbit.png</t>
  </si>
  <si>
    <t>https://www.imeqmo.com/web/image/product.template/19872/image_1920?unique=3a6922c</t>
  </si>
  <si>
    <t>https://promart.vteximg.com.br/arquivos/ids/8810701-1000-1000/imageUrl_1.jpg</t>
  </si>
  <si>
    <t>https://oechsle.vteximg.com.br/arquivos/ids/14341821-1000-1000/image-78abee6017a64318874246d7bbaec3d9.jpg</t>
  </si>
  <si>
    <t>https://m.media-amazon.com/images/I/81-Ee4V3nnL._UF1000,1000_QL80_.jpg</t>
  </si>
  <si>
    <t>https://buysalesbd.com/public/uploads/all/LaKp1XRWpOYtxF6zQwPw5SmKctHYuhms6HEJa2WV.webp</t>
  </si>
  <si>
    <t xml:space="preserve">Adobe Creative Cloud All Apps </t>
  </si>
  <si>
    <t xml:space="preserve">Corel VideoStudio Ultimate X9 </t>
  </si>
  <si>
    <t>https://m.media-amazon.com/images/I/61sPTM2glUL._UF1000,1000_QL80_.jpg</t>
  </si>
  <si>
    <t>Corel VideoStudio Ultimate 2022</t>
  </si>
  <si>
    <t>https://cdn.zyrosite.com/cdn-cgi/image/format=auto,w=768,h=576,fit=crop/cdn-ecommerce/store_01JEHN7Z2XHBRXZZN9JKN4V5PN%2Fassets%2F1744276464006-corelvideostudioprox9.jpeg</t>
  </si>
  <si>
    <t xml:space="preserve">Perplexity AI Pro </t>
  </si>
  <si>
    <t>SolidWorks 2024 Premium – Licencia académica oficial</t>
  </si>
  <si>
    <t>https://s13emagst.akamaized.net/products/85257/85256569/images/res_8053591c4f7c46c97b33533d5ae41b9a.jpg</t>
  </si>
  <si>
    <t>https://cdn.k4g.com/files/media/cache/cover_270/cover/7043dbbe5a8be55c2777da0ce11cbe32.jpg</t>
  </si>
  <si>
    <t xml:space="preserve">SolidWorks </t>
  </si>
  <si>
    <t>https://cdkeyprices.com/images/software/pinnacle-studio-ultimate-19/pinnacle-studio-ultimate-19-logo.jpeg</t>
  </si>
  <si>
    <t>Pinnacle Studio Ultimate 19</t>
  </si>
  <si>
    <t xml:space="preserve">Lumion 24 Pro | Educational </t>
  </si>
  <si>
    <t>https://comercializadoradigital.cl/wp-content/uploads/2025/05/WINDOWS-10-ENTERPRISE-LTSC-2.png</t>
  </si>
  <si>
    <t>Microsoft 365 (ESD) + 1TB x5</t>
  </si>
  <si>
    <t>ChatGPT PRO - Privado</t>
  </si>
  <si>
    <t>https://www.how2shout.com/wp-content/uploads/2025/08/What-Is-ChatGPT-Plus-1024x651.jpg</t>
  </si>
  <si>
    <t>https://www.how2shout.com/wp-content/uploads/2025/08/What-Is-ChatGPT-Pro-1024x609.jpg</t>
  </si>
  <si>
    <t>Sucripcion Permanente. Fin de soporte 14 de octubre de 2025.</t>
  </si>
  <si>
    <t>Fin de soporte 9 de octubre de 2029.</t>
  </si>
  <si>
    <t>Sucripcion Permanente. Fin de soporte 12 de enero de 2027.</t>
  </si>
  <si>
    <t>https://tucodigodigital.com/wp-content/uploads/2025/06/Allavsoft-Video-and-Music-Downloader-e1750033773979.webp</t>
  </si>
  <si>
    <t>Allavsoft Video Downloader</t>
  </si>
  <si>
    <t>DIG111</t>
  </si>
  <si>
    <t>DIG131</t>
  </si>
  <si>
    <t>DIG158</t>
  </si>
  <si>
    <t>DIG162</t>
  </si>
  <si>
    <t>DIG183</t>
  </si>
  <si>
    <t>DIG184</t>
  </si>
  <si>
    <t>DIG010</t>
  </si>
  <si>
    <t>Bitdefender Antivirus Plus x3</t>
  </si>
  <si>
    <t>https://digitalkeysoftware.com/wp-content/uploads/2022/11/eset-antivirus-1-user-2-year-main-image-600x744.jpg</t>
  </si>
  <si>
    <t>https://c1.neweggimages.com/productimage/nb1280/32-114-557-V03.jpg</t>
  </si>
  <si>
    <t>Eset NOD32 Antivirus GAMER EDITION</t>
  </si>
  <si>
    <t>oficial</t>
  </si>
  <si>
    <t>DIG200</t>
  </si>
  <si>
    <t>DIG020</t>
  </si>
  <si>
    <t>https://img.ashampoo.com/ashampoo.com_images/img/1/products/partner0038/bitdefender_antivirus_plus_x3.png</t>
  </si>
  <si>
    <t>McAfee Internet Security</t>
  </si>
  <si>
    <t>https://m.media-amazon.com/images/I/61Y4-isk9CL._UF1000,1000_QL80_.jpg</t>
  </si>
  <si>
    <t>https://m.media-amazon.com/images/I/61NqEtj66PL._UF1000,1000_QL80_.jpg</t>
  </si>
  <si>
    <t>https://m.media-amazon.com/images/I/61hLLPYZVgL._UF1000,1000_QL80_.jpg</t>
  </si>
  <si>
    <t>https://www.cisinformatica.cat/wp-content/uploads/2022/11/eset-nod32-antivirus.png</t>
  </si>
  <si>
    <t>ANTIVIRUS</t>
  </si>
  <si>
    <t>OFIMATICA</t>
  </si>
  <si>
    <t>DIG100</t>
  </si>
  <si>
    <t>Eset NOD32 Antivirus</t>
  </si>
  <si>
    <t>ESET Home Security Essential</t>
  </si>
  <si>
    <t>Expira: 16/08/2027</t>
  </si>
  <si>
    <t>Expira: 25/02/2026</t>
  </si>
  <si>
    <t>Expira: 06/03/2026</t>
  </si>
  <si>
    <t>Expira: 21/03/2026</t>
  </si>
  <si>
    <t>Expira: 12/04/2026</t>
  </si>
  <si>
    <t>Expira: 30/05/2026</t>
  </si>
  <si>
    <t>Expira: 22/06/2026</t>
  </si>
  <si>
    <t>Expira: 24/07/2026</t>
  </si>
  <si>
    <t>Expira: 29/07/2026</t>
  </si>
  <si>
    <t>https://mrlicencias.com/cdn/shop/products/avast_premium_security.jpg</t>
  </si>
  <si>
    <t>https://img.grouponcdn.com/deal/3AUDRoDqTJuD4smtiWta5P/2B-1000x600/v1/t2001x1212.webp</t>
  </si>
  <si>
    <t>https://acrecenta.com/images/logos/eset/eset-home-security-essential.jpg</t>
  </si>
  <si>
    <t>https://licenciasoftware.cl/wp-content/uploads/2020/01/mcafeeinternet.jpg</t>
  </si>
  <si>
    <t>DIG017</t>
  </si>
  <si>
    <t>DIG018</t>
  </si>
  <si>
    <t>DIG070</t>
  </si>
  <si>
    <t>DIG080</t>
  </si>
  <si>
    <t>DIG090</t>
  </si>
  <si>
    <t>Expira: 12/12/2025</t>
  </si>
  <si>
    <t>Expira: 07/01/2026</t>
  </si>
  <si>
    <t>Expira: 13/02/2026</t>
  </si>
  <si>
    <t>CAPCUT PRO</t>
  </si>
  <si>
    <t>https://www.marketingdirecto.com/wp-content/uploads/2023/05/CapCut-editor-de-video.jpg</t>
  </si>
  <si>
    <t>🤖 Sucripcion x 30 dias</t>
  </si>
  <si>
    <t>🤖 Sucripcion x 365 dias</t>
  </si>
  <si>
    <t>🤖 Expira: 31/05/2026</t>
  </si>
  <si>
    <t>🤖 Expira: 25/01/2027</t>
  </si>
  <si>
    <t>🤖 Con tu correo electronico. Sucripcion x 30 dias</t>
  </si>
  <si>
    <t>🤖 Sucripcion x 730 dias</t>
  </si>
  <si>
    <t>🤖 Sucripcion x 180 dias</t>
  </si>
  <si>
    <t>🤖 Expira: 22/07/2027</t>
  </si>
  <si>
    <t>🤖 Expira: 06/12/2025</t>
  </si>
  <si>
    <t>🤖 Expira: 08/03/2026</t>
  </si>
  <si>
    <t>🤖 Expira: 04/09/2029</t>
  </si>
  <si>
    <t>EMPRESA</t>
  </si>
  <si>
    <t>Microsoft Visio Professional 2019</t>
  </si>
  <si>
    <t>Microsoft Visio Professional 2021</t>
  </si>
  <si>
    <t>Microsoft Visio Professional 2024</t>
  </si>
  <si>
    <t>https://www.genesis-technologies.com/cdn/shop/files/459063_2afd0836-9fbe-4be0-87ac-7f79141398dc.jpg</t>
  </si>
  <si>
    <t>https://promart.vteximg.com.br/arquivos/ids/9148833-1000-1000/imageUrl_1.jpg</t>
  </si>
  <si>
    <t>https://levelupbo.com/wp-content/uploads/2023/05/visio-pro-2021.png</t>
  </si>
  <si>
    <t>https://vencerelcancer.org/wp-content/uploads/2020/06/MicrosoftRewards_banner_1400x700-scaled.jpg</t>
  </si>
  <si>
    <t>Microsoft rewards</t>
  </si>
  <si>
    <t>Crunchyroll (por compras a mayores 10 soles)</t>
  </si>
  <si>
    <t>Apple TV+ (por compras a mayores 28 soles)</t>
  </si>
  <si>
    <t>SCRIBD Premium (por compras a mayores 46 soles)</t>
  </si>
  <si>
    <t>https://anydigi.store/wp-content/uploads/2025/06/Chat-33.png</t>
  </si>
  <si>
    <t>🎁 Gift Temp</t>
  </si>
  <si>
    <t>https://www.01net.com/es/app/uploads/2024/03/Opiniones-de-Kaspersky-VPN.jpg</t>
  </si>
  <si>
    <t>Youtube Premium + Music  (Familia x5)</t>
  </si>
  <si>
    <t>Youtube Premium + Music  (Individual)</t>
  </si>
  <si>
    <t>Youtube Premium + Music (x2)</t>
  </si>
  <si>
    <t>Youtube Premium + Music</t>
  </si>
  <si>
    <t>🤖 Sucripcion x 30 dias.</t>
  </si>
  <si>
    <t>🤖 Sucripcion x 30 dias. Solo cuentas Nuevas</t>
  </si>
  <si>
    <t>https://latam-green.com/wp-content/uploads/2022/02/Netflix-140222-a.jpg</t>
  </si>
  <si>
    <t>Netflix 4K - 1 Dispositivo</t>
  </si>
  <si>
    <t>Netflix Básico</t>
  </si>
  <si>
    <t>Netflix Premium</t>
  </si>
  <si>
    <t>Netflix Estándar</t>
  </si>
  <si>
    <t>https://media4.giphy.com/avatars/NetflixisaJoke/APDgNHsUtxbA.png</t>
  </si>
  <si>
    <t>Eset NOD32 Antivirus - 2 Equipos</t>
  </si>
  <si>
    <t>Eset NOD32 Antivirus - 10 Equipos</t>
  </si>
  <si>
    <t>ESET Home Security Essential - 10 Equipos</t>
  </si>
  <si>
    <t>ESET Home Security Premium - 2 Equipos</t>
  </si>
  <si>
    <t>Kaspersky Standard - 2 Equipos</t>
  </si>
  <si>
    <t>Kaspersky Plus - 2 Equipos</t>
  </si>
  <si>
    <t>Kaspersky VPN - 5 Equipos</t>
  </si>
  <si>
    <t>AVG Internet Security - 10 Equipos</t>
  </si>
  <si>
    <t>Bitdefender Total Security - 5 Equipos</t>
  </si>
  <si>
    <t>ESET Home Security Ultimate - 5 Equipos</t>
  </si>
  <si>
    <t>Kaspersky Premium - 3 Equipos</t>
  </si>
  <si>
    <t>Bitdefender Total Security - 2 Equipos</t>
  </si>
  <si>
    <t>Kaspersky Antivirus - 2 Equipos</t>
  </si>
  <si>
    <t>Kaspersky Total Security - 2 Equipos</t>
  </si>
  <si>
    <t>Avast Premium Security - 2 Equipos</t>
  </si>
  <si>
    <t>AVG Ultimate - 2 Equipos</t>
  </si>
  <si>
    <t>Kaspersky Internet Security - 2 Equipos</t>
  </si>
  <si>
    <t>McAfee Total Security - 2 Equipos</t>
  </si>
  <si>
    <t>McAfee Internet Security - 2 Equipos</t>
  </si>
  <si>
    <t>avast</t>
  </si>
  <si>
    <t>avg</t>
  </si>
  <si>
    <t>eset</t>
  </si>
  <si>
    <t>bitdefender</t>
  </si>
  <si>
    <t>mcafee</t>
  </si>
  <si>
    <t>https://keyhouse24.com/wp-content/uploads/2023/06/Bitdefender-Total-Security-5-Devices-3-Years-Global.png</t>
  </si>
  <si>
    <t>KAV</t>
  </si>
  <si>
    <t>KIS</t>
  </si>
  <si>
    <t>KTS</t>
  </si>
  <si>
    <t>KPR</t>
  </si>
  <si>
    <t>KVPN</t>
  </si>
  <si>
    <t>https://media.falabella.com/falabellaCL/122776441_01</t>
  </si>
  <si>
    <t>https://royalcdkeys.com/cdn/shop/files/s-l1200_b94b79ce-2f52-4cae-b7ff-f08babc1a4f7.webp</t>
  </si>
  <si>
    <t>https://i0.wp.com/keyshere.com/wp-content/uploads/2024/01/Kaspersky-Total-Security-2022-570x707-1.png</t>
  </si>
  <si>
    <t>https://royalcdkeys.com/cdn/shop/files/image_2024-03-05_210430718.png</t>
  </si>
  <si>
    <t>MIS</t>
  </si>
  <si>
    <t>MTS</t>
  </si>
  <si>
    <t>🤖 Sucripcion x 1095 dias</t>
  </si>
  <si>
    <t>McAfee Total Security</t>
  </si>
  <si>
    <t>https://evgkey.com/wp-content/uploads/2024/12/mcafeetotal2year.png</t>
  </si>
  <si>
    <t>https://m.media-amazon.com/images/I/61-AOq6hulL._UF1000,1000_QL80_.jpg</t>
  </si>
  <si>
    <t>https://http2.mlstatic.com/D_NQ_NP_915864-MLM82540807121_022025-O.webp</t>
  </si>
  <si>
    <t>https://www.apptuts.net/wp-content/uploads/2020/12/programas-para-pc.jpg</t>
  </si>
  <si>
    <t>Utilitarios - Esenciales 2026</t>
  </si>
  <si>
    <t>https://i0.wp.com/tecniadvance.com.gt/wp-content/uploads/2020/10/orig_KL1939DDEDS_140647.png</t>
  </si>
  <si>
    <t>Actualizacion constante</t>
  </si>
  <si>
    <t>Sucripcion x 180 dias</t>
  </si>
  <si>
    <t>DIG071</t>
  </si>
  <si>
    <t>DIG072</t>
  </si>
  <si>
    <t>DIG074</t>
  </si>
  <si>
    <t>DIG077</t>
  </si>
  <si>
    <t>DIG078</t>
  </si>
  <si>
    <t>DIG201</t>
  </si>
  <si>
    <t>DIG022</t>
  </si>
  <si>
    <t>DIG203</t>
  </si>
  <si>
    <t>DIG024</t>
  </si>
  <si>
    <t>DIG205</t>
  </si>
  <si>
    <t>DIG061</t>
  </si>
  <si>
    <t>DIG062</t>
  </si>
  <si>
    <t>DIG063</t>
  </si>
  <si>
    <t>DIG081</t>
  </si>
  <si>
    <t>DIG082</t>
  </si>
  <si>
    <t>DIG083</t>
  </si>
  <si>
    <t>DIG084</t>
  </si>
  <si>
    <t>DIG085</t>
  </si>
  <si>
    <t>DIG087</t>
  </si>
  <si>
    <t>DIG088</t>
  </si>
  <si>
    <t>DIG086</t>
  </si>
  <si>
    <t>DIG089</t>
  </si>
  <si>
    <t>DIG091</t>
  </si>
  <si>
    <t>DIG093</t>
  </si>
  <si>
    <t>DIG094</t>
  </si>
  <si>
    <t>DIG092</t>
  </si>
  <si>
    <t>DIG011</t>
  </si>
  <si>
    <t>DIG012</t>
  </si>
  <si>
    <t>DIG013</t>
  </si>
  <si>
    <t>DIG014</t>
  </si>
  <si>
    <t>DIG015</t>
  </si>
  <si>
    <t>DIG016</t>
  </si>
  <si>
    <t>DIG019</t>
  </si>
  <si>
    <t>DIG101</t>
  </si>
  <si>
    <t>DIG102</t>
  </si>
  <si>
    <t>DIG103</t>
  </si>
  <si>
    <t>Google One 2TB + GEMINI + VEO3 + NANO BANANA</t>
  </si>
  <si>
    <t>Windows 10 Enterprise LTSC 2019</t>
  </si>
  <si>
    <t>Windows 10 Enterprise LTSC 2021</t>
  </si>
  <si>
    <t>Sucripcion Permanente. Fin de soporte 9 de enero de 2029.</t>
  </si>
  <si>
    <t>DIG040</t>
  </si>
  <si>
    <t>DIG000</t>
  </si>
  <si>
    <t>DIG001</t>
  </si>
  <si>
    <t>DIG002</t>
  </si>
  <si>
    <t>DIG003</t>
  </si>
  <si>
    <t>DIG004</t>
  </si>
  <si>
    <t>DIG005</t>
  </si>
  <si>
    <t>DIG006</t>
  </si>
  <si>
    <t>DIG007</t>
  </si>
  <si>
    <t>DIG008</t>
  </si>
  <si>
    <t>DIG009</t>
  </si>
  <si>
    <t>DIG021</t>
  </si>
  <si>
    <t>DIG023</t>
  </si>
  <si>
    <t>DIG025</t>
  </si>
  <si>
    <t>DIG026</t>
  </si>
  <si>
    <t>DIG027</t>
  </si>
  <si>
    <t>DIG028</t>
  </si>
  <si>
    <t>DIG029</t>
  </si>
  <si>
    <t>DIG030</t>
  </si>
  <si>
    <t>DIG031</t>
  </si>
  <si>
    <t>DIG032</t>
  </si>
  <si>
    <t>DIG033</t>
  </si>
  <si>
    <t>DIG034</t>
  </si>
  <si>
    <t>DIG035</t>
  </si>
  <si>
    <t>DIG036</t>
  </si>
  <si>
    <t>DIG037</t>
  </si>
  <si>
    <t>DIG038</t>
  </si>
  <si>
    <t>DIG039</t>
  </si>
  <si>
    <t>DIG041</t>
  </si>
  <si>
    <t>DIG042</t>
  </si>
  <si>
    <t>DIG043</t>
  </si>
  <si>
    <t>DIG044</t>
  </si>
  <si>
    <t>DIG045</t>
  </si>
  <si>
    <t>DIG046</t>
  </si>
  <si>
    <t>DIG047</t>
  </si>
  <si>
    <t>DIG048</t>
  </si>
  <si>
    <t>DIG049</t>
  </si>
  <si>
    <t>DIG050</t>
  </si>
  <si>
    <t>DIG051</t>
  </si>
  <si>
    <t>DIG052</t>
  </si>
  <si>
    <t>DIG053</t>
  </si>
  <si>
    <t>DIG054</t>
  </si>
  <si>
    <t>DIG055</t>
  </si>
  <si>
    <t>DIG056</t>
  </si>
  <si>
    <t>DIG057</t>
  </si>
  <si>
    <t>DIG058</t>
  </si>
  <si>
    <t>DIG059</t>
  </si>
  <si>
    <t>DIG060</t>
  </si>
  <si>
    <t>DIG064</t>
  </si>
  <si>
    <t>DIG065</t>
  </si>
  <si>
    <t>DIG066</t>
  </si>
  <si>
    <t>DIG067</t>
  </si>
  <si>
    <t>DIG068</t>
  </si>
  <si>
    <t>DIG069</t>
  </si>
  <si>
    <t>DIG073</t>
  </si>
  <si>
    <t>DIG075</t>
  </si>
  <si>
    <t>DIG076</t>
  </si>
  <si>
    <t>DIG079</t>
  </si>
  <si>
    <t>DIG095</t>
  </si>
  <si>
    <t>DIG096</t>
  </si>
  <si>
    <t>DIG097</t>
  </si>
  <si>
    <t>DIG098</t>
  </si>
  <si>
    <t>DIG099</t>
  </si>
  <si>
    <t>DIG104</t>
  </si>
  <si>
    <t>DIG105</t>
  </si>
  <si>
    <t>DIG106</t>
  </si>
  <si>
    <t>DIG107</t>
  </si>
  <si>
    <t>DIG108</t>
  </si>
  <si>
    <t>DIG109</t>
  </si>
  <si>
    <t>DIG110</t>
  </si>
  <si>
    <t>DIG112</t>
  </si>
  <si>
    <t>DIG113</t>
  </si>
  <si>
    <t>DIG114</t>
  </si>
  <si>
    <t>DIG115</t>
  </si>
  <si>
    <t>DIG116</t>
  </si>
  <si>
    <t>DIG117</t>
  </si>
  <si>
    <t>DIG118</t>
  </si>
  <si>
    <t>DIG119</t>
  </si>
  <si>
    <t>DIG120</t>
  </si>
  <si>
    <t>DIG121</t>
  </si>
  <si>
    <t>DIG122</t>
  </si>
  <si>
    <t>DIG123</t>
  </si>
  <si>
    <t>DIG124</t>
  </si>
  <si>
    <t>DIG125</t>
  </si>
  <si>
    <t>DIG126</t>
  </si>
  <si>
    <t>DIG127</t>
  </si>
  <si>
    <t>DIG128</t>
  </si>
  <si>
    <t>DIG129</t>
  </si>
  <si>
    <t>DIG130</t>
  </si>
  <si>
    <t>DIG132</t>
  </si>
  <si>
    <t>DIG133</t>
  </si>
  <si>
    <t>DIG134</t>
  </si>
  <si>
    <t>DIG135</t>
  </si>
  <si>
    <t>DIG136</t>
  </si>
  <si>
    <t>DIG137</t>
  </si>
  <si>
    <t>DIG138</t>
  </si>
  <si>
    <t>PROV</t>
  </si>
  <si>
    <t>RECOM</t>
  </si>
  <si>
    <t>NO</t>
  </si>
  <si>
    <t>SI</t>
  </si>
  <si>
    <t>Duolingo</t>
  </si>
  <si>
    <t>Autodesk - All App 2023-2026</t>
  </si>
  <si>
    <t>Avira Internet Security for Windows 1.1</t>
  </si>
  <si>
    <t>F-Secure Total 25.4 &amp; 25.5</t>
  </si>
  <si>
    <t>Norton 360 (versiones 25.4 &amp; 25.5)</t>
  </si>
  <si>
    <t>https://licenciashub.com/wp-content/uploads/2024/10/AUTODESK-1-APP.png</t>
  </si>
  <si>
    <t>UPDATE</t>
  </si>
  <si>
    <t>DIG139</t>
  </si>
  <si>
    <t>DIG140</t>
  </si>
  <si>
    <t>DIG141</t>
  </si>
  <si>
    <t>DIG142</t>
  </si>
  <si>
    <t>DIG143</t>
  </si>
  <si>
    <t>DIG144</t>
  </si>
  <si>
    <t>DIG145</t>
  </si>
  <si>
    <t>DIG146</t>
  </si>
  <si>
    <t>DIG147</t>
  </si>
  <si>
    <t>DIG148</t>
  </si>
  <si>
    <t>DIG149</t>
  </si>
  <si>
    <t>DIG150</t>
  </si>
  <si>
    <t>DIG151</t>
  </si>
  <si>
    <t>DIG152</t>
  </si>
  <si>
    <t>DIG153</t>
  </si>
  <si>
    <t>DIG154</t>
  </si>
  <si>
    <t>DIG155</t>
  </si>
  <si>
    <t>DIG156</t>
  </si>
  <si>
    <t>DIG157</t>
  </si>
  <si>
    <t>DIG159</t>
  </si>
  <si>
    <t>DIG160</t>
  </si>
  <si>
    <t>DIG161</t>
  </si>
  <si>
    <t>DIG163</t>
  </si>
  <si>
    <t>DIG164</t>
  </si>
  <si>
    <t>DIG165</t>
  </si>
  <si>
    <t>DIG166</t>
  </si>
  <si>
    <t>DIG167</t>
  </si>
  <si>
    <t>DIG168</t>
  </si>
  <si>
    <t>DIG169</t>
  </si>
  <si>
    <t>DIG170</t>
  </si>
  <si>
    <t>DIG171</t>
  </si>
  <si>
    <t>DIG172</t>
  </si>
  <si>
    <t>DIG173</t>
  </si>
  <si>
    <t>DIG174</t>
  </si>
  <si>
    <t>DIG175</t>
  </si>
  <si>
    <t>DIG176</t>
  </si>
  <si>
    <t>DIG177</t>
  </si>
  <si>
    <t>DIG178</t>
  </si>
  <si>
    <t>DIG179</t>
  </si>
  <si>
    <t>DIG180</t>
  </si>
  <si>
    <t>DIG181</t>
  </si>
  <si>
    <t>DIG182</t>
  </si>
  <si>
    <t>DIG185</t>
  </si>
  <si>
    <t>DIG186</t>
  </si>
  <si>
    <t>DIG187</t>
  </si>
  <si>
    <t>DIG188</t>
  </si>
  <si>
    <t>DIG189</t>
  </si>
  <si>
    <t>DIG190</t>
  </si>
  <si>
    <t>DIG191</t>
  </si>
  <si>
    <t>DIG192</t>
  </si>
  <si>
    <t>DIG193</t>
  </si>
  <si>
    <t>DIG194</t>
  </si>
  <si>
    <t>DIG195</t>
  </si>
  <si>
    <t>DIG196</t>
  </si>
  <si>
    <t>DIG197</t>
  </si>
  <si>
    <t>DIG198</t>
  </si>
  <si>
    <t>DIG199</t>
  </si>
  <si>
    <t>DIG202</t>
  </si>
  <si>
    <t>DIG204</t>
  </si>
  <si>
    <t>DIG206</t>
  </si>
  <si>
    <t>DIG207</t>
  </si>
  <si>
    <t>DIG208</t>
  </si>
  <si>
    <t>DIG209</t>
  </si>
  <si>
    <t>DIG210</t>
  </si>
  <si>
    <t>DIG211</t>
  </si>
  <si>
    <t>DIG212</t>
  </si>
  <si>
    <t>DIG213</t>
  </si>
  <si>
    <t>DIG214</t>
  </si>
  <si>
    <t>DIG215</t>
  </si>
  <si>
    <t>DIG216</t>
  </si>
  <si>
    <t>DIG217</t>
  </si>
  <si>
    <t>DIG218</t>
  </si>
  <si>
    <t>DIG219</t>
  </si>
  <si>
    <t>DIG220</t>
  </si>
  <si>
    <t>DIG221</t>
  </si>
  <si>
    <t>DIG222</t>
  </si>
  <si>
    <t>DIG223</t>
  </si>
  <si>
    <t>DIG224</t>
  </si>
  <si>
    <t>DIG225</t>
  </si>
  <si>
    <t>DIG226</t>
  </si>
  <si>
    <t>DIG227</t>
  </si>
  <si>
    <t>DIG228</t>
  </si>
  <si>
    <t>DIG229</t>
  </si>
  <si>
    <t>DIG230</t>
  </si>
  <si>
    <t>DIG231</t>
  </si>
  <si>
    <t>DIG232</t>
  </si>
  <si>
    <t>DIG233</t>
  </si>
  <si>
    <t>DIG234</t>
  </si>
  <si>
    <t>DIG235</t>
  </si>
  <si>
    <t>DIG236</t>
  </si>
  <si>
    <t>DIG237</t>
  </si>
  <si>
    <t>DIG238</t>
  </si>
  <si>
    <t>DIG239</t>
  </si>
  <si>
    <t>DIG240</t>
  </si>
  <si>
    <t>DIG241</t>
  </si>
  <si>
    <t>DIG242</t>
  </si>
  <si>
    <t>DIG243</t>
  </si>
  <si>
    <t>DIG244</t>
  </si>
  <si>
    <t>DIG245</t>
  </si>
  <si>
    <t>DIG246</t>
  </si>
  <si>
    <t>DIG247</t>
  </si>
  <si>
    <t>DIG248</t>
  </si>
  <si>
    <t>DIG249</t>
  </si>
  <si>
    <t>DIG250</t>
  </si>
  <si>
    <t>DIG251</t>
  </si>
  <si>
    <t>DIG252</t>
  </si>
  <si>
    <t>DIG253</t>
  </si>
  <si>
    <t>DIG254</t>
  </si>
  <si>
    <t>DIG255</t>
  </si>
  <si>
    <t>DIG256</t>
  </si>
  <si>
    <t>DIG257</t>
  </si>
  <si>
    <t>DIG258</t>
  </si>
  <si>
    <t>DIG259</t>
  </si>
  <si>
    <t>DIG260</t>
  </si>
  <si>
    <t>DIG261</t>
  </si>
  <si>
    <t>DIG262</t>
  </si>
  <si>
    <t>DIG263</t>
  </si>
  <si>
    <t>DIG264</t>
  </si>
  <si>
    <t>DIG265</t>
  </si>
  <si>
    <t>HP</t>
  </si>
  <si>
    <t>https://imagenes.deltron.com.pe/images/productos/items/ss/dh/ssdhp345m8aa.jpg</t>
  </si>
  <si>
    <t>KINGSTON</t>
  </si>
  <si>
    <t>https://imagenes.deltron.com.pe/images/productos//items/ss/dk/ssdktskc600256g.jpg</t>
  </si>
  <si>
    <t>Unidad en estado solido Kingston KC600, 256GB</t>
  </si>
  <si>
    <t>Unidad en estado solido HP SSD S650 2.5" 240GB</t>
  </si>
  <si>
    <t>Unidad En Estado Solido Patriot P220, 512GB</t>
  </si>
  <si>
    <t>PATRIOT</t>
  </si>
  <si>
    <t>https://www.loginstore.com/img/datasheet/SSDPAP220S512G.webp?250718266</t>
  </si>
  <si>
    <t>Unidad En Estado Sólido Patriot P320, 512GB</t>
  </si>
  <si>
    <t>https://www.loginstore.com/img/datasheet/SSDPAP320P512G.webp?656136769</t>
  </si>
  <si>
    <t>MSI</t>
  </si>
  <si>
    <t>BIWIN</t>
  </si>
  <si>
    <t>https://imagenes.deltron.com.pe/images/productos//items/ss/d5/ssd512gbwm100.jpg</t>
  </si>
  <si>
    <t>https://imagenes.deltron.com.pe/images/productos//items/ss/dk/ssdktsnv3m500.jpg</t>
  </si>
  <si>
    <t>Unidad en estado solido Biwin M100, 512GB</t>
  </si>
  <si>
    <t>https://imagenes.deltron.com.pe/images/productos//items/ss/dk/ssdktsnv3m1000.jpg</t>
  </si>
  <si>
    <t>https://imagenes.deltron.com.pe/images/productos/items/ss/d9/ssd960gmssps270.jpg</t>
  </si>
  <si>
    <t>Unidad en estado solido Kingston 500GB NV3</t>
  </si>
  <si>
    <t>Unidad en estado solido Kingston 1000GB NV3</t>
  </si>
  <si>
    <t>Unidad de Estado Solido MSI SPATIUM S270 SATA 2.5" 960GB</t>
  </si>
  <si>
    <t>Unidad en estado Solido (SSD) Biwin M100, 256GB</t>
  </si>
  <si>
    <t>Unidad en estado solido Patriot P220, 1TB</t>
  </si>
  <si>
    <t>Incluye Windows, Office, Antivirus por 365 dias</t>
  </si>
  <si>
    <t>https://imagenes.deltron.com.pe/images/productos//items/ss/d2/ssd256gbwm100.jpg</t>
  </si>
  <si>
    <t>https://imagenes.deltron.com.pe/images/productos//items/ss/dp/ssdpap220s1tb.jpg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</si>
</sst>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  <font>
      <sz val="8"/>
      <color rgb="FF000000"/>
      <name val="Verdana"/>
      <family val="2"/>
    </font>
    <font>
      <sz val="8"/>
      <color rgb="FF00B0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/>
    <xf numFmtId="0" fontId="6" fillId="2" borderId="0" xfId="0" applyFont="1" applyFill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L176" totalsRowShown="0" headerRowDxfId="19" dataDxfId="17" headerRowBorderDxfId="18" tableBorderDxfId="16">
  <autoFilter ref="A1:L176" xr:uid="{9152E929-B650-4928-A033-F3B04FA1DA9E}">
    <filterColumn colId="2">
      <filters blank="1">
        <filter val="1"/>
        <filter val="10"/>
        <filter val="2"/>
      </filters>
    </filterColumn>
    <filterColumn colId="4">
      <filters>
        <filter val="UPDATE"/>
      </filters>
    </filterColumn>
  </autoFilter>
  <sortState xmlns:xlrd2="http://schemas.microsoft.com/office/spreadsheetml/2017/richdata2" ref="A116:L176">
    <sortCondition ref="H1:H176"/>
  </sortState>
  <tableColumns count="12">
    <tableColumn id="1" xr3:uid="{5E7AB560-39D5-48BA-BB2F-55D33E0EF285}" name="CODIGO" dataDxfId="15"/>
    <tableColumn id="2" xr3:uid="{5E327936-82E8-4DDE-88EB-81FF82C89ADB}" name="DESCRIPCION" dataDxfId="14"/>
    <tableColumn id="3" xr3:uid="{12B8D6EE-232C-4DB2-9A27-C4B8E0000BAA}" name="STOCK" dataDxfId="13"/>
    <tableColumn id="4" xr3:uid="{FC7974D2-BFCA-4CF5-9C51-8903B6D3FE40}" name="EMPRESA" dataDxfId="12"/>
    <tableColumn id="5" xr3:uid="{A77B5974-403A-44B5-B0CA-69956CDE9FE3}" name="MARCA" dataDxfId="11"/>
    <tableColumn id="6" xr3:uid="{2162BA3C-E47D-4C33-A039-F58A3774A2DD}" name="MINI CODIGO" dataDxfId="10">
      <calculatedColumnFormula>+Tabla1[[#This Row],[CODIGO]]</calculatedColumnFormula>
    </tableColumn>
    <tableColumn id="7" xr3:uid="{C949476A-A627-4C6B-82A7-EF2C7D592B43}" name="DETALLES" dataDxfId="9"/>
    <tableColumn id="8" xr3:uid="{E975A22D-7BF6-4A02-8E56-104C3DD535C4}" name="PRECIO EN SOLES" dataDxfId="8"/>
    <tableColumn id="9" xr3:uid="{3FF39CC4-8CB2-4D28-B9EE-C0B328F60771}" name="IMAGEN" dataDxfId="7"/>
    <tableColumn id="10" xr3:uid="{AFA682DA-3085-48A6-B746-42DDF0A7ADBF}" name="MODAL" dataDxfId="6"/>
    <tableColumn id="11" xr3:uid="{191AF3BF-553D-4A1E-A751-4CB733B9283B}" name="PROV" dataDxfId="5"/>
    <tableColumn id="12" xr3:uid="{95120D94-9807-42C3-960E-63ECF82CA25D}" name="RECOM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topLeftCell="B1" workbookViewId="0">
      <selection activeCell="G173" sqref="G173"/>
    </sheetView>
  </sheetViews>
  <sheetFormatPr baseColWidth="10" defaultColWidth="9.140625" defaultRowHeight="15" x14ac:dyDescent="0.25"/>
  <cols>
    <col min="1" max="1" width="10.42578125" style="12" customWidth="1"/>
    <col min="2" max="2" width="53.140625" style="9" bestFit="1" customWidth="1"/>
    <col min="3" max="3" width="11" style="4" customWidth="1"/>
    <col min="4" max="4" width="14" style="9" customWidth="1"/>
    <col min="5" max="5" width="17.7109375" style="9" customWidth="1"/>
    <col min="6" max="6" width="21.42578125" style="4" customWidth="1"/>
    <col min="7" max="7" width="53.28515625" style="4" bestFit="1" customWidth="1"/>
    <col min="8" max="8" width="10.85546875" style="4" customWidth="1"/>
    <col min="11" max="11" width="9.140625" style="17"/>
    <col min="12" max="12" width="9.140625" style="19"/>
  </cols>
  <sheetData>
    <row r="1" spans="1:12" x14ac:dyDescent="0.25">
      <c r="A1" s="11" t="s">
        <v>0</v>
      </c>
      <c r="B1" s="16" t="s">
        <v>1</v>
      </c>
      <c r="C1" s="8" t="s">
        <v>2</v>
      </c>
      <c r="D1" s="8" t="s">
        <v>202</v>
      </c>
      <c r="E1" s="8" t="s">
        <v>3</v>
      </c>
      <c r="F1" s="8" t="s">
        <v>4</v>
      </c>
      <c r="G1" s="1" t="s">
        <v>5</v>
      </c>
      <c r="H1" s="1" t="s">
        <v>6</v>
      </c>
      <c r="I1" s="6" t="s">
        <v>7</v>
      </c>
      <c r="J1" s="1" t="s">
        <v>8</v>
      </c>
      <c r="K1" s="8" t="s">
        <v>411</v>
      </c>
      <c r="L1" s="18" t="s">
        <v>412</v>
      </c>
    </row>
    <row r="2" spans="1:12" hidden="1" x14ac:dyDescent="0.25">
      <c r="A2" s="9" t="s">
        <v>165</v>
      </c>
      <c r="B2" s="4" t="s">
        <v>46</v>
      </c>
      <c r="C2" s="9">
        <v>2</v>
      </c>
      <c r="D2" s="10" t="s">
        <v>251</v>
      </c>
      <c r="E2" s="9" t="s">
        <v>163</v>
      </c>
      <c r="F2" s="9" t="str">
        <f>+Tabla1[[#This Row],[CODIGO]]</f>
        <v>DIG100</v>
      </c>
      <c r="G2" s="4" t="s">
        <v>11</v>
      </c>
      <c r="H2" s="5">
        <v>37</v>
      </c>
      <c r="I2" s="4" t="s">
        <v>57</v>
      </c>
      <c r="J2" s="4"/>
      <c r="K2" s="9"/>
      <c r="L2" s="10" t="s">
        <v>413</v>
      </c>
    </row>
    <row r="3" spans="1:12" hidden="1" x14ac:dyDescent="0.25">
      <c r="A3" s="9" t="s">
        <v>308</v>
      </c>
      <c r="B3" s="4" t="s">
        <v>189</v>
      </c>
      <c r="C3" s="9">
        <v>10</v>
      </c>
      <c r="D3" s="4"/>
      <c r="E3" s="9" t="s">
        <v>49</v>
      </c>
      <c r="F3" s="9" t="str">
        <f>+Tabla1[[#This Row],[CODIGO]]</f>
        <v>DIG101</v>
      </c>
      <c r="G3" s="4" t="s">
        <v>191</v>
      </c>
      <c r="H3" s="5">
        <v>19</v>
      </c>
      <c r="I3" s="4" t="s">
        <v>190</v>
      </c>
      <c r="J3" s="4"/>
      <c r="K3" s="9"/>
      <c r="L3" s="10" t="s">
        <v>413</v>
      </c>
    </row>
    <row r="4" spans="1:12" hidden="1" x14ac:dyDescent="0.25">
      <c r="A4" s="9" t="s">
        <v>309</v>
      </c>
      <c r="B4" s="4" t="s">
        <v>45</v>
      </c>
      <c r="C4" s="10">
        <v>10</v>
      </c>
      <c r="D4" s="4"/>
      <c r="E4" s="9" t="s">
        <v>51</v>
      </c>
      <c r="F4" s="9" t="str">
        <f>+Tabla1[[#This Row],[CODIGO]]</f>
        <v>DIG102</v>
      </c>
      <c r="G4" s="4" t="s">
        <v>191</v>
      </c>
      <c r="H4" s="5">
        <v>10</v>
      </c>
      <c r="I4" s="4" t="s">
        <v>72</v>
      </c>
      <c r="J4" s="4"/>
      <c r="K4" s="9"/>
      <c r="L4" s="10" t="s">
        <v>413</v>
      </c>
    </row>
    <row r="5" spans="1:12" hidden="1" x14ac:dyDescent="0.25">
      <c r="A5" s="9" t="s">
        <v>310</v>
      </c>
      <c r="B5" s="4" t="s">
        <v>44</v>
      </c>
      <c r="C5" s="10">
        <v>10</v>
      </c>
      <c r="D5" s="4"/>
      <c r="E5" s="9" t="s">
        <v>51</v>
      </c>
      <c r="F5" s="9" t="str">
        <f>+Tabla1[[#This Row],[CODIGO]]</f>
        <v>DIG103</v>
      </c>
      <c r="G5" s="4" t="s">
        <v>191</v>
      </c>
      <c r="H5" s="5">
        <v>10</v>
      </c>
      <c r="I5" s="4" t="s">
        <v>73</v>
      </c>
      <c r="J5" s="4"/>
      <c r="K5" s="9"/>
      <c r="L5" s="10" t="s">
        <v>413</v>
      </c>
    </row>
    <row r="6" spans="1:12" hidden="1" x14ac:dyDescent="0.25">
      <c r="A6" s="9" t="s">
        <v>378</v>
      </c>
      <c r="B6" s="4" t="s">
        <v>231</v>
      </c>
      <c r="C6" s="9">
        <v>1</v>
      </c>
      <c r="D6" s="10" t="s">
        <v>250</v>
      </c>
      <c r="E6" s="9" t="s">
        <v>163</v>
      </c>
      <c r="F6" s="9" t="str">
        <f>+Tabla1[[#This Row],[CODIGO]]</f>
        <v>DIG104</v>
      </c>
      <c r="G6" s="4" t="s">
        <v>11</v>
      </c>
      <c r="H6" s="5">
        <v>254</v>
      </c>
      <c r="I6" s="4" t="s">
        <v>115</v>
      </c>
      <c r="J6" s="4"/>
      <c r="K6" s="9" t="s">
        <v>154</v>
      </c>
      <c r="L6" s="10" t="s">
        <v>413</v>
      </c>
    </row>
    <row r="7" spans="1:12" hidden="1" x14ac:dyDescent="0.25">
      <c r="A7" s="9" t="s">
        <v>379</v>
      </c>
      <c r="B7" s="4" t="s">
        <v>232</v>
      </c>
      <c r="C7" s="9">
        <v>1</v>
      </c>
      <c r="D7" s="10" t="s">
        <v>250</v>
      </c>
      <c r="E7" s="9" t="s">
        <v>163</v>
      </c>
      <c r="F7" s="9" t="str">
        <f>+Tabla1[[#This Row],[CODIGO]]</f>
        <v>DIG105</v>
      </c>
      <c r="G7" s="4" t="s">
        <v>11</v>
      </c>
      <c r="H7" s="5">
        <v>368</v>
      </c>
      <c r="I7" s="4" t="s">
        <v>116</v>
      </c>
      <c r="J7" s="4"/>
      <c r="K7" s="9" t="s">
        <v>154</v>
      </c>
      <c r="L7" s="10" t="s">
        <v>413</v>
      </c>
    </row>
    <row r="8" spans="1:12" hidden="1" x14ac:dyDescent="0.25">
      <c r="A8" s="9" t="s">
        <v>380</v>
      </c>
      <c r="B8" s="4" t="s">
        <v>166</v>
      </c>
      <c r="C8" s="9">
        <v>2</v>
      </c>
      <c r="D8" s="10" t="s">
        <v>250</v>
      </c>
      <c r="E8" s="9" t="s">
        <v>163</v>
      </c>
      <c r="F8" s="9" t="str">
        <f>+Tabla1[[#This Row],[CODIGO]]</f>
        <v>DIG106</v>
      </c>
      <c r="G8" s="13" t="s">
        <v>170</v>
      </c>
      <c r="H8" s="5">
        <v>18.246575342465754</v>
      </c>
      <c r="I8" s="4" t="s">
        <v>162</v>
      </c>
      <c r="J8" s="4"/>
      <c r="K8" s="9"/>
      <c r="L8" s="10" t="s">
        <v>413</v>
      </c>
    </row>
    <row r="9" spans="1:12" hidden="1" x14ac:dyDescent="0.25">
      <c r="A9" s="9" t="s">
        <v>381</v>
      </c>
      <c r="B9" s="4" t="s">
        <v>166</v>
      </c>
      <c r="C9" s="9">
        <v>2</v>
      </c>
      <c r="D9" s="10" t="s">
        <v>250</v>
      </c>
      <c r="E9" s="9" t="s">
        <v>163</v>
      </c>
      <c r="F9" s="9" t="str">
        <f>+Tabla1[[#This Row],[CODIGO]]</f>
        <v>DIG107</v>
      </c>
      <c r="G9" s="13" t="s">
        <v>176</v>
      </c>
      <c r="H9" s="5">
        <v>32.945205479452056</v>
      </c>
      <c r="I9" s="4" t="s">
        <v>162</v>
      </c>
      <c r="J9" s="4"/>
      <c r="K9" s="9"/>
      <c r="L9" s="10" t="s">
        <v>413</v>
      </c>
    </row>
    <row r="10" spans="1:12" hidden="1" x14ac:dyDescent="0.25">
      <c r="A10" s="9" t="s">
        <v>382</v>
      </c>
      <c r="B10" s="4" t="s">
        <v>166</v>
      </c>
      <c r="C10" s="9">
        <v>2</v>
      </c>
      <c r="D10" s="10" t="s">
        <v>250</v>
      </c>
      <c r="E10" s="9" t="s">
        <v>163</v>
      </c>
      <c r="F10" s="9" t="str">
        <f>+Tabla1[[#This Row],[CODIGO]]</f>
        <v>DIG108</v>
      </c>
      <c r="G10" s="13" t="s">
        <v>168</v>
      </c>
      <c r="H10" s="5">
        <v>71.769863013698625</v>
      </c>
      <c r="I10" s="4" t="s">
        <v>162</v>
      </c>
      <c r="J10" s="4"/>
      <c r="K10" s="9"/>
      <c r="L10" s="10" t="s">
        <v>413</v>
      </c>
    </row>
    <row r="11" spans="1:12" hidden="1" x14ac:dyDescent="0.25">
      <c r="A11" s="9" t="s">
        <v>383</v>
      </c>
      <c r="B11" s="4" t="s">
        <v>13</v>
      </c>
      <c r="C11" s="9">
        <v>10</v>
      </c>
      <c r="D11" s="10" t="s">
        <v>250</v>
      </c>
      <c r="E11" s="9" t="s">
        <v>163</v>
      </c>
      <c r="F11" s="9" t="str">
        <f>+Tabla1[[#This Row],[CODIGO]]</f>
        <v>DIG109</v>
      </c>
      <c r="G11" s="4" t="s">
        <v>11</v>
      </c>
      <c r="H11" s="5">
        <v>46</v>
      </c>
      <c r="I11" s="3" t="s">
        <v>77</v>
      </c>
      <c r="J11" s="2"/>
      <c r="K11" s="9"/>
      <c r="L11" s="10" t="s">
        <v>413</v>
      </c>
    </row>
    <row r="12" spans="1:12" hidden="1" x14ac:dyDescent="0.25">
      <c r="A12" s="9" t="s">
        <v>143</v>
      </c>
      <c r="B12" s="4" t="s">
        <v>230</v>
      </c>
      <c r="C12" s="9">
        <v>1</v>
      </c>
      <c r="D12" s="10" t="s">
        <v>250</v>
      </c>
      <c r="E12" s="9" t="s">
        <v>163</v>
      </c>
      <c r="F12" s="9" t="str">
        <f>+Tabla1[[#This Row],[CODIGO]]</f>
        <v>DIG111</v>
      </c>
      <c r="G12" s="4" t="s">
        <v>106</v>
      </c>
      <c r="H12" s="5">
        <v>370</v>
      </c>
      <c r="I12" s="4" t="s">
        <v>162</v>
      </c>
      <c r="J12" s="4"/>
      <c r="K12" s="9"/>
      <c r="L12" s="10" t="s">
        <v>413</v>
      </c>
    </row>
    <row r="13" spans="1:12" hidden="1" x14ac:dyDescent="0.25">
      <c r="A13" s="9" t="s">
        <v>385</v>
      </c>
      <c r="B13" s="4" t="s">
        <v>229</v>
      </c>
      <c r="C13" s="9">
        <v>1</v>
      </c>
      <c r="D13" s="10" t="s">
        <v>250</v>
      </c>
      <c r="E13" s="9" t="s">
        <v>163</v>
      </c>
      <c r="F13" s="9" t="str">
        <f>+Tabla1[[#This Row],[CODIGO]]</f>
        <v>DIG112</v>
      </c>
      <c r="G13" s="4" t="s">
        <v>11</v>
      </c>
      <c r="H13" s="5">
        <v>73</v>
      </c>
      <c r="I13" s="3" t="s">
        <v>162</v>
      </c>
      <c r="J13" s="2"/>
      <c r="K13" s="9"/>
      <c r="L13" s="10" t="s">
        <v>413</v>
      </c>
    </row>
    <row r="14" spans="1:12" hidden="1" x14ac:dyDescent="0.25">
      <c r="A14" s="9" t="s">
        <v>386</v>
      </c>
      <c r="B14" s="4" t="s">
        <v>218</v>
      </c>
      <c r="C14" s="10">
        <v>0</v>
      </c>
      <c r="D14" s="4"/>
      <c r="E14" s="9" t="s">
        <v>51</v>
      </c>
      <c r="F14" s="9" t="str">
        <f>+Tabla1[[#This Row],[CODIGO]]</f>
        <v>DIG113</v>
      </c>
      <c r="G14" s="4" t="s">
        <v>221</v>
      </c>
      <c r="H14" s="5">
        <v>30</v>
      </c>
      <c r="I14" s="4" t="s">
        <v>98</v>
      </c>
      <c r="J14" s="4"/>
      <c r="K14" s="9"/>
      <c r="L14" s="10" t="s">
        <v>413</v>
      </c>
    </row>
    <row r="15" spans="1:12" hidden="1" x14ac:dyDescent="0.25">
      <c r="A15" s="9" t="s">
        <v>387</v>
      </c>
      <c r="B15" s="4" t="s">
        <v>153</v>
      </c>
      <c r="C15" s="9">
        <v>10</v>
      </c>
      <c r="D15" s="10" t="s">
        <v>250</v>
      </c>
      <c r="E15" s="9" t="s">
        <v>163</v>
      </c>
      <c r="F15" s="9" t="str">
        <f>+Tabla1[[#This Row],[CODIGO]]</f>
        <v>DIG114</v>
      </c>
      <c r="G15" s="4" t="s">
        <v>11</v>
      </c>
      <c r="H15" s="5">
        <v>46</v>
      </c>
      <c r="I15" s="3" t="s">
        <v>152</v>
      </c>
      <c r="J15" s="2"/>
      <c r="K15" s="9"/>
      <c r="L15" s="10" t="s">
        <v>413</v>
      </c>
    </row>
    <row r="16" spans="1:12" hidden="1" x14ac:dyDescent="0.25">
      <c r="A16" s="9" t="s">
        <v>388</v>
      </c>
      <c r="B16" s="4" t="s">
        <v>103</v>
      </c>
      <c r="C16" s="9">
        <v>2</v>
      </c>
      <c r="D16" s="10" t="s">
        <v>254</v>
      </c>
      <c r="E16" s="9" t="s">
        <v>163</v>
      </c>
      <c r="F16" s="9" t="str">
        <f>+Tabla1[[#This Row],[CODIGO]]</f>
        <v>DIG115</v>
      </c>
      <c r="G16" s="13" t="s">
        <v>175</v>
      </c>
      <c r="H16" s="5">
        <v>32</v>
      </c>
      <c r="I16" s="4" t="s">
        <v>259</v>
      </c>
      <c r="J16" s="4"/>
      <c r="K16" s="9"/>
      <c r="L16" s="10" t="s">
        <v>413</v>
      </c>
    </row>
    <row r="17" spans="1:12" hidden="1" x14ac:dyDescent="0.25">
      <c r="A17" s="9" t="s">
        <v>389</v>
      </c>
      <c r="B17" s="4" t="s">
        <v>241</v>
      </c>
      <c r="C17" s="9">
        <v>2</v>
      </c>
      <c r="D17" s="10" t="s">
        <v>254</v>
      </c>
      <c r="E17" s="9" t="s">
        <v>163</v>
      </c>
      <c r="F17" s="9" t="str">
        <f>+Tabla1[[#This Row],[CODIGO]]</f>
        <v>DIG116</v>
      </c>
      <c r="G17" s="4" t="s">
        <v>11</v>
      </c>
      <c r="H17" s="5">
        <v>73</v>
      </c>
      <c r="I17" s="4" t="s">
        <v>259</v>
      </c>
      <c r="J17" s="2"/>
      <c r="K17" s="9"/>
      <c r="L17" s="10" t="s">
        <v>413</v>
      </c>
    </row>
    <row r="18" spans="1:12" hidden="1" x14ac:dyDescent="0.25">
      <c r="A18" s="9" t="s">
        <v>390</v>
      </c>
      <c r="B18" s="4" t="s">
        <v>224</v>
      </c>
      <c r="C18" s="9">
        <v>0</v>
      </c>
      <c r="D18" s="4"/>
      <c r="E18" s="9" t="s">
        <v>51</v>
      </c>
      <c r="F18" s="9" t="str">
        <f>+Tabla1[[#This Row],[CODIGO]]</f>
        <v>DIG117</v>
      </c>
      <c r="G18" s="4" t="s">
        <v>221</v>
      </c>
      <c r="H18" s="5">
        <v>12</v>
      </c>
      <c r="I18" s="4" t="s">
        <v>223</v>
      </c>
      <c r="J18" s="4"/>
      <c r="K18" s="9"/>
      <c r="L18" s="10" t="s">
        <v>413</v>
      </c>
    </row>
    <row r="19" spans="1:12" hidden="1" x14ac:dyDescent="0.25">
      <c r="A19" s="9" t="s">
        <v>391</v>
      </c>
      <c r="B19" s="4" t="s">
        <v>219</v>
      </c>
      <c r="C19" s="9">
        <v>0</v>
      </c>
      <c r="D19" s="9" t="s">
        <v>51</v>
      </c>
      <c r="E19" s="9" t="s">
        <v>51</v>
      </c>
      <c r="F19" s="5">
        <v>28</v>
      </c>
      <c r="G19" s="4" t="s">
        <v>221</v>
      </c>
      <c r="H19" s="5">
        <v>28</v>
      </c>
      <c r="I19" s="4" t="s">
        <v>98</v>
      </c>
      <c r="J19" s="4"/>
      <c r="K19" s="9"/>
      <c r="L19" s="10" t="s">
        <v>413</v>
      </c>
    </row>
    <row r="20" spans="1:12" hidden="1" x14ac:dyDescent="0.25">
      <c r="A20" s="9" t="s">
        <v>392</v>
      </c>
      <c r="B20" s="4" t="s">
        <v>225</v>
      </c>
      <c r="C20" s="9">
        <v>0</v>
      </c>
      <c r="D20" s="4"/>
      <c r="E20" s="9" t="s">
        <v>51</v>
      </c>
      <c r="F20" s="9" t="str">
        <f>+Tabla1[[#This Row],[CODIGO]]</f>
        <v>DIG119</v>
      </c>
      <c r="G20" s="4" t="s">
        <v>221</v>
      </c>
      <c r="H20" s="5">
        <f>28.9*1.1</f>
        <v>31.790000000000003</v>
      </c>
      <c r="I20" s="4" t="s">
        <v>228</v>
      </c>
      <c r="J20" s="4"/>
      <c r="K20" s="9"/>
      <c r="L20" s="10" t="s">
        <v>413</v>
      </c>
    </row>
    <row r="21" spans="1:12" hidden="1" x14ac:dyDescent="0.25">
      <c r="A21" s="9" t="s">
        <v>393</v>
      </c>
      <c r="B21" s="4" t="s">
        <v>227</v>
      </c>
      <c r="C21" s="9">
        <v>0</v>
      </c>
      <c r="D21" s="4"/>
      <c r="E21" s="9" t="s">
        <v>51</v>
      </c>
      <c r="F21" s="9" t="str">
        <f>+Tabla1[[#This Row],[CODIGO]]</f>
        <v>DIG120</v>
      </c>
      <c r="G21" s="4" t="s">
        <v>221</v>
      </c>
      <c r="H21" s="5">
        <f>40.9*1.1</f>
        <v>44.99</v>
      </c>
      <c r="I21" s="4" t="s">
        <v>228</v>
      </c>
      <c r="J21" s="4"/>
      <c r="K21" s="9"/>
      <c r="L21" s="10" t="s">
        <v>413</v>
      </c>
    </row>
    <row r="22" spans="1:12" hidden="1" x14ac:dyDescent="0.25">
      <c r="A22" s="9" t="s">
        <v>394</v>
      </c>
      <c r="B22" s="4" t="s">
        <v>226</v>
      </c>
      <c r="C22" s="9">
        <v>0</v>
      </c>
      <c r="D22" s="4"/>
      <c r="E22" s="9" t="s">
        <v>51</v>
      </c>
      <c r="F22" s="9" t="str">
        <f>+Tabla1[[#This Row],[CODIGO]]</f>
        <v>DIG121</v>
      </c>
      <c r="G22" s="4" t="s">
        <v>221</v>
      </c>
      <c r="H22" s="5">
        <f>52.9*1.1</f>
        <v>58.190000000000005</v>
      </c>
      <c r="I22" s="4" t="s">
        <v>228</v>
      </c>
      <c r="J22" s="4"/>
      <c r="K22" s="9"/>
      <c r="L22" s="10" t="s">
        <v>413</v>
      </c>
    </row>
    <row r="23" spans="1:12" hidden="1" x14ac:dyDescent="0.25">
      <c r="A23" s="9" t="s">
        <v>395</v>
      </c>
      <c r="B23" s="4" t="s">
        <v>217</v>
      </c>
      <c r="C23" s="9">
        <v>0</v>
      </c>
      <c r="D23" s="4"/>
      <c r="E23" s="9" t="s">
        <v>51</v>
      </c>
      <c r="F23" s="9" t="str">
        <f>+Tabla1[[#This Row],[CODIGO]]</f>
        <v>DIG122</v>
      </c>
      <c r="G23" s="4" t="s">
        <v>221</v>
      </c>
      <c r="H23" s="5">
        <v>60</v>
      </c>
      <c r="I23" s="4" t="s">
        <v>98</v>
      </c>
      <c r="J23" s="4"/>
      <c r="K23" s="9"/>
      <c r="L23" s="10" t="s">
        <v>413</v>
      </c>
    </row>
    <row r="24" spans="1:12" hidden="1" x14ac:dyDescent="0.25">
      <c r="A24" s="9" t="s">
        <v>400</v>
      </c>
      <c r="B24" s="4" t="s">
        <v>245</v>
      </c>
      <c r="C24" s="9">
        <v>2</v>
      </c>
      <c r="D24" s="10" t="s">
        <v>255</v>
      </c>
      <c r="E24" s="9" t="s">
        <v>163</v>
      </c>
      <c r="F24" s="9" t="str">
        <f>+Tabla1[[#This Row],[CODIGO]]</f>
        <v>DIG127</v>
      </c>
      <c r="G24" s="4" t="s">
        <v>192</v>
      </c>
      <c r="H24" s="5">
        <v>91</v>
      </c>
      <c r="I24" s="4" t="s">
        <v>272</v>
      </c>
      <c r="J24" s="2"/>
      <c r="K24" s="9"/>
      <c r="L24" s="10" t="s">
        <v>413</v>
      </c>
    </row>
    <row r="25" spans="1:12" hidden="1" x14ac:dyDescent="0.25">
      <c r="A25" s="9" t="s">
        <v>401</v>
      </c>
      <c r="B25" s="4" t="s">
        <v>234</v>
      </c>
      <c r="C25" s="9">
        <v>2</v>
      </c>
      <c r="D25" s="10" t="s">
        <v>256</v>
      </c>
      <c r="E25" s="9" t="s">
        <v>163</v>
      </c>
      <c r="F25" s="9" t="str">
        <f>+Tabla1[[#This Row],[CODIGO]]</f>
        <v>DIG128</v>
      </c>
      <c r="G25" s="4" t="s">
        <v>192</v>
      </c>
      <c r="H25" s="5">
        <v>100</v>
      </c>
      <c r="I25" s="4" t="s">
        <v>262</v>
      </c>
      <c r="J25" s="2"/>
      <c r="K25" s="9"/>
      <c r="L25" s="10" t="s">
        <v>413</v>
      </c>
    </row>
    <row r="26" spans="1:12" hidden="1" x14ac:dyDescent="0.25">
      <c r="A26" s="9" t="s">
        <v>403</v>
      </c>
      <c r="B26" s="4" t="s">
        <v>16</v>
      </c>
      <c r="C26" s="9">
        <v>2</v>
      </c>
      <c r="D26" s="10" t="s">
        <v>254</v>
      </c>
      <c r="E26" s="9" t="s">
        <v>163</v>
      </c>
      <c r="F26" s="9" t="str">
        <f>+Tabla1[[#This Row],[CODIGO]]</f>
        <v>DIG130</v>
      </c>
      <c r="G26" s="13" t="s">
        <v>175</v>
      </c>
      <c r="H26" s="5">
        <v>40</v>
      </c>
      <c r="I26" s="4" t="s">
        <v>260</v>
      </c>
      <c r="J26" s="4"/>
      <c r="K26" s="9"/>
      <c r="L26" s="10" t="s">
        <v>413</v>
      </c>
    </row>
    <row r="27" spans="1:12" hidden="1" x14ac:dyDescent="0.25">
      <c r="A27" s="9" t="s">
        <v>144</v>
      </c>
      <c r="B27" s="4" t="s">
        <v>233</v>
      </c>
      <c r="C27" s="9">
        <v>2</v>
      </c>
      <c r="D27" s="10" t="s">
        <v>254</v>
      </c>
      <c r="E27" s="9" t="s">
        <v>163</v>
      </c>
      <c r="F27" s="9" t="str">
        <f>+Tabla1[[#This Row],[CODIGO]]</f>
        <v>DIG131</v>
      </c>
      <c r="G27" s="4" t="s">
        <v>11</v>
      </c>
      <c r="H27" s="5">
        <v>91</v>
      </c>
      <c r="I27" s="4" t="s">
        <v>260</v>
      </c>
      <c r="J27" s="4"/>
      <c r="K27" s="9"/>
      <c r="L27" s="10" t="s">
        <v>413</v>
      </c>
    </row>
    <row r="28" spans="1:12" hidden="1" x14ac:dyDescent="0.25">
      <c r="A28" s="9" t="s">
        <v>404</v>
      </c>
      <c r="B28" s="4" t="s">
        <v>242</v>
      </c>
      <c r="C28" s="9">
        <v>2</v>
      </c>
      <c r="D28" s="10" t="s">
        <v>256</v>
      </c>
      <c r="E28" s="9" t="s">
        <v>163</v>
      </c>
      <c r="F28" s="9" t="str">
        <f>+Tabla1[[#This Row],[CODIGO]]</f>
        <v>DIG132</v>
      </c>
      <c r="G28" s="4" t="s">
        <v>192</v>
      </c>
      <c r="H28" s="5">
        <v>127</v>
      </c>
      <c r="I28" s="4" t="s">
        <v>261</v>
      </c>
      <c r="J28" s="4"/>
      <c r="K28" s="9"/>
      <c r="L28" s="10" t="s">
        <v>413</v>
      </c>
    </row>
    <row r="29" spans="1:12" hidden="1" x14ac:dyDescent="0.25">
      <c r="A29" s="9" t="s">
        <v>405</v>
      </c>
      <c r="B29" s="4" t="s">
        <v>158</v>
      </c>
      <c r="C29" s="9">
        <v>2</v>
      </c>
      <c r="D29" s="10" t="s">
        <v>263</v>
      </c>
      <c r="E29" s="9" t="s">
        <v>163</v>
      </c>
      <c r="F29" s="9" t="str">
        <f>+Tabla1[[#This Row],[CODIGO]]</f>
        <v>DIG133</v>
      </c>
      <c r="G29" s="13" t="s">
        <v>200</v>
      </c>
      <c r="H29" s="5">
        <v>18.449315068493149</v>
      </c>
      <c r="I29" s="4" t="s">
        <v>180</v>
      </c>
      <c r="J29" s="4"/>
      <c r="K29" s="9"/>
      <c r="L29" s="10" t="s">
        <v>413</v>
      </c>
    </row>
    <row r="30" spans="1:12" hidden="1" x14ac:dyDescent="0.25">
      <c r="A30" s="9" t="s">
        <v>406</v>
      </c>
      <c r="B30" s="4" t="s">
        <v>158</v>
      </c>
      <c r="C30" s="9">
        <v>1</v>
      </c>
      <c r="D30" s="10" t="s">
        <v>263</v>
      </c>
      <c r="E30" s="9" t="s">
        <v>163</v>
      </c>
      <c r="F30" s="9" t="str">
        <f>+Tabla1[[#This Row],[CODIGO]]</f>
        <v>DIG134</v>
      </c>
      <c r="G30" s="4" t="s">
        <v>196</v>
      </c>
      <c r="H30" s="5">
        <v>73</v>
      </c>
      <c r="I30" s="4" t="s">
        <v>180</v>
      </c>
      <c r="J30" s="4"/>
      <c r="K30" s="9"/>
      <c r="L30" s="10" t="s">
        <v>413</v>
      </c>
    </row>
    <row r="31" spans="1:12" hidden="1" x14ac:dyDescent="0.25">
      <c r="A31" s="9" t="s">
        <v>407</v>
      </c>
      <c r="B31" s="4" t="s">
        <v>158</v>
      </c>
      <c r="C31" s="9">
        <v>1</v>
      </c>
      <c r="D31" s="10" t="s">
        <v>263</v>
      </c>
      <c r="E31" s="9" t="s">
        <v>163</v>
      </c>
      <c r="F31" s="9" t="str">
        <f>+Tabla1[[#This Row],[CODIGO]]</f>
        <v>DIG135</v>
      </c>
      <c r="G31" s="4" t="s">
        <v>265</v>
      </c>
      <c r="H31" s="5">
        <f>37*3</f>
        <v>111</v>
      </c>
      <c r="I31" s="4" t="s">
        <v>180</v>
      </c>
      <c r="J31" s="4"/>
      <c r="K31" s="9"/>
      <c r="L31" s="10" t="s">
        <v>413</v>
      </c>
    </row>
    <row r="32" spans="1:12" hidden="1" x14ac:dyDescent="0.25">
      <c r="A32" s="9" t="s">
        <v>408</v>
      </c>
      <c r="B32" s="4" t="s">
        <v>158</v>
      </c>
      <c r="C32" s="9">
        <v>2</v>
      </c>
      <c r="D32" s="10" t="s">
        <v>263</v>
      </c>
      <c r="E32" s="9" t="s">
        <v>163</v>
      </c>
      <c r="F32" s="9" t="str">
        <f>+Tabla1[[#This Row],[CODIGO]]</f>
        <v>DIG136</v>
      </c>
      <c r="G32" s="13" t="s">
        <v>201</v>
      </c>
      <c r="H32" s="5">
        <v>147</v>
      </c>
      <c r="I32" s="4" t="s">
        <v>180</v>
      </c>
      <c r="J32" s="4"/>
      <c r="K32" s="9"/>
      <c r="L32" s="10" t="s">
        <v>413</v>
      </c>
    </row>
    <row r="33" spans="1:12" hidden="1" x14ac:dyDescent="0.25">
      <c r="A33" s="9" t="s">
        <v>409</v>
      </c>
      <c r="B33" s="4" t="s">
        <v>247</v>
      </c>
      <c r="C33" s="9">
        <v>2</v>
      </c>
      <c r="D33" s="10" t="s">
        <v>263</v>
      </c>
      <c r="E33" s="9" t="s">
        <v>163</v>
      </c>
      <c r="F33" s="9" t="str">
        <f>+Tabla1[[#This Row],[CODIGO]]</f>
        <v>DIG137</v>
      </c>
      <c r="G33" s="4" t="s">
        <v>192</v>
      </c>
      <c r="H33" s="5">
        <v>73</v>
      </c>
      <c r="I33" s="4" t="s">
        <v>159</v>
      </c>
      <c r="J33" s="4"/>
      <c r="K33" s="9"/>
      <c r="L33" s="10" t="s">
        <v>413</v>
      </c>
    </row>
    <row r="34" spans="1:12" hidden="1" x14ac:dyDescent="0.25">
      <c r="A34" s="9" t="s">
        <v>410</v>
      </c>
      <c r="B34" s="4" t="s">
        <v>47</v>
      </c>
      <c r="C34" s="10">
        <v>10</v>
      </c>
      <c r="D34" s="4"/>
      <c r="E34" s="9" t="s">
        <v>53</v>
      </c>
      <c r="F34" s="9" t="str">
        <f>+Tabla1[[#This Row],[CODIGO]]</f>
        <v>DIG138</v>
      </c>
      <c r="G34" s="4" t="s">
        <v>138</v>
      </c>
      <c r="H34" s="5">
        <v>28</v>
      </c>
      <c r="I34" s="4" t="s">
        <v>100</v>
      </c>
      <c r="J34" s="4"/>
      <c r="K34" s="9"/>
      <c r="L34" s="10" t="s">
        <v>413</v>
      </c>
    </row>
    <row r="35" spans="1:12" hidden="1" x14ac:dyDescent="0.25">
      <c r="A35" s="9" t="s">
        <v>422</v>
      </c>
      <c r="B35" s="12"/>
      <c r="C35" s="10"/>
      <c r="F35" s="9" t="str">
        <f>+Tabla1[[#This Row],[CODIGO]]</f>
        <v>DIG139</v>
      </c>
      <c r="H35" s="5"/>
      <c r="I35" s="4"/>
      <c r="J35" s="4"/>
      <c r="K35" s="9"/>
      <c r="L35" s="10" t="s">
        <v>413</v>
      </c>
    </row>
    <row r="36" spans="1:12" hidden="1" x14ac:dyDescent="0.25">
      <c r="A36" s="9" t="s">
        <v>423</v>
      </c>
      <c r="B36" s="12"/>
      <c r="C36" s="10"/>
      <c r="F36" s="9" t="str">
        <f>+Tabla1[[#This Row],[CODIGO]]</f>
        <v>DIG140</v>
      </c>
      <c r="H36" s="5"/>
      <c r="I36" s="4"/>
      <c r="J36" s="4"/>
      <c r="K36" s="9"/>
      <c r="L36" s="10" t="s">
        <v>413</v>
      </c>
    </row>
    <row r="37" spans="1:12" hidden="1" x14ac:dyDescent="0.25">
      <c r="A37" s="9" t="s">
        <v>424</v>
      </c>
      <c r="B37" s="12"/>
      <c r="C37" s="10"/>
      <c r="F37" s="9" t="str">
        <f>+Tabla1[[#This Row],[CODIGO]]</f>
        <v>DIG141</v>
      </c>
      <c r="H37" s="5"/>
      <c r="I37" s="4"/>
      <c r="J37" s="4"/>
      <c r="K37" s="9"/>
      <c r="L37" s="10" t="s">
        <v>413</v>
      </c>
    </row>
    <row r="38" spans="1:12" hidden="1" x14ac:dyDescent="0.25">
      <c r="A38" s="9" t="s">
        <v>425</v>
      </c>
      <c r="B38" s="12"/>
      <c r="C38" s="10"/>
      <c r="F38" s="9" t="str">
        <f>+Tabla1[[#This Row],[CODIGO]]</f>
        <v>DIG142</v>
      </c>
      <c r="H38" s="5"/>
      <c r="I38" s="4"/>
      <c r="J38" s="4"/>
      <c r="K38" s="9"/>
      <c r="L38" s="10" t="s">
        <v>413</v>
      </c>
    </row>
    <row r="39" spans="1:12" hidden="1" x14ac:dyDescent="0.25">
      <c r="A39" s="9" t="s">
        <v>426</v>
      </c>
      <c r="B39" s="12"/>
      <c r="C39" s="10"/>
      <c r="F39" s="9" t="str">
        <f>+Tabla1[[#This Row],[CODIGO]]</f>
        <v>DIG143</v>
      </c>
      <c r="H39" s="5"/>
      <c r="I39" s="4"/>
      <c r="J39" s="4"/>
      <c r="K39" s="9"/>
      <c r="L39" s="10" t="s">
        <v>413</v>
      </c>
    </row>
    <row r="40" spans="1:12" hidden="1" x14ac:dyDescent="0.25">
      <c r="A40" s="9" t="s">
        <v>427</v>
      </c>
      <c r="B40" s="12"/>
      <c r="C40" s="10"/>
      <c r="F40" s="9" t="str">
        <f>+Tabla1[[#This Row],[CODIGO]]</f>
        <v>DIG144</v>
      </c>
      <c r="H40" s="5"/>
      <c r="I40" s="4"/>
      <c r="J40" s="4"/>
      <c r="K40" s="9"/>
      <c r="L40" s="10" t="s">
        <v>413</v>
      </c>
    </row>
    <row r="41" spans="1:12" hidden="1" x14ac:dyDescent="0.25">
      <c r="A41" s="9" t="s">
        <v>428</v>
      </c>
      <c r="B41" s="12"/>
      <c r="C41" s="10"/>
      <c r="F41" s="9" t="str">
        <f>+Tabla1[[#This Row],[CODIGO]]</f>
        <v>DIG145</v>
      </c>
      <c r="H41" s="5"/>
      <c r="I41" s="4"/>
      <c r="J41" s="4"/>
      <c r="K41" s="9"/>
      <c r="L41" s="10" t="s">
        <v>413</v>
      </c>
    </row>
    <row r="42" spans="1:12" hidden="1" x14ac:dyDescent="0.25">
      <c r="A42" s="9" t="s">
        <v>429</v>
      </c>
      <c r="B42" s="12"/>
      <c r="C42" s="10"/>
      <c r="F42" s="9" t="str">
        <f>+Tabla1[[#This Row],[CODIGO]]</f>
        <v>DIG146</v>
      </c>
      <c r="H42" s="5"/>
      <c r="I42" s="4"/>
      <c r="J42" s="4"/>
      <c r="K42" s="9"/>
      <c r="L42" s="10" t="s">
        <v>413</v>
      </c>
    </row>
    <row r="43" spans="1:12" hidden="1" x14ac:dyDescent="0.25">
      <c r="A43" s="9" t="s">
        <v>430</v>
      </c>
      <c r="B43" s="12"/>
      <c r="C43" s="10"/>
      <c r="F43" s="9" t="str">
        <f>+Tabla1[[#This Row],[CODIGO]]</f>
        <v>DIG147</v>
      </c>
      <c r="H43" s="5"/>
      <c r="I43" s="4"/>
      <c r="J43" s="4"/>
      <c r="K43" s="9"/>
      <c r="L43" s="10" t="s">
        <v>413</v>
      </c>
    </row>
    <row r="44" spans="1:12" hidden="1" x14ac:dyDescent="0.25">
      <c r="A44" s="9" t="s">
        <v>431</v>
      </c>
      <c r="B44" s="12"/>
      <c r="C44" s="10"/>
      <c r="F44" s="9" t="str">
        <f>+Tabla1[[#This Row],[CODIGO]]</f>
        <v>DIG148</v>
      </c>
      <c r="H44" s="5"/>
      <c r="I44" s="4"/>
      <c r="J44" s="4"/>
      <c r="K44" s="9"/>
      <c r="L44" s="10" t="s">
        <v>413</v>
      </c>
    </row>
    <row r="45" spans="1:12" hidden="1" x14ac:dyDescent="0.25">
      <c r="A45" s="9" t="s">
        <v>432</v>
      </c>
      <c r="B45" s="12"/>
      <c r="C45" s="10"/>
      <c r="F45" s="9" t="str">
        <f>+Tabla1[[#This Row],[CODIGO]]</f>
        <v>DIG149</v>
      </c>
      <c r="H45" s="5"/>
      <c r="I45" s="4"/>
      <c r="J45" s="4"/>
      <c r="K45" s="9"/>
      <c r="L45" s="10" t="s">
        <v>413</v>
      </c>
    </row>
    <row r="46" spans="1:12" hidden="1" x14ac:dyDescent="0.25">
      <c r="A46" s="9" t="s">
        <v>433</v>
      </c>
      <c r="B46" s="12"/>
      <c r="C46" s="10"/>
      <c r="F46" s="9" t="str">
        <f>+Tabla1[[#This Row],[CODIGO]]</f>
        <v>DIG150</v>
      </c>
      <c r="H46" s="5"/>
      <c r="I46" s="4"/>
      <c r="J46" s="4"/>
      <c r="K46" s="9"/>
      <c r="L46" s="10" t="s">
        <v>413</v>
      </c>
    </row>
    <row r="47" spans="1:12" hidden="1" x14ac:dyDescent="0.25">
      <c r="A47" s="9" t="s">
        <v>434</v>
      </c>
      <c r="B47" s="12"/>
      <c r="C47" s="10"/>
      <c r="F47" s="9" t="str">
        <f>+Tabla1[[#This Row],[CODIGO]]</f>
        <v>DIG151</v>
      </c>
      <c r="H47" s="5"/>
      <c r="I47" s="4"/>
      <c r="J47" s="4"/>
      <c r="K47" s="9"/>
      <c r="L47" s="10" t="s">
        <v>413</v>
      </c>
    </row>
    <row r="48" spans="1:12" hidden="1" x14ac:dyDescent="0.25">
      <c r="A48" s="9" t="s">
        <v>435</v>
      </c>
      <c r="B48" s="12"/>
      <c r="C48" s="10"/>
      <c r="F48" s="9" t="str">
        <f>+Tabla1[[#This Row],[CODIGO]]</f>
        <v>DIG152</v>
      </c>
      <c r="H48" s="5"/>
      <c r="I48" s="4"/>
      <c r="J48" s="4"/>
      <c r="K48" s="9"/>
      <c r="L48" s="10" t="s">
        <v>413</v>
      </c>
    </row>
    <row r="49" spans="1:12" hidden="1" x14ac:dyDescent="0.25">
      <c r="A49" s="9" t="s">
        <v>437</v>
      </c>
      <c r="B49" s="12"/>
      <c r="C49" s="10"/>
      <c r="F49" s="9" t="str">
        <f>+Tabla1[[#This Row],[CODIGO]]</f>
        <v>DIG154</v>
      </c>
      <c r="H49" s="5"/>
      <c r="I49" s="4"/>
      <c r="J49" s="4"/>
      <c r="K49" s="9"/>
      <c r="L49" s="10" t="s">
        <v>413</v>
      </c>
    </row>
    <row r="50" spans="1:12" hidden="1" x14ac:dyDescent="0.25">
      <c r="A50" s="9" t="s">
        <v>438</v>
      </c>
      <c r="B50" s="12"/>
      <c r="C50" s="10"/>
      <c r="F50" s="9" t="str">
        <f>+Tabla1[[#This Row],[CODIGO]]</f>
        <v>DIG155</v>
      </c>
      <c r="H50" s="5"/>
      <c r="I50" s="4"/>
      <c r="J50" s="4"/>
      <c r="K50" s="9"/>
      <c r="L50" s="10" t="s">
        <v>413</v>
      </c>
    </row>
    <row r="51" spans="1:12" hidden="1" x14ac:dyDescent="0.25">
      <c r="A51" s="9" t="s">
        <v>439</v>
      </c>
      <c r="B51" s="12"/>
      <c r="C51" s="10"/>
      <c r="F51" s="9" t="str">
        <f>+Tabla1[[#This Row],[CODIGO]]</f>
        <v>DIG156</v>
      </c>
      <c r="H51" s="5"/>
      <c r="I51" s="4"/>
      <c r="J51" s="4"/>
      <c r="K51" s="9"/>
      <c r="L51" s="10" t="s">
        <v>413</v>
      </c>
    </row>
    <row r="52" spans="1:12" hidden="1" x14ac:dyDescent="0.25">
      <c r="A52" s="9" t="s">
        <v>443</v>
      </c>
      <c r="B52" s="12"/>
      <c r="C52" s="10"/>
      <c r="F52" s="9" t="str">
        <f>+Tabla1[[#This Row],[CODIGO]]</f>
        <v>DIG161</v>
      </c>
      <c r="H52" s="5"/>
      <c r="I52" s="4"/>
      <c r="J52" s="4"/>
      <c r="K52" s="9"/>
      <c r="L52" s="10" t="s">
        <v>413</v>
      </c>
    </row>
    <row r="53" spans="1:12" hidden="1" x14ac:dyDescent="0.25">
      <c r="A53" s="9" t="s">
        <v>360</v>
      </c>
      <c r="B53" s="4" t="s">
        <v>23</v>
      </c>
      <c r="C53" s="10">
        <v>0</v>
      </c>
      <c r="D53" s="4"/>
      <c r="E53" s="10" t="s">
        <v>52</v>
      </c>
      <c r="F53" s="9" t="str">
        <f>+Tabla1[[#This Row],[CODIGO]]</f>
        <v>DIG058</v>
      </c>
      <c r="G53" s="4" t="s">
        <v>274</v>
      </c>
      <c r="H53" s="5">
        <v>46</v>
      </c>
      <c r="I53" s="4" t="s">
        <v>63</v>
      </c>
      <c r="J53" s="4"/>
      <c r="K53" s="9"/>
      <c r="L53" s="10" t="s">
        <v>413</v>
      </c>
    </row>
    <row r="54" spans="1:12" hidden="1" x14ac:dyDescent="0.25">
      <c r="A54" s="9" t="s">
        <v>361</v>
      </c>
      <c r="B54" s="4" t="s">
        <v>24</v>
      </c>
      <c r="C54" s="10">
        <v>0</v>
      </c>
      <c r="D54" s="4"/>
      <c r="E54" s="10" t="s">
        <v>52</v>
      </c>
      <c r="F54" s="9" t="str">
        <f>+Tabla1[[#This Row],[CODIGO]]</f>
        <v>DIG059</v>
      </c>
      <c r="G54" s="4" t="s">
        <v>274</v>
      </c>
      <c r="H54" s="5">
        <v>46</v>
      </c>
      <c r="I54" s="4" t="s">
        <v>64</v>
      </c>
      <c r="J54" s="4"/>
      <c r="K54" s="9"/>
      <c r="L54" s="10" t="s">
        <v>413</v>
      </c>
    </row>
    <row r="55" spans="1:12" hidden="1" x14ac:dyDescent="0.25">
      <c r="A55" s="9" t="s">
        <v>316</v>
      </c>
      <c r="B55" s="4" t="s">
        <v>416</v>
      </c>
      <c r="C55" s="10">
        <v>10</v>
      </c>
      <c r="D55" s="4"/>
      <c r="E55" s="10" t="s">
        <v>52</v>
      </c>
      <c r="F55" s="9" t="str">
        <f>+Tabla1[[#This Row],[CODIGO]]</f>
        <v>DIG000</v>
      </c>
      <c r="G55" s="4" t="s">
        <v>274</v>
      </c>
      <c r="H55" s="5">
        <v>55</v>
      </c>
      <c r="I55" s="4" t="s">
        <v>420</v>
      </c>
      <c r="J55" s="4"/>
      <c r="K55" s="9"/>
      <c r="L55" s="10" t="s">
        <v>414</v>
      </c>
    </row>
    <row r="56" spans="1:12" hidden="1" x14ac:dyDescent="0.25">
      <c r="A56" s="9" t="s">
        <v>317</v>
      </c>
      <c r="B56" s="4" t="s">
        <v>30</v>
      </c>
      <c r="C56" s="10">
        <v>10</v>
      </c>
      <c r="D56" s="4"/>
      <c r="E56" s="9" t="s">
        <v>164</v>
      </c>
      <c r="F56" s="9" t="str">
        <f>+Tabla1[[#This Row],[CODIGO]]</f>
        <v>DIG001</v>
      </c>
      <c r="G56" s="4" t="s">
        <v>83</v>
      </c>
      <c r="H56" s="5">
        <v>19</v>
      </c>
      <c r="I56" s="4" t="s">
        <v>58</v>
      </c>
      <c r="J56" s="4"/>
      <c r="K56" s="9"/>
      <c r="L56" s="10" t="s">
        <v>414</v>
      </c>
    </row>
    <row r="57" spans="1:12" hidden="1" x14ac:dyDescent="0.25">
      <c r="A57" s="9" t="s">
        <v>321</v>
      </c>
      <c r="B57" s="4" t="s">
        <v>120</v>
      </c>
      <c r="C57" s="10">
        <v>10</v>
      </c>
      <c r="D57" s="4"/>
      <c r="E57" s="9" t="s">
        <v>50</v>
      </c>
      <c r="F57" s="9" t="str">
        <f>+Tabla1[[#This Row],[CODIGO]]</f>
        <v>DIG005</v>
      </c>
      <c r="G57" s="4" t="s">
        <v>191</v>
      </c>
      <c r="H57" s="5">
        <v>10</v>
      </c>
      <c r="I57" s="4" t="s">
        <v>119</v>
      </c>
      <c r="J57" s="4"/>
      <c r="K57" s="9"/>
      <c r="L57" s="10" t="s">
        <v>414</v>
      </c>
    </row>
    <row r="58" spans="1:12" hidden="1" x14ac:dyDescent="0.25">
      <c r="A58" s="9" t="s">
        <v>323</v>
      </c>
      <c r="B58" s="4" t="s">
        <v>36</v>
      </c>
      <c r="C58" s="10">
        <v>10</v>
      </c>
      <c r="D58" s="4"/>
      <c r="E58" s="9" t="s">
        <v>50</v>
      </c>
      <c r="F58" s="9" t="str">
        <f>+Tabla1[[#This Row],[CODIGO]]</f>
        <v>DIG007</v>
      </c>
      <c r="G58" s="4" t="s">
        <v>191</v>
      </c>
      <c r="H58" s="5">
        <v>10</v>
      </c>
      <c r="I58" s="4" t="s">
        <v>59</v>
      </c>
      <c r="J58" s="4"/>
      <c r="K58" s="9"/>
      <c r="L58" s="10" t="s">
        <v>414</v>
      </c>
    </row>
    <row r="59" spans="1:12" hidden="1" x14ac:dyDescent="0.25">
      <c r="A59" s="9" t="s">
        <v>324</v>
      </c>
      <c r="B59" s="4" t="s">
        <v>142</v>
      </c>
      <c r="C59" s="10">
        <v>10</v>
      </c>
      <c r="D59" s="4"/>
      <c r="E59" s="9" t="s">
        <v>49</v>
      </c>
      <c r="F59" s="9" t="str">
        <f>+Tabla1[[#This Row],[CODIGO]]</f>
        <v>DIG008</v>
      </c>
      <c r="G59" s="4" t="s">
        <v>140</v>
      </c>
      <c r="H59" s="5">
        <v>19</v>
      </c>
      <c r="I59" s="4" t="s">
        <v>141</v>
      </c>
      <c r="J59" s="4"/>
      <c r="K59" s="9"/>
      <c r="L59" s="10" t="s">
        <v>414</v>
      </c>
    </row>
    <row r="60" spans="1:12" hidden="1" x14ac:dyDescent="0.25">
      <c r="A60" s="9" t="s">
        <v>301</v>
      </c>
      <c r="B60" s="4" t="s">
        <v>60</v>
      </c>
      <c r="C60" s="10">
        <v>10</v>
      </c>
      <c r="D60" s="4"/>
      <c r="E60" s="9" t="s">
        <v>51</v>
      </c>
      <c r="F60" s="9" t="str">
        <f>+Tabla1[[#This Row],[CODIGO]]</f>
        <v>DIG011</v>
      </c>
      <c r="G60" s="4" t="s">
        <v>191</v>
      </c>
      <c r="H60" s="5">
        <v>10</v>
      </c>
      <c r="I60" s="4" t="s">
        <v>61</v>
      </c>
      <c r="J60" s="4"/>
      <c r="K60" s="9"/>
      <c r="L60" s="10" t="s">
        <v>414</v>
      </c>
    </row>
    <row r="61" spans="1:12" hidden="1" x14ac:dyDescent="0.25">
      <c r="A61" s="9" t="s">
        <v>302</v>
      </c>
      <c r="B61" s="4" t="s">
        <v>41</v>
      </c>
      <c r="C61" s="10">
        <v>10</v>
      </c>
      <c r="D61" s="4"/>
      <c r="E61" s="9" t="s">
        <v>51</v>
      </c>
      <c r="F61" s="9" t="str">
        <f>+Tabla1[[#This Row],[CODIGO]]</f>
        <v>DIG012</v>
      </c>
      <c r="G61" s="4" t="s">
        <v>191</v>
      </c>
      <c r="H61" s="5">
        <v>10</v>
      </c>
      <c r="I61" s="4" t="s">
        <v>62</v>
      </c>
      <c r="J61" s="4"/>
      <c r="K61" s="9"/>
      <c r="L61" s="10" t="s">
        <v>414</v>
      </c>
    </row>
    <row r="62" spans="1:12" hidden="1" x14ac:dyDescent="0.25">
      <c r="A62" s="9" t="s">
        <v>303</v>
      </c>
      <c r="B62" s="4" t="s">
        <v>9</v>
      </c>
      <c r="C62" s="9">
        <v>2</v>
      </c>
      <c r="D62" s="9" t="s">
        <v>248</v>
      </c>
      <c r="E62" s="9" t="s">
        <v>163</v>
      </c>
      <c r="F62" s="9" t="str">
        <f>+Tabla1[[#This Row],[CODIGO]]</f>
        <v>DIG013</v>
      </c>
      <c r="G62" s="13" t="s">
        <v>193</v>
      </c>
      <c r="H62" s="5">
        <v>26.964383561643835</v>
      </c>
      <c r="I62" s="4" t="s">
        <v>177</v>
      </c>
      <c r="J62" s="4"/>
      <c r="K62" s="9"/>
      <c r="L62" s="10" t="s">
        <v>414</v>
      </c>
    </row>
    <row r="63" spans="1:12" hidden="1" x14ac:dyDescent="0.25">
      <c r="A63" s="9" t="s">
        <v>304</v>
      </c>
      <c r="B63" s="4" t="s">
        <v>243</v>
      </c>
      <c r="C63" s="9">
        <v>2</v>
      </c>
      <c r="D63" s="9" t="s">
        <v>248</v>
      </c>
      <c r="E63" s="9" t="s">
        <v>163</v>
      </c>
      <c r="F63" s="9" t="str">
        <f>+Tabla1[[#This Row],[CODIGO]]</f>
        <v>DIG014</v>
      </c>
      <c r="G63" s="4" t="s">
        <v>192</v>
      </c>
      <c r="H63" s="5">
        <v>73</v>
      </c>
      <c r="I63" s="4" t="s">
        <v>177</v>
      </c>
      <c r="J63" s="2"/>
      <c r="K63" s="9"/>
      <c r="L63" s="10" t="s">
        <v>414</v>
      </c>
    </row>
    <row r="64" spans="1:12" hidden="1" x14ac:dyDescent="0.25">
      <c r="A64" s="9" t="s">
        <v>305</v>
      </c>
      <c r="B64" s="4" t="s">
        <v>236</v>
      </c>
      <c r="C64" s="9">
        <v>1</v>
      </c>
      <c r="D64" s="10" t="s">
        <v>249</v>
      </c>
      <c r="E64" s="9" t="s">
        <v>163</v>
      </c>
      <c r="F64" s="9" t="str">
        <f>+Tabla1[[#This Row],[CODIGO]]</f>
        <v>DIG015</v>
      </c>
      <c r="G64" s="4" t="s">
        <v>192</v>
      </c>
      <c r="H64" s="5">
        <v>172</v>
      </c>
      <c r="I64" s="3" t="s">
        <v>65</v>
      </c>
      <c r="J64" s="2"/>
      <c r="K64" s="9"/>
      <c r="L64" s="10" t="s">
        <v>414</v>
      </c>
    </row>
    <row r="65" spans="1:12" hidden="1" x14ac:dyDescent="0.25">
      <c r="A65" s="9" t="s">
        <v>306</v>
      </c>
      <c r="B65" s="4" t="s">
        <v>10</v>
      </c>
      <c r="C65" s="9">
        <v>2</v>
      </c>
      <c r="D65" s="10" t="s">
        <v>249</v>
      </c>
      <c r="E65" s="9" t="s">
        <v>163</v>
      </c>
      <c r="F65" s="9" t="str">
        <f>+Tabla1[[#This Row],[CODIGO]]</f>
        <v>DIG016</v>
      </c>
      <c r="G65" s="13" t="s">
        <v>194</v>
      </c>
      <c r="H65" s="5">
        <v>63.643835616438359</v>
      </c>
      <c r="I65" s="4" t="s">
        <v>178</v>
      </c>
      <c r="J65" s="4"/>
      <c r="K65" s="9"/>
      <c r="L65" s="10" t="s">
        <v>414</v>
      </c>
    </row>
    <row r="66" spans="1:12" hidden="1" x14ac:dyDescent="0.25">
      <c r="A66" s="9" t="s">
        <v>181</v>
      </c>
      <c r="B66" s="4" t="s">
        <v>244</v>
      </c>
      <c r="C66" s="9">
        <v>2</v>
      </c>
      <c r="D66" s="10" t="s">
        <v>249</v>
      </c>
      <c r="E66" s="9" t="s">
        <v>163</v>
      </c>
      <c r="F66" s="9" t="str">
        <f>+Tabla1[[#This Row],[CODIGO]]</f>
        <v>DIG017</v>
      </c>
      <c r="G66" s="4" t="s">
        <v>192</v>
      </c>
      <c r="H66" s="5">
        <v>91</v>
      </c>
      <c r="I66" s="4" t="s">
        <v>178</v>
      </c>
      <c r="J66" s="2"/>
      <c r="K66" s="9"/>
      <c r="L66" s="10" t="s">
        <v>414</v>
      </c>
    </row>
    <row r="67" spans="1:12" hidden="1" x14ac:dyDescent="0.25">
      <c r="A67" s="9" t="s">
        <v>307</v>
      </c>
      <c r="B67" s="12" t="s">
        <v>417</v>
      </c>
      <c r="C67" s="10"/>
      <c r="F67" s="9" t="str">
        <f>+Tabla1[[#This Row],[CODIGO]]</f>
        <v>DIG019</v>
      </c>
      <c r="H67" s="5"/>
      <c r="I67" s="4"/>
      <c r="J67" s="4"/>
      <c r="K67" s="9"/>
      <c r="L67" s="10" t="s">
        <v>414</v>
      </c>
    </row>
    <row r="68" spans="1:12" hidden="1" x14ac:dyDescent="0.25">
      <c r="A68" s="9" t="s">
        <v>326</v>
      </c>
      <c r="B68" s="4" t="s">
        <v>240</v>
      </c>
      <c r="C68" s="9">
        <v>2</v>
      </c>
      <c r="D68" s="10" t="s">
        <v>251</v>
      </c>
      <c r="E68" s="9" t="s">
        <v>163</v>
      </c>
      <c r="F68" s="9" t="str">
        <f>+Tabla1[[#This Row],[CODIGO]]</f>
        <v>DIG021</v>
      </c>
      <c r="G68" s="4" t="s">
        <v>11</v>
      </c>
      <c r="H68" s="5">
        <v>100</v>
      </c>
      <c r="I68" s="3" t="s">
        <v>253</v>
      </c>
      <c r="J68" s="2"/>
      <c r="K68" s="9"/>
      <c r="L68" s="10" t="s">
        <v>414</v>
      </c>
    </row>
    <row r="69" spans="1:12" hidden="1" x14ac:dyDescent="0.25">
      <c r="A69" s="9" t="s">
        <v>281</v>
      </c>
      <c r="B69" s="4" t="s">
        <v>237</v>
      </c>
      <c r="C69" s="9">
        <v>2</v>
      </c>
      <c r="D69" s="10" t="s">
        <v>251</v>
      </c>
      <c r="E69" s="9" t="s">
        <v>163</v>
      </c>
      <c r="F69" s="9" t="str">
        <f>+Tabla1[[#This Row],[CODIGO]]</f>
        <v>DIG022</v>
      </c>
      <c r="G69" s="4" t="s">
        <v>192</v>
      </c>
      <c r="H69" s="5">
        <v>190</v>
      </c>
      <c r="I69" s="3" t="s">
        <v>161</v>
      </c>
      <c r="J69" s="2"/>
      <c r="K69" s="9"/>
      <c r="L69" s="10" t="s">
        <v>414</v>
      </c>
    </row>
    <row r="70" spans="1:12" hidden="1" x14ac:dyDescent="0.25">
      <c r="A70" s="9" t="s">
        <v>327</v>
      </c>
      <c r="B70" s="4" t="s">
        <v>33</v>
      </c>
      <c r="C70" s="10">
        <v>10</v>
      </c>
      <c r="D70" s="4"/>
      <c r="E70" s="9" t="s">
        <v>50</v>
      </c>
      <c r="F70" s="9" t="str">
        <f>+Tabla1[[#This Row],[CODIGO]]</f>
        <v>DIG023</v>
      </c>
      <c r="G70" s="4" t="s">
        <v>191</v>
      </c>
      <c r="H70" s="5">
        <v>5</v>
      </c>
      <c r="I70" s="4" t="s">
        <v>66</v>
      </c>
      <c r="J70" s="4"/>
      <c r="K70" s="9"/>
      <c r="L70" s="10" t="s">
        <v>414</v>
      </c>
    </row>
    <row r="71" spans="1:12" hidden="1" x14ac:dyDescent="0.25">
      <c r="A71" s="9" t="s">
        <v>328</v>
      </c>
      <c r="B71" s="4" t="s">
        <v>34</v>
      </c>
      <c r="C71" s="10">
        <v>10</v>
      </c>
      <c r="D71" s="4"/>
      <c r="E71" s="9" t="s">
        <v>49</v>
      </c>
      <c r="F71" s="9" t="str">
        <f>+Tabla1[[#This Row],[CODIGO]]</f>
        <v>DIG025</v>
      </c>
      <c r="G71" s="4" t="s">
        <v>191</v>
      </c>
      <c r="H71" s="5">
        <v>10</v>
      </c>
      <c r="I71" s="4" t="s">
        <v>67</v>
      </c>
      <c r="J71" s="4"/>
      <c r="K71" s="9"/>
      <c r="L71" s="10" t="s">
        <v>414</v>
      </c>
    </row>
    <row r="72" spans="1:12" hidden="1" x14ac:dyDescent="0.25">
      <c r="A72" s="9" t="s">
        <v>329</v>
      </c>
      <c r="B72" s="4" t="s">
        <v>22</v>
      </c>
      <c r="C72" s="10">
        <v>10</v>
      </c>
      <c r="D72" s="4"/>
      <c r="E72" s="9" t="s">
        <v>18</v>
      </c>
      <c r="F72" s="9" t="str">
        <f>+Tabla1[[#This Row],[CODIGO]]</f>
        <v>DIG026</v>
      </c>
      <c r="G72" s="4" t="s">
        <v>191</v>
      </c>
      <c r="H72" s="5">
        <v>19</v>
      </c>
      <c r="I72" s="4" t="s">
        <v>55</v>
      </c>
      <c r="J72" s="4"/>
      <c r="K72" s="9"/>
      <c r="L72" s="10" t="s">
        <v>414</v>
      </c>
    </row>
    <row r="73" spans="1:12" hidden="1" x14ac:dyDescent="0.25">
      <c r="A73" s="9" t="s">
        <v>330</v>
      </c>
      <c r="B73" s="4" t="s">
        <v>21</v>
      </c>
      <c r="C73" s="10">
        <v>10</v>
      </c>
      <c r="D73" s="4"/>
      <c r="E73" s="9" t="s">
        <v>18</v>
      </c>
      <c r="F73" s="9" t="str">
        <f>+Tabla1[[#This Row],[CODIGO]]</f>
        <v>DIG027</v>
      </c>
      <c r="G73" s="4" t="s">
        <v>191</v>
      </c>
      <c r="H73" s="5">
        <v>80</v>
      </c>
      <c r="I73" s="4" t="s">
        <v>136</v>
      </c>
      <c r="J73" s="4"/>
      <c r="K73" s="9"/>
      <c r="L73" s="10" t="s">
        <v>414</v>
      </c>
    </row>
    <row r="74" spans="1:12" hidden="1" x14ac:dyDescent="0.25">
      <c r="A74" s="9" t="s">
        <v>331</v>
      </c>
      <c r="B74" s="4" t="s">
        <v>135</v>
      </c>
      <c r="C74" s="10">
        <v>10</v>
      </c>
      <c r="D74" s="4"/>
      <c r="E74" s="9" t="s">
        <v>18</v>
      </c>
      <c r="F74" s="9" t="str">
        <f>+Tabla1[[#This Row],[CODIGO]]</f>
        <v>DIG028</v>
      </c>
      <c r="G74" s="4" t="s">
        <v>195</v>
      </c>
      <c r="H74" s="5">
        <v>28</v>
      </c>
      <c r="I74" s="4" t="s">
        <v>137</v>
      </c>
      <c r="J74" s="4"/>
      <c r="K74" s="9"/>
      <c r="L74" s="10" t="s">
        <v>414</v>
      </c>
    </row>
    <row r="75" spans="1:12" hidden="1" x14ac:dyDescent="0.25">
      <c r="A75" s="9" t="s">
        <v>333</v>
      </c>
      <c r="B75" s="4" t="s">
        <v>123</v>
      </c>
      <c r="C75" s="10">
        <v>10</v>
      </c>
      <c r="D75" s="4"/>
      <c r="E75" s="9" t="s">
        <v>49</v>
      </c>
      <c r="F75" s="9" t="str">
        <f>+Tabla1[[#This Row],[CODIGO]]</f>
        <v>DIG030</v>
      </c>
      <c r="G75" s="4" t="s">
        <v>83</v>
      </c>
      <c r="H75" s="5">
        <v>19</v>
      </c>
      <c r="I75" s="4" t="s">
        <v>122</v>
      </c>
      <c r="J75" s="4"/>
      <c r="K75" s="9"/>
      <c r="L75" s="10" t="s">
        <v>414</v>
      </c>
    </row>
    <row r="76" spans="1:12" hidden="1" x14ac:dyDescent="0.25">
      <c r="A76" s="9" t="s">
        <v>334</v>
      </c>
      <c r="B76" s="4" t="s">
        <v>121</v>
      </c>
      <c r="C76" s="10">
        <v>10</v>
      </c>
      <c r="D76" s="4"/>
      <c r="E76" s="9" t="s">
        <v>49</v>
      </c>
      <c r="F76" s="9" t="str">
        <f>+Tabla1[[#This Row],[CODIGO]]</f>
        <v>DIG031</v>
      </c>
      <c r="G76" s="4" t="s">
        <v>83</v>
      </c>
      <c r="H76" s="5">
        <v>19</v>
      </c>
      <c r="I76" s="4" t="s">
        <v>124</v>
      </c>
      <c r="J76" s="4"/>
      <c r="K76" s="9"/>
      <c r="L76" s="10" t="s">
        <v>414</v>
      </c>
    </row>
    <row r="77" spans="1:12" hidden="1" x14ac:dyDescent="0.25">
      <c r="A77" s="9" t="s">
        <v>335</v>
      </c>
      <c r="B77" s="4" t="s">
        <v>31</v>
      </c>
      <c r="C77" s="10">
        <v>10</v>
      </c>
      <c r="D77" s="4"/>
      <c r="E77" s="9" t="s">
        <v>50</v>
      </c>
      <c r="F77" s="9" t="str">
        <f>+Tabla1[[#This Row],[CODIGO]]</f>
        <v>DIG032</v>
      </c>
      <c r="G77" s="4" t="s">
        <v>84</v>
      </c>
      <c r="H77" s="5">
        <v>19</v>
      </c>
      <c r="I77" s="4" t="s">
        <v>71</v>
      </c>
      <c r="J77" s="4"/>
      <c r="K77" s="9"/>
      <c r="L77" s="10" t="s">
        <v>414</v>
      </c>
    </row>
    <row r="78" spans="1:12" hidden="1" x14ac:dyDescent="0.25">
      <c r="A78" s="9" t="s">
        <v>342</v>
      </c>
      <c r="B78" s="4" t="s">
        <v>32</v>
      </c>
      <c r="C78" s="10">
        <v>10</v>
      </c>
      <c r="D78" s="4"/>
      <c r="E78" s="9" t="s">
        <v>50</v>
      </c>
      <c r="F78" s="9" t="str">
        <f>+Tabla1[[#This Row],[CODIGO]]</f>
        <v>DIG039</v>
      </c>
      <c r="G78" s="4" t="s">
        <v>84</v>
      </c>
      <c r="H78" s="5">
        <v>19</v>
      </c>
      <c r="I78" s="4" t="s">
        <v>68</v>
      </c>
      <c r="J78" s="4"/>
      <c r="K78" s="9"/>
      <c r="L78" s="10" t="s">
        <v>414</v>
      </c>
    </row>
    <row r="79" spans="1:12" hidden="1" x14ac:dyDescent="0.25">
      <c r="A79" s="9" t="s">
        <v>355</v>
      </c>
      <c r="B79" s="4" t="s">
        <v>26</v>
      </c>
      <c r="C79" s="10">
        <v>10</v>
      </c>
      <c r="D79" s="4"/>
      <c r="E79" s="9" t="s">
        <v>49</v>
      </c>
      <c r="F79" s="9" t="str">
        <f>+Tabla1[[#This Row],[CODIGO]]</f>
        <v>DIG053</v>
      </c>
      <c r="G79" s="4" t="s">
        <v>191</v>
      </c>
      <c r="H79" s="5">
        <v>10</v>
      </c>
      <c r="I79" s="4" t="s">
        <v>74</v>
      </c>
      <c r="J79" s="4"/>
      <c r="K79" s="9"/>
      <c r="L79" s="10" t="s">
        <v>414</v>
      </c>
    </row>
    <row r="80" spans="1:12" hidden="1" x14ac:dyDescent="0.25">
      <c r="A80" s="9" t="s">
        <v>356</v>
      </c>
      <c r="B80" s="4" t="s">
        <v>415</v>
      </c>
      <c r="C80" s="10">
        <v>10</v>
      </c>
      <c r="D80" s="4"/>
      <c r="E80" s="9" t="s">
        <v>49</v>
      </c>
      <c r="F80" s="9" t="str">
        <f>+Tabla1[[#This Row],[CODIGO]]</f>
        <v>DIG054</v>
      </c>
      <c r="G80" s="4" t="s">
        <v>191</v>
      </c>
      <c r="H80" s="5">
        <v>10</v>
      </c>
      <c r="I80" s="4" t="s">
        <v>75</v>
      </c>
      <c r="J80" s="4"/>
      <c r="K80" s="9"/>
      <c r="L80" s="10" t="s">
        <v>414</v>
      </c>
    </row>
    <row r="81" spans="1:12" hidden="1" x14ac:dyDescent="0.25">
      <c r="A81" s="9" t="s">
        <v>358</v>
      </c>
      <c r="B81" s="4" t="s">
        <v>37</v>
      </c>
      <c r="C81" s="10">
        <v>10</v>
      </c>
      <c r="D81" s="4"/>
      <c r="E81" s="9" t="s">
        <v>49</v>
      </c>
      <c r="F81" s="9" t="str">
        <f>+Tabla1[[#This Row],[CODIGO]]</f>
        <v>DIG056</v>
      </c>
      <c r="G81" s="4" t="s">
        <v>191</v>
      </c>
      <c r="H81" s="5">
        <v>10</v>
      </c>
      <c r="I81" s="4" t="s">
        <v>76</v>
      </c>
      <c r="J81" s="4"/>
      <c r="K81" s="9"/>
      <c r="L81" s="10" t="s">
        <v>414</v>
      </c>
    </row>
    <row r="82" spans="1:12" hidden="1" x14ac:dyDescent="0.25">
      <c r="A82" s="9" t="s">
        <v>359</v>
      </c>
      <c r="B82" s="4" t="s">
        <v>238</v>
      </c>
      <c r="C82" s="9">
        <v>1</v>
      </c>
      <c r="D82" s="10" t="s">
        <v>250</v>
      </c>
      <c r="E82" s="9" t="s">
        <v>163</v>
      </c>
      <c r="F82" s="9" t="str">
        <f>+Tabla1[[#This Row],[CODIGO]]</f>
        <v>DIG057</v>
      </c>
      <c r="G82" s="4" t="s">
        <v>192</v>
      </c>
      <c r="H82" s="5">
        <v>361</v>
      </c>
      <c r="I82" s="4" t="s">
        <v>118</v>
      </c>
      <c r="J82" s="4"/>
      <c r="K82" s="9" t="s">
        <v>154</v>
      </c>
      <c r="L82" s="10" t="s">
        <v>414</v>
      </c>
    </row>
    <row r="83" spans="1:12" hidden="1" x14ac:dyDescent="0.25">
      <c r="A83" s="9" t="s">
        <v>362</v>
      </c>
      <c r="B83" s="20" t="s">
        <v>418</v>
      </c>
      <c r="C83" s="10"/>
      <c r="F83" s="9" t="str">
        <f>+Tabla1[[#This Row],[CODIGO]]</f>
        <v>DIG060</v>
      </c>
      <c r="H83" s="5"/>
      <c r="I83" s="4"/>
      <c r="J83" s="4"/>
      <c r="K83" s="9"/>
      <c r="L83" s="10" t="s">
        <v>414</v>
      </c>
    </row>
    <row r="84" spans="1:12" hidden="1" x14ac:dyDescent="0.25">
      <c r="A84" s="9" t="s">
        <v>285</v>
      </c>
      <c r="B84" s="4" t="s">
        <v>29</v>
      </c>
      <c r="C84" s="10">
        <v>10</v>
      </c>
      <c r="D84" s="4"/>
      <c r="E84" s="9" t="s">
        <v>53</v>
      </c>
      <c r="F84" s="9" t="str">
        <f>+Tabla1[[#This Row],[CODIGO]]</f>
        <v>DIG061</v>
      </c>
      <c r="G84" s="4" t="s">
        <v>11</v>
      </c>
      <c r="H84" s="5">
        <v>15</v>
      </c>
      <c r="I84" s="4" t="s">
        <v>79</v>
      </c>
      <c r="J84" s="4"/>
      <c r="K84" s="9"/>
      <c r="L84" s="10" t="s">
        <v>414</v>
      </c>
    </row>
    <row r="85" spans="1:12" hidden="1" x14ac:dyDescent="0.25">
      <c r="A85" s="9" t="s">
        <v>286</v>
      </c>
      <c r="B85" s="4" t="s">
        <v>311</v>
      </c>
      <c r="C85" s="10">
        <v>10</v>
      </c>
      <c r="D85" s="4"/>
      <c r="E85" s="9" t="s">
        <v>18</v>
      </c>
      <c r="F85" s="9" t="str">
        <f>+Tabla1[[#This Row],[CODIGO]]</f>
        <v>DIG062</v>
      </c>
      <c r="G85" s="4" t="s">
        <v>192</v>
      </c>
      <c r="H85" s="5">
        <v>46</v>
      </c>
      <c r="I85" s="4" t="s">
        <v>80</v>
      </c>
      <c r="J85" s="4"/>
      <c r="K85" s="9"/>
      <c r="L85" s="10" t="s">
        <v>414</v>
      </c>
    </row>
    <row r="86" spans="1:12" hidden="1" x14ac:dyDescent="0.25">
      <c r="A86" s="9" t="s">
        <v>287</v>
      </c>
      <c r="B86" s="4" t="s">
        <v>38</v>
      </c>
      <c r="C86" s="10">
        <v>10</v>
      </c>
      <c r="D86" s="4"/>
      <c r="E86" s="9" t="s">
        <v>54</v>
      </c>
      <c r="F86" s="9" t="str">
        <f>+Tabla1[[#This Row],[CODIGO]]</f>
        <v>DIG063</v>
      </c>
      <c r="G86" s="4" t="s">
        <v>191</v>
      </c>
      <c r="H86" s="5">
        <v>10</v>
      </c>
      <c r="I86" s="4" t="s">
        <v>81</v>
      </c>
      <c r="J86" s="4"/>
      <c r="K86" s="9"/>
      <c r="L86" s="10" t="s">
        <v>414</v>
      </c>
    </row>
    <row r="87" spans="1:12" hidden="1" x14ac:dyDescent="0.25">
      <c r="A87" s="9" t="s">
        <v>363</v>
      </c>
      <c r="B87" s="4" t="s">
        <v>239</v>
      </c>
      <c r="C87" s="9">
        <v>1</v>
      </c>
      <c r="D87" s="10" t="s">
        <v>257</v>
      </c>
      <c r="E87" s="9" t="s">
        <v>163</v>
      </c>
      <c r="F87" s="9" t="str">
        <f>+Tabla1[[#This Row],[CODIGO]]</f>
        <v>DIG064</v>
      </c>
      <c r="G87" s="4" t="s">
        <v>196</v>
      </c>
      <c r="H87" s="5">
        <v>318</v>
      </c>
      <c r="I87" s="4" t="s">
        <v>117</v>
      </c>
      <c r="J87" s="4"/>
      <c r="K87" s="9" t="s">
        <v>154</v>
      </c>
      <c r="L87" s="10" t="s">
        <v>414</v>
      </c>
    </row>
    <row r="88" spans="1:12" hidden="1" x14ac:dyDescent="0.25">
      <c r="A88" s="9" t="s">
        <v>364</v>
      </c>
      <c r="B88" s="4" t="s">
        <v>235</v>
      </c>
      <c r="C88" s="9">
        <v>1</v>
      </c>
      <c r="D88" s="10" t="s">
        <v>258</v>
      </c>
      <c r="E88" s="9" t="s">
        <v>163</v>
      </c>
      <c r="F88" s="9" t="str">
        <f>+Tabla1[[#This Row],[CODIGO]]</f>
        <v>DIG065</v>
      </c>
      <c r="G88" s="4" t="s">
        <v>192</v>
      </c>
      <c r="H88" s="5">
        <v>100</v>
      </c>
      <c r="I88" s="4" t="s">
        <v>82</v>
      </c>
      <c r="J88" s="4"/>
      <c r="K88" s="9"/>
      <c r="L88" s="10" t="s">
        <v>414</v>
      </c>
    </row>
    <row r="89" spans="1:12" hidden="1" x14ac:dyDescent="0.25">
      <c r="A89" s="9" t="s">
        <v>365</v>
      </c>
      <c r="B89" s="4" t="s">
        <v>235</v>
      </c>
      <c r="C89" s="9">
        <v>2</v>
      </c>
      <c r="D89" s="10" t="s">
        <v>258</v>
      </c>
      <c r="E89" s="9" t="s">
        <v>163</v>
      </c>
      <c r="F89" s="9" t="str">
        <f>+Tabla1[[#This Row],[CODIGO]]</f>
        <v>DIG066</v>
      </c>
      <c r="G89" s="4" t="s">
        <v>191</v>
      </c>
      <c r="H89" s="5">
        <v>10</v>
      </c>
      <c r="I89" s="4" t="s">
        <v>216</v>
      </c>
      <c r="J89" s="4"/>
      <c r="K89" s="9"/>
      <c r="L89" s="10" t="s">
        <v>414</v>
      </c>
    </row>
    <row r="90" spans="1:12" hidden="1" x14ac:dyDescent="0.25">
      <c r="A90" s="9" t="s">
        <v>366</v>
      </c>
      <c r="B90" s="4" t="s">
        <v>266</v>
      </c>
      <c r="C90" s="9">
        <v>1</v>
      </c>
      <c r="D90" s="10" t="s">
        <v>264</v>
      </c>
      <c r="E90" s="9" t="s">
        <v>163</v>
      </c>
      <c r="F90" s="9" t="str">
        <f>+Tabla1[[#This Row],[CODIGO]]</f>
        <v>DIG067</v>
      </c>
      <c r="G90" s="4" t="s">
        <v>196</v>
      </c>
      <c r="H90" s="5">
        <v>91</v>
      </c>
      <c r="I90" s="4" t="s">
        <v>267</v>
      </c>
      <c r="J90" s="4"/>
      <c r="K90" s="9"/>
      <c r="L90" s="10" t="s">
        <v>414</v>
      </c>
    </row>
    <row r="91" spans="1:12" hidden="1" x14ac:dyDescent="0.25">
      <c r="A91" s="9" t="s">
        <v>368</v>
      </c>
      <c r="B91" s="4" t="s">
        <v>266</v>
      </c>
      <c r="C91" s="9">
        <v>1</v>
      </c>
      <c r="D91" s="10" t="s">
        <v>264</v>
      </c>
      <c r="E91" s="9" t="s">
        <v>163</v>
      </c>
      <c r="F91" s="9" t="str">
        <f>+Tabla1[[#This Row],[CODIGO]]</f>
        <v>DIG069</v>
      </c>
      <c r="G91" s="4" t="s">
        <v>265</v>
      </c>
      <c r="H91" s="5">
        <v>136</v>
      </c>
      <c r="I91" s="4" t="s">
        <v>269</v>
      </c>
      <c r="J91" s="4"/>
      <c r="K91" s="9"/>
      <c r="L91" s="10" t="s">
        <v>414</v>
      </c>
    </row>
    <row r="92" spans="1:12" hidden="1" x14ac:dyDescent="0.25">
      <c r="A92" s="9" t="s">
        <v>183</v>
      </c>
      <c r="B92" s="4" t="s">
        <v>246</v>
      </c>
      <c r="C92" s="9">
        <v>1</v>
      </c>
      <c r="D92" s="10" t="s">
        <v>264</v>
      </c>
      <c r="E92" s="9" t="s">
        <v>163</v>
      </c>
      <c r="F92" s="9" t="str">
        <f>+Tabla1[[#This Row],[CODIGO]]</f>
        <v>DIG070</v>
      </c>
      <c r="G92" s="4" t="s">
        <v>192</v>
      </c>
      <c r="H92" s="5">
        <v>91</v>
      </c>
      <c r="I92" s="4" t="s">
        <v>268</v>
      </c>
      <c r="J92" s="4"/>
      <c r="K92" s="9"/>
      <c r="L92" s="10" t="s">
        <v>414</v>
      </c>
    </row>
    <row r="93" spans="1:12" hidden="1" x14ac:dyDescent="0.25">
      <c r="A93" s="9" t="s">
        <v>275</v>
      </c>
      <c r="B93" s="4" t="s">
        <v>25</v>
      </c>
      <c r="C93" s="10">
        <v>10</v>
      </c>
      <c r="D93" s="4"/>
      <c r="E93" s="9" t="s">
        <v>164</v>
      </c>
      <c r="F93" s="9" t="str">
        <f>+Tabla1[[#This Row],[CODIGO]]</f>
        <v>DIG071</v>
      </c>
      <c r="G93" s="4" t="s">
        <v>197</v>
      </c>
      <c r="H93" s="5">
        <v>19</v>
      </c>
      <c r="I93" s="4" t="s">
        <v>114</v>
      </c>
      <c r="J93" s="4"/>
      <c r="K93" s="9"/>
      <c r="L93" s="10" t="s">
        <v>414</v>
      </c>
    </row>
    <row r="94" spans="1:12" hidden="1" x14ac:dyDescent="0.25">
      <c r="A94" s="9" t="s">
        <v>276</v>
      </c>
      <c r="B94" s="4" t="s">
        <v>25</v>
      </c>
      <c r="C94" s="10">
        <v>10</v>
      </c>
      <c r="D94" s="4"/>
      <c r="E94" s="9" t="s">
        <v>164</v>
      </c>
      <c r="F94" s="9" t="str">
        <f>+Tabla1[[#This Row],[CODIGO]]</f>
        <v>DIG072</v>
      </c>
      <c r="G94" s="4" t="s">
        <v>192</v>
      </c>
      <c r="H94" s="5">
        <v>37</v>
      </c>
      <c r="I94" s="4" t="s">
        <v>114</v>
      </c>
      <c r="J94" s="4"/>
      <c r="K94" s="9"/>
      <c r="L94" s="10" t="s">
        <v>414</v>
      </c>
    </row>
    <row r="95" spans="1:12" hidden="1" x14ac:dyDescent="0.25">
      <c r="A95" s="9" t="s">
        <v>369</v>
      </c>
      <c r="B95" s="4" t="s">
        <v>25</v>
      </c>
      <c r="C95" s="10">
        <v>10</v>
      </c>
      <c r="D95" s="4"/>
      <c r="E95" s="9" t="s">
        <v>164</v>
      </c>
      <c r="F95" s="9" t="str">
        <f>+Tabla1[[#This Row],[CODIGO]]</f>
        <v>DIG073</v>
      </c>
      <c r="G95" s="4" t="s">
        <v>196</v>
      </c>
      <c r="H95" s="5">
        <v>73</v>
      </c>
      <c r="I95" s="4" t="s">
        <v>114</v>
      </c>
      <c r="J95" s="4"/>
      <c r="K95" s="9"/>
      <c r="L95" s="10" t="s">
        <v>414</v>
      </c>
    </row>
    <row r="96" spans="1:12" hidden="1" x14ac:dyDescent="0.25">
      <c r="A96" s="9" t="s">
        <v>277</v>
      </c>
      <c r="B96" s="4" t="s">
        <v>134</v>
      </c>
      <c r="C96" s="10">
        <v>10</v>
      </c>
      <c r="D96" s="4"/>
      <c r="E96" s="9" t="s">
        <v>164</v>
      </c>
      <c r="F96" s="9" t="str">
        <f>+Tabla1[[#This Row],[CODIGO]]</f>
        <v>DIG074</v>
      </c>
      <c r="G96" s="4" t="s">
        <v>192</v>
      </c>
      <c r="H96" s="5">
        <v>295</v>
      </c>
      <c r="I96" s="4" t="s">
        <v>113</v>
      </c>
      <c r="J96" s="4"/>
      <c r="K96" s="9"/>
      <c r="L96" s="10" t="s">
        <v>414</v>
      </c>
    </row>
    <row r="97" spans="1:12" hidden="1" x14ac:dyDescent="0.25">
      <c r="A97" s="9" t="s">
        <v>370</v>
      </c>
      <c r="B97" s="4" t="s">
        <v>39</v>
      </c>
      <c r="C97" s="10">
        <v>10</v>
      </c>
      <c r="D97" s="4"/>
      <c r="E97" s="9" t="s">
        <v>52</v>
      </c>
      <c r="F97" s="9" t="str">
        <f>+Tabla1[[#This Row],[CODIGO]]</f>
        <v>DIG075</v>
      </c>
      <c r="G97" s="4" t="s">
        <v>11</v>
      </c>
      <c r="H97" s="5">
        <v>19</v>
      </c>
      <c r="I97" s="4" t="s">
        <v>88</v>
      </c>
      <c r="J97" s="4"/>
      <c r="K97" s="9"/>
      <c r="L97" s="10" t="s">
        <v>414</v>
      </c>
    </row>
    <row r="98" spans="1:12" hidden="1" x14ac:dyDescent="0.25">
      <c r="A98" s="9" t="s">
        <v>371</v>
      </c>
      <c r="B98" s="4" t="s">
        <v>40</v>
      </c>
      <c r="C98" s="10">
        <v>10</v>
      </c>
      <c r="D98" s="4"/>
      <c r="E98" s="9" t="s">
        <v>52</v>
      </c>
      <c r="F98" s="9" t="str">
        <f>+Tabla1[[#This Row],[CODIGO]]</f>
        <v>DIG076</v>
      </c>
      <c r="G98" s="4" t="s">
        <v>11</v>
      </c>
      <c r="H98" s="5">
        <v>28</v>
      </c>
      <c r="I98" s="4" t="s">
        <v>102</v>
      </c>
      <c r="J98" s="4"/>
      <c r="K98" s="9"/>
      <c r="L98" s="10" t="s">
        <v>414</v>
      </c>
    </row>
    <row r="99" spans="1:12" hidden="1" x14ac:dyDescent="0.25">
      <c r="A99" s="9" t="s">
        <v>278</v>
      </c>
      <c r="B99" s="4" t="s">
        <v>210</v>
      </c>
      <c r="C99" s="9">
        <v>10</v>
      </c>
      <c r="D99" s="4"/>
      <c r="E99" s="9" t="s">
        <v>53</v>
      </c>
      <c r="F99" s="9" t="str">
        <f>+Tabla1[[#This Row],[CODIGO]]</f>
        <v>DIG077</v>
      </c>
      <c r="G99" s="4" t="s">
        <v>11</v>
      </c>
      <c r="H99" s="5">
        <v>28</v>
      </c>
      <c r="I99" s="4" t="s">
        <v>209</v>
      </c>
      <c r="J99" s="4"/>
      <c r="K99" s="9"/>
      <c r="L99" s="10" t="s">
        <v>414</v>
      </c>
    </row>
    <row r="100" spans="1:12" hidden="1" x14ac:dyDescent="0.25">
      <c r="A100" s="9" t="s">
        <v>279</v>
      </c>
      <c r="B100" s="4" t="s">
        <v>203</v>
      </c>
      <c r="C100" s="9">
        <v>10</v>
      </c>
      <c r="D100" s="4"/>
      <c r="E100" s="9" t="s">
        <v>164</v>
      </c>
      <c r="F100" s="9" t="str">
        <f>+Tabla1[[#This Row],[CODIGO]]</f>
        <v>DIG078</v>
      </c>
      <c r="G100" s="4" t="s">
        <v>83</v>
      </c>
      <c r="H100" s="5">
        <v>28</v>
      </c>
      <c r="I100" s="4" t="s">
        <v>207</v>
      </c>
      <c r="J100" s="4"/>
      <c r="K100" s="9"/>
      <c r="L100" s="10" t="s">
        <v>414</v>
      </c>
    </row>
    <row r="101" spans="1:12" hidden="1" x14ac:dyDescent="0.25">
      <c r="A101" s="9" t="s">
        <v>372</v>
      </c>
      <c r="B101" s="4" t="s">
        <v>204</v>
      </c>
      <c r="C101" s="9">
        <v>10</v>
      </c>
      <c r="D101" s="4"/>
      <c r="E101" s="9" t="s">
        <v>164</v>
      </c>
      <c r="F101" s="9" t="str">
        <f>+Tabla1[[#This Row],[CODIGO]]</f>
        <v>DIG079</v>
      </c>
      <c r="G101" s="4" t="s">
        <v>83</v>
      </c>
      <c r="H101" s="5">
        <v>37</v>
      </c>
      <c r="I101" s="4" t="s">
        <v>208</v>
      </c>
      <c r="J101" s="4"/>
      <c r="K101" s="9"/>
      <c r="L101" s="10" t="s">
        <v>414</v>
      </c>
    </row>
    <row r="102" spans="1:12" hidden="1" x14ac:dyDescent="0.25">
      <c r="A102" s="9" t="s">
        <v>184</v>
      </c>
      <c r="B102" s="4" t="s">
        <v>205</v>
      </c>
      <c r="C102" s="9">
        <v>10</v>
      </c>
      <c r="D102" s="4"/>
      <c r="E102" s="9" t="s">
        <v>164</v>
      </c>
      <c r="F102" s="9" t="str">
        <f>+Tabla1[[#This Row],[CODIGO]]</f>
        <v>DIG080</v>
      </c>
      <c r="G102" s="4" t="s">
        <v>83</v>
      </c>
      <c r="H102" s="5">
        <v>55</v>
      </c>
      <c r="I102" s="4" t="s">
        <v>206</v>
      </c>
      <c r="J102" s="4"/>
      <c r="K102" s="9"/>
      <c r="L102" s="10" t="s">
        <v>414</v>
      </c>
    </row>
    <row r="103" spans="1:12" hidden="1" x14ac:dyDescent="0.25">
      <c r="A103" s="9" t="s">
        <v>288</v>
      </c>
      <c r="B103" s="4" t="s">
        <v>48</v>
      </c>
      <c r="C103" s="10">
        <v>10</v>
      </c>
      <c r="D103" s="4"/>
      <c r="E103" s="9" t="s">
        <v>53</v>
      </c>
      <c r="F103" s="9" t="str">
        <f>+Tabla1[[#This Row],[CODIGO]]</f>
        <v>DIG081</v>
      </c>
      <c r="G103" s="4" t="s">
        <v>139</v>
      </c>
      <c r="H103" s="5">
        <v>37</v>
      </c>
      <c r="I103" s="4" t="s">
        <v>101</v>
      </c>
      <c r="J103" s="4"/>
      <c r="K103" s="9"/>
      <c r="L103" s="10" t="s">
        <v>414</v>
      </c>
    </row>
    <row r="104" spans="1:12" hidden="1" x14ac:dyDescent="0.25">
      <c r="A104" s="9" t="s">
        <v>289</v>
      </c>
      <c r="B104" s="4" t="s">
        <v>43</v>
      </c>
      <c r="C104" s="10">
        <v>10</v>
      </c>
      <c r="D104" s="4"/>
      <c r="E104" s="9" t="s">
        <v>51</v>
      </c>
      <c r="F104" s="9" t="str">
        <f>+Tabla1[[#This Row],[CODIGO]]</f>
        <v>DIG082</v>
      </c>
      <c r="G104" s="4" t="s">
        <v>191</v>
      </c>
      <c r="H104" s="5">
        <v>10</v>
      </c>
      <c r="I104" s="4" t="s">
        <v>89</v>
      </c>
      <c r="J104" s="4"/>
      <c r="K104" s="9"/>
      <c r="L104" s="10" t="s">
        <v>414</v>
      </c>
    </row>
    <row r="105" spans="1:12" hidden="1" x14ac:dyDescent="0.25">
      <c r="A105" s="9" t="s">
        <v>290</v>
      </c>
      <c r="B105" s="4" t="s">
        <v>35</v>
      </c>
      <c r="C105" s="10">
        <v>10</v>
      </c>
      <c r="D105" s="4"/>
      <c r="E105" s="9" t="s">
        <v>164</v>
      </c>
      <c r="F105" s="9" t="str">
        <f>+Tabla1[[#This Row],[CODIGO]]</f>
        <v>DIG083</v>
      </c>
      <c r="G105" s="4" t="s">
        <v>83</v>
      </c>
      <c r="H105" s="5">
        <v>15</v>
      </c>
      <c r="I105" s="4" t="s">
        <v>90</v>
      </c>
      <c r="J105" s="4"/>
      <c r="K105" s="9"/>
      <c r="L105" s="10" t="s">
        <v>414</v>
      </c>
    </row>
    <row r="106" spans="1:12" hidden="1" x14ac:dyDescent="0.25">
      <c r="A106" s="9" t="s">
        <v>291</v>
      </c>
      <c r="B106" s="20" t="s">
        <v>419</v>
      </c>
      <c r="C106" s="10"/>
      <c r="F106" s="9" t="str">
        <f>+Tabla1[[#This Row],[CODIGO]]</f>
        <v>DIG084</v>
      </c>
      <c r="H106" s="5"/>
      <c r="I106" s="4"/>
      <c r="J106" s="4"/>
      <c r="K106" s="9"/>
      <c r="L106" s="10" t="s">
        <v>414</v>
      </c>
    </row>
    <row r="107" spans="1:12" hidden="1" x14ac:dyDescent="0.25">
      <c r="A107" s="9" t="s">
        <v>292</v>
      </c>
      <c r="B107" s="4" t="s">
        <v>125</v>
      </c>
      <c r="C107" s="10">
        <v>10</v>
      </c>
      <c r="D107" s="4"/>
      <c r="E107" s="9" t="s">
        <v>18</v>
      </c>
      <c r="F107" s="9" t="str">
        <f>+Tabla1[[#This Row],[CODIGO]]</f>
        <v>DIG085</v>
      </c>
      <c r="G107" s="4" t="s">
        <v>192</v>
      </c>
      <c r="H107" s="5">
        <v>37</v>
      </c>
      <c r="I107" s="4" t="s">
        <v>91</v>
      </c>
      <c r="J107" s="4"/>
      <c r="K107" s="9"/>
      <c r="L107" s="10" t="s">
        <v>414</v>
      </c>
    </row>
    <row r="108" spans="1:12" hidden="1" x14ac:dyDescent="0.25">
      <c r="A108" s="9" t="s">
        <v>295</v>
      </c>
      <c r="B108" s="4" t="s">
        <v>93</v>
      </c>
      <c r="C108" s="10">
        <v>10</v>
      </c>
      <c r="D108" s="4"/>
      <c r="E108" s="9" t="s">
        <v>49</v>
      </c>
      <c r="F108" s="9" t="str">
        <f>+Tabla1[[#This Row],[CODIGO]]</f>
        <v>DIG086</v>
      </c>
      <c r="G108" s="4" t="s">
        <v>191</v>
      </c>
      <c r="H108" s="5">
        <v>10</v>
      </c>
      <c r="I108" s="4" t="s">
        <v>92</v>
      </c>
      <c r="J108" s="4"/>
      <c r="K108" s="9"/>
      <c r="L108" s="10" t="s">
        <v>414</v>
      </c>
    </row>
    <row r="109" spans="1:12" hidden="1" x14ac:dyDescent="0.25">
      <c r="A109" s="9" t="s">
        <v>293</v>
      </c>
      <c r="B109" s="4" t="s">
        <v>131</v>
      </c>
      <c r="C109" s="10">
        <v>10</v>
      </c>
      <c r="D109" s="4"/>
      <c r="E109" s="9" t="s">
        <v>49</v>
      </c>
      <c r="F109" s="9" t="str">
        <f>+Tabla1[[#This Row],[CODIGO]]</f>
        <v>DIG087</v>
      </c>
      <c r="G109" s="4" t="s">
        <v>83</v>
      </c>
      <c r="H109" s="5">
        <v>19</v>
      </c>
      <c r="I109" s="4" t="s">
        <v>130</v>
      </c>
      <c r="J109" s="4"/>
      <c r="K109" s="9"/>
      <c r="L109" s="10" t="s">
        <v>414</v>
      </c>
    </row>
    <row r="110" spans="1:12" hidden="1" x14ac:dyDescent="0.25">
      <c r="A110" s="9" t="s">
        <v>294</v>
      </c>
      <c r="B110" s="4" t="s">
        <v>95</v>
      </c>
      <c r="C110" s="10">
        <v>10</v>
      </c>
      <c r="D110" s="4"/>
      <c r="E110" s="9" t="s">
        <v>49</v>
      </c>
      <c r="F110" s="9" t="str">
        <f>+Tabla1[[#This Row],[CODIGO]]</f>
        <v>DIG088</v>
      </c>
      <c r="G110" s="4" t="s">
        <v>11</v>
      </c>
      <c r="H110" s="5">
        <v>15</v>
      </c>
      <c r="I110" s="4" t="s">
        <v>94</v>
      </c>
      <c r="J110" s="4"/>
      <c r="K110" s="9"/>
      <c r="L110" s="10" t="s">
        <v>414</v>
      </c>
    </row>
    <row r="111" spans="1:12" hidden="1" x14ac:dyDescent="0.25">
      <c r="A111" s="9" t="s">
        <v>296</v>
      </c>
      <c r="B111" s="4" t="s">
        <v>42</v>
      </c>
      <c r="C111" s="10">
        <v>10</v>
      </c>
      <c r="D111" s="4"/>
      <c r="E111" s="9" t="s">
        <v>51</v>
      </c>
      <c r="F111" s="9" t="str">
        <f>+Tabla1[[#This Row],[CODIGO]]</f>
        <v>DIG089</v>
      </c>
      <c r="G111" s="4" t="s">
        <v>191</v>
      </c>
      <c r="H111" s="5">
        <v>10</v>
      </c>
      <c r="I111" s="4" t="s">
        <v>96</v>
      </c>
      <c r="J111" s="4"/>
      <c r="K111" s="9"/>
      <c r="L111" s="10" t="s">
        <v>414</v>
      </c>
    </row>
    <row r="112" spans="1:12" hidden="1" x14ac:dyDescent="0.25">
      <c r="A112" s="9" t="s">
        <v>185</v>
      </c>
      <c r="B112" s="4" t="s">
        <v>27</v>
      </c>
      <c r="C112" s="10">
        <v>10</v>
      </c>
      <c r="D112" s="4"/>
      <c r="E112" s="9" t="s">
        <v>49</v>
      </c>
      <c r="F112" s="9" t="str">
        <f>+Tabla1[[#This Row],[CODIGO]]</f>
        <v>DIG090</v>
      </c>
      <c r="G112" s="4" t="s">
        <v>191</v>
      </c>
      <c r="H112" s="5">
        <v>10</v>
      </c>
      <c r="I112" s="4" t="s">
        <v>97</v>
      </c>
      <c r="J112" s="4"/>
      <c r="K112" s="9"/>
      <c r="L112" s="10" t="s">
        <v>414</v>
      </c>
    </row>
    <row r="113" spans="1:12" hidden="1" x14ac:dyDescent="0.25">
      <c r="A113" s="9" t="s">
        <v>297</v>
      </c>
      <c r="B113" s="4" t="s">
        <v>271</v>
      </c>
      <c r="C113" s="10">
        <v>10</v>
      </c>
      <c r="D113" s="4"/>
      <c r="E113" s="9" t="s">
        <v>53</v>
      </c>
      <c r="F113" s="9" t="str">
        <f>+Tabla1[[#This Row],[CODIGO]]</f>
        <v>DIG091</v>
      </c>
      <c r="G113" s="4" t="s">
        <v>273</v>
      </c>
      <c r="H113" s="5">
        <v>10</v>
      </c>
      <c r="I113" s="4" t="s">
        <v>270</v>
      </c>
      <c r="J113" s="4"/>
      <c r="K113" s="9"/>
      <c r="L113" s="10" t="s">
        <v>414</v>
      </c>
    </row>
    <row r="114" spans="1:12" hidden="1" x14ac:dyDescent="0.25">
      <c r="A114" s="9" t="s">
        <v>300</v>
      </c>
      <c r="B114" s="4" t="s">
        <v>312</v>
      </c>
      <c r="C114" s="10">
        <v>10</v>
      </c>
      <c r="D114" s="4"/>
      <c r="E114" s="9" t="s">
        <v>53</v>
      </c>
      <c r="F114" s="9" t="str">
        <f>+Tabla1[[#This Row],[CODIGO]]</f>
        <v>DIG092</v>
      </c>
      <c r="G114" s="4" t="s">
        <v>314</v>
      </c>
      <c r="H114" s="5">
        <v>37</v>
      </c>
      <c r="I114" s="4" t="s">
        <v>133</v>
      </c>
      <c r="J114" s="4"/>
      <c r="K114" s="9"/>
      <c r="L114" s="10" t="s">
        <v>414</v>
      </c>
    </row>
    <row r="115" spans="1:12" hidden="1" x14ac:dyDescent="0.25">
      <c r="A115" s="9" t="s">
        <v>298</v>
      </c>
      <c r="B115" s="4" t="s">
        <v>220</v>
      </c>
      <c r="C115" s="10">
        <v>10</v>
      </c>
      <c r="D115" s="4"/>
      <c r="E115" s="9" t="s">
        <v>51</v>
      </c>
      <c r="F115" s="9" t="str">
        <f>+Tabla1[[#This Row],[CODIGO]]</f>
        <v>DIG093</v>
      </c>
      <c r="G115" s="4" t="s">
        <v>222</v>
      </c>
      <c r="H115" s="5">
        <v>10</v>
      </c>
      <c r="I115" s="4" t="s">
        <v>98</v>
      </c>
      <c r="J115" s="4"/>
      <c r="K115" s="9"/>
      <c r="L115" s="10" t="s">
        <v>414</v>
      </c>
    </row>
    <row r="116" spans="1:12" x14ac:dyDescent="0.25">
      <c r="A116" s="9" t="s">
        <v>377</v>
      </c>
      <c r="B116" s="22" t="s">
        <v>562</v>
      </c>
      <c r="C116" s="10">
        <v>1</v>
      </c>
      <c r="D116" s="9" t="s">
        <v>553</v>
      </c>
      <c r="E116" s="9" t="s">
        <v>421</v>
      </c>
      <c r="F116" s="9" t="str">
        <f>+Tabla1[[#This Row],[CODIGO]]</f>
        <v>DIG099</v>
      </c>
      <c r="G116" s="4" t="s">
        <v>564</v>
      </c>
      <c r="H116" s="5">
        <v>215</v>
      </c>
      <c r="I116" s="4" t="s">
        <v>565</v>
      </c>
      <c r="J116" s="4"/>
      <c r="K116" s="9" t="s">
        <v>154</v>
      </c>
      <c r="L116" s="10" t="s">
        <v>414</v>
      </c>
    </row>
    <row r="117" spans="1:12" x14ac:dyDescent="0.25">
      <c r="A117" s="9" t="s">
        <v>376</v>
      </c>
      <c r="B117" s="21" t="s">
        <v>546</v>
      </c>
      <c r="C117" s="10">
        <v>2</v>
      </c>
      <c r="D117" s="9" t="s">
        <v>541</v>
      </c>
      <c r="E117" s="9" t="s">
        <v>421</v>
      </c>
      <c r="F117" s="9" t="str">
        <f>+Tabla1[[#This Row],[CODIGO]]</f>
        <v>DIG098</v>
      </c>
      <c r="G117" s="4" t="s">
        <v>564</v>
      </c>
      <c r="H117" s="5">
        <v>217</v>
      </c>
      <c r="I117" s="4" t="s">
        <v>542</v>
      </c>
      <c r="J117" s="4"/>
      <c r="K117" s="9" t="s">
        <v>154</v>
      </c>
      <c r="L117" s="10" t="s">
        <v>414</v>
      </c>
    </row>
    <row r="118" spans="1:12" x14ac:dyDescent="0.25">
      <c r="A118" s="9" t="s">
        <v>375</v>
      </c>
      <c r="B118" s="21" t="s">
        <v>547</v>
      </c>
      <c r="C118" s="10">
        <v>2</v>
      </c>
      <c r="D118" s="9" t="s">
        <v>548</v>
      </c>
      <c r="E118" s="9" t="s">
        <v>421</v>
      </c>
      <c r="F118" s="9" t="str">
        <f>+Tabla1[[#This Row],[CODIGO]]</f>
        <v>DIG097</v>
      </c>
      <c r="G118" s="4" t="s">
        <v>564</v>
      </c>
      <c r="H118" s="5">
        <v>280</v>
      </c>
      <c r="I118" s="4" t="s">
        <v>549</v>
      </c>
      <c r="J118" s="4"/>
      <c r="K118" s="9" t="s">
        <v>154</v>
      </c>
      <c r="L118" s="10" t="s">
        <v>414</v>
      </c>
    </row>
    <row r="119" spans="1:12" x14ac:dyDescent="0.25">
      <c r="A119" s="15" t="s">
        <v>374</v>
      </c>
      <c r="B119" s="12" t="s">
        <v>550</v>
      </c>
      <c r="C119" s="10">
        <v>1</v>
      </c>
      <c r="D119" s="9" t="s">
        <v>548</v>
      </c>
      <c r="E119" s="9" t="s">
        <v>421</v>
      </c>
      <c r="F119" s="9" t="str">
        <f>+Tabla1[[#This Row],[CODIGO]]</f>
        <v>DIG096</v>
      </c>
      <c r="G119" s="4" t="s">
        <v>564</v>
      </c>
      <c r="H119" s="5">
        <v>280</v>
      </c>
      <c r="I119" s="4" t="s">
        <v>551</v>
      </c>
      <c r="J119" s="4"/>
      <c r="K119" s="9" t="s">
        <v>154</v>
      </c>
      <c r="L119" s="10" t="s">
        <v>414</v>
      </c>
    </row>
    <row r="120" spans="1:12" x14ac:dyDescent="0.25">
      <c r="A120" s="9" t="s">
        <v>165</v>
      </c>
      <c r="B120" s="12" t="s">
        <v>545</v>
      </c>
      <c r="C120" s="10">
        <v>1</v>
      </c>
      <c r="D120" s="9" t="s">
        <v>543</v>
      </c>
      <c r="E120" s="9" t="s">
        <v>421</v>
      </c>
      <c r="F120" s="9" t="str">
        <f>+Tabla1[[#This Row],[CODIGO]]</f>
        <v>DIG100</v>
      </c>
      <c r="G120" s="4" t="s">
        <v>564</v>
      </c>
      <c r="H120" s="5">
        <f>119+139</f>
        <v>258</v>
      </c>
      <c r="I120" s="4" t="s">
        <v>544</v>
      </c>
      <c r="J120" s="4"/>
      <c r="K120" s="9" t="s">
        <v>154</v>
      </c>
      <c r="L120" s="10" t="s">
        <v>414</v>
      </c>
    </row>
    <row r="121" spans="1:12" x14ac:dyDescent="0.25">
      <c r="A121" s="9" t="s">
        <v>308</v>
      </c>
      <c r="B121" s="22" t="s">
        <v>556</v>
      </c>
      <c r="C121" s="10">
        <v>1</v>
      </c>
      <c r="D121" s="9" t="s">
        <v>553</v>
      </c>
      <c r="E121" s="9" t="s">
        <v>421</v>
      </c>
      <c r="F121" s="9" t="str">
        <f>+Tabla1[[#This Row],[CODIGO]]</f>
        <v>DIG101</v>
      </c>
      <c r="G121" s="4" t="s">
        <v>564</v>
      </c>
      <c r="H121" s="5">
        <f>141+119</f>
        <v>260</v>
      </c>
      <c r="I121" s="4" t="s">
        <v>554</v>
      </c>
      <c r="J121" s="4"/>
      <c r="K121" s="9" t="s">
        <v>154</v>
      </c>
      <c r="L121" s="10" t="s">
        <v>414</v>
      </c>
    </row>
    <row r="122" spans="1:12" hidden="1" x14ac:dyDescent="0.25">
      <c r="A122" s="9" t="s">
        <v>380</v>
      </c>
      <c r="B122" s="12"/>
      <c r="C122" s="10"/>
      <c r="F122" s="9" t="str">
        <f>+Tabla1[[#This Row],[CODIGO]]</f>
        <v>DIG106</v>
      </c>
      <c r="H122" s="5"/>
      <c r="I122" s="4"/>
      <c r="J122" s="4"/>
      <c r="K122" s="9"/>
      <c r="L122" s="10" t="s">
        <v>414</v>
      </c>
    </row>
    <row r="123" spans="1:12" hidden="1" x14ac:dyDescent="0.25">
      <c r="A123" s="9" t="s">
        <v>381</v>
      </c>
      <c r="B123" s="12"/>
      <c r="C123" s="10"/>
      <c r="F123" s="9" t="str">
        <f>+Tabla1[[#This Row],[CODIGO]]</f>
        <v>DIG107</v>
      </c>
      <c r="H123" s="5"/>
      <c r="I123" s="4"/>
      <c r="J123" s="4"/>
      <c r="K123" s="9"/>
      <c r="L123" s="10" t="s">
        <v>414</v>
      </c>
    </row>
    <row r="124" spans="1:12" hidden="1" x14ac:dyDescent="0.25">
      <c r="A124" s="9" t="s">
        <v>382</v>
      </c>
      <c r="B124" s="12"/>
      <c r="C124" s="10"/>
      <c r="F124" s="9" t="str">
        <f>+Tabla1[[#This Row],[CODIGO]]</f>
        <v>DIG108</v>
      </c>
      <c r="H124" s="5"/>
      <c r="I124" s="4"/>
      <c r="J124" s="4"/>
      <c r="K124" s="9"/>
      <c r="L124" s="10" t="s">
        <v>414</v>
      </c>
    </row>
    <row r="125" spans="1:12" hidden="1" x14ac:dyDescent="0.25">
      <c r="A125" s="9" t="s">
        <v>383</v>
      </c>
      <c r="B125" s="12"/>
      <c r="C125" s="10"/>
      <c r="F125" s="9" t="str">
        <f>+Tabla1[[#This Row],[CODIGO]]</f>
        <v>DIG109</v>
      </c>
      <c r="H125" s="5"/>
      <c r="I125" s="4"/>
      <c r="J125" s="4"/>
      <c r="K125" s="9"/>
      <c r="L125" s="10" t="s">
        <v>414</v>
      </c>
    </row>
    <row r="126" spans="1:12" hidden="1" x14ac:dyDescent="0.25">
      <c r="A126" s="9" t="s">
        <v>384</v>
      </c>
      <c r="B126" s="12"/>
      <c r="C126" s="10"/>
      <c r="F126" s="9" t="str">
        <f>+Tabla1[[#This Row],[CODIGO]]</f>
        <v>DIG110</v>
      </c>
      <c r="H126" s="5"/>
      <c r="I126" s="4"/>
      <c r="J126" s="4"/>
      <c r="K126" s="9"/>
      <c r="L126" s="10" t="s">
        <v>414</v>
      </c>
    </row>
    <row r="127" spans="1:12" hidden="1" x14ac:dyDescent="0.25">
      <c r="A127" s="9" t="s">
        <v>143</v>
      </c>
      <c r="B127" s="12"/>
      <c r="C127" s="10"/>
      <c r="F127" s="9" t="str">
        <f>+Tabla1[[#This Row],[CODIGO]]</f>
        <v>DIG111</v>
      </c>
      <c r="H127" s="5"/>
      <c r="I127" s="4"/>
      <c r="J127" s="4"/>
      <c r="K127" s="9"/>
      <c r="L127" s="10" t="s">
        <v>414</v>
      </c>
    </row>
    <row r="128" spans="1:12" hidden="1" x14ac:dyDescent="0.25">
      <c r="A128" s="9" t="s">
        <v>385</v>
      </c>
      <c r="B128" s="12"/>
      <c r="C128" s="10"/>
      <c r="F128" s="9" t="str">
        <f>+Tabla1[[#This Row],[CODIGO]]</f>
        <v>DIG112</v>
      </c>
      <c r="H128" s="5"/>
      <c r="I128" s="4"/>
      <c r="J128" s="4"/>
      <c r="K128" s="9"/>
      <c r="L128" s="10" t="s">
        <v>414</v>
      </c>
    </row>
    <row r="129" spans="1:12" hidden="1" x14ac:dyDescent="0.25">
      <c r="A129" s="9" t="s">
        <v>386</v>
      </c>
      <c r="B129" s="12"/>
      <c r="C129" s="10"/>
      <c r="F129" s="9" t="str">
        <f>+Tabla1[[#This Row],[CODIGO]]</f>
        <v>DIG113</v>
      </c>
      <c r="H129" s="5"/>
      <c r="I129" s="4"/>
      <c r="J129" s="4"/>
      <c r="K129" s="9"/>
      <c r="L129" s="10" t="s">
        <v>414</v>
      </c>
    </row>
    <row r="130" spans="1:12" hidden="1" x14ac:dyDescent="0.25">
      <c r="A130" s="9" t="s">
        <v>316</v>
      </c>
      <c r="B130" s="4" t="s">
        <v>212</v>
      </c>
      <c r="C130" s="10">
        <v>0</v>
      </c>
      <c r="D130" s="4"/>
      <c r="E130" s="9" t="s">
        <v>51</v>
      </c>
      <c r="F130" s="9" t="str">
        <f>+Tabla1[[#This Row],[CODIGO]]</f>
        <v>DIG000</v>
      </c>
      <c r="G130" s="4" t="s">
        <v>215</v>
      </c>
      <c r="H130" s="5">
        <v>0</v>
      </c>
      <c r="I130" s="4" t="s">
        <v>61</v>
      </c>
      <c r="J130" s="4"/>
      <c r="K130" s="4"/>
      <c r="L130" s="4"/>
    </row>
    <row r="131" spans="1:12" hidden="1" x14ac:dyDescent="0.25">
      <c r="A131" s="9" t="s">
        <v>384</v>
      </c>
      <c r="B131" s="4" t="s">
        <v>246</v>
      </c>
      <c r="C131" s="9">
        <v>0</v>
      </c>
      <c r="D131" s="10" t="s">
        <v>252</v>
      </c>
      <c r="E131" s="9" t="s">
        <v>163</v>
      </c>
      <c r="F131" s="9" t="str">
        <f>+Tabla1[[#This Row],[CODIGO]]</f>
        <v>DIG110</v>
      </c>
      <c r="G131" s="4" t="s">
        <v>192</v>
      </c>
      <c r="H131" s="5">
        <v>55</v>
      </c>
      <c r="I131" s="4" t="s">
        <v>160</v>
      </c>
      <c r="J131" s="4"/>
      <c r="K131" s="4"/>
      <c r="L131" s="4"/>
    </row>
    <row r="132" spans="1:12" hidden="1" x14ac:dyDescent="0.25">
      <c r="A132" s="9" t="s">
        <v>396</v>
      </c>
      <c r="B132" s="7" t="s">
        <v>112</v>
      </c>
      <c r="C132" s="10">
        <v>0</v>
      </c>
      <c r="D132" s="4"/>
      <c r="E132" s="10" t="s">
        <v>17</v>
      </c>
      <c r="F132" s="9" t="str">
        <f>+Tabla1[[#This Row],[CODIGO]]</f>
        <v>DIG123</v>
      </c>
      <c r="G132" s="4" t="s">
        <v>11</v>
      </c>
      <c r="H132" s="5">
        <v>242</v>
      </c>
      <c r="I132" s="4"/>
      <c r="J132" s="4"/>
      <c r="K132" s="4" t="s">
        <v>154</v>
      </c>
      <c r="L132" s="4"/>
    </row>
    <row r="133" spans="1:12" hidden="1" x14ac:dyDescent="0.25">
      <c r="A133" s="9" t="s">
        <v>397</v>
      </c>
      <c r="B133" s="7" t="s">
        <v>111</v>
      </c>
      <c r="C133" s="10">
        <v>0</v>
      </c>
      <c r="D133" s="4"/>
      <c r="E133" s="10" t="s">
        <v>17</v>
      </c>
      <c r="F133" s="9" t="str">
        <f>+Tabla1[[#This Row],[CODIGO]]</f>
        <v>DIG124</v>
      </c>
      <c r="G133" s="4" t="s">
        <v>106</v>
      </c>
      <c r="H133" s="5">
        <v>382</v>
      </c>
      <c r="I133" s="4"/>
      <c r="J133" s="4"/>
      <c r="K133" s="4" t="s">
        <v>154</v>
      </c>
      <c r="L133" s="4"/>
    </row>
    <row r="134" spans="1:12" hidden="1" x14ac:dyDescent="0.25">
      <c r="A134" s="9" t="s">
        <v>398</v>
      </c>
      <c r="B134" s="7" t="s">
        <v>112</v>
      </c>
      <c r="C134" s="10">
        <v>0</v>
      </c>
      <c r="D134" s="4"/>
      <c r="E134" s="10" t="s">
        <v>17</v>
      </c>
      <c r="F134" s="9" t="str">
        <f>+Tabla1[[#This Row],[CODIGO]]</f>
        <v>DIG125</v>
      </c>
      <c r="G134" s="4" t="s">
        <v>106</v>
      </c>
      <c r="H134" s="5">
        <v>485</v>
      </c>
      <c r="I134" s="4"/>
      <c r="J134" s="4"/>
      <c r="K134" s="4" t="s">
        <v>154</v>
      </c>
      <c r="L134" s="4"/>
    </row>
    <row r="135" spans="1:12" hidden="1" x14ac:dyDescent="0.25">
      <c r="A135" s="9" t="s">
        <v>399</v>
      </c>
      <c r="B135" s="7" t="s">
        <v>15</v>
      </c>
      <c r="C135" s="10">
        <v>0</v>
      </c>
      <c r="D135" s="4"/>
      <c r="E135" s="10" t="s">
        <v>17</v>
      </c>
      <c r="F135" s="9" t="str">
        <f>+Tabla1[[#This Row],[CODIGO]]</f>
        <v>DIG126</v>
      </c>
      <c r="G135" s="4" t="s">
        <v>11</v>
      </c>
      <c r="H135" s="5"/>
      <c r="I135" s="4" t="s">
        <v>85</v>
      </c>
      <c r="J135" s="4"/>
      <c r="K135" s="4"/>
      <c r="L135" s="4"/>
    </row>
    <row r="136" spans="1:12" hidden="1" x14ac:dyDescent="0.25">
      <c r="A136" s="9" t="s">
        <v>402</v>
      </c>
      <c r="B136" s="4" t="s">
        <v>19</v>
      </c>
      <c r="C136" s="10">
        <v>0</v>
      </c>
      <c r="D136" s="4"/>
      <c r="E136" s="9" t="s">
        <v>18</v>
      </c>
      <c r="F136" s="9" t="str">
        <f>+Tabla1[[#This Row],[CODIGO]]</f>
        <v>DIG129</v>
      </c>
      <c r="G136" s="4" t="s">
        <v>191</v>
      </c>
      <c r="H136" s="5">
        <v>10</v>
      </c>
      <c r="I136" s="4" t="s">
        <v>78</v>
      </c>
      <c r="J136" s="4"/>
      <c r="K136" s="9"/>
      <c r="L136" s="10"/>
    </row>
    <row r="137" spans="1:12" hidden="1" x14ac:dyDescent="0.25">
      <c r="A137" s="9" t="s">
        <v>436</v>
      </c>
      <c r="B137" s="7" t="s">
        <v>313</v>
      </c>
      <c r="C137" s="10">
        <v>0</v>
      </c>
      <c r="D137" s="4"/>
      <c r="E137" s="9" t="s">
        <v>53</v>
      </c>
      <c r="F137" s="9" t="str">
        <f>+Tabla1[[#This Row],[CODIGO]]</f>
        <v>DIG153</v>
      </c>
      <c r="G137" s="4" t="s">
        <v>140</v>
      </c>
      <c r="H137" s="5">
        <v>37</v>
      </c>
      <c r="I137" s="4" t="s">
        <v>133</v>
      </c>
      <c r="J137" s="4"/>
      <c r="K137" s="4"/>
      <c r="L137" s="4"/>
    </row>
    <row r="138" spans="1:12" hidden="1" x14ac:dyDescent="0.25">
      <c r="A138" s="9" t="s">
        <v>440</v>
      </c>
      <c r="B138" s="4" t="s">
        <v>166</v>
      </c>
      <c r="C138" s="9">
        <v>0</v>
      </c>
      <c r="D138" s="10" t="s">
        <v>250</v>
      </c>
      <c r="E138" s="9" t="s">
        <v>163</v>
      </c>
      <c r="F138" s="9" t="str">
        <f>+Tabla1[[#This Row],[CODIGO]]</f>
        <v>DIG157</v>
      </c>
      <c r="G138" s="13" t="s">
        <v>186</v>
      </c>
      <c r="H138" s="5">
        <v>9.7315068493150676</v>
      </c>
      <c r="I138" s="4" t="s">
        <v>162</v>
      </c>
      <c r="J138" s="4"/>
      <c r="K138" s="4"/>
      <c r="L138" s="4"/>
    </row>
    <row r="139" spans="1:12" hidden="1" x14ac:dyDescent="0.25">
      <c r="A139" s="9" t="s">
        <v>145</v>
      </c>
      <c r="B139" s="4" t="s">
        <v>166</v>
      </c>
      <c r="C139" s="9">
        <v>0</v>
      </c>
      <c r="D139" s="10" t="s">
        <v>250</v>
      </c>
      <c r="E139" s="9" t="s">
        <v>163</v>
      </c>
      <c r="F139" s="9" t="str">
        <f>+Tabla1[[#This Row],[CODIGO]]</f>
        <v>DIG158</v>
      </c>
      <c r="G139" s="13" t="s">
        <v>187</v>
      </c>
      <c r="H139" s="5">
        <v>12.367123287671232</v>
      </c>
      <c r="I139" s="4" t="s">
        <v>162</v>
      </c>
      <c r="J139" s="4"/>
      <c r="K139" s="4"/>
      <c r="L139" s="4"/>
    </row>
    <row r="140" spans="1:12" hidden="1" x14ac:dyDescent="0.25">
      <c r="A140" s="9" t="s">
        <v>441</v>
      </c>
      <c r="B140" s="4" t="s">
        <v>166</v>
      </c>
      <c r="C140" s="9">
        <v>0</v>
      </c>
      <c r="D140" s="10" t="s">
        <v>250</v>
      </c>
      <c r="E140" s="9" t="s">
        <v>163</v>
      </c>
      <c r="F140" s="9" t="str">
        <f>+Tabla1[[#This Row],[CODIGO]]</f>
        <v>DIG159</v>
      </c>
      <c r="G140" s="13" t="s">
        <v>188</v>
      </c>
      <c r="H140" s="5">
        <v>16.117808219178084</v>
      </c>
      <c r="I140" s="4" t="s">
        <v>162</v>
      </c>
      <c r="J140" s="4"/>
      <c r="K140" s="4"/>
      <c r="L140" s="4"/>
    </row>
    <row r="141" spans="1:12" hidden="1" x14ac:dyDescent="0.25">
      <c r="A141" s="9" t="s">
        <v>442</v>
      </c>
      <c r="B141" s="4" t="s">
        <v>167</v>
      </c>
      <c r="C141" s="9">
        <v>0</v>
      </c>
      <c r="D141" s="10" t="s">
        <v>250</v>
      </c>
      <c r="E141" s="9" t="s">
        <v>163</v>
      </c>
      <c r="F141" s="9" t="str">
        <f>+Tabla1[[#This Row],[CODIGO]]</f>
        <v>DIG160</v>
      </c>
      <c r="G141" s="13" t="s">
        <v>169</v>
      </c>
      <c r="H141" s="5">
        <v>17.334246575342465</v>
      </c>
      <c r="I141" s="4" t="s">
        <v>179</v>
      </c>
      <c r="J141" s="4"/>
      <c r="K141" s="4"/>
      <c r="L141" s="4"/>
    </row>
    <row r="142" spans="1:12" hidden="1" x14ac:dyDescent="0.25">
      <c r="A142" s="9" t="s">
        <v>318</v>
      </c>
      <c r="B142" s="4" t="s">
        <v>166</v>
      </c>
      <c r="C142" s="9">
        <v>0</v>
      </c>
      <c r="D142" s="10" t="s">
        <v>250</v>
      </c>
      <c r="E142" s="9" t="s">
        <v>163</v>
      </c>
      <c r="F142" s="9" t="str">
        <f>+Tabla1[[#This Row],[CODIGO]]</f>
        <v>DIG002</v>
      </c>
      <c r="G142" s="13" t="s">
        <v>171</v>
      </c>
      <c r="H142" s="5">
        <v>19.767123287671232</v>
      </c>
      <c r="I142" s="4" t="s">
        <v>162</v>
      </c>
      <c r="J142" s="4"/>
      <c r="K142" s="4"/>
      <c r="L142" s="4"/>
    </row>
    <row r="143" spans="1:12" hidden="1" x14ac:dyDescent="0.25">
      <c r="A143" s="9" t="s">
        <v>319</v>
      </c>
      <c r="B143" s="4" t="s">
        <v>166</v>
      </c>
      <c r="C143" s="9">
        <v>0</v>
      </c>
      <c r="D143" s="10" t="s">
        <v>250</v>
      </c>
      <c r="E143" s="9" t="s">
        <v>163</v>
      </c>
      <c r="F143" s="9" t="str">
        <f>+Tabla1[[#This Row],[CODIGO]]</f>
        <v>DIG003</v>
      </c>
      <c r="G143" s="13" t="s">
        <v>172</v>
      </c>
      <c r="H143" s="5">
        <v>21.997260273972604</v>
      </c>
      <c r="I143" s="4" t="s">
        <v>162</v>
      </c>
      <c r="J143" s="4"/>
      <c r="K143" s="4"/>
      <c r="L143" s="4"/>
    </row>
    <row r="144" spans="1:12" hidden="1" x14ac:dyDescent="0.25">
      <c r="A144" s="9" t="s">
        <v>320</v>
      </c>
      <c r="B144" s="4" t="s">
        <v>166</v>
      </c>
      <c r="C144" s="9">
        <v>0</v>
      </c>
      <c r="D144" s="10" t="s">
        <v>250</v>
      </c>
      <c r="E144" s="9" t="s">
        <v>163</v>
      </c>
      <c r="F144" s="9" t="str">
        <f>+Tabla1[[#This Row],[CODIGO]]</f>
        <v>DIG004</v>
      </c>
      <c r="G144" s="13" t="s">
        <v>173</v>
      </c>
      <c r="H144" s="5">
        <v>26.863013698630137</v>
      </c>
      <c r="I144" s="4" t="s">
        <v>162</v>
      </c>
      <c r="J144" s="4"/>
      <c r="K144" s="4"/>
      <c r="L144" s="4"/>
    </row>
    <row r="145" spans="1:12" hidden="1" x14ac:dyDescent="0.25">
      <c r="A145" s="9" t="s">
        <v>322</v>
      </c>
      <c r="B145" s="4" t="s">
        <v>166</v>
      </c>
      <c r="C145" s="9">
        <v>0</v>
      </c>
      <c r="D145" s="10" t="s">
        <v>250</v>
      </c>
      <c r="E145" s="9" t="s">
        <v>163</v>
      </c>
      <c r="F145" s="9" t="str">
        <f>+Tabla1[[#This Row],[CODIGO]]</f>
        <v>DIG006</v>
      </c>
      <c r="G145" s="13" t="s">
        <v>174</v>
      </c>
      <c r="H145" s="5">
        <v>29.194520547945206</v>
      </c>
      <c r="I145" s="4" t="s">
        <v>162</v>
      </c>
      <c r="J145" s="4"/>
      <c r="K145" s="4"/>
      <c r="L145" s="4"/>
    </row>
    <row r="146" spans="1:12" hidden="1" x14ac:dyDescent="0.25">
      <c r="A146" s="9" t="s">
        <v>325</v>
      </c>
      <c r="B146" s="4" t="s">
        <v>229</v>
      </c>
      <c r="C146" s="9">
        <v>0</v>
      </c>
      <c r="D146" s="10" t="s">
        <v>250</v>
      </c>
      <c r="E146" s="9" t="s">
        <v>163</v>
      </c>
      <c r="F146" s="9" t="str">
        <f>+Tabla1[[#This Row],[CODIGO]]</f>
        <v>DIG009</v>
      </c>
      <c r="G146" s="4" t="s">
        <v>106</v>
      </c>
      <c r="H146" s="5">
        <v>73</v>
      </c>
      <c r="I146" s="3" t="s">
        <v>151</v>
      </c>
      <c r="J146" s="2"/>
      <c r="K146" s="4"/>
      <c r="L146" s="4"/>
    </row>
    <row r="147" spans="1:12" hidden="1" x14ac:dyDescent="0.25">
      <c r="A147" s="9" t="s">
        <v>149</v>
      </c>
      <c r="B147" s="4" t="s">
        <v>230</v>
      </c>
      <c r="C147" s="9">
        <v>0</v>
      </c>
      <c r="D147" s="10" t="s">
        <v>250</v>
      </c>
      <c r="E147" s="9" t="s">
        <v>163</v>
      </c>
      <c r="F147" s="9" t="str">
        <f>+Tabla1[[#This Row],[CODIGO]]</f>
        <v>DIG010</v>
      </c>
      <c r="G147" s="4" t="s">
        <v>11</v>
      </c>
      <c r="H147" s="5">
        <v>190</v>
      </c>
      <c r="I147" s="4" t="s">
        <v>162</v>
      </c>
      <c r="J147" s="4"/>
      <c r="K147" s="4"/>
      <c r="L147" s="4"/>
    </row>
    <row r="148" spans="1:12" hidden="1" x14ac:dyDescent="0.25">
      <c r="A148" s="9" t="s">
        <v>182</v>
      </c>
      <c r="B148" s="7" t="s">
        <v>12</v>
      </c>
      <c r="C148" s="9">
        <v>0</v>
      </c>
      <c r="D148" s="10" t="s">
        <v>255</v>
      </c>
      <c r="E148" s="9" t="s">
        <v>163</v>
      </c>
      <c r="F148" s="9" t="str">
        <f>+Tabla1[[#This Row],[CODIGO]]</f>
        <v>DIG018</v>
      </c>
      <c r="G148" s="13" t="s">
        <v>198</v>
      </c>
      <c r="H148" s="5">
        <v>82</v>
      </c>
      <c r="I148" s="4" t="s">
        <v>260</v>
      </c>
      <c r="J148" s="4"/>
      <c r="K148" s="4"/>
      <c r="L148" s="4"/>
    </row>
    <row r="149" spans="1:12" hidden="1" x14ac:dyDescent="0.25">
      <c r="A149" s="9" t="s">
        <v>156</v>
      </c>
      <c r="B149" s="7" t="s">
        <v>14</v>
      </c>
      <c r="C149" s="9">
        <v>0</v>
      </c>
      <c r="D149" s="10" t="s">
        <v>256</v>
      </c>
      <c r="E149" s="9" t="s">
        <v>163</v>
      </c>
      <c r="F149" s="9" t="str">
        <f>+Tabla1[[#This Row],[CODIGO]]</f>
        <v>DIG020</v>
      </c>
      <c r="G149" s="13" t="s">
        <v>199</v>
      </c>
      <c r="H149" s="5">
        <v>13.561643835616438</v>
      </c>
      <c r="I149" s="4"/>
      <c r="J149" s="4"/>
      <c r="K149" s="4"/>
      <c r="L149" s="4"/>
    </row>
    <row r="150" spans="1:12" hidden="1" x14ac:dyDescent="0.25">
      <c r="A150" s="9" t="s">
        <v>283</v>
      </c>
      <c r="B150" s="4" t="s">
        <v>158</v>
      </c>
      <c r="C150" s="9">
        <v>0</v>
      </c>
      <c r="D150" s="10" t="s">
        <v>252</v>
      </c>
      <c r="E150" s="9" t="s">
        <v>163</v>
      </c>
      <c r="F150" s="9" t="str">
        <f>+Tabla1[[#This Row],[CODIGO]]</f>
        <v>DIG024</v>
      </c>
      <c r="G150" s="4" t="s">
        <v>192</v>
      </c>
      <c r="H150" s="5">
        <v>46</v>
      </c>
      <c r="I150" s="4" t="s">
        <v>159</v>
      </c>
      <c r="J150" s="4"/>
      <c r="K150" s="4"/>
      <c r="L150" s="4"/>
    </row>
    <row r="151" spans="1:12" hidden="1" x14ac:dyDescent="0.25">
      <c r="A151" s="9" t="s">
        <v>332</v>
      </c>
      <c r="B151" s="4" t="s">
        <v>211</v>
      </c>
      <c r="C151" s="10">
        <v>0</v>
      </c>
      <c r="D151" s="4"/>
      <c r="E151" s="9" t="s">
        <v>51</v>
      </c>
      <c r="F151" s="9" t="str">
        <f>+Tabla1[[#This Row],[CODIGO]]</f>
        <v>DIG029</v>
      </c>
      <c r="G151" s="4" t="s">
        <v>215</v>
      </c>
      <c r="H151" s="5">
        <v>0</v>
      </c>
      <c r="I151" s="4" t="s">
        <v>72</v>
      </c>
      <c r="J151" s="4"/>
      <c r="K151" s="4"/>
      <c r="L151" s="4"/>
    </row>
    <row r="152" spans="1:12" hidden="1" x14ac:dyDescent="0.25">
      <c r="A152" s="9" t="s">
        <v>336</v>
      </c>
      <c r="B152" s="4" t="s">
        <v>20</v>
      </c>
      <c r="C152" s="10">
        <v>0</v>
      </c>
      <c r="D152" s="4"/>
      <c r="E152" s="10" t="s">
        <v>49</v>
      </c>
      <c r="F152" s="9" t="str">
        <f>+Tabla1[[#This Row],[CODIGO]]</f>
        <v>DIG033</v>
      </c>
      <c r="G152" s="4" t="s">
        <v>56</v>
      </c>
      <c r="H152" s="5">
        <v>10</v>
      </c>
      <c r="I152" s="4" t="s">
        <v>80</v>
      </c>
      <c r="J152" s="4"/>
      <c r="K152" s="4"/>
      <c r="L152" s="4"/>
    </row>
    <row r="153" spans="1:12" hidden="1" x14ac:dyDescent="0.25">
      <c r="A153" s="9" t="s">
        <v>337</v>
      </c>
      <c r="B153" s="4" t="s">
        <v>28</v>
      </c>
      <c r="C153" s="10">
        <v>0</v>
      </c>
      <c r="D153" s="4"/>
      <c r="E153" s="10" t="s">
        <v>49</v>
      </c>
      <c r="F153" s="9" t="str">
        <f>+Tabla1[[#This Row],[CODIGO]]</f>
        <v>DIG034</v>
      </c>
      <c r="H153" s="5">
        <v>19</v>
      </c>
      <c r="I153" s="4" t="s">
        <v>99</v>
      </c>
      <c r="J153" s="4"/>
      <c r="K153" s="4"/>
      <c r="L153" s="4"/>
    </row>
    <row r="154" spans="1:12" hidden="1" x14ac:dyDescent="0.25">
      <c r="A154" s="9" t="s">
        <v>338</v>
      </c>
      <c r="B154" s="4" t="s">
        <v>126</v>
      </c>
      <c r="C154" s="10">
        <v>0</v>
      </c>
      <c r="D154" s="4"/>
      <c r="E154" s="10" t="s">
        <v>52</v>
      </c>
      <c r="F154" s="9" t="str">
        <f>+Tabla1[[#This Row],[CODIGO]]</f>
        <v>DIG035</v>
      </c>
      <c r="G154" s="4" t="s">
        <v>11</v>
      </c>
      <c r="H154" s="5">
        <v>125</v>
      </c>
      <c r="I154" s="4" t="s">
        <v>128</v>
      </c>
      <c r="J154" s="4"/>
      <c r="K154" s="4"/>
      <c r="L154" s="4"/>
    </row>
    <row r="155" spans="1:12" hidden="1" x14ac:dyDescent="0.25">
      <c r="A155" s="9" t="s">
        <v>339</v>
      </c>
      <c r="B155" s="4" t="s">
        <v>129</v>
      </c>
      <c r="C155" s="10">
        <v>0</v>
      </c>
      <c r="D155" s="4"/>
      <c r="E155" s="10" t="s">
        <v>52</v>
      </c>
      <c r="F155" s="9" t="str">
        <f>+Tabla1[[#This Row],[CODIGO]]</f>
        <v>DIG036</v>
      </c>
      <c r="G155" s="4" t="s">
        <v>11</v>
      </c>
      <c r="H155" s="5">
        <v>165</v>
      </c>
      <c r="I155" s="4" t="s">
        <v>127</v>
      </c>
      <c r="J155" s="4"/>
      <c r="K155" s="4"/>
      <c r="L155" s="4"/>
    </row>
    <row r="156" spans="1:12" hidden="1" x14ac:dyDescent="0.25">
      <c r="A156" s="9" t="s">
        <v>340</v>
      </c>
      <c r="B156" s="4" t="s">
        <v>132</v>
      </c>
      <c r="C156" s="10">
        <v>0</v>
      </c>
      <c r="D156" s="4"/>
      <c r="E156" s="10"/>
      <c r="F156" s="9" t="str">
        <f>+Tabla1[[#This Row],[CODIGO]]</f>
        <v>DIG037</v>
      </c>
      <c r="H156" s="5"/>
      <c r="I156" s="4"/>
      <c r="J156" s="4"/>
      <c r="K156" s="4"/>
      <c r="L156" s="4"/>
    </row>
    <row r="157" spans="1:12" hidden="1" x14ac:dyDescent="0.25">
      <c r="A157" s="9" t="s">
        <v>341</v>
      </c>
      <c r="B157" s="4" t="s">
        <v>87</v>
      </c>
      <c r="C157" s="10">
        <v>0</v>
      </c>
      <c r="D157" s="4"/>
      <c r="E157" s="10"/>
      <c r="F157" s="9" t="str">
        <f>+Tabla1[[#This Row],[CODIGO]]</f>
        <v>DIG038</v>
      </c>
      <c r="H157" s="5"/>
      <c r="I157" s="4" t="s">
        <v>86</v>
      </c>
      <c r="J157" s="4"/>
      <c r="K157" s="4"/>
      <c r="L157" s="4"/>
    </row>
    <row r="158" spans="1:12" hidden="1" x14ac:dyDescent="0.25">
      <c r="A158" s="9" t="s">
        <v>315</v>
      </c>
      <c r="B158" s="4" t="s">
        <v>150</v>
      </c>
      <c r="C158" s="10">
        <v>0</v>
      </c>
      <c r="D158" s="4"/>
      <c r="E158" s="10" t="s">
        <v>17</v>
      </c>
      <c r="F158" s="9" t="str">
        <f>+Tabla1[[#This Row],[CODIGO]]</f>
        <v>DIG040</v>
      </c>
      <c r="G158" s="4" t="s">
        <v>11</v>
      </c>
      <c r="H158" s="5">
        <v>100</v>
      </c>
      <c r="I158" s="4" t="s">
        <v>157</v>
      </c>
      <c r="J158" s="4"/>
      <c r="K158" s="4"/>
      <c r="L158" s="4"/>
    </row>
    <row r="159" spans="1:12" hidden="1" x14ac:dyDescent="0.25">
      <c r="A159" s="9" t="s">
        <v>343</v>
      </c>
      <c r="B159" s="4" t="s">
        <v>104</v>
      </c>
      <c r="C159" s="10">
        <v>0</v>
      </c>
      <c r="D159" s="4"/>
      <c r="E159" s="10" t="s">
        <v>17</v>
      </c>
      <c r="F159" s="9" t="str">
        <f>+Tabla1[[#This Row],[CODIGO]]</f>
        <v>DIG041</v>
      </c>
      <c r="G159" s="4" t="s">
        <v>11</v>
      </c>
      <c r="H159" s="5">
        <v>111</v>
      </c>
      <c r="I159" s="4"/>
      <c r="J159" s="4"/>
      <c r="K159" s="4" t="s">
        <v>154</v>
      </c>
      <c r="L159" s="4"/>
    </row>
    <row r="160" spans="1:12" hidden="1" x14ac:dyDescent="0.25">
      <c r="A160" s="9" t="s">
        <v>344</v>
      </c>
      <c r="B160" s="4" t="s">
        <v>107</v>
      </c>
      <c r="C160" s="10">
        <v>0</v>
      </c>
      <c r="D160" s="4"/>
      <c r="E160" s="10" t="s">
        <v>17</v>
      </c>
      <c r="F160" s="9" t="str">
        <f>+Tabla1[[#This Row],[CODIGO]]</f>
        <v>DIG042</v>
      </c>
      <c r="G160" s="4" t="s">
        <v>11</v>
      </c>
      <c r="H160" s="5">
        <v>143</v>
      </c>
      <c r="I160" s="4"/>
      <c r="J160" s="4"/>
      <c r="K160" s="4" t="s">
        <v>154</v>
      </c>
      <c r="L160" s="4"/>
    </row>
    <row r="161" spans="1:12" hidden="1" x14ac:dyDescent="0.25">
      <c r="A161" s="9" t="s">
        <v>345</v>
      </c>
      <c r="B161" s="4" t="s">
        <v>105</v>
      </c>
      <c r="C161" s="10">
        <v>0</v>
      </c>
      <c r="D161" s="4"/>
      <c r="E161" s="10" t="s">
        <v>17</v>
      </c>
      <c r="F161" s="9" t="str">
        <f>+Tabla1[[#This Row],[CODIGO]]</f>
        <v>DIG043</v>
      </c>
      <c r="G161" s="4" t="s">
        <v>11</v>
      </c>
      <c r="H161" s="5">
        <v>143</v>
      </c>
      <c r="I161" s="4"/>
      <c r="J161" s="4"/>
      <c r="K161" s="4" t="s">
        <v>154</v>
      </c>
      <c r="L161" s="4"/>
    </row>
    <row r="162" spans="1:12" hidden="1" x14ac:dyDescent="0.25">
      <c r="A162" s="9" t="s">
        <v>346</v>
      </c>
      <c r="B162" s="4" t="s">
        <v>110</v>
      </c>
      <c r="C162" s="10">
        <v>0</v>
      </c>
      <c r="D162" s="4"/>
      <c r="E162" s="10" t="s">
        <v>17</v>
      </c>
      <c r="F162" s="9" t="str">
        <f>+Tabla1[[#This Row],[CODIGO]]</f>
        <v>DIG044</v>
      </c>
      <c r="G162" s="4" t="s">
        <v>11</v>
      </c>
      <c r="H162" s="5">
        <v>159</v>
      </c>
      <c r="I162" s="4"/>
      <c r="J162" s="4"/>
      <c r="K162" s="4" t="s">
        <v>154</v>
      </c>
      <c r="L162" s="4"/>
    </row>
    <row r="163" spans="1:12" hidden="1" x14ac:dyDescent="0.25">
      <c r="A163" s="9" t="s">
        <v>347</v>
      </c>
      <c r="B163" s="4" t="s">
        <v>108</v>
      </c>
      <c r="C163" s="10">
        <v>0</v>
      </c>
      <c r="D163" s="4"/>
      <c r="E163" s="10" t="s">
        <v>17</v>
      </c>
      <c r="F163" s="9" t="str">
        <f>+Tabla1[[#This Row],[CODIGO]]</f>
        <v>DIG045</v>
      </c>
      <c r="G163" s="4" t="s">
        <v>11</v>
      </c>
      <c r="H163" s="5">
        <v>175</v>
      </c>
      <c r="I163" s="4"/>
      <c r="J163" s="4"/>
      <c r="K163" s="4" t="s">
        <v>154</v>
      </c>
      <c r="L163" s="4"/>
    </row>
    <row r="164" spans="1:12" hidden="1" x14ac:dyDescent="0.25">
      <c r="A164" s="9" t="s">
        <v>348</v>
      </c>
      <c r="B164" s="4" t="s">
        <v>111</v>
      </c>
      <c r="C164" s="10">
        <v>0</v>
      </c>
      <c r="D164" s="4"/>
      <c r="E164" s="10" t="s">
        <v>17</v>
      </c>
      <c r="F164" s="9" t="str">
        <f>+Tabla1[[#This Row],[CODIGO]]</f>
        <v>DIG046</v>
      </c>
      <c r="G164" s="4" t="s">
        <v>11</v>
      </c>
      <c r="H164" s="5">
        <v>191</v>
      </c>
      <c r="I164" s="4"/>
      <c r="J164" s="4"/>
      <c r="K164" s="4" t="s">
        <v>154</v>
      </c>
      <c r="L164" s="4"/>
    </row>
    <row r="165" spans="1:12" hidden="1" x14ac:dyDescent="0.25">
      <c r="A165" s="9" t="s">
        <v>349</v>
      </c>
      <c r="B165" s="4" t="s">
        <v>104</v>
      </c>
      <c r="C165" s="10">
        <v>0</v>
      </c>
      <c r="D165" s="4"/>
      <c r="E165" s="10" t="s">
        <v>17</v>
      </c>
      <c r="F165" s="9" t="str">
        <f>+Tabla1[[#This Row],[CODIGO]]</f>
        <v>DIG047</v>
      </c>
      <c r="G165" s="4" t="s">
        <v>106</v>
      </c>
      <c r="H165" s="5">
        <v>222</v>
      </c>
      <c r="I165" s="4"/>
      <c r="J165" s="4"/>
      <c r="K165" s="4" t="s">
        <v>154</v>
      </c>
      <c r="L165" s="4"/>
    </row>
    <row r="166" spans="1:12" hidden="1" x14ac:dyDescent="0.25">
      <c r="A166" s="9" t="s">
        <v>350</v>
      </c>
      <c r="B166" s="4" t="s">
        <v>109</v>
      </c>
      <c r="C166" s="10">
        <v>0</v>
      </c>
      <c r="D166" s="4"/>
      <c r="E166" s="10" t="s">
        <v>17</v>
      </c>
      <c r="F166" s="9" t="str">
        <f>+Tabla1[[#This Row],[CODIGO]]</f>
        <v>DIG048</v>
      </c>
      <c r="G166" s="4" t="s">
        <v>11</v>
      </c>
      <c r="H166" s="5">
        <v>226</v>
      </c>
      <c r="I166" s="4"/>
      <c r="J166" s="4"/>
      <c r="K166" s="4" t="s">
        <v>154</v>
      </c>
      <c r="L166" s="4"/>
    </row>
    <row r="167" spans="1:12" hidden="1" x14ac:dyDescent="0.25">
      <c r="A167" s="9" t="s">
        <v>351</v>
      </c>
      <c r="B167" s="4" t="s">
        <v>105</v>
      </c>
      <c r="C167" s="10">
        <v>0</v>
      </c>
      <c r="D167" s="4"/>
      <c r="E167" s="10" t="s">
        <v>17</v>
      </c>
      <c r="F167" s="9" t="str">
        <f>+Tabla1[[#This Row],[CODIGO]]</f>
        <v>DIG049</v>
      </c>
      <c r="G167" s="4" t="s">
        <v>106</v>
      </c>
      <c r="H167" s="5">
        <v>259</v>
      </c>
      <c r="I167" s="4"/>
      <c r="J167" s="4"/>
      <c r="K167" s="4" t="s">
        <v>154</v>
      </c>
      <c r="L167" s="4"/>
    </row>
    <row r="168" spans="1:12" hidden="1" x14ac:dyDescent="0.25">
      <c r="A168" s="9" t="s">
        <v>352</v>
      </c>
      <c r="B168" s="4" t="s">
        <v>107</v>
      </c>
      <c r="C168" s="10">
        <v>0</v>
      </c>
      <c r="D168" s="4"/>
      <c r="E168" s="10" t="s">
        <v>17</v>
      </c>
      <c r="F168" s="9" t="str">
        <f>+Tabla1[[#This Row],[CODIGO]]</f>
        <v>DIG050</v>
      </c>
      <c r="G168" s="4" t="s">
        <v>106</v>
      </c>
      <c r="H168" s="5">
        <v>286</v>
      </c>
      <c r="I168" s="4"/>
      <c r="J168" s="4"/>
      <c r="K168" s="4" t="s">
        <v>154</v>
      </c>
      <c r="L168" s="4"/>
    </row>
    <row r="169" spans="1:12" hidden="1" x14ac:dyDescent="0.25">
      <c r="A169" s="9" t="s">
        <v>353</v>
      </c>
      <c r="B169" s="4" t="s">
        <v>108</v>
      </c>
      <c r="C169" s="10">
        <v>0</v>
      </c>
      <c r="D169" s="4"/>
      <c r="E169" s="10" t="s">
        <v>17</v>
      </c>
      <c r="F169" s="9" t="str">
        <f>+Tabla1[[#This Row],[CODIGO]]</f>
        <v>DIG051</v>
      </c>
      <c r="G169" s="4" t="s">
        <v>106</v>
      </c>
      <c r="H169" s="5">
        <v>350</v>
      </c>
      <c r="I169" s="4"/>
      <c r="J169" s="4"/>
      <c r="K169" s="4" t="s">
        <v>154</v>
      </c>
      <c r="L169" s="4"/>
    </row>
    <row r="170" spans="1:12" hidden="1" x14ac:dyDescent="0.25">
      <c r="A170" s="9" t="s">
        <v>354</v>
      </c>
      <c r="B170" s="4" t="s">
        <v>109</v>
      </c>
      <c r="C170" s="10">
        <v>0</v>
      </c>
      <c r="D170" s="4"/>
      <c r="E170" s="10" t="s">
        <v>17</v>
      </c>
      <c r="F170" s="9" t="str">
        <f>+Tabla1[[#This Row],[CODIGO]]</f>
        <v>DIG052</v>
      </c>
      <c r="G170" s="4" t="s">
        <v>106</v>
      </c>
      <c r="H170" s="5">
        <v>453</v>
      </c>
      <c r="I170" s="4"/>
      <c r="J170" s="4"/>
      <c r="K170" s="4" t="s">
        <v>154</v>
      </c>
      <c r="L170" s="4"/>
    </row>
    <row r="171" spans="1:12" hidden="1" x14ac:dyDescent="0.25">
      <c r="A171" s="9" t="s">
        <v>357</v>
      </c>
      <c r="B171" s="4" t="s">
        <v>69</v>
      </c>
      <c r="C171" s="10">
        <v>0</v>
      </c>
      <c r="D171" s="4"/>
      <c r="E171" s="9" t="s">
        <v>50</v>
      </c>
      <c r="F171" s="9" t="str">
        <f>+Tabla1[[#This Row],[CODIGO]]</f>
        <v>DIG055</v>
      </c>
      <c r="G171" s="4" t="s">
        <v>84</v>
      </c>
      <c r="H171" s="5">
        <v>28</v>
      </c>
      <c r="I171" s="4" t="s">
        <v>70</v>
      </c>
      <c r="J171" s="4"/>
      <c r="K171" s="4"/>
      <c r="L171" s="4"/>
    </row>
    <row r="172" spans="1:12" hidden="1" x14ac:dyDescent="0.25">
      <c r="A172" s="9" t="s">
        <v>367</v>
      </c>
      <c r="B172" s="14" t="s">
        <v>213</v>
      </c>
      <c r="C172" s="9">
        <v>0</v>
      </c>
      <c r="D172" s="4"/>
      <c r="E172" s="9" t="s">
        <v>49</v>
      </c>
      <c r="F172" s="9" t="str">
        <f>+Tabla1[[#This Row],[CODIGO]]</f>
        <v>DIG068</v>
      </c>
      <c r="G172" s="4" t="s">
        <v>215</v>
      </c>
      <c r="H172" s="5">
        <v>0</v>
      </c>
      <c r="I172" s="4" t="s">
        <v>214</v>
      </c>
      <c r="J172" s="4"/>
      <c r="K172" s="4"/>
      <c r="L172" s="4"/>
    </row>
    <row r="173" spans="1:12" x14ac:dyDescent="0.25">
      <c r="A173" s="15" t="s">
        <v>373</v>
      </c>
      <c r="B173" s="21" t="s">
        <v>559</v>
      </c>
      <c r="C173" s="10">
        <v>1</v>
      </c>
      <c r="D173" s="9" t="s">
        <v>543</v>
      </c>
      <c r="E173" s="9" t="s">
        <v>421</v>
      </c>
      <c r="F173" s="9" t="str">
        <f>+Tabla1[[#This Row],[CODIGO]]</f>
        <v>DIG095</v>
      </c>
      <c r="G173" s="4" t="s">
        <v>564</v>
      </c>
      <c r="H173" s="5">
        <f>181+119</f>
        <v>300</v>
      </c>
      <c r="I173" s="4" t="s">
        <v>555</v>
      </c>
      <c r="J173" s="4"/>
      <c r="K173" s="9" t="s">
        <v>154</v>
      </c>
      <c r="L173" s="10" t="s">
        <v>414</v>
      </c>
    </row>
    <row r="174" spans="1:12" x14ac:dyDescent="0.25">
      <c r="A174" s="9" t="s">
        <v>377</v>
      </c>
      <c r="B174" s="21" t="s">
        <v>561</v>
      </c>
      <c r="C174" s="10">
        <v>3</v>
      </c>
      <c r="D174" s="9" t="s">
        <v>552</v>
      </c>
      <c r="E174" s="9" t="s">
        <v>421</v>
      </c>
      <c r="F174" s="9" t="str">
        <f>+Tabla1[[#This Row],[CODIGO]]</f>
        <v>DIG099</v>
      </c>
      <c r="G174" s="4" t="s">
        <v>564</v>
      </c>
      <c r="H174" s="5">
        <f>215+119</f>
        <v>334</v>
      </c>
      <c r="I174" s="4" t="s">
        <v>558</v>
      </c>
      <c r="J174" s="4"/>
      <c r="K174" s="9" t="s">
        <v>154</v>
      </c>
      <c r="L174" s="10" t="s">
        <v>414</v>
      </c>
    </row>
    <row r="175" spans="1:12" x14ac:dyDescent="0.25">
      <c r="A175" s="9" t="s">
        <v>310</v>
      </c>
      <c r="B175" s="22" t="s">
        <v>563</v>
      </c>
      <c r="C175" s="10">
        <v>1</v>
      </c>
      <c r="D175" s="9" t="s">
        <v>548</v>
      </c>
      <c r="E175" s="9" t="s">
        <v>421</v>
      </c>
      <c r="F175" s="9" t="str">
        <f>+Tabla1[[#This Row],[CODIGO]]</f>
        <v>DIG103</v>
      </c>
      <c r="G175" s="4" t="s">
        <v>564</v>
      </c>
      <c r="H175" s="5">
        <f>257+119</f>
        <v>376</v>
      </c>
      <c r="I175" s="4" t="s">
        <v>566</v>
      </c>
      <c r="J175" s="4"/>
      <c r="K175" s="9" t="s">
        <v>154</v>
      </c>
      <c r="L175" s="10" t="s">
        <v>414</v>
      </c>
    </row>
    <row r="176" spans="1:12" x14ac:dyDescent="0.25">
      <c r="A176" s="15" t="s">
        <v>299</v>
      </c>
      <c r="B176" s="21" t="s">
        <v>560</v>
      </c>
      <c r="C176" s="10">
        <v>1</v>
      </c>
      <c r="D176" s="9" t="s">
        <v>543</v>
      </c>
      <c r="E176" s="9" t="s">
        <v>421</v>
      </c>
      <c r="F176" s="9" t="str">
        <f>+Tabla1[[#This Row],[CODIGO]]</f>
        <v>DIG094</v>
      </c>
      <c r="G176" s="4" t="s">
        <v>564</v>
      </c>
      <c r="H176" s="5">
        <f>277+119</f>
        <v>396</v>
      </c>
      <c r="I176" s="4" t="s">
        <v>557</v>
      </c>
      <c r="J176" s="4"/>
      <c r="K176" s="9" t="s">
        <v>154</v>
      </c>
      <c r="L176" s="10" t="s">
        <v>414</v>
      </c>
    </row>
  </sheetData>
  <phoneticPr fontId="5" type="noConversion"/>
  <conditionalFormatting sqref="C2:C176">
    <cfRule type="cellIs" dxfId="3" priority="4" operator="lessThan">
      <formula>1</formula>
    </cfRule>
  </conditionalFormatting>
  <conditionalFormatting sqref="K3:K176">
    <cfRule type="cellIs" dxfId="2" priority="3" operator="equal">
      <formula>"OFICIAL"</formula>
    </cfRule>
  </conditionalFormatting>
  <conditionalFormatting sqref="L3:L176">
    <cfRule type="cellIs" dxfId="1" priority="1" operator="equal">
      <formula>"NO"</formula>
    </cfRule>
    <cfRule type="cellIs" dxfId="0" priority="2" operator="equal">
      <formula>"SI"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D0AF-9952-4FA6-835D-D1AE2276592A}">
  <dimension ref="B2:D167"/>
  <sheetViews>
    <sheetView topLeftCell="A148" workbookViewId="0">
      <selection activeCell="D2" sqref="D2:D167"/>
    </sheetView>
  </sheetViews>
  <sheetFormatPr baseColWidth="10" defaultRowHeight="15" x14ac:dyDescent="0.25"/>
  <sheetData>
    <row r="2" spans="2:4" x14ac:dyDescent="0.25">
      <c r="B2" t="s">
        <v>165</v>
      </c>
      <c r="D2" t="s">
        <v>316</v>
      </c>
    </row>
    <row r="3" spans="2:4" x14ac:dyDescent="0.25">
      <c r="B3" t="s">
        <v>308</v>
      </c>
      <c r="D3" t="s">
        <v>317</v>
      </c>
    </row>
    <row r="4" spans="2:4" x14ac:dyDescent="0.25">
      <c r="B4" t="s">
        <v>309</v>
      </c>
      <c r="D4" t="s">
        <v>318</v>
      </c>
    </row>
    <row r="5" spans="2:4" x14ac:dyDescent="0.25">
      <c r="B5" t="s">
        <v>310</v>
      </c>
      <c r="D5" t="s">
        <v>319</v>
      </c>
    </row>
    <row r="6" spans="2:4" x14ac:dyDescent="0.25">
      <c r="B6" t="s">
        <v>378</v>
      </c>
      <c r="D6" t="s">
        <v>320</v>
      </c>
    </row>
    <row r="7" spans="2:4" x14ac:dyDescent="0.25">
      <c r="B7" t="s">
        <v>379</v>
      </c>
      <c r="D7" t="s">
        <v>321</v>
      </c>
    </row>
    <row r="8" spans="2:4" x14ac:dyDescent="0.25">
      <c r="B8" t="s">
        <v>380</v>
      </c>
      <c r="D8" t="s">
        <v>322</v>
      </c>
    </row>
    <row r="9" spans="2:4" x14ac:dyDescent="0.25">
      <c r="B9" t="s">
        <v>381</v>
      </c>
      <c r="D9" t="s">
        <v>323</v>
      </c>
    </row>
    <row r="10" spans="2:4" x14ac:dyDescent="0.25">
      <c r="B10" t="s">
        <v>382</v>
      </c>
      <c r="D10" t="s">
        <v>324</v>
      </c>
    </row>
    <row r="11" spans="2:4" x14ac:dyDescent="0.25">
      <c r="B11" t="s">
        <v>383</v>
      </c>
      <c r="D11" t="s">
        <v>325</v>
      </c>
    </row>
    <row r="12" spans="2:4" x14ac:dyDescent="0.25">
      <c r="B12" t="s">
        <v>384</v>
      </c>
      <c r="D12" t="s">
        <v>149</v>
      </c>
    </row>
    <row r="13" spans="2:4" x14ac:dyDescent="0.25">
      <c r="B13" t="s">
        <v>143</v>
      </c>
      <c r="D13" t="s">
        <v>301</v>
      </c>
    </row>
    <row r="14" spans="2:4" x14ac:dyDescent="0.25">
      <c r="B14" t="s">
        <v>385</v>
      </c>
      <c r="D14" t="s">
        <v>302</v>
      </c>
    </row>
    <row r="15" spans="2:4" x14ac:dyDescent="0.25">
      <c r="B15" t="s">
        <v>386</v>
      </c>
      <c r="D15" t="s">
        <v>303</v>
      </c>
    </row>
    <row r="16" spans="2:4" x14ac:dyDescent="0.25">
      <c r="B16" t="s">
        <v>387</v>
      </c>
      <c r="D16" t="s">
        <v>304</v>
      </c>
    </row>
    <row r="17" spans="2:4" x14ac:dyDescent="0.25">
      <c r="B17" t="s">
        <v>388</v>
      </c>
      <c r="D17" t="s">
        <v>305</v>
      </c>
    </row>
    <row r="18" spans="2:4" x14ac:dyDescent="0.25">
      <c r="B18" t="s">
        <v>389</v>
      </c>
      <c r="D18" t="s">
        <v>306</v>
      </c>
    </row>
    <row r="19" spans="2:4" x14ac:dyDescent="0.25">
      <c r="B19" t="s">
        <v>390</v>
      </c>
      <c r="D19" t="s">
        <v>181</v>
      </c>
    </row>
    <row r="20" spans="2:4" x14ac:dyDescent="0.25">
      <c r="B20" t="s">
        <v>391</v>
      </c>
      <c r="D20" t="s">
        <v>182</v>
      </c>
    </row>
    <row r="21" spans="2:4" x14ac:dyDescent="0.25">
      <c r="B21" t="s">
        <v>392</v>
      </c>
      <c r="D21" t="s">
        <v>307</v>
      </c>
    </row>
    <row r="22" spans="2:4" x14ac:dyDescent="0.25">
      <c r="B22" t="s">
        <v>393</v>
      </c>
      <c r="D22" t="s">
        <v>156</v>
      </c>
    </row>
    <row r="23" spans="2:4" x14ac:dyDescent="0.25">
      <c r="B23" t="s">
        <v>394</v>
      </c>
      <c r="D23" t="s">
        <v>326</v>
      </c>
    </row>
    <row r="24" spans="2:4" x14ac:dyDescent="0.25">
      <c r="B24" t="s">
        <v>395</v>
      </c>
      <c r="D24" t="s">
        <v>281</v>
      </c>
    </row>
    <row r="25" spans="2:4" x14ac:dyDescent="0.25">
      <c r="B25" t="s">
        <v>396</v>
      </c>
      <c r="D25" t="s">
        <v>327</v>
      </c>
    </row>
    <row r="26" spans="2:4" x14ac:dyDescent="0.25">
      <c r="B26" t="s">
        <v>397</v>
      </c>
      <c r="D26" t="s">
        <v>283</v>
      </c>
    </row>
    <row r="27" spans="2:4" x14ac:dyDescent="0.25">
      <c r="B27" t="s">
        <v>398</v>
      </c>
      <c r="D27" t="s">
        <v>328</v>
      </c>
    </row>
    <row r="28" spans="2:4" x14ac:dyDescent="0.25">
      <c r="B28" t="s">
        <v>399</v>
      </c>
      <c r="D28" t="s">
        <v>329</v>
      </c>
    </row>
    <row r="29" spans="2:4" x14ac:dyDescent="0.25">
      <c r="B29" t="s">
        <v>400</v>
      </c>
      <c r="D29" t="s">
        <v>330</v>
      </c>
    </row>
    <row r="30" spans="2:4" x14ac:dyDescent="0.25">
      <c r="B30" t="s">
        <v>401</v>
      </c>
      <c r="D30" t="s">
        <v>331</v>
      </c>
    </row>
    <row r="31" spans="2:4" x14ac:dyDescent="0.25">
      <c r="B31" t="s">
        <v>402</v>
      </c>
      <c r="D31" t="s">
        <v>332</v>
      </c>
    </row>
    <row r="32" spans="2:4" x14ac:dyDescent="0.25">
      <c r="B32" t="s">
        <v>403</v>
      </c>
      <c r="D32" t="s">
        <v>333</v>
      </c>
    </row>
    <row r="33" spans="2:4" x14ac:dyDescent="0.25">
      <c r="B33" t="s">
        <v>144</v>
      </c>
      <c r="D33" t="s">
        <v>334</v>
      </c>
    </row>
    <row r="34" spans="2:4" x14ac:dyDescent="0.25">
      <c r="B34" t="s">
        <v>404</v>
      </c>
      <c r="D34" t="s">
        <v>335</v>
      </c>
    </row>
    <row r="35" spans="2:4" x14ac:dyDescent="0.25">
      <c r="B35" t="s">
        <v>405</v>
      </c>
      <c r="D35" t="s">
        <v>336</v>
      </c>
    </row>
    <row r="36" spans="2:4" x14ac:dyDescent="0.25">
      <c r="B36" t="s">
        <v>406</v>
      </c>
      <c r="D36" t="s">
        <v>337</v>
      </c>
    </row>
    <row r="37" spans="2:4" x14ac:dyDescent="0.25">
      <c r="B37" t="s">
        <v>407</v>
      </c>
      <c r="D37" t="s">
        <v>338</v>
      </c>
    </row>
    <row r="38" spans="2:4" x14ac:dyDescent="0.25">
      <c r="B38" t="s">
        <v>408</v>
      </c>
      <c r="D38" t="s">
        <v>339</v>
      </c>
    </row>
    <row r="39" spans="2:4" x14ac:dyDescent="0.25">
      <c r="B39" t="s">
        <v>409</v>
      </c>
      <c r="D39" t="s">
        <v>340</v>
      </c>
    </row>
    <row r="40" spans="2:4" x14ac:dyDescent="0.25">
      <c r="B40" t="s">
        <v>410</v>
      </c>
      <c r="D40" t="s">
        <v>341</v>
      </c>
    </row>
    <row r="41" spans="2:4" x14ac:dyDescent="0.25">
      <c r="B41" t="s">
        <v>422</v>
      </c>
      <c r="D41" t="s">
        <v>342</v>
      </c>
    </row>
    <row r="42" spans="2:4" x14ac:dyDescent="0.25">
      <c r="B42" t="s">
        <v>423</v>
      </c>
      <c r="D42" t="s">
        <v>315</v>
      </c>
    </row>
    <row r="43" spans="2:4" x14ac:dyDescent="0.25">
      <c r="B43" t="s">
        <v>424</v>
      </c>
      <c r="D43" t="s">
        <v>343</v>
      </c>
    </row>
    <row r="44" spans="2:4" x14ac:dyDescent="0.25">
      <c r="B44" t="s">
        <v>425</v>
      </c>
      <c r="D44" t="s">
        <v>344</v>
      </c>
    </row>
    <row r="45" spans="2:4" x14ac:dyDescent="0.25">
      <c r="B45" t="s">
        <v>426</v>
      </c>
      <c r="D45" t="s">
        <v>345</v>
      </c>
    </row>
    <row r="46" spans="2:4" x14ac:dyDescent="0.25">
      <c r="B46" t="s">
        <v>427</v>
      </c>
      <c r="D46" t="s">
        <v>346</v>
      </c>
    </row>
    <row r="47" spans="2:4" x14ac:dyDescent="0.25">
      <c r="B47" t="s">
        <v>428</v>
      </c>
      <c r="D47" t="s">
        <v>347</v>
      </c>
    </row>
    <row r="48" spans="2:4" x14ac:dyDescent="0.25">
      <c r="B48" t="s">
        <v>429</v>
      </c>
      <c r="D48" t="s">
        <v>348</v>
      </c>
    </row>
    <row r="49" spans="2:4" x14ac:dyDescent="0.25">
      <c r="B49" t="s">
        <v>430</v>
      </c>
      <c r="D49" t="s">
        <v>349</v>
      </c>
    </row>
    <row r="50" spans="2:4" x14ac:dyDescent="0.25">
      <c r="B50" t="s">
        <v>431</v>
      </c>
      <c r="D50" t="s">
        <v>350</v>
      </c>
    </row>
    <row r="51" spans="2:4" x14ac:dyDescent="0.25">
      <c r="B51" t="s">
        <v>432</v>
      </c>
      <c r="D51" t="s">
        <v>351</v>
      </c>
    </row>
    <row r="52" spans="2:4" x14ac:dyDescent="0.25">
      <c r="B52" t="s">
        <v>433</v>
      </c>
      <c r="D52" t="s">
        <v>352</v>
      </c>
    </row>
    <row r="53" spans="2:4" x14ac:dyDescent="0.25">
      <c r="B53" t="s">
        <v>434</v>
      </c>
      <c r="D53" t="s">
        <v>353</v>
      </c>
    </row>
    <row r="54" spans="2:4" x14ac:dyDescent="0.25">
      <c r="B54" t="s">
        <v>435</v>
      </c>
      <c r="D54" t="s">
        <v>354</v>
      </c>
    </row>
    <row r="55" spans="2:4" x14ac:dyDescent="0.25">
      <c r="B55" t="s">
        <v>436</v>
      </c>
      <c r="D55" t="s">
        <v>355</v>
      </c>
    </row>
    <row r="56" spans="2:4" x14ac:dyDescent="0.25">
      <c r="B56" t="s">
        <v>437</v>
      </c>
      <c r="D56" t="s">
        <v>356</v>
      </c>
    </row>
    <row r="57" spans="2:4" x14ac:dyDescent="0.25">
      <c r="B57" t="s">
        <v>438</v>
      </c>
      <c r="D57" t="s">
        <v>357</v>
      </c>
    </row>
    <row r="58" spans="2:4" x14ac:dyDescent="0.25">
      <c r="B58" t="s">
        <v>439</v>
      </c>
      <c r="D58" t="s">
        <v>358</v>
      </c>
    </row>
    <row r="59" spans="2:4" x14ac:dyDescent="0.25">
      <c r="B59" t="s">
        <v>440</v>
      </c>
      <c r="D59" t="s">
        <v>359</v>
      </c>
    </row>
    <row r="60" spans="2:4" x14ac:dyDescent="0.25">
      <c r="B60" t="s">
        <v>145</v>
      </c>
      <c r="D60" t="s">
        <v>360</v>
      </c>
    </row>
    <row r="61" spans="2:4" x14ac:dyDescent="0.25">
      <c r="B61" t="s">
        <v>441</v>
      </c>
      <c r="D61" t="s">
        <v>361</v>
      </c>
    </row>
    <row r="62" spans="2:4" x14ac:dyDescent="0.25">
      <c r="B62" t="s">
        <v>442</v>
      </c>
      <c r="D62" t="s">
        <v>362</v>
      </c>
    </row>
    <row r="63" spans="2:4" x14ac:dyDescent="0.25">
      <c r="B63" t="s">
        <v>443</v>
      </c>
      <c r="D63" t="s">
        <v>285</v>
      </c>
    </row>
    <row r="64" spans="2:4" x14ac:dyDescent="0.25">
      <c r="B64" t="s">
        <v>146</v>
      </c>
      <c r="D64" t="s">
        <v>286</v>
      </c>
    </row>
    <row r="65" spans="2:4" x14ac:dyDescent="0.25">
      <c r="B65" t="s">
        <v>444</v>
      </c>
      <c r="D65" t="s">
        <v>287</v>
      </c>
    </row>
    <row r="66" spans="2:4" x14ac:dyDescent="0.25">
      <c r="B66" t="s">
        <v>445</v>
      </c>
      <c r="D66" t="s">
        <v>363</v>
      </c>
    </row>
    <row r="67" spans="2:4" x14ac:dyDescent="0.25">
      <c r="B67" t="s">
        <v>446</v>
      </c>
      <c r="D67" t="s">
        <v>364</v>
      </c>
    </row>
    <row r="68" spans="2:4" x14ac:dyDescent="0.25">
      <c r="B68" t="s">
        <v>447</v>
      </c>
      <c r="D68" t="s">
        <v>365</v>
      </c>
    </row>
    <row r="69" spans="2:4" x14ac:dyDescent="0.25">
      <c r="B69" t="s">
        <v>448</v>
      </c>
      <c r="D69" t="s">
        <v>366</v>
      </c>
    </row>
    <row r="70" spans="2:4" x14ac:dyDescent="0.25">
      <c r="B70" t="s">
        <v>449</v>
      </c>
      <c r="D70" t="s">
        <v>367</v>
      </c>
    </row>
    <row r="71" spans="2:4" x14ac:dyDescent="0.25">
      <c r="B71" t="s">
        <v>450</v>
      </c>
      <c r="D71" t="s">
        <v>368</v>
      </c>
    </row>
    <row r="72" spans="2:4" x14ac:dyDescent="0.25">
      <c r="B72" t="s">
        <v>451</v>
      </c>
      <c r="D72" t="s">
        <v>183</v>
      </c>
    </row>
    <row r="73" spans="2:4" x14ac:dyDescent="0.25">
      <c r="B73" t="s">
        <v>452</v>
      </c>
      <c r="D73" t="s">
        <v>275</v>
      </c>
    </row>
    <row r="74" spans="2:4" x14ac:dyDescent="0.25">
      <c r="B74" t="s">
        <v>453</v>
      </c>
      <c r="D74" t="s">
        <v>276</v>
      </c>
    </row>
    <row r="75" spans="2:4" x14ac:dyDescent="0.25">
      <c r="B75" t="s">
        <v>454</v>
      </c>
      <c r="D75" t="s">
        <v>369</v>
      </c>
    </row>
    <row r="76" spans="2:4" x14ac:dyDescent="0.25">
      <c r="B76" t="s">
        <v>455</v>
      </c>
      <c r="D76" t="s">
        <v>277</v>
      </c>
    </row>
    <row r="77" spans="2:4" x14ac:dyDescent="0.25">
      <c r="B77" t="s">
        <v>456</v>
      </c>
      <c r="D77" t="s">
        <v>370</v>
      </c>
    </row>
    <row r="78" spans="2:4" x14ac:dyDescent="0.25">
      <c r="B78" t="s">
        <v>457</v>
      </c>
      <c r="D78" t="s">
        <v>371</v>
      </c>
    </row>
    <row r="79" spans="2:4" x14ac:dyDescent="0.25">
      <c r="B79" t="s">
        <v>458</v>
      </c>
      <c r="D79" t="s">
        <v>278</v>
      </c>
    </row>
    <row r="80" spans="2:4" x14ac:dyDescent="0.25">
      <c r="B80" t="s">
        <v>459</v>
      </c>
      <c r="D80" t="s">
        <v>279</v>
      </c>
    </row>
    <row r="81" spans="2:4" x14ac:dyDescent="0.25">
      <c r="B81" t="s">
        <v>460</v>
      </c>
      <c r="D81" t="s">
        <v>372</v>
      </c>
    </row>
    <row r="82" spans="2:4" x14ac:dyDescent="0.25">
      <c r="B82" t="s">
        <v>461</v>
      </c>
      <c r="D82" t="s">
        <v>184</v>
      </c>
    </row>
    <row r="83" spans="2:4" x14ac:dyDescent="0.25">
      <c r="B83" t="s">
        <v>462</v>
      </c>
      <c r="D83" t="s">
        <v>288</v>
      </c>
    </row>
    <row r="84" spans="2:4" x14ac:dyDescent="0.25">
      <c r="B84" t="s">
        <v>463</v>
      </c>
      <c r="D84" t="s">
        <v>289</v>
      </c>
    </row>
    <row r="85" spans="2:4" x14ac:dyDescent="0.25">
      <c r="B85" t="s">
        <v>147</v>
      </c>
      <c r="D85" t="s">
        <v>290</v>
      </c>
    </row>
    <row r="86" spans="2:4" x14ac:dyDescent="0.25">
      <c r="B86" t="s">
        <v>148</v>
      </c>
      <c r="D86" t="s">
        <v>291</v>
      </c>
    </row>
    <row r="87" spans="2:4" x14ac:dyDescent="0.25">
      <c r="B87" t="s">
        <v>464</v>
      </c>
      <c r="D87" t="s">
        <v>292</v>
      </c>
    </row>
    <row r="88" spans="2:4" x14ac:dyDescent="0.25">
      <c r="B88" t="s">
        <v>465</v>
      </c>
      <c r="D88" t="s">
        <v>295</v>
      </c>
    </row>
    <row r="89" spans="2:4" x14ac:dyDescent="0.25">
      <c r="B89" t="s">
        <v>466</v>
      </c>
      <c r="D89" t="s">
        <v>293</v>
      </c>
    </row>
    <row r="90" spans="2:4" x14ac:dyDescent="0.25">
      <c r="B90" t="s">
        <v>467</v>
      </c>
      <c r="D90" t="s">
        <v>294</v>
      </c>
    </row>
    <row r="91" spans="2:4" x14ac:dyDescent="0.25">
      <c r="B91" t="s">
        <v>468</v>
      </c>
      <c r="D91" t="s">
        <v>296</v>
      </c>
    </row>
    <row r="92" spans="2:4" x14ac:dyDescent="0.25">
      <c r="B92" t="s">
        <v>469</v>
      </c>
      <c r="D92" t="s">
        <v>185</v>
      </c>
    </row>
    <row r="93" spans="2:4" x14ac:dyDescent="0.25">
      <c r="B93" t="s">
        <v>470</v>
      </c>
      <c r="D93" t="s">
        <v>297</v>
      </c>
    </row>
    <row r="94" spans="2:4" x14ac:dyDescent="0.25">
      <c r="B94" t="s">
        <v>471</v>
      </c>
      <c r="D94" t="s">
        <v>300</v>
      </c>
    </row>
    <row r="95" spans="2:4" x14ac:dyDescent="0.25">
      <c r="B95" t="s">
        <v>472</v>
      </c>
      <c r="D95" t="s">
        <v>298</v>
      </c>
    </row>
    <row r="96" spans="2:4" x14ac:dyDescent="0.25">
      <c r="B96" t="s">
        <v>473</v>
      </c>
      <c r="D96" t="s">
        <v>299</v>
      </c>
    </row>
    <row r="97" spans="2:4" x14ac:dyDescent="0.25">
      <c r="B97" t="s">
        <v>474</v>
      </c>
      <c r="D97" t="s">
        <v>373</v>
      </c>
    </row>
    <row r="98" spans="2:4" x14ac:dyDescent="0.25">
      <c r="B98" t="s">
        <v>475</v>
      </c>
      <c r="D98" t="s">
        <v>374</v>
      </c>
    </row>
    <row r="99" spans="2:4" x14ac:dyDescent="0.25">
      <c r="B99" t="s">
        <v>476</v>
      </c>
      <c r="D99" t="s">
        <v>375</v>
      </c>
    </row>
    <row r="100" spans="2:4" x14ac:dyDescent="0.25">
      <c r="B100" t="s">
        <v>477</v>
      </c>
      <c r="D100" t="s">
        <v>376</v>
      </c>
    </row>
    <row r="101" spans="2:4" x14ac:dyDescent="0.25">
      <c r="B101" t="s">
        <v>478</v>
      </c>
      <c r="D101" t="s">
        <v>377</v>
      </c>
    </row>
    <row r="102" spans="2:4" x14ac:dyDescent="0.25">
      <c r="B102" t="s">
        <v>155</v>
      </c>
      <c r="D102" t="s">
        <v>165</v>
      </c>
    </row>
    <row r="103" spans="2:4" x14ac:dyDescent="0.25">
      <c r="B103" t="s">
        <v>280</v>
      </c>
      <c r="D103" t="s">
        <v>308</v>
      </c>
    </row>
    <row r="104" spans="2:4" x14ac:dyDescent="0.25">
      <c r="B104" t="s">
        <v>479</v>
      </c>
      <c r="D104" t="s">
        <v>309</v>
      </c>
    </row>
    <row r="105" spans="2:4" x14ac:dyDescent="0.25">
      <c r="B105" t="s">
        <v>282</v>
      </c>
      <c r="D105" t="s">
        <v>310</v>
      </c>
    </row>
    <row r="106" spans="2:4" x14ac:dyDescent="0.25">
      <c r="B106" t="s">
        <v>480</v>
      </c>
      <c r="D106" t="s">
        <v>378</v>
      </c>
    </row>
    <row r="107" spans="2:4" x14ac:dyDescent="0.25">
      <c r="B107" t="s">
        <v>284</v>
      </c>
      <c r="D107" t="s">
        <v>379</v>
      </c>
    </row>
    <row r="108" spans="2:4" x14ac:dyDescent="0.25">
      <c r="B108" t="s">
        <v>481</v>
      </c>
      <c r="D108" t="s">
        <v>380</v>
      </c>
    </row>
    <row r="109" spans="2:4" x14ac:dyDescent="0.25">
      <c r="B109" t="s">
        <v>482</v>
      </c>
      <c r="D109" t="s">
        <v>381</v>
      </c>
    </row>
    <row r="110" spans="2:4" x14ac:dyDescent="0.25">
      <c r="B110" t="s">
        <v>483</v>
      </c>
      <c r="D110" t="s">
        <v>382</v>
      </c>
    </row>
    <row r="111" spans="2:4" x14ac:dyDescent="0.25">
      <c r="B111" t="s">
        <v>484</v>
      </c>
      <c r="D111" t="s">
        <v>383</v>
      </c>
    </row>
    <row r="112" spans="2:4" x14ac:dyDescent="0.25">
      <c r="B112" t="s">
        <v>485</v>
      </c>
      <c r="D112" t="s">
        <v>384</v>
      </c>
    </row>
    <row r="113" spans="2:4" x14ac:dyDescent="0.25">
      <c r="B113" t="s">
        <v>486</v>
      </c>
      <c r="D113" t="s">
        <v>143</v>
      </c>
    </row>
    <row r="114" spans="2:4" x14ac:dyDescent="0.25">
      <c r="B114" t="s">
        <v>487</v>
      </c>
      <c r="D114" t="s">
        <v>385</v>
      </c>
    </row>
    <row r="115" spans="2:4" x14ac:dyDescent="0.25">
      <c r="B115" t="s">
        <v>488</v>
      </c>
      <c r="D115" t="s">
        <v>386</v>
      </c>
    </row>
    <row r="116" spans="2:4" x14ac:dyDescent="0.25">
      <c r="B116" t="s">
        <v>489</v>
      </c>
      <c r="D116" t="s">
        <v>387</v>
      </c>
    </row>
    <row r="117" spans="2:4" x14ac:dyDescent="0.25">
      <c r="B117" t="s">
        <v>490</v>
      </c>
      <c r="D117" t="s">
        <v>388</v>
      </c>
    </row>
    <row r="118" spans="2:4" x14ac:dyDescent="0.25">
      <c r="B118" t="s">
        <v>491</v>
      </c>
      <c r="D118" t="s">
        <v>389</v>
      </c>
    </row>
    <row r="119" spans="2:4" x14ac:dyDescent="0.25">
      <c r="B119" t="s">
        <v>492</v>
      </c>
      <c r="D119" t="s">
        <v>390</v>
      </c>
    </row>
    <row r="120" spans="2:4" x14ac:dyDescent="0.25">
      <c r="B120" t="s">
        <v>493</v>
      </c>
      <c r="D120" t="s">
        <v>391</v>
      </c>
    </row>
    <row r="121" spans="2:4" x14ac:dyDescent="0.25">
      <c r="B121" t="s">
        <v>494</v>
      </c>
      <c r="D121" t="s">
        <v>392</v>
      </c>
    </row>
    <row r="122" spans="2:4" x14ac:dyDescent="0.25">
      <c r="B122" t="s">
        <v>495</v>
      </c>
      <c r="D122" t="s">
        <v>393</v>
      </c>
    </row>
    <row r="123" spans="2:4" x14ac:dyDescent="0.25">
      <c r="B123" t="s">
        <v>496</v>
      </c>
      <c r="D123" t="s">
        <v>394</v>
      </c>
    </row>
    <row r="124" spans="2:4" x14ac:dyDescent="0.25">
      <c r="B124" t="s">
        <v>497</v>
      </c>
      <c r="D124" t="s">
        <v>395</v>
      </c>
    </row>
    <row r="125" spans="2:4" x14ac:dyDescent="0.25">
      <c r="B125" t="s">
        <v>498</v>
      </c>
      <c r="D125" t="s">
        <v>396</v>
      </c>
    </row>
    <row r="126" spans="2:4" x14ac:dyDescent="0.25">
      <c r="B126" t="s">
        <v>499</v>
      </c>
      <c r="D126" t="s">
        <v>397</v>
      </c>
    </row>
    <row r="127" spans="2:4" x14ac:dyDescent="0.25">
      <c r="B127" t="s">
        <v>500</v>
      </c>
      <c r="D127" t="s">
        <v>398</v>
      </c>
    </row>
    <row r="128" spans="2:4" x14ac:dyDescent="0.25">
      <c r="B128" t="s">
        <v>501</v>
      </c>
      <c r="D128" t="s">
        <v>399</v>
      </c>
    </row>
    <row r="129" spans="2:4" x14ac:dyDescent="0.25">
      <c r="B129" t="s">
        <v>502</v>
      </c>
      <c r="D129" t="s">
        <v>400</v>
      </c>
    </row>
    <row r="130" spans="2:4" x14ac:dyDescent="0.25">
      <c r="B130" t="s">
        <v>503</v>
      </c>
      <c r="D130" t="s">
        <v>401</v>
      </c>
    </row>
    <row r="131" spans="2:4" x14ac:dyDescent="0.25">
      <c r="B131" t="s">
        <v>504</v>
      </c>
      <c r="D131" t="s">
        <v>402</v>
      </c>
    </row>
    <row r="132" spans="2:4" x14ac:dyDescent="0.25">
      <c r="B132" t="s">
        <v>505</v>
      </c>
      <c r="D132" t="s">
        <v>403</v>
      </c>
    </row>
    <row r="133" spans="2:4" x14ac:dyDescent="0.25">
      <c r="B133" t="s">
        <v>506</v>
      </c>
      <c r="D133" t="s">
        <v>144</v>
      </c>
    </row>
    <row r="134" spans="2:4" x14ac:dyDescent="0.25">
      <c r="B134" t="s">
        <v>507</v>
      </c>
      <c r="D134" t="s">
        <v>404</v>
      </c>
    </row>
    <row r="135" spans="2:4" x14ac:dyDescent="0.25">
      <c r="B135" t="s">
        <v>508</v>
      </c>
      <c r="D135" t="s">
        <v>405</v>
      </c>
    </row>
    <row r="136" spans="2:4" x14ac:dyDescent="0.25">
      <c r="B136" t="s">
        <v>509</v>
      </c>
      <c r="D136" t="s">
        <v>406</v>
      </c>
    </row>
    <row r="137" spans="2:4" x14ac:dyDescent="0.25">
      <c r="B137" t="s">
        <v>510</v>
      </c>
      <c r="D137" t="s">
        <v>407</v>
      </c>
    </row>
    <row r="138" spans="2:4" x14ac:dyDescent="0.25">
      <c r="B138" t="s">
        <v>511</v>
      </c>
      <c r="D138" t="s">
        <v>408</v>
      </c>
    </row>
    <row r="139" spans="2:4" x14ac:dyDescent="0.25">
      <c r="B139" t="s">
        <v>512</v>
      </c>
      <c r="D139" t="s">
        <v>409</v>
      </c>
    </row>
    <row r="140" spans="2:4" x14ac:dyDescent="0.25">
      <c r="B140" t="s">
        <v>513</v>
      </c>
      <c r="D140" t="s">
        <v>410</v>
      </c>
    </row>
    <row r="141" spans="2:4" x14ac:dyDescent="0.25">
      <c r="B141" t="s">
        <v>514</v>
      </c>
      <c r="D141" t="s">
        <v>422</v>
      </c>
    </row>
    <row r="142" spans="2:4" x14ac:dyDescent="0.25">
      <c r="B142" t="s">
        <v>515</v>
      </c>
      <c r="D142" t="s">
        <v>423</v>
      </c>
    </row>
    <row r="143" spans="2:4" x14ac:dyDescent="0.25">
      <c r="B143" t="s">
        <v>516</v>
      </c>
      <c r="D143" t="s">
        <v>424</v>
      </c>
    </row>
    <row r="144" spans="2:4" x14ac:dyDescent="0.25">
      <c r="B144" t="s">
        <v>517</v>
      </c>
      <c r="D144" t="s">
        <v>425</v>
      </c>
    </row>
    <row r="145" spans="2:4" x14ac:dyDescent="0.25">
      <c r="B145" t="s">
        <v>518</v>
      </c>
      <c r="D145" t="s">
        <v>426</v>
      </c>
    </row>
    <row r="146" spans="2:4" x14ac:dyDescent="0.25">
      <c r="B146" t="s">
        <v>519</v>
      </c>
      <c r="D146" t="s">
        <v>427</v>
      </c>
    </row>
    <row r="147" spans="2:4" x14ac:dyDescent="0.25">
      <c r="B147" t="s">
        <v>520</v>
      </c>
      <c r="D147" t="s">
        <v>428</v>
      </c>
    </row>
    <row r="148" spans="2:4" x14ac:dyDescent="0.25">
      <c r="B148" t="s">
        <v>521</v>
      </c>
      <c r="D148" t="s">
        <v>429</v>
      </c>
    </row>
    <row r="149" spans="2:4" x14ac:dyDescent="0.25">
      <c r="B149" t="s">
        <v>522</v>
      </c>
      <c r="D149" t="s">
        <v>430</v>
      </c>
    </row>
    <row r="150" spans="2:4" x14ac:dyDescent="0.25">
      <c r="B150" t="s">
        <v>523</v>
      </c>
      <c r="D150" t="s">
        <v>431</v>
      </c>
    </row>
    <row r="151" spans="2:4" x14ac:dyDescent="0.25">
      <c r="B151" t="s">
        <v>524</v>
      </c>
      <c r="D151" t="s">
        <v>432</v>
      </c>
    </row>
    <row r="152" spans="2:4" x14ac:dyDescent="0.25">
      <c r="B152" t="s">
        <v>525</v>
      </c>
      <c r="D152" t="s">
        <v>433</v>
      </c>
    </row>
    <row r="153" spans="2:4" x14ac:dyDescent="0.25">
      <c r="B153" t="s">
        <v>526</v>
      </c>
      <c r="D153" t="s">
        <v>434</v>
      </c>
    </row>
    <row r="154" spans="2:4" x14ac:dyDescent="0.25">
      <c r="B154" t="s">
        <v>527</v>
      </c>
      <c r="D154" t="s">
        <v>435</v>
      </c>
    </row>
    <row r="155" spans="2:4" x14ac:dyDescent="0.25">
      <c r="B155" t="s">
        <v>528</v>
      </c>
      <c r="D155" t="s">
        <v>436</v>
      </c>
    </row>
    <row r="156" spans="2:4" x14ac:dyDescent="0.25">
      <c r="B156" t="s">
        <v>529</v>
      </c>
      <c r="D156" t="s">
        <v>437</v>
      </c>
    </row>
    <row r="157" spans="2:4" x14ac:dyDescent="0.25">
      <c r="B157" t="s">
        <v>530</v>
      </c>
      <c r="D157" t="s">
        <v>438</v>
      </c>
    </row>
    <row r="158" spans="2:4" x14ac:dyDescent="0.25">
      <c r="B158" t="s">
        <v>531</v>
      </c>
      <c r="D158" t="s">
        <v>439</v>
      </c>
    </row>
    <row r="159" spans="2:4" x14ac:dyDescent="0.25">
      <c r="B159" t="s">
        <v>532</v>
      </c>
      <c r="D159" t="s">
        <v>440</v>
      </c>
    </row>
    <row r="160" spans="2:4" x14ac:dyDescent="0.25">
      <c r="B160" t="s">
        <v>533</v>
      </c>
      <c r="D160" t="s">
        <v>145</v>
      </c>
    </row>
    <row r="161" spans="2:4" x14ac:dyDescent="0.25">
      <c r="B161" t="s">
        <v>534</v>
      </c>
      <c r="D161" t="s">
        <v>441</v>
      </c>
    </row>
    <row r="162" spans="2:4" x14ac:dyDescent="0.25">
      <c r="B162" t="s">
        <v>535</v>
      </c>
      <c r="D162" t="s">
        <v>442</v>
      </c>
    </row>
    <row r="163" spans="2:4" x14ac:dyDescent="0.25">
      <c r="B163" t="s">
        <v>536</v>
      </c>
      <c r="D163" t="s">
        <v>443</v>
      </c>
    </row>
    <row r="164" spans="2:4" x14ac:dyDescent="0.25">
      <c r="B164" t="s">
        <v>537</v>
      </c>
      <c r="D164" t="s">
        <v>146</v>
      </c>
    </row>
    <row r="165" spans="2:4" x14ac:dyDescent="0.25">
      <c r="B165" t="s">
        <v>538</v>
      </c>
      <c r="D165" t="s">
        <v>444</v>
      </c>
    </row>
    <row r="166" spans="2:4" x14ac:dyDescent="0.25">
      <c r="B166" t="s">
        <v>539</v>
      </c>
      <c r="D166" t="s">
        <v>445</v>
      </c>
    </row>
    <row r="167" spans="2:4" x14ac:dyDescent="0.25">
      <c r="B167" t="s">
        <v>540</v>
      </c>
      <c r="D167" t="s">
        <v>446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2025-09-20T19:18:21Z</dcterms:modified>
</cp:coreProperties>
</file>