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\Fall '21\Research\"/>
    </mc:Choice>
  </mc:AlternateContent>
  <xr:revisionPtr revIDLastSave="0" documentId="13_ncr:1_{28453998-49C1-45C5-AD99-8A10E048400E}" xr6:coauthVersionLast="47" xr6:coauthVersionMax="47" xr10:uidLastSave="{00000000-0000-0000-0000-000000000000}"/>
  <bookViews>
    <workbookView xWindow="3610" yWindow="-21570" windowWidth="28800" windowHeight="20930" xr2:uid="{DBB72F8F-A8E4-4856-A4CC-F5C345B92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4" i="1" l="1"/>
  <c r="O68" i="1"/>
  <c r="O69" i="1" s="1"/>
  <c r="N68" i="1"/>
  <c r="N69" i="1" s="1"/>
  <c r="I68" i="1"/>
  <c r="H68" i="1"/>
  <c r="K58" i="1"/>
  <c r="C84" i="1"/>
  <c r="C69" i="1"/>
  <c r="C54" i="1"/>
  <c r="O53" i="1"/>
  <c r="O54" i="1" s="1"/>
  <c r="N53" i="1"/>
  <c r="N54" i="1" s="1"/>
  <c r="E83" i="1"/>
  <c r="C83" i="1"/>
  <c r="B83" i="1"/>
  <c r="B84" i="1" s="1"/>
  <c r="E68" i="1"/>
  <c r="C68" i="1"/>
  <c r="B68" i="1"/>
  <c r="B69" i="1" s="1"/>
  <c r="E53" i="1"/>
  <c r="C53" i="1"/>
  <c r="B53" i="1"/>
  <c r="B54" i="1" s="1"/>
  <c r="Q74" i="1"/>
  <c r="Q59" i="1"/>
  <c r="Q44" i="1"/>
  <c r="O83" i="1"/>
  <c r="N83" i="1"/>
  <c r="N84" i="1" s="1"/>
  <c r="I83" i="1"/>
  <c r="I84" i="1" s="1"/>
  <c r="H83" i="1"/>
  <c r="H84" i="1" s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K74" i="1"/>
  <c r="Q73" i="1"/>
  <c r="Q83" i="1" s="1"/>
  <c r="K73" i="1"/>
  <c r="I69" i="1"/>
  <c r="H69" i="1"/>
  <c r="Q67" i="1"/>
  <c r="Q68" i="1" s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K59" i="1"/>
  <c r="Q58" i="1"/>
  <c r="I53" i="1"/>
  <c r="I54" i="1" s="1"/>
  <c r="H53" i="1"/>
  <c r="H54" i="1" s="1"/>
  <c r="F168" i="1"/>
  <c r="F167" i="1"/>
  <c r="F166" i="1"/>
  <c r="F165" i="1"/>
  <c r="F164" i="1"/>
  <c r="F163" i="1"/>
  <c r="F162" i="1"/>
  <c r="F161" i="1"/>
  <c r="F160" i="1"/>
  <c r="F159" i="1"/>
  <c r="F153" i="1"/>
  <c r="F152" i="1"/>
  <c r="F151" i="1"/>
  <c r="F150" i="1"/>
  <c r="F149" i="1"/>
  <c r="F148" i="1"/>
  <c r="F147" i="1"/>
  <c r="F146" i="1"/>
  <c r="F145" i="1"/>
  <c r="F144" i="1"/>
  <c r="F138" i="1"/>
  <c r="F137" i="1"/>
  <c r="F136" i="1"/>
  <c r="F135" i="1"/>
  <c r="F134" i="1"/>
  <c r="F133" i="1"/>
  <c r="F132" i="1"/>
  <c r="F131" i="1"/>
  <c r="F130" i="1"/>
  <c r="F129" i="1"/>
  <c r="F125" i="1"/>
  <c r="F124" i="1"/>
  <c r="F123" i="1"/>
  <c r="F122" i="1"/>
  <c r="F121" i="1"/>
  <c r="F120" i="1"/>
  <c r="F119" i="1"/>
  <c r="F118" i="1"/>
  <c r="F117" i="1"/>
  <c r="F116" i="1"/>
  <c r="Q52" i="1"/>
  <c r="Q51" i="1"/>
  <c r="Q50" i="1"/>
  <c r="Q49" i="1"/>
  <c r="Q48" i="1"/>
  <c r="Q47" i="1"/>
  <c r="Q46" i="1"/>
  <c r="Q45" i="1"/>
  <c r="Q43" i="1"/>
  <c r="K52" i="1"/>
  <c r="K51" i="1"/>
  <c r="K50" i="1"/>
  <c r="K49" i="1"/>
  <c r="K48" i="1"/>
  <c r="K47" i="1"/>
  <c r="K46" i="1"/>
  <c r="K45" i="1"/>
  <c r="K44" i="1"/>
  <c r="K43" i="1"/>
  <c r="Q131" i="1"/>
  <c r="P131" i="1"/>
  <c r="Q130" i="1"/>
  <c r="P130" i="1"/>
  <c r="E82" i="1"/>
  <c r="Q129" i="1"/>
  <c r="P129" i="1"/>
  <c r="E81" i="1"/>
  <c r="Q128" i="1"/>
  <c r="P128" i="1"/>
  <c r="E80" i="1"/>
  <c r="Q127" i="1"/>
  <c r="P127" i="1"/>
  <c r="E79" i="1"/>
  <c r="Q126" i="1"/>
  <c r="P126" i="1"/>
  <c r="E78" i="1"/>
  <c r="Q125" i="1"/>
  <c r="P125" i="1"/>
  <c r="E77" i="1"/>
  <c r="Q124" i="1"/>
  <c r="P124" i="1"/>
  <c r="E76" i="1"/>
  <c r="Q123" i="1"/>
  <c r="P123" i="1"/>
  <c r="E75" i="1"/>
  <c r="Q122" i="1"/>
  <c r="P122" i="1"/>
  <c r="E74" i="1"/>
  <c r="E73" i="1"/>
  <c r="Q116" i="1"/>
  <c r="P116" i="1"/>
  <c r="Q115" i="1"/>
  <c r="P115" i="1"/>
  <c r="E67" i="1"/>
  <c r="Q114" i="1"/>
  <c r="P114" i="1"/>
  <c r="E66" i="1"/>
  <c r="Q113" i="1"/>
  <c r="P113" i="1"/>
  <c r="E65" i="1"/>
  <c r="Q112" i="1"/>
  <c r="P112" i="1"/>
  <c r="E64" i="1"/>
  <c r="Q111" i="1"/>
  <c r="P111" i="1"/>
  <c r="E63" i="1"/>
  <c r="Q110" i="1"/>
  <c r="P110" i="1"/>
  <c r="E62" i="1"/>
  <c r="Q109" i="1"/>
  <c r="P109" i="1"/>
  <c r="E61" i="1"/>
  <c r="Q108" i="1"/>
  <c r="P108" i="1"/>
  <c r="E60" i="1"/>
  <c r="Q107" i="1"/>
  <c r="P107" i="1"/>
  <c r="E59" i="1"/>
  <c r="E58" i="1"/>
  <c r="P101" i="1"/>
  <c r="Q101" i="1"/>
  <c r="Q92" i="1"/>
  <c r="Q93" i="1"/>
  <c r="Q94" i="1"/>
  <c r="Q95" i="1"/>
  <c r="Q96" i="1"/>
  <c r="Q97" i="1"/>
  <c r="Q98" i="1"/>
  <c r="Q99" i="1"/>
  <c r="Q100" i="1"/>
  <c r="P92" i="1"/>
  <c r="P93" i="1"/>
  <c r="P94" i="1"/>
  <c r="P95" i="1"/>
  <c r="P96" i="1"/>
  <c r="P97" i="1"/>
  <c r="P98" i="1"/>
  <c r="P99" i="1"/>
  <c r="P100" i="1"/>
  <c r="E52" i="1"/>
  <c r="E51" i="1"/>
  <c r="E50" i="1"/>
  <c r="E49" i="1"/>
  <c r="E48" i="1"/>
  <c r="E44" i="1"/>
  <c r="E45" i="1"/>
  <c r="E46" i="1"/>
  <c r="E47" i="1"/>
  <c r="E4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6" i="1"/>
  <c r="K83" i="1" l="1"/>
  <c r="K68" i="1"/>
  <c r="Q53" i="1"/>
  <c r="K53" i="1"/>
</calcChain>
</file>

<file path=xl/sharedStrings.xml><?xml version="1.0" encoding="utf-8"?>
<sst xmlns="http://schemas.openxmlformats.org/spreadsheetml/2006/main" count="211" uniqueCount="58">
  <si>
    <t>Test #1</t>
  </si>
  <si>
    <t>Serial Number of RX: 1938-001038</t>
  </si>
  <si>
    <t>Serial Number of TX: 1938-000098</t>
  </si>
  <si>
    <t>Distance: 1M</t>
  </si>
  <si>
    <t>TX Runtime</t>
  </si>
  <si>
    <t>RX Runtime</t>
  </si>
  <si>
    <t>Packets Sent</t>
  </si>
  <si>
    <t>Packets Received</t>
  </si>
  <si>
    <t>Packet Reception Rate (PRR)</t>
  </si>
  <si>
    <t>Python</t>
  </si>
  <si>
    <t xml:space="preserve">     </t>
  </si>
  <si>
    <t>Rate (Hz)</t>
  </si>
  <si>
    <t>Duration (s)</t>
  </si>
  <si>
    <t>Python/Python</t>
  </si>
  <si>
    <t>Frequency</t>
  </si>
  <si>
    <t>1-Minute Maximum Rate</t>
  </si>
  <si>
    <t>PRR (Packet Reception Rate)</t>
  </si>
  <si>
    <t>TX: JS Rx: JS</t>
  </si>
  <si>
    <t>Received #1</t>
  </si>
  <si>
    <t>Sent #1</t>
  </si>
  <si>
    <t>Sent #2</t>
  </si>
  <si>
    <t>Received #2</t>
  </si>
  <si>
    <t>PRR #1 (1-&gt;2)</t>
  </si>
  <si>
    <t>PRR #2 (2-&gt;1)</t>
  </si>
  <si>
    <t>TX &amp; RX Python</t>
  </si>
  <si>
    <t>Test 2-1</t>
  </si>
  <si>
    <t>TX &amp; RX JS</t>
  </si>
  <si>
    <t>TX: C Rx: C</t>
  </si>
  <si>
    <t>TX &amp; RX C</t>
  </si>
  <si>
    <t>Test 3-1</t>
  </si>
  <si>
    <t>Test 2-1-1</t>
  </si>
  <si>
    <t>TX: Python Rx: JS</t>
  </si>
  <si>
    <t>Test 2-1-2</t>
  </si>
  <si>
    <t>Test 2-2-1</t>
  </si>
  <si>
    <t>Sent</t>
  </si>
  <si>
    <t>Received</t>
  </si>
  <si>
    <t>PRR</t>
  </si>
  <si>
    <t>MaxRate</t>
  </si>
  <si>
    <t>TX: Py</t>
  </si>
  <si>
    <t>RX: JS</t>
  </si>
  <si>
    <t>RX: Py</t>
  </si>
  <si>
    <t>TX: JS</t>
  </si>
  <si>
    <t>TX: C</t>
  </si>
  <si>
    <t>RX: C</t>
  </si>
  <si>
    <t>Time</t>
  </si>
  <si>
    <t>Average</t>
  </si>
  <si>
    <t>Average Rate</t>
  </si>
  <si>
    <t>Test 1.1</t>
  </si>
  <si>
    <t>Test 1.2</t>
  </si>
  <si>
    <t>Test 1.3</t>
  </si>
  <si>
    <t>Test 2.1.1</t>
  </si>
  <si>
    <t>Test 2.1.2</t>
  </si>
  <si>
    <t>Test 2.2.1</t>
  </si>
  <si>
    <t>Test 2.2.2</t>
  </si>
  <si>
    <t>Test 2.3.1</t>
  </si>
  <si>
    <t>Test 2.3.2</t>
  </si>
  <si>
    <t>TX:C</t>
  </si>
  <si>
    <t>Notes: C Looks to be the fastest overall TX/RX and in packet generation time, Scapy seems to be much slower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</si>
</sst>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Python/Python</a:t>
            </a:r>
            <a:r>
              <a:rPr lang="en-US" baseline="0"/>
              <a:t> PRR</a:t>
            </a:r>
          </a:p>
        </c:rich>
      </c:tx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Sheet1!$E$33:$J$33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Sheet1!$E$34:$J$34</c:f>
              <c:numCache>
                <c:formatCode>General</c:formatCode>
                <c:ptCount val="6"/>
                <c:pt idx="0">
                  <c:v>0.99333333333333329</c:v>
                </c:pt>
                <c:pt idx="1">
                  <c:v>0.994991652754591</c:v>
                </c:pt>
                <c:pt idx="2">
                  <c:v>0.99443207126948774</c:v>
                </c:pt>
                <c:pt idx="3">
                  <c:v>0.99498327759197325</c:v>
                </c:pt>
                <c:pt idx="4">
                  <c:v>0.99464882943143818</c:v>
                </c:pt>
                <c:pt idx="5">
                  <c:v>0.99665365309537091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99D-92A4-18675C8C982E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Sheet1!$E$33:$J$33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Sheet1!$E$35:$J$35</c:f>
              <c:numCache>
                <c:formatCode>General</c:formatCode>
                <c:ptCount val="6"/>
                <c:pt idx="0">
                  <c:v>0.99622512010981468</c:v>
                </c:pt>
                <c:pt idx="1">
                  <c:v>0.9955357142857143</c:v>
                </c:pt>
                <c:pt idx="2">
                  <c:v>0.99484713156990723</c:v>
                </c:pt>
                <c:pt idx="3">
                  <c:v>0.99544908122960674</c:v>
                </c:pt>
                <c:pt idx="4">
                  <c:v>0.99532870783815341</c:v>
                </c:pt>
                <c:pt idx="5">
                  <c:v>0.99656632711457027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5-499D-92A4-18675C8C982E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Sheet1!$E$33:$J$33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Sheet1!$E$36:$J$36</c:f>
              <c:numCache>
                <c:formatCode>General</c:formatCode>
                <c:ptCount val="6"/>
                <c:pt idx="0">
                  <c:v>0.9953220582943505</c:v>
                </c:pt>
                <c:pt idx="1">
                  <c:v>0.99643030009680544</c:v>
                </c:pt>
                <c:pt idx="2">
                  <c:v>0.99588543985322486</c:v>
                </c:pt>
                <c:pt idx="3">
                  <c:v>0.99616130555806781</c:v>
                </c:pt>
                <c:pt idx="4">
                  <c:v>0.99568805712719832</c:v>
                </c:pt>
                <c:pt idx="5">
                  <c:v>0.99598150279679332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5-499D-92A4-18675C8C982E}"/>
            </c:ext>
          </c:extLst>
        </c:ser>
        <c:ser>
          <c:idx val="3"/>
          <c:order val="3"/>
          <c:tx>
            <c:strRef>
              <c:f>Sheet1!$D$37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Sheet1!$E$33:$J$33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Sheet1!$E$37:$J$37</c:f>
              <c:numCache>
                <c:formatCode>General</c:formatCode>
                <c:ptCount val="6"/>
                <c:pt idx="0">
                  <c:v>0.67332392378263939</c:v>
                </c:pt>
                <c:pt idx="1">
                  <c:v>0.63377063336543893</c:v>
                </c:pt>
                <c:pt idx="2">
                  <c:v>0.53752704151695851</c:v>
                </c:pt>
                <c:pt idx="3">
                  <c:v>0.56179304442772193</c:v>
                </c:pt>
                <c:pt idx="4">
                  <c:v>0.59011142891192947</c:v>
                </c:pt>
                <c:pt idx="5">
                  <c:v>0.53997685575376941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5-499D-92A4-18675C8C9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36400"/>
        <c:axId val="488138368"/>
      </c:barChart>
      <c:catAx>
        <c:axId val="4881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8368"/>
        <c:crosses val="autoZero"/>
        <c:auto val="1"/>
        <c:lblAlgn val="ctr"/>
        <c:lblOffset val="100"/>
        <c:noMultiLvlLbl val="0"/>
      </c:catAx>
      <c:valAx>
        <c:axId val="4881383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534021</xdr:colOff>
      <xdr:row>2</xdr:row>
      <xdr:rowOff>162482</xdr:rowOff>
    </xdr:from>
    <xdr:to>
      <xdr:col>21</xdr:col>
      <xdr:colOff>128680</xdr:colOff>
      <xdr:row>28</xdr:row>
      <xdr:rowOff>37041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742A7-05B0-4153-888C-522CDF829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A51-7097-4E16-B967-9AA2E27538ED}">
  <dimension ref="A1:T168"/>
  <sheetViews>
    <sheetView tabSelected="1" topLeftCell="A55" zoomScale="85" zoomScaleNormal="85" workbookViewId="0">
      <selection activeCell="P83" sqref="P83"/>
    </sheetView>
  </sheetViews>
  <sheetFormatPr defaultRowHeight="15" x14ac:dyDescent="0.25"/>
  <cols>
    <col min="2" max="2" width="8.7109375" customWidth="1"/>
    <col min="3" max="3" width="7.85546875" customWidth="1"/>
    <col min="4" max="4" width="5.140625" customWidth="1"/>
    <col min="5" max="5" width="12.7109375" customWidth="1"/>
    <col min="6" max="6" width="10.7109375" customWidth="1"/>
    <col min="7" max="8" width="10.140625" customWidth="1"/>
    <col min="9" max="9" width="9.85546875" customWidth="1"/>
    <col min="10" max="10" width="9.140625" customWidth="1"/>
    <col min="11" max="11" width="9" customWidth="1"/>
    <col min="12" max="12" width="10.7109375" customWidth="1"/>
    <col min="15" max="15" width="9.140625" customWidth="1"/>
  </cols>
  <sheetData>
    <row r="1" spans="1:9" x14ac:dyDescent="0.25">
      <c r="A1" t="s">
        <v>0</v>
      </c>
    </row>
    <row r="2" spans="1:9" x14ac:dyDescent="0.25">
      <c r="B2" t="s">
        <v>2</v>
      </c>
      <c r="E2" t="s">
        <v>10</v>
      </c>
    </row>
    <row r="3" spans="1:9" x14ac:dyDescent="0.25">
      <c r="B3" t="s">
        <v>1</v>
      </c>
    </row>
    <row r="4" spans="1:9" x14ac:dyDescent="0.25">
      <c r="B4" t="s">
        <v>3</v>
      </c>
    </row>
    <row r="5" spans="1:9" x14ac:dyDescent="0.25">
      <c r="C5" t="s">
        <v>4</v>
      </c>
      <c r="D5" t="s">
        <v>5</v>
      </c>
      <c r="E5" t="s">
        <v>11</v>
      </c>
      <c r="F5" t="s">
        <v>12</v>
      </c>
      <c r="G5" t="s">
        <v>6</v>
      </c>
      <c r="H5" t="s">
        <v>7</v>
      </c>
      <c r="I5" t="s">
        <v>8</v>
      </c>
    </row>
    <row r="6" spans="1:9" x14ac:dyDescent="0.25">
      <c r="C6" t="s">
        <v>9</v>
      </c>
      <c r="D6" t="s">
        <v>9</v>
      </c>
      <c r="E6">
        <v>10</v>
      </c>
      <c r="F6">
        <v>30</v>
      </c>
      <c r="G6">
        <v>300</v>
      </c>
      <c r="H6">
        <v>298</v>
      </c>
      <c r="I6">
        <f>H6/G6</f>
        <v>0.99333333333333329</v>
      </c>
    </row>
    <row r="7" spans="1:9" x14ac:dyDescent="0.25">
      <c r="C7" t="s">
        <v>9</v>
      </c>
      <c r="D7" t="s">
        <v>9</v>
      </c>
      <c r="E7">
        <v>10</v>
      </c>
      <c r="F7">
        <v>60</v>
      </c>
      <c r="G7">
        <v>599</v>
      </c>
      <c r="H7">
        <v>596</v>
      </c>
      <c r="I7">
        <f t="shared" ref="I7:I29" si="0">H7/G7</f>
        <v>0.994991652754591</v>
      </c>
    </row>
    <row r="8" spans="1:9" x14ac:dyDescent="0.25">
      <c r="C8" t="s">
        <v>9</v>
      </c>
      <c r="D8" t="s">
        <v>9</v>
      </c>
      <c r="E8">
        <v>10</v>
      </c>
      <c r="F8">
        <v>90</v>
      </c>
      <c r="G8">
        <v>898</v>
      </c>
      <c r="H8">
        <v>893</v>
      </c>
      <c r="I8">
        <f t="shared" si="0"/>
        <v>0.99443207126948774</v>
      </c>
    </row>
    <row r="9" spans="1:9" x14ac:dyDescent="0.25">
      <c r="C9" t="s">
        <v>9</v>
      </c>
      <c r="D9" t="s">
        <v>9</v>
      </c>
      <c r="E9">
        <v>10</v>
      </c>
      <c r="F9">
        <v>120</v>
      </c>
      <c r="G9">
        <v>1196</v>
      </c>
      <c r="H9">
        <v>1190</v>
      </c>
      <c r="I9">
        <f t="shared" si="0"/>
        <v>0.99498327759197325</v>
      </c>
    </row>
    <row r="10" spans="1:9" x14ac:dyDescent="0.25">
      <c r="C10" t="s">
        <v>9</v>
      </c>
      <c r="D10" t="s">
        <v>9</v>
      </c>
      <c r="E10">
        <v>10</v>
      </c>
      <c r="F10">
        <v>150</v>
      </c>
      <c r="G10">
        <v>1495</v>
      </c>
      <c r="H10">
        <v>1487</v>
      </c>
      <c r="I10">
        <f t="shared" si="0"/>
        <v>0.99464882943143818</v>
      </c>
    </row>
    <row r="11" spans="1:9" x14ac:dyDescent="0.25">
      <c r="C11" t="s">
        <v>9</v>
      </c>
      <c r="D11" t="s">
        <v>9</v>
      </c>
      <c r="E11">
        <v>10</v>
      </c>
      <c r="F11">
        <v>180</v>
      </c>
      <c r="G11">
        <v>1793</v>
      </c>
      <c r="H11">
        <v>1787</v>
      </c>
      <c r="I11">
        <f t="shared" si="0"/>
        <v>0.99665365309537091</v>
      </c>
    </row>
    <row r="12" spans="1:9" x14ac:dyDescent="0.25">
      <c r="C12" t="s">
        <v>9</v>
      </c>
      <c r="D12" t="s">
        <v>9</v>
      </c>
      <c r="E12">
        <v>100</v>
      </c>
      <c r="F12">
        <v>30</v>
      </c>
      <c r="G12">
        <v>2914</v>
      </c>
      <c r="H12">
        <v>2903</v>
      </c>
      <c r="I12">
        <f t="shared" si="0"/>
        <v>0.99622512010981468</v>
      </c>
    </row>
    <row r="13" spans="1:9" x14ac:dyDescent="0.25">
      <c r="C13" t="s">
        <v>9</v>
      </c>
      <c r="D13" t="s">
        <v>9</v>
      </c>
      <c r="E13">
        <v>100</v>
      </c>
      <c r="F13">
        <v>60</v>
      </c>
      <c r="G13">
        <v>5824</v>
      </c>
      <c r="H13">
        <v>5798</v>
      </c>
      <c r="I13">
        <f t="shared" si="0"/>
        <v>0.9955357142857143</v>
      </c>
    </row>
    <row r="14" spans="1:9" x14ac:dyDescent="0.25">
      <c r="C14" t="s">
        <v>9</v>
      </c>
      <c r="D14" t="s">
        <v>9</v>
      </c>
      <c r="E14">
        <v>100</v>
      </c>
      <c r="F14">
        <v>90</v>
      </c>
      <c r="G14">
        <v>8733</v>
      </c>
      <c r="H14">
        <v>8688</v>
      </c>
      <c r="I14">
        <f t="shared" si="0"/>
        <v>0.99484713156990723</v>
      </c>
    </row>
    <row r="15" spans="1:9" x14ac:dyDescent="0.25">
      <c r="C15" t="s">
        <v>9</v>
      </c>
      <c r="D15" t="s">
        <v>9</v>
      </c>
      <c r="E15">
        <v>100</v>
      </c>
      <c r="F15">
        <v>120</v>
      </c>
      <c r="G15">
        <v>11646</v>
      </c>
      <c r="H15">
        <v>11593</v>
      </c>
      <c r="I15">
        <f t="shared" si="0"/>
        <v>0.99544908122960674</v>
      </c>
    </row>
    <row r="16" spans="1:9" x14ac:dyDescent="0.25">
      <c r="C16" t="s">
        <v>9</v>
      </c>
      <c r="D16" t="s">
        <v>9</v>
      </c>
      <c r="E16">
        <v>100</v>
      </c>
      <c r="F16">
        <v>150</v>
      </c>
      <c r="G16">
        <v>14557</v>
      </c>
      <c r="H16">
        <v>14489</v>
      </c>
      <c r="I16">
        <f t="shared" si="0"/>
        <v>0.99532870783815341</v>
      </c>
    </row>
    <row r="17" spans="3:9" x14ac:dyDescent="0.25">
      <c r="C17" t="s">
        <v>9</v>
      </c>
      <c r="D17" t="s">
        <v>9</v>
      </c>
      <c r="E17">
        <v>100</v>
      </c>
      <c r="F17">
        <v>180</v>
      </c>
      <c r="G17">
        <v>17474</v>
      </c>
      <c r="H17">
        <v>17414</v>
      </c>
      <c r="I17">
        <f t="shared" si="0"/>
        <v>0.99656632711457027</v>
      </c>
    </row>
    <row r="18" spans="3:9" x14ac:dyDescent="0.25">
      <c r="C18" t="s">
        <v>9</v>
      </c>
      <c r="D18" t="s">
        <v>9</v>
      </c>
      <c r="E18">
        <v>1000</v>
      </c>
      <c r="F18">
        <v>30</v>
      </c>
      <c r="G18">
        <v>25011</v>
      </c>
      <c r="H18">
        <v>24894</v>
      </c>
      <c r="I18">
        <f t="shared" si="0"/>
        <v>0.9953220582943505</v>
      </c>
    </row>
    <row r="19" spans="3:9" x14ac:dyDescent="0.25">
      <c r="C19" t="s">
        <v>9</v>
      </c>
      <c r="D19" t="s">
        <v>9</v>
      </c>
      <c r="E19">
        <v>1000</v>
      </c>
      <c r="F19">
        <v>60</v>
      </c>
      <c r="G19">
        <v>49584</v>
      </c>
      <c r="H19">
        <v>49407</v>
      </c>
      <c r="I19">
        <f t="shared" si="0"/>
        <v>0.99643030009680544</v>
      </c>
    </row>
    <row r="20" spans="3:9" x14ac:dyDescent="0.25">
      <c r="C20" t="s">
        <v>9</v>
      </c>
      <c r="D20" t="s">
        <v>9</v>
      </c>
      <c r="E20">
        <v>1000</v>
      </c>
      <c r="F20">
        <v>90</v>
      </c>
      <c r="G20">
        <v>74127</v>
      </c>
      <c r="H20">
        <v>73822</v>
      </c>
      <c r="I20">
        <f t="shared" si="0"/>
        <v>0.99588543985322486</v>
      </c>
    </row>
    <row r="21" spans="3:9" x14ac:dyDescent="0.25">
      <c r="C21" t="s">
        <v>9</v>
      </c>
      <c r="D21" t="s">
        <v>9</v>
      </c>
      <c r="E21">
        <v>1000</v>
      </c>
      <c r="F21">
        <v>120</v>
      </c>
      <c r="G21">
        <v>99513</v>
      </c>
      <c r="H21">
        <v>99131</v>
      </c>
      <c r="I21">
        <f t="shared" si="0"/>
        <v>0.99616130555806781</v>
      </c>
    </row>
    <row r="22" spans="3:9" x14ac:dyDescent="0.25">
      <c r="C22" t="s">
        <v>9</v>
      </c>
      <c r="D22" t="s">
        <v>9</v>
      </c>
      <c r="E22">
        <v>1000</v>
      </c>
      <c r="F22">
        <v>150</v>
      </c>
      <c r="G22">
        <v>124074</v>
      </c>
      <c r="H22">
        <v>123539</v>
      </c>
      <c r="I22">
        <f t="shared" si="0"/>
        <v>0.99568805712719832</v>
      </c>
    </row>
    <row r="23" spans="3:9" x14ac:dyDescent="0.25">
      <c r="C23" t="s">
        <v>9</v>
      </c>
      <c r="D23" t="s">
        <v>9</v>
      </c>
      <c r="E23">
        <v>1000</v>
      </c>
      <c r="F23">
        <v>180</v>
      </c>
      <c r="G23">
        <v>148563</v>
      </c>
      <c r="H23">
        <v>147966</v>
      </c>
      <c r="I23">
        <f t="shared" si="0"/>
        <v>0.99598150279679332</v>
      </c>
    </row>
    <row r="24" spans="3:9" x14ac:dyDescent="0.25">
      <c r="C24" t="s">
        <v>9</v>
      </c>
      <c r="D24" t="s">
        <v>9</v>
      </c>
      <c r="E24">
        <v>2000</v>
      </c>
      <c r="F24">
        <v>30</v>
      </c>
      <c r="G24">
        <v>70850</v>
      </c>
      <c r="H24">
        <v>47705</v>
      </c>
      <c r="I24">
        <f t="shared" si="0"/>
        <v>0.67332392378263939</v>
      </c>
    </row>
    <row r="25" spans="3:9" x14ac:dyDescent="0.25">
      <c r="C25" t="s">
        <v>9</v>
      </c>
      <c r="D25" t="s">
        <v>9</v>
      </c>
      <c r="E25">
        <v>2000</v>
      </c>
      <c r="F25">
        <v>60</v>
      </c>
      <c r="G25">
        <v>150545</v>
      </c>
      <c r="H25">
        <v>95411</v>
      </c>
      <c r="I25">
        <f t="shared" si="0"/>
        <v>0.63377063336543893</v>
      </c>
    </row>
    <row r="26" spans="3:9" x14ac:dyDescent="0.25">
      <c r="C26" t="s">
        <v>9</v>
      </c>
      <c r="D26" t="s">
        <v>9</v>
      </c>
      <c r="E26">
        <v>2000</v>
      </c>
      <c r="F26">
        <v>90</v>
      </c>
      <c r="G26">
        <v>265795</v>
      </c>
      <c r="H26">
        <v>142872</v>
      </c>
      <c r="I26">
        <f t="shared" si="0"/>
        <v>0.53752704151695851</v>
      </c>
    </row>
    <row r="27" spans="3:9" x14ac:dyDescent="0.25">
      <c r="C27" t="s">
        <v>9</v>
      </c>
      <c r="D27" t="s">
        <v>9</v>
      </c>
      <c r="E27">
        <v>2000</v>
      </c>
      <c r="F27">
        <v>120</v>
      </c>
      <c r="G27">
        <v>338865</v>
      </c>
      <c r="H27">
        <v>190372</v>
      </c>
      <c r="I27">
        <f t="shared" si="0"/>
        <v>0.56179304442772193</v>
      </c>
    </row>
    <row r="28" spans="3:9" x14ac:dyDescent="0.25">
      <c r="C28" t="s">
        <v>9</v>
      </c>
      <c r="D28" t="s">
        <v>9</v>
      </c>
      <c r="E28">
        <v>2000</v>
      </c>
      <c r="F28">
        <v>150</v>
      </c>
      <c r="G28">
        <v>402768</v>
      </c>
      <c r="H28">
        <v>237678</v>
      </c>
      <c r="I28">
        <f t="shared" si="0"/>
        <v>0.59011142891192947</v>
      </c>
    </row>
    <row r="29" spans="3:9" x14ac:dyDescent="0.25">
      <c r="C29" t="s">
        <v>9</v>
      </c>
      <c r="D29" t="s">
        <v>9</v>
      </c>
      <c r="E29">
        <v>2000</v>
      </c>
      <c r="F29">
        <v>180</v>
      </c>
      <c r="G29">
        <v>527993</v>
      </c>
      <c r="H29">
        <v>285104</v>
      </c>
      <c r="I29">
        <f t="shared" si="0"/>
        <v>0.53997685575376941</v>
      </c>
    </row>
    <row r="32" spans="3:9" x14ac:dyDescent="0.25">
      <c r="C32" t="s">
        <v>13</v>
      </c>
      <c r="D32" t="s">
        <v>14</v>
      </c>
    </row>
    <row r="33" spans="1:20" x14ac:dyDescent="0.25">
      <c r="E33">
        <v>30</v>
      </c>
      <c r="F33">
        <v>60</v>
      </c>
      <c r="G33">
        <v>90</v>
      </c>
      <c r="H33">
        <v>120</v>
      </c>
      <c r="I33">
        <v>150</v>
      </c>
      <c r="J33">
        <v>180</v>
      </c>
    </row>
    <row r="34" spans="1:20" x14ac:dyDescent="0.25">
      <c r="D34">
        <v>10</v>
      </c>
      <c r="E34">
        <v>0.99333333333333329</v>
      </c>
      <c r="F34">
        <v>0.994991652754591</v>
      </c>
      <c r="G34">
        <v>0.99443207126948774</v>
      </c>
      <c r="H34">
        <v>0.99498327759197325</v>
      </c>
      <c r="I34">
        <v>0.99464882943143818</v>
      </c>
      <c r="J34">
        <v>0.99665365309537091</v>
      </c>
    </row>
    <row r="35" spans="1:20" x14ac:dyDescent="0.25">
      <c r="D35">
        <v>100</v>
      </c>
      <c r="E35">
        <v>0.99622512010981468</v>
      </c>
      <c r="F35">
        <v>0.9955357142857143</v>
      </c>
      <c r="G35">
        <v>0.99484713156990723</v>
      </c>
      <c r="H35">
        <v>0.99544908122960674</v>
      </c>
      <c r="I35">
        <v>0.99532870783815341</v>
      </c>
      <c r="J35">
        <v>0.99656632711457027</v>
      </c>
    </row>
    <row r="36" spans="1:20" x14ac:dyDescent="0.25">
      <c r="D36">
        <v>1000</v>
      </c>
      <c r="E36">
        <v>0.9953220582943505</v>
      </c>
      <c r="F36">
        <v>0.99643030009680544</v>
      </c>
      <c r="G36">
        <v>0.99588543985322486</v>
      </c>
      <c r="H36">
        <v>0.99616130555806781</v>
      </c>
      <c r="I36">
        <v>0.99568805712719832</v>
      </c>
      <c r="J36">
        <v>0.99598150279679332</v>
      </c>
    </row>
    <row r="37" spans="1:20" x14ac:dyDescent="0.25">
      <c r="D37">
        <v>2000</v>
      </c>
      <c r="E37">
        <v>0.67332392378263939</v>
      </c>
      <c r="F37">
        <v>0.63377063336543893</v>
      </c>
      <c r="G37">
        <v>0.53752704151695851</v>
      </c>
      <c r="H37">
        <v>0.56179304442772193</v>
      </c>
      <c r="I37">
        <v>0.59011142891192947</v>
      </c>
      <c r="J37">
        <v>0.53997685575376941</v>
      </c>
    </row>
    <row r="41" spans="1:20" x14ac:dyDescent="0.25">
      <c r="A41" s="4"/>
      <c r="B41" s="4"/>
      <c r="C41" s="4"/>
      <c r="D41" s="4"/>
      <c r="E41" s="4"/>
      <c r="F41" s="4"/>
      <c r="I41" s="4"/>
      <c r="J41" s="4"/>
      <c r="K41" s="4"/>
      <c r="L41" s="4"/>
      <c r="R41" s="4"/>
      <c r="S41" s="4"/>
      <c r="T41" s="4"/>
    </row>
    <row r="42" spans="1:20" x14ac:dyDescent="0.25">
      <c r="A42" s="1"/>
      <c r="B42" s="1" t="s">
        <v>34</v>
      </c>
      <c r="C42" s="1" t="s">
        <v>35</v>
      </c>
      <c r="D42" s="1" t="s">
        <v>44</v>
      </c>
      <c r="E42" s="1" t="s">
        <v>36</v>
      </c>
      <c r="G42" s="1"/>
      <c r="H42" s="1" t="s">
        <v>34</v>
      </c>
      <c r="I42" s="1" t="s">
        <v>35</v>
      </c>
      <c r="J42" s="1" t="s">
        <v>44</v>
      </c>
      <c r="K42" s="1" t="s">
        <v>36</v>
      </c>
      <c r="M42" s="1"/>
      <c r="N42" s="1" t="s">
        <v>34</v>
      </c>
      <c r="O42" s="1" t="s">
        <v>35</v>
      </c>
      <c r="P42" s="1" t="s">
        <v>44</v>
      </c>
      <c r="Q42" s="1" t="s">
        <v>36</v>
      </c>
      <c r="S42" s="1" t="s">
        <v>57</v>
      </c>
    </row>
    <row r="43" spans="1:20" x14ac:dyDescent="0.25">
      <c r="A43" s="1"/>
      <c r="B43" s="1">
        <v>149417</v>
      </c>
      <c r="C43" s="1">
        <v>95204</v>
      </c>
      <c r="D43" s="1">
        <v>60</v>
      </c>
      <c r="E43" s="1">
        <f>C43/B43</f>
        <v>0.63716979995582834</v>
      </c>
      <c r="G43" s="1"/>
      <c r="H43" s="1">
        <v>148916</v>
      </c>
      <c r="I43" s="1">
        <v>42386</v>
      </c>
      <c r="J43" s="1">
        <v>60</v>
      </c>
      <c r="K43" s="1">
        <f>I43/H43</f>
        <v>0.28463026135539499</v>
      </c>
      <c r="M43" s="1"/>
      <c r="N43" s="1">
        <v>150142</v>
      </c>
      <c r="O43" s="1">
        <v>95443</v>
      </c>
      <c r="P43" s="1">
        <v>60</v>
      </c>
      <c r="Q43" s="1">
        <f>O43/N43</f>
        <v>0.63568488497555642</v>
      </c>
    </row>
    <row r="44" spans="1:20" x14ac:dyDescent="0.25">
      <c r="A44" s="1"/>
      <c r="B44" s="1">
        <v>151141</v>
      </c>
      <c r="C44" s="1">
        <v>95105</v>
      </c>
      <c r="D44" s="1">
        <v>60</v>
      </c>
      <c r="E44" s="1">
        <f t="shared" ref="E44:E52" si="1">C44/B44</f>
        <v>0.62924686220152048</v>
      </c>
      <c r="G44" s="1"/>
      <c r="H44" s="1">
        <v>155380</v>
      </c>
      <c r="I44" s="1">
        <v>45953</v>
      </c>
      <c r="J44" s="1">
        <v>60</v>
      </c>
      <c r="K44" s="1">
        <f t="shared" ref="K44:K52" si="2">I44/H44</f>
        <v>0.29574591324494787</v>
      </c>
      <c r="M44" s="1"/>
      <c r="N44" s="1">
        <v>148819</v>
      </c>
      <c r="O44" s="1">
        <v>95425</v>
      </c>
      <c r="P44" s="1">
        <v>60</v>
      </c>
      <c r="Q44" s="1">
        <f>O44/N44</f>
        <v>0.64121516741813878</v>
      </c>
    </row>
    <row r="45" spans="1:20" x14ac:dyDescent="0.25">
      <c r="A45" s="1" t="s">
        <v>47</v>
      </c>
      <c r="B45" s="1">
        <v>148251</v>
      </c>
      <c r="C45" s="1">
        <v>95088</v>
      </c>
      <c r="D45" s="1">
        <v>60</v>
      </c>
      <c r="E45" s="1">
        <f t="shared" si="1"/>
        <v>0.64139870894631401</v>
      </c>
      <c r="G45" s="1" t="s">
        <v>50</v>
      </c>
      <c r="H45" s="1">
        <v>149903</v>
      </c>
      <c r="I45" s="1">
        <v>44357</v>
      </c>
      <c r="J45" s="1">
        <v>60</v>
      </c>
      <c r="K45" s="1">
        <f t="shared" si="2"/>
        <v>0.2959046850296525</v>
      </c>
      <c r="M45" s="1" t="s">
        <v>51</v>
      </c>
      <c r="N45" s="1">
        <v>149906</v>
      </c>
      <c r="O45" s="1">
        <v>95388</v>
      </c>
      <c r="P45" s="1">
        <v>60</v>
      </c>
      <c r="Q45" s="1">
        <f t="shared" ref="Q44:Q52" si="3">O45/N45</f>
        <v>0.63631875975611385</v>
      </c>
    </row>
    <row r="46" spans="1:20" x14ac:dyDescent="0.25">
      <c r="A46" s="1" t="s">
        <v>37</v>
      </c>
      <c r="B46" s="1">
        <v>154957</v>
      </c>
      <c r="C46" s="1">
        <v>95052</v>
      </c>
      <c r="D46" s="1">
        <v>60</v>
      </c>
      <c r="E46" s="1">
        <f t="shared" si="1"/>
        <v>0.6134088811734868</v>
      </c>
      <c r="G46" s="1" t="s">
        <v>37</v>
      </c>
      <c r="H46" s="1">
        <v>165953</v>
      </c>
      <c r="I46" s="1">
        <v>42075</v>
      </c>
      <c r="J46" s="1">
        <v>60</v>
      </c>
      <c r="K46" s="1">
        <f t="shared" si="2"/>
        <v>0.25353563960880493</v>
      </c>
      <c r="M46" s="1" t="s">
        <v>37</v>
      </c>
      <c r="N46" s="1">
        <v>148927</v>
      </c>
      <c r="O46" s="1">
        <v>95457</v>
      </c>
      <c r="P46" s="1">
        <v>60</v>
      </c>
      <c r="Q46" s="1">
        <f t="shared" si="3"/>
        <v>0.64096503656153681</v>
      </c>
    </row>
    <row r="47" spans="1:20" x14ac:dyDescent="0.25">
      <c r="A47" s="1" t="s">
        <v>38</v>
      </c>
      <c r="B47" s="1">
        <v>156640</v>
      </c>
      <c r="C47" s="1">
        <v>95180</v>
      </c>
      <c r="D47" s="1">
        <v>60</v>
      </c>
      <c r="E47" s="1">
        <f t="shared" si="1"/>
        <v>0.60763534218590398</v>
      </c>
      <c r="G47" s="1" t="s">
        <v>38</v>
      </c>
      <c r="H47" s="1">
        <v>153911</v>
      </c>
      <c r="I47" s="1">
        <v>40045</v>
      </c>
      <c r="J47" s="1">
        <v>60</v>
      </c>
      <c r="K47" s="1">
        <f t="shared" si="2"/>
        <v>0.26018283293591749</v>
      </c>
      <c r="M47" s="1" t="s">
        <v>38</v>
      </c>
      <c r="N47" s="1">
        <v>150385</v>
      </c>
      <c r="O47" s="1">
        <v>95447</v>
      </c>
      <c r="P47" s="1">
        <v>60</v>
      </c>
      <c r="Q47" s="1">
        <f t="shared" si="3"/>
        <v>0.63468431027030625</v>
      </c>
    </row>
    <row r="48" spans="1:20" x14ac:dyDescent="0.25">
      <c r="A48" s="1" t="s">
        <v>40</v>
      </c>
      <c r="B48" s="1">
        <v>149487</v>
      </c>
      <c r="C48" s="1">
        <v>95139</v>
      </c>
      <c r="D48" s="1">
        <v>60</v>
      </c>
      <c r="E48" s="1">
        <f t="shared" si="1"/>
        <v>0.6364366132172028</v>
      </c>
      <c r="G48" s="7" t="s">
        <v>39</v>
      </c>
      <c r="H48" s="1">
        <v>155695</v>
      </c>
      <c r="I48" s="1">
        <v>43234</v>
      </c>
      <c r="J48" s="1">
        <v>60</v>
      </c>
      <c r="K48" s="1">
        <f t="shared" si="2"/>
        <v>0.2776839333311924</v>
      </c>
      <c r="M48" s="3" t="s">
        <v>43</v>
      </c>
      <c r="N48" s="1">
        <v>151155</v>
      </c>
      <c r="O48" s="1">
        <v>95440</v>
      </c>
      <c r="P48" s="1">
        <v>60</v>
      </c>
      <c r="Q48" s="1">
        <f t="shared" si="3"/>
        <v>0.63140484932684993</v>
      </c>
    </row>
    <row r="49" spans="1:17" x14ac:dyDescent="0.25">
      <c r="A49" s="1"/>
      <c r="B49" s="1">
        <v>148658</v>
      </c>
      <c r="C49" s="1">
        <v>95079</v>
      </c>
      <c r="D49" s="1">
        <v>60</v>
      </c>
      <c r="E49" s="1">
        <f t="shared" si="1"/>
        <v>0.6395821281061228</v>
      </c>
      <c r="G49" s="1"/>
      <c r="H49" s="1">
        <v>169582</v>
      </c>
      <c r="I49" s="1">
        <v>42869</v>
      </c>
      <c r="J49" s="1">
        <v>60</v>
      </c>
      <c r="K49" s="1">
        <f t="shared" si="2"/>
        <v>0.25279215954523476</v>
      </c>
      <c r="M49" s="1"/>
      <c r="N49" s="1">
        <v>150973</v>
      </c>
      <c r="O49" s="1">
        <v>95505</v>
      </c>
      <c r="P49" s="1">
        <v>60</v>
      </c>
      <c r="Q49" s="1">
        <f t="shared" si="3"/>
        <v>0.6325965570002583</v>
      </c>
    </row>
    <row r="50" spans="1:17" x14ac:dyDescent="0.25">
      <c r="A50" s="1"/>
      <c r="B50" s="1">
        <v>156746</v>
      </c>
      <c r="C50" s="1">
        <v>95099</v>
      </c>
      <c r="D50" s="1">
        <v>60</v>
      </c>
      <c r="E50" s="1">
        <f t="shared" si="1"/>
        <v>0.60670766718129965</v>
      </c>
      <c r="G50" s="1"/>
      <c r="H50" s="1">
        <v>150424</v>
      </c>
      <c r="I50" s="1">
        <v>42409</v>
      </c>
      <c r="J50" s="1">
        <v>60</v>
      </c>
      <c r="K50" s="1">
        <f t="shared" si="2"/>
        <v>0.28192974525341702</v>
      </c>
      <c r="M50" s="1"/>
      <c r="N50" s="1">
        <v>154016</v>
      </c>
      <c r="O50" s="1">
        <v>95433</v>
      </c>
      <c r="P50" s="1">
        <v>60</v>
      </c>
      <c r="Q50" s="1">
        <f t="shared" si="3"/>
        <v>0.61963042800747969</v>
      </c>
    </row>
    <row r="51" spans="1:17" x14ac:dyDescent="0.25">
      <c r="A51" s="1"/>
      <c r="B51" s="1">
        <v>148621</v>
      </c>
      <c r="C51" s="1">
        <v>95102</v>
      </c>
      <c r="D51" s="1">
        <v>60</v>
      </c>
      <c r="E51" s="1">
        <f t="shared" si="1"/>
        <v>0.63989611158584592</v>
      </c>
      <c r="G51" s="1"/>
      <c r="H51" s="1">
        <v>154685</v>
      </c>
      <c r="I51" s="1">
        <v>40658</v>
      </c>
      <c r="J51" s="1">
        <v>60</v>
      </c>
      <c r="K51" s="1">
        <f t="shared" si="2"/>
        <v>0.2628438439409122</v>
      </c>
      <c r="M51" s="1"/>
      <c r="N51" s="1">
        <v>153165</v>
      </c>
      <c r="O51" s="1">
        <v>95394</v>
      </c>
      <c r="P51" s="1">
        <v>60</v>
      </c>
      <c r="Q51" s="1">
        <f t="shared" si="3"/>
        <v>0.62281852903731272</v>
      </c>
    </row>
    <row r="52" spans="1:17" x14ac:dyDescent="0.25">
      <c r="A52" s="1"/>
      <c r="B52" s="1">
        <v>154241</v>
      </c>
      <c r="C52" s="1">
        <v>94991</v>
      </c>
      <c r="D52" s="1">
        <v>60</v>
      </c>
      <c r="E52" s="1">
        <f t="shared" si="1"/>
        <v>0.61586089301806912</v>
      </c>
      <c r="G52" s="1"/>
      <c r="H52" s="1">
        <v>168146</v>
      </c>
      <c r="I52" s="1">
        <v>41009</v>
      </c>
      <c r="J52" s="1">
        <v>60</v>
      </c>
      <c r="K52" s="1">
        <f t="shared" si="2"/>
        <v>0.24388923911362745</v>
      </c>
      <c r="M52" s="1"/>
      <c r="N52" s="1">
        <v>153670</v>
      </c>
      <c r="O52" s="1">
        <v>95403</v>
      </c>
      <c r="P52" s="1">
        <v>60</v>
      </c>
      <c r="Q52" s="1">
        <f t="shared" si="3"/>
        <v>0.62083035075161064</v>
      </c>
    </row>
    <row r="53" spans="1:17" x14ac:dyDescent="0.25">
      <c r="A53" s="5" t="s">
        <v>45</v>
      </c>
      <c r="B53" s="5">
        <f>AVERAGE(B43,B44, B45, B46, B47, B48, B49, B50, B51,B52)</f>
        <v>151815.9</v>
      </c>
      <c r="C53" s="5">
        <f>AVERAGE(C43,C44, C45, C46, C47, C48, C49, C50, C51,C52)</f>
        <v>95103.9</v>
      </c>
      <c r="D53" s="5"/>
      <c r="E53" s="5">
        <f>AVERAGE(E43,E44, E45, E46, E47, E48, E49, E50, E51,E52)</f>
        <v>0.6267343007571593</v>
      </c>
      <c r="G53" s="5" t="s">
        <v>45</v>
      </c>
      <c r="H53" s="5">
        <f>AVERAGE(H43,H44, H45, H46, H47, H48, H49, H50, H51,H52)</f>
        <v>157259.5</v>
      </c>
      <c r="I53" s="5">
        <f>AVERAGE(I43,I44, I45, I46, I47, I48, I49, I50, I51,I52)</f>
        <v>42499.5</v>
      </c>
      <c r="J53" s="5"/>
      <c r="K53" s="5">
        <f>AVERAGE(K43,K44, K45, K46, K47, K48, K49, K50, K51,K52)</f>
        <v>0.27091382533591013</v>
      </c>
      <c r="M53" s="5" t="s">
        <v>45</v>
      </c>
      <c r="N53" s="5">
        <f>AVERAGE(N43:N52)</f>
        <v>151115.79999999999</v>
      </c>
      <c r="O53" s="5">
        <f>AVERAGE(O43:O52)</f>
        <v>95433.5</v>
      </c>
      <c r="P53" s="5"/>
      <c r="Q53" s="5">
        <f t="shared" ref="Q53" si="4">AVERAGE(Q43,Q44, Q45, Q46, Q47, Q48, Q49, Q50, Q51,Q52)</f>
        <v>0.63161488731051629</v>
      </c>
    </row>
    <row r="54" spans="1:17" x14ac:dyDescent="0.25">
      <c r="A54" s="6" t="s">
        <v>46</v>
      </c>
      <c r="B54" s="5">
        <f>(B53 / D43)</f>
        <v>2530.2649999999999</v>
      </c>
      <c r="C54" s="5">
        <f>(C53 / D43)</f>
        <v>1585.0649999999998</v>
      </c>
      <c r="D54" s="5"/>
      <c r="E54" s="5"/>
      <c r="G54" s="6" t="s">
        <v>46</v>
      </c>
      <c r="H54" s="5">
        <f>(H53 / J43)</f>
        <v>2620.9916666666668</v>
      </c>
      <c r="I54" s="5">
        <f>(I53 / J43)</f>
        <v>708.32500000000005</v>
      </c>
      <c r="J54" s="5"/>
      <c r="K54" s="5"/>
      <c r="M54" s="6" t="s">
        <v>46</v>
      </c>
      <c r="N54" s="5">
        <f>(N53 / P43)</f>
        <v>2518.5966666666664</v>
      </c>
      <c r="O54" s="5">
        <f>(O53 / P43)</f>
        <v>1590.5583333333334</v>
      </c>
      <c r="P54" s="5"/>
      <c r="Q54" s="5"/>
    </row>
    <row r="56" spans="1:17" x14ac:dyDescent="0.25">
      <c r="A56" s="4"/>
      <c r="B56" s="4"/>
      <c r="C56" s="4"/>
      <c r="D56" s="4"/>
      <c r="E56" s="4"/>
    </row>
    <row r="57" spans="1:17" x14ac:dyDescent="0.25">
      <c r="A57" s="2"/>
      <c r="B57" s="7" t="s">
        <v>34</v>
      </c>
      <c r="C57" s="7" t="s">
        <v>35</v>
      </c>
      <c r="D57" s="7" t="s">
        <v>44</v>
      </c>
      <c r="E57" s="7" t="s">
        <v>36</v>
      </c>
      <c r="G57" s="7"/>
      <c r="H57" s="7" t="s">
        <v>34</v>
      </c>
      <c r="I57" s="7" t="s">
        <v>35</v>
      </c>
      <c r="J57" s="7" t="s">
        <v>44</v>
      </c>
      <c r="K57" s="7" t="s">
        <v>36</v>
      </c>
      <c r="L57" s="4"/>
      <c r="M57" s="7"/>
      <c r="N57" s="7" t="s">
        <v>34</v>
      </c>
      <c r="O57" s="7" t="s">
        <v>35</v>
      </c>
      <c r="P57" s="7" t="s">
        <v>44</v>
      </c>
      <c r="Q57" s="7" t="s">
        <v>36</v>
      </c>
    </row>
    <row r="58" spans="1:17" x14ac:dyDescent="0.25">
      <c r="A58" s="2"/>
      <c r="B58" s="2">
        <v>43454</v>
      </c>
      <c r="C58" s="2">
        <v>42933</v>
      </c>
      <c r="D58" s="2">
        <v>60</v>
      </c>
      <c r="E58" s="2">
        <f>C58/B58</f>
        <v>0.9880103097528421</v>
      </c>
      <c r="G58" s="7"/>
      <c r="H58" s="7">
        <v>43504</v>
      </c>
      <c r="I58" s="7">
        <v>43447</v>
      </c>
      <c r="J58" s="7">
        <v>60</v>
      </c>
      <c r="K58" s="7">
        <f t="shared" ref="K58:K67" si="5">I58/H58</f>
        <v>0.99868977565281358</v>
      </c>
      <c r="L58" s="4"/>
      <c r="M58" s="7"/>
      <c r="N58" s="7">
        <v>38696</v>
      </c>
      <c r="O58" s="7">
        <v>38638</v>
      </c>
      <c r="P58" s="7">
        <v>60</v>
      </c>
      <c r="Q58" s="7">
        <f>I58/H58</f>
        <v>0.99868977565281358</v>
      </c>
    </row>
    <row r="59" spans="1:17" x14ac:dyDescent="0.25">
      <c r="A59" s="2"/>
      <c r="B59" s="2">
        <v>43195</v>
      </c>
      <c r="C59" s="2">
        <v>42639</v>
      </c>
      <c r="D59" s="2">
        <v>60</v>
      </c>
      <c r="E59" s="2">
        <f t="shared" ref="E59:E67" si="6">C59/B59</f>
        <v>0.98712813983099901</v>
      </c>
      <c r="G59" s="7"/>
      <c r="H59" s="7">
        <v>43563</v>
      </c>
      <c r="I59" s="7">
        <v>43492</v>
      </c>
      <c r="J59" s="7">
        <v>60</v>
      </c>
      <c r="K59" s="7">
        <f t="shared" si="5"/>
        <v>0.99837017652595095</v>
      </c>
      <c r="L59" s="4"/>
      <c r="M59" s="7"/>
      <c r="N59" s="7">
        <v>43794</v>
      </c>
      <c r="O59" s="7">
        <v>43720</v>
      </c>
      <c r="P59" s="7">
        <v>60</v>
      </c>
      <c r="Q59" s="7">
        <f>O59/N59</f>
        <v>0.99831027081335344</v>
      </c>
    </row>
    <row r="60" spans="1:17" x14ac:dyDescent="0.25">
      <c r="A60" s="2" t="s">
        <v>48</v>
      </c>
      <c r="B60" s="2">
        <v>38724</v>
      </c>
      <c r="C60" s="2">
        <v>38270</v>
      </c>
      <c r="D60" s="2">
        <v>60</v>
      </c>
      <c r="E60" s="2">
        <f t="shared" si="6"/>
        <v>0.98827600454498499</v>
      </c>
      <c r="G60" s="7" t="s">
        <v>52</v>
      </c>
      <c r="H60" s="7">
        <v>43320</v>
      </c>
      <c r="I60" s="7">
        <v>43256</v>
      </c>
      <c r="J60" s="7">
        <v>60</v>
      </c>
      <c r="K60" s="7">
        <f t="shared" si="5"/>
        <v>0.99852262234533706</v>
      </c>
      <c r="L60" s="4"/>
      <c r="M60" s="7" t="s">
        <v>53</v>
      </c>
      <c r="N60" s="7">
        <v>43492</v>
      </c>
      <c r="O60" s="7">
        <v>43438</v>
      </c>
      <c r="P60" s="7">
        <v>60</v>
      </c>
      <c r="Q60" s="7">
        <f t="shared" ref="Q59:Q67" si="7">O60/N60</f>
        <v>0.998758392348018</v>
      </c>
    </row>
    <row r="61" spans="1:17" x14ac:dyDescent="0.25">
      <c r="A61" s="2" t="s">
        <v>37</v>
      </c>
      <c r="B61" s="2">
        <v>39175</v>
      </c>
      <c r="C61" s="2">
        <v>38746</v>
      </c>
      <c r="D61" s="2">
        <v>60</v>
      </c>
      <c r="E61" s="2">
        <f t="shared" si="6"/>
        <v>0.98904913848117426</v>
      </c>
      <c r="G61" s="7" t="s">
        <v>37</v>
      </c>
      <c r="H61" s="7">
        <v>43872</v>
      </c>
      <c r="I61" s="7">
        <v>43820</v>
      </c>
      <c r="J61" s="7">
        <v>60</v>
      </c>
      <c r="K61" s="7">
        <f t="shared" si="5"/>
        <v>0.99881473377097008</v>
      </c>
      <c r="L61" s="4"/>
      <c r="M61" s="7" t="s">
        <v>37</v>
      </c>
      <c r="N61" s="7">
        <v>39075</v>
      </c>
      <c r="O61" s="7">
        <v>39035</v>
      </c>
      <c r="P61" s="7">
        <v>60</v>
      </c>
      <c r="Q61" s="7">
        <f t="shared" si="7"/>
        <v>0.99897632757517596</v>
      </c>
    </row>
    <row r="62" spans="1:17" x14ac:dyDescent="0.25">
      <c r="A62" s="2" t="s">
        <v>41</v>
      </c>
      <c r="B62" s="2">
        <v>39313</v>
      </c>
      <c r="C62" s="2">
        <v>38991</v>
      </c>
      <c r="D62" s="2">
        <v>60</v>
      </c>
      <c r="E62" s="2">
        <f t="shared" si="6"/>
        <v>0.9918093251596164</v>
      </c>
      <c r="G62" s="7" t="s">
        <v>41</v>
      </c>
      <c r="H62" s="7">
        <v>44287</v>
      </c>
      <c r="I62" s="7">
        <v>44229</v>
      </c>
      <c r="J62" s="7">
        <v>60</v>
      </c>
      <c r="K62" s="7">
        <f t="shared" si="5"/>
        <v>0.9986903606024341</v>
      </c>
      <c r="L62" s="4"/>
      <c r="M62" s="7" t="s">
        <v>41</v>
      </c>
      <c r="N62" s="7">
        <v>41049</v>
      </c>
      <c r="O62" s="7">
        <v>40988</v>
      </c>
      <c r="P62" s="7">
        <v>60</v>
      </c>
      <c r="Q62" s="7">
        <f t="shared" si="7"/>
        <v>0.99851397110770057</v>
      </c>
    </row>
    <row r="63" spans="1:17" x14ac:dyDescent="0.25">
      <c r="A63" s="2" t="s">
        <v>39</v>
      </c>
      <c r="B63" s="2">
        <v>38881</v>
      </c>
      <c r="C63" s="2">
        <v>38157</v>
      </c>
      <c r="D63" s="2">
        <v>60</v>
      </c>
      <c r="E63" s="2">
        <f t="shared" si="6"/>
        <v>0.98137907975617911</v>
      </c>
      <c r="G63" s="1" t="s">
        <v>40</v>
      </c>
      <c r="H63" s="7">
        <v>40805</v>
      </c>
      <c r="I63" s="7">
        <v>40748</v>
      </c>
      <c r="J63" s="7">
        <v>60</v>
      </c>
      <c r="K63" s="7">
        <f t="shared" si="5"/>
        <v>0.99860311236368093</v>
      </c>
      <c r="L63" s="4"/>
      <c r="M63" s="3" t="s">
        <v>43</v>
      </c>
      <c r="N63" s="7">
        <v>43057</v>
      </c>
      <c r="O63" s="7">
        <v>43005</v>
      </c>
      <c r="P63" s="7">
        <v>60</v>
      </c>
      <c r="Q63" s="7">
        <f t="shared" si="7"/>
        <v>0.99879229858095087</v>
      </c>
    </row>
    <row r="64" spans="1:17" x14ac:dyDescent="0.25">
      <c r="A64" s="2"/>
      <c r="B64" s="2">
        <v>38794</v>
      </c>
      <c r="C64" s="2">
        <v>38436</v>
      </c>
      <c r="D64" s="2">
        <v>60</v>
      </c>
      <c r="E64" s="2">
        <f t="shared" si="6"/>
        <v>0.99077176883023144</v>
      </c>
      <c r="G64" s="7"/>
      <c r="H64" s="7">
        <v>39335</v>
      </c>
      <c r="I64" s="7">
        <v>39266</v>
      </c>
      <c r="J64" s="7">
        <v>60</v>
      </c>
      <c r="K64" s="7">
        <f t="shared" si="5"/>
        <v>0.99824583704080339</v>
      </c>
      <c r="L64" s="4"/>
      <c r="M64" s="7"/>
      <c r="N64" s="7">
        <v>43817</v>
      </c>
      <c r="O64" s="7">
        <v>43755</v>
      </c>
      <c r="P64" s="7">
        <v>60</v>
      </c>
      <c r="Q64" s="7">
        <f t="shared" si="7"/>
        <v>0.9985850240774129</v>
      </c>
    </row>
    <row r="65" spans="1:17" x14ac:dyDescent="0.25">
      <c r="A65" s="2"/>
      <c r="B65" s="2">
        <v>44121</v>
      </c>
      <c r="C65" s="2">
        <v>43520</v>
      </c>
      <c r="D65" s="2">
        <v>60</v>
      </c>
      <c r="E65" s="2">
        <f t="shared" si="6"/>
        <v>0.98637836857732142</v>
      </c>
      <c r="G65" s="7"/>
      <c r="H65" s="7">
        <v>38615</v>
      </c>
      <c r="I65" s="7">
        <v>38555</v>
      </c>
      <c r="J65" s="7">
        <v>60</v>
      </c>
      <c r="K65" s="7">
        <f t="shared" si="5"/>
        <v>0.99844619966334325</v>
      </c>
      <c r="L65" s="4"/>
      <c r="M65" s="7"/>
      <c r="N65" s="7">
        <v>42947</v>
      </c>
      <c r="O65" s="7">
        <v>42879</v>
      </c>
      <c r="P65" s="7">
        <v>60</v>
      </c>
      <c r="Q65" s="7">
        <f t="shared" si="7"/>
        <v>0.99841665308403382</v>
      </c>
    </row>
    <row r="66" spans="1:17" x14ac:dyDescent="0.25">
      <c r="A66" s="2"/>
      <c r="B66" s="2">
        <v>39369</v>
      </c>
      <c r="C66" s="2">
        <v>38880</v>
      </c>
      <c r="D66" s="2">
        <v>60</v>
      </c>
      <c r="E66" s="2">
        <f t="shared" si="6"/>
        <v>0.98757905966623483</v>
      </c>
      <c r="G66" s="7"/>
      <c r="H66" s="7">
        <v>38827</v>
      </c>
      <c r="I66" s="7">
        <v>38763</v>
      </c>
      <c r="J66" s="7">
        <v>60</v>
      </c>
      <c r="K66" s="7">
        <f t="shared" si="5"/>
        <v>0.99835166250289742</v>
      </c>
      <c r="L66" s="4"/>
      <c r="M66" s="7"/>
      <c r="N66" s="7">
        <v>38902</v>
      </c>
      <c r="O66" s="7">
        <v>38858</v>
      </c>
      <c r="P66" s="7">
        <v>60</v>
      </c>
      <c r="Q66" s="7">
        <f t="shared" si="7"/>
        <v>0.99886895275307186</v>
      </c>
    </row>
    <row r="67" spans="1:17" x14ac:dyDescent="0.25">
      <c r="A67" s="2"/>
      <c r="B67" s="2">
        <v>38785</v>
      </c>
      <c r="C67" s="2">
        <v>38354</v>
      </c>
      <c r="D67" s="2">
        <v>60</v>
      </c>
      <c r="E67" s="2">
        <f t="shared" si="6"/>
        <v>0.98888745649091148</v>
      </c>
      <c r="G67" s="7"/>
      <c r="H67" s="7">
        <v>43473</v>
      </c>
      <c r="I67" s="7">
        <v>43408</v>
      </c>
      <c r="J67" s="7">
        <v>60</v>
      </c>
      <c r="K67" s="7">
        <f t="shared" si="5"/>
        <v>0.99850481908310906</v>
      </c>
      <c r="L67" s="4"/>
      <c r="M67" s="7"/>
      <c r="N67" s="7">
        <v>43680</v>
      </c>
      <c r="O67" s="7">
        <v>43634</v>
      </c>
      <c r="P67" s="7">
        <v>60</v>
      </c>
      <c r="Q67" s="7">
        <f t="shared" si="7"/>
        <v>0.99894688644688645</v>
      </c>
    </row>
    <row r="68" spans="1:17" x14ac:dyDescent="0.25">
      <c r="A68" s="8" t="s">
        <v>45</v>
      </c>
      <c r="B68" s="8">
        <f>AVERAGE(B58,B59, B60, B61, B62, B63, B64, B65, B66,B67)</f>
        <v>40381.1</v>
      </c>
      <c r="C68" s="8">
        <f>AVERAGE(C58,C59, C60, C61, C62, C63, C64, C65, C66,C67)</f>
        <v>39892.6</v>
      </c>
      <c r="D68" s="8"/>
      <c r="E68" s="8">
        <f>AVERAGE(E58,E59, E60, E61, E62, E63, E64, E65, E66,E67)</f>
        <v>0.98792686510904948</v>
      </c>
      <c r="G68" s="8" t="s">
        <v>45</v>
      </c>
      <c r="H68" s="8">
        <f>AVERAGE(H58:H67)</f>
        <v>41960.1</v>
      </c>
      <c r="I68" s="8">
        <f>AVERAGE(I58:I67)</f>
        <v>41898.400000000001</v>
      </c>
      <c r="J68" s="8"/>
      <c r="K68" s="8">
        <f>AVERAGE(K58,K59, K60, K61, K62, K63, K64, K65, K66,K67)</f>
        <v>0.99852392995513406</v>
      </c>
      <c r="L68" s="4"/>
      <c r="M68" s="8" t="s">
        <v>45</v>
      </c>
      <c r="N68" s="8">
        <f>AVERAGE(N58:N67)</f>
        <v>41850.9</v>
      </c>
      <c r="O68" s="8">
        <f>AVERAGE(O58:O67)</f>
        <v>41795</v>
      </c>
      <c r="P68" s="8"/>
      <c r="Q68" s="8">
        <f>AVERAGE(Q58:Q67)</f>
        <v>0.99868585524394171</v>
      </c>
    </row>
    <row r="69" spans="1:17" x14ac:dyDescent="0.25">
      <c r="A69" s="9" t="s">
        <v>46</v>
      </c>
      <c r="B69" s="8">
        <f>(B68 / D58)</f>
        <v>673.01833333333332</v>
      </c>
      <c r="C69" s="8">
        <f>(C68 / D58)</f>
        <v>664.87666666666667</v>
      </c>
      <c r="D69" s="8"/>
      <c r="E69" s="8"/>
      <c r="G69" s="9" t="s">
        <v>46</v>
      </c>
      <c r="H69" s="8">
        <f>(H68 / J58)</f>
        <v>699.33499999999992</v>
      </c>
      <c r="I69" s="8">
        <f>(I68 / J58)</f>
        <v>698.30666666666673</v>
      </c>
      <c r="J69" s="8"/>
      <c r="K69" s="8"/>
      <c r="L69" s="4"/>
      <c r="M69" s="9" t="s">
        <v>46</v>
      </c>
      <c r="N69" s="8">
        <f>(N68 / P58)</f>
        <v>697.51499999999999</v>
      </c>
      <c r="O69" s="8">
        <f>(O68 / P58)</f>
        <v>696.58333333333337</v>
      </c>
      <c r="P69" s="8"/>
      <c r="Q69" s="8"/>
    </row>
    <row r="71" spans="1:17" x14ac:dyDescent="0.25">
      <c r="A71" s="4"/>
      <c r="B71" s="4"/>
      <c r="C71" s="4"/>
      <c r="D71" s="4"/>
      <c r="E71" s="4"/>
    </row>
    <row r="72" spans="1:17" x14ac:dyDescent="0.25">
      <c r="A72" s="3"/>
      <c r="B72" s="3" t="s">
        <v>34</v>
      </c>
      <c r="C72" s="3" t="s">
        <v>35</v>
      </c>
      <c r="D72" s="3" t="s">
        <v>44</v>
      </c>
      <c r="E72" s="3" t="s">
        <v>36</v>
      </c>
      <c r="G72" s="3"/>
      <c r="H72" s="3" t="s">
        <v>34</v>
      </c>
      <c r="I72" s="3" t="s">
        <v>35</v>
      </c>
      <c r="J72" s="3" t="s">
        <v>44</v>
      </c>
      <c r="K72" s="3" t="s">
        <v>36</v>
      </c>
      <c r="L72" s="4"/>
      <c r="M72" s="3"/>
      <c r="N72" s="3" t="s">
        <v>34</v>
      </c>
      <c r="O72" s="3" t="s">
        <v>35</v>
      </c>
      <c r="P72" s="3" t="s">
        <v>44</v>
      </c>
      <c r="Q72" s="3" t="s">
        <v>36</v>
      </c>
    </row>
    <row r="73" spans="1:17" x14ac:dyDescent="0.25">
      <c r="A73" s="3"/>
      <c r="B73" s="3">
        <v>154936</v>
      </c>
      <c r="C73" s="3">
        <v>102258</v>
      </c>
      <c r="D73" s="3">
        <v>60</v>
      </c>
      <c r="E73" s="3">
        <f>C73/B73</f>
        <v>0.66000154902669494</v>
      </c>
      <c r="G73" s="3"/>
      <c r="H73" s="3">
        <v>156383</v>
      </c>
      <c r="I73" s="3">
        <v>101952</v>
      </c>
      <c r="J73" s="3">
        <v>60</v>
      </c>
      <c r="K73" s="3">
        <f>I73/H73</f>
        <v>0.65193787048464347</v>
      </c>
      <c r="L73" s="4"/>
      <c r="M73" s="3"/>
      <c r="N73" s="3">
        <v>158881</v>
      </c>
      <c r="O73" s="3">
        <v>41866</v>
      </c>
      <c r="P73" s="3">
        <v>60</v>
      </c>
      <c r="Q73" s="3">
        <f>O73/N73</f>
        <v>0.26350539082709701</v>
      </c>
    </row>
    <row r="74" spans="1:17" x14ac:dyDescent="0.25">
      <c r="A74" s="3"/>
      <c r="B74" s="3">
        <v>164326</v>
      </c>
      <c r="C74" s="3">
        <v>103016</v>
      </c>
      <c r="D74" s="3">
        <v>60</v>
      </c>
      <c r="E74" s="3">
        <f t="shared" ref="E74:E82" si="8">C74/B74</f>
        <v>0.62690018621520638</v>
      </c>
      <c r="G74" s="3"/>
      <c r="H74" s="3">
        <v>160296</v>
      </c>
      <c r="I74" s="3">
        <v>103094</v>
      </c>
      <c r="J74" s="3">
        <v>60</v>
      </c>
      <c r="K74" s="3">
        <f t="shared" ref="K74:K82" si="9">I74/H74</f>
        <v>0.64314767679792384</v>
      </c>
      <c r="L74" s="4"/>
      <c r="M74" s="3"/>
      <c r="N74" s="3">
        <v>154001</v>
      </c>
      <c r="O74" s="3">
        <v>43091</v>
      </c>
      <c r="P74" s="3">
        <v>60</v>
      </c>
      <c r="Q74" s="3">
        <f>O74/N74</f>
        <v>0.27980987136447166</v>
      </c>
    </row>
    <row r="75" spans="1:17" x14ac:dyDescent="0.25">
      <c r="A75" s="3" t="s">
        <v>49</v>
      </c>
      <c r="B75" s="3">
        <v>155460</v>
      </c>
      <c r="C75" s="3">
        <v>102298</v>
      </c>
      <c r="D75" s="3">
        <v>60</v>
      </c>
      <c r="E75" s="3">
        <f t="shared" si="8"/>
        <v>0.65803422102148468</v>
      </c>
      <c r="G75" s="3" t="s">
        <v>54</v>
      </c>
      <c r="H75" s="3">
        <v>155629</v>
      </c>
      <c r="I75" s="3">
        <v>102031</v>
      </c>
      <c r="J75" s="3">
        <v>60</v>
      </c>
      <c r="K75" s="3">
        <f t="shared" si="9"/>
        <v>0.6556040326674335</v>
      </c>
      <c r="L75" s="4"/>
      <c r="M75" s="3" t="s">
        <v>55</v>
      </c>
      <c r="N75" s="3">
        <v>153617</v>
      </c>
      <c r="O75" s="3">
        <v>43310</v>
      </c>
      <c r="P75" s="3">
        <v>60</v>
      </c>
      <c r="Q75" s="3">
        <f t="shared" ref="Q74:Q82" si="10">O75/N75</f>
        <v>0.28193494209625236</v>
      </c>
    </row>
    <row r="76" spans="1:17" x14ac:dyDescent="0.25">
      <c r="A76" s="3" t="s">
        <v>37</v>
      </c>
      <c r="B76" s="3">
        <v>159334</v>
      </c>
      <c r="C76" s="3">
        <v>102523</v>
      </c>
      <c r="D76" s="3">
        <v>60</v>
      </c>
      <c r="E76" s="3">
        <f t="shared" si="8"/>
        <v>0.64344709854770488</v>
      </c>
      <c r="G76" s="3" t="s">
        <v>37</v>
      </c>
      <c r="H76" s="3">
        <v>153235</v>
      </c>
      <c r="I76" s="3">
        <v>102124</v>
      </c>
      <c r="J76" s="3">
        <v>60</v>
      </c>
      <c r="K76" s="3">
        <f t="shared" si="9"/>
        <v>0.66645348647502201</v>
      </c>
      <c r="L76" s="4"/>
      <c r="M76" s="3" t="s">
        <v>37</v>
      </c>
      <c r="N76" s="3">
        <v>154539</v>
      </c>
      <c r="O76" s="3">
        <v>43916</v>
      </c>
      <c r="P76" s="3">
        <v>60</v>
      </c>
      <c r="Q76" s="3">
        <f t="shared" si="10"/>
        <v>0.28417422139395232</v>
      </c>
    </row>
    <row r="77" spans="1:17" x14ac:dyDescent="0.25">
      <c r="A77" s="3" t="s">
        <v>42</v>
      </c>
      <c r="B77" s="3">
        <v>162086</v>
      </c>
      <c r="C77" s="3">
        <v>102190</v>
      </c>
      <c r="D77" s="3">
        <v>60</v>
      </c>
      <c r="E77" s="3">
        <f t="shared" si="8"/>
        <v>0.630467776365633</v>
      </c>
      <c r="G77" s="3" t="s">
        <v>42</v>
      </c>
      <c r="H77" s="3">
        <v>156614</v>
      </c>
      <c r="I77" s="3">
        <v>103507</v>
      </c>
      <c r="J77" s="3">
        <v>60</v>
      </c>
      <c r="K77" s="3">
        <f t="shared" si="9"/>
        <v>0.66090515535009642</v>
      </c>
      <c r="L77" s="4"/>
      <c r="M77" s="3" t="s">
        <v>56</v>
      </c>
      <c r="N77" s="3">
        <v>155536</v>
      </c>
      <c r="O77" s="3">
        <v>43451</v>
      </c>
      <c r="P77" s="3">
        <v>60</v>
      </c>
      <c r="Q77" s="3">
        <f t="shared" si="10"/>
        <v>0.27936297705997326</v>
      </c>
    </row>
    <row r="78" spans="1:17" x14ac:dyDescent="0.25">
      <c r="A78" s="3" t="s">
        <v>43</v>
      </c>
      <c r="B78" s="3">
        <v>153438</v>
      </c>
      <c r="C78" s="3">
        <v>102627</v>
      </c>
      <c r="D78" s="3">
        <v>60</v>
      </c>
      <c r="E78" s="3">
        <f t="shared" si="8"/>
        <v>0.66884995894107069</v>
      </c>
      <c r="G78" s="1" t="s">
        <v>40</v>
      </c>
      <c r="H78" s="3">
        <v>161496</v>
      </c>
      <c r="I78" s="3">
        <v>102194</v>
      </c>
      <c r="J78" s="3">
        <v>60</v>
      </c>
      <c r="K78" s="3">
        <f t="shared" si="9"/>
        <v>0.632795858720959</v>
      </c>
      <c r="L78" s="4"/>
      <c r="M78" s="7" t="s">
        <v>39</v>
      </c>
      <c r="N78" s="3">
        <v>169093</v>
      </c>
      <c r="O78" s="3">
        <v>40569</v>
      </c>
      <c r="P78" s="3">
        <v>60</v>
      </c>
      <c r="Q78" s="3">
        <f t="shared" si="10"/>
        <v>0.23992122678052905</v>
      </c>
    </row>
    <row r="79" spans="1:17" x14ac:dyDescent="0.25">
      <c r="A79" s="3"/>
      <c r="B79" s="3">
        <v>155470</v>
      </c>
      <c r="C79" s="3">
        <v>102127</v>
      </c>
      <c r="D79" s="3">
        <v>60</v>
      </c>
      <c r="E79" s="3">
        <f t="shared" si="8"/>
        <v>0.65689200488840294</v>
      </c>
      <c r="G79" s="3"/>
      <c r="H79" s="3">
        <v>154383</v>
      </c>
      <c r="I79" s="3">
        <v>101902</v>
      </c>
      <c r="J79" s="3">
        <v>60</v>
      </c>
      <c r="K79" s="3">
        <f t="shared" si="9"/>
        <v>0.66005972160147164</v>
      </c>
      <c r="L79" s="4"/>
      <c r="M79" s="3"/>
      <c r="N79" s="3">
        <v>155401</v>
      </c>
      <c r="O79" s="3">
        <v>42356</v>
      </c>
      <c r="P79" s="3">
        <v>60</v>
      </c>
      <c r="Q79" s="3">
        <f t="shared" si="10"/>
        <v>0.27255937863977708</v>
      </c>
    </row>
    <row r="80" spans="1:17" x14ac:dyDescent="0.25">
      <c r="A80" s="3"/>
      <c r="B80" s="3">
        <v>157383</v>
      </c>
      <c r="C80" s="3">
        <v>102545</v>
      </c>
      <c r="D80" s="3">
        <v>60</v>
      </c>
      <c r="E80" s="3">
        <f t="shared" si="8"/>
        <v>0.65156338359289123</v>
      </c>
      <c r="G80" s="3"/>
      <c r="H80" s="3">
        <v>157224</v>
      </c>
      <c r="I80" s="3">
        <v>101879</v>
      </c>
      <c r="J80" s="3">
        <v>60</v>
      </c>
      <c r="K80" s="3">
        <f t="shared" si="9"/>
        <v>0.64798631252226124</v>
      </c>
      <c r="L80" s="4"/>
      <c r="M80" s="3"/>
      <c r="N80" s="3">
        <v>159024</v>
      </c>
      <c r="O80" s="3">
        <v>43503</v>
      </c>
      <c r="P80" s="3">
        <v>60</v>
      </c>
      <c r="Q80" s="3">
        <f t="shared" si="10"/>
        <v>0.27356248113492304</v>
      </c>
    </row>
    <row r="81" spans="1:17" x14ac:dyDescent="0.25">
      <c r="A81" s="3"/>
      <c r="B81" s="3">
        <v>158422</v>
      </c>
      <c r="C81" s="3">
        <v>102367</v>
      </c>
      <c r="D81" s="3">
        <v>60</v>
      </c>
      <c r="E81" s="3">
        <f t="shared" si="8"/>
        <v>0.64616656777467774</v>
      </c>
      <c r="G81" s="3"/>
      <c r="H81" s="3">
        <v>162428</v>
      </c>
      <c r="I81" s="3">
        <v>102221</v>
      </c>
      <c r="J81" s="3">
        <v>60</v>
      </c>
      <c r="K81" s="3">
        <f t="shared" si="9"/>
        <v>0.6293311498017583</v>
      </c>
      <c r="L81" s="4"/>
      <c r="M81" s="3"/>
      <c r="N81" s="3">
        <v>157540</v>
      </c>
      <c r="O81" s="3">
        <v>42675</v>
      </c>
      <c r="P81" s="3">
        <v>60</v>
      </c>
      <c r="Q81" s="3">
        <f t="shared" si="10"/>
        <v>0.27088358512123906</v>
      </c>
    </row>
    <row r="82" spans="1:17" x14ac:dyDescent="0.25">
      <c r="A82" s="3"/>
      <c r="B82" s="3">
        <v>156690</v>
      </c>
      <c r="C82" s="3">
        <v>101873</v>
      </c>
      <c r="D82" s="3">
        <v>60</v>
      </c>
      <c r="E82" s="3">
        <f t="shared" si="8"/>
        <v>0.65015635969110985</v>
      </c>
      <c r="G82" s="3"/>
      <c r="H82" s="3">
        <v>155568</v>
      </c>
      <c r="I82" s="3">
        <v>102192</v>
      </c>
      <c r="J82" s="3">
        <v>60</v>
      </c>
      <c r="K82" s="3">
        <f t="shared" si="9"/>
        <v>0.65689601974699163</v>
      </c>
      <c r="L82" s="4"/>
      <c r="M82" s="3"/>
      <c r="N82" s="3">
        <v>155920</v>
      </c>
      <c r="O82" s="3">
        <v>40957</v>
      </c>
      <c r="P82" s="3">
        <v>60</v>
      </c>
      <c r="Q82" s="3">
        <f t="shared" si="10"/>
        <v>0.26267957927142122</v>
      </c>
    </row>
    <row r="83" spans="1:17" x14ac:dyDescent="0.25">
      <c r="A83" s="10" t="s">
        <v>45</v>
      </c>
      <c r="B83" s="10">
        <f>AVERAGE(B73,B74, B75, B76, B77, B78, B79, B80, B81,B82)</f>
        <v>157754.5</v>
      </c>
      <c r="C83" s="10">
        <f>AVERAGE(C73,C74, C75, C76, C77, C78, C79, C80, C81,C82)</f>
        <v>102382.39999999999</v>
      </c>
      <c r="D83" s="10"/>
      <c r="E83" s="10">
        <f>AVERAGE(E73,E74, E75, E76, E77, E78, E79, E80, E81,E82)</f>
        <v>0.64924791060648768</v>
      </c>
      <c r="G83" s="10" t="s">
        <v>45</v>
      </c>
      <c r="H83" s="10">
        <f>AVERAGE(H73,H74, H75, H76, H77, H78, H79, H80, H81,H82)</f>
        <v>157325.6</v>
      </c>
      <c r="I83" s="10">
        <f>AVERAGE(I73,I74, I75, I76, I77, I78, I79, I80, I81,I82)</f>
        <v>102309.6</v>
      </c>
      <c r="J83" s="10"/>
      <c r="K83" s="10">
        <f>AVERAGE(K73,K74, K75, K76, K77, K78, K79, K80, K81,K82)</f>
        <v>0.65051172841685601</v>
      </c>
      <c r="L83" s="4"/>
      <c r="M83" s="10" t="s">
        <v>45</v>
      </c>
      <c r="N83" s="10">
        <f>AVERAGE(N73,N74, N75, N76, N77, N78, N79, N80, N81,N82)</f>
        <v>157355.20000000001</v>
      </c>
      <c r="O83" s="10">
        <f>AVERAGE(O73,O74, O75, O76, O77, O78, O79, O80, O81,O82)</f>
        <v>42569.4</v>
      </c>
      <c r="P83" s="10"/>
      <c r="Q83" s="10">
        <f t="shared" ref="Q83" si="11">AVERAGE(Q73,Q74, Q75, Q76, Q77, Q78, Q79, Q80, Q81,Q82)</f>
        <v>0.27083936536896364</v>
      </c>
    </row>
    <row r="84" spans="1:17" x14ac:dyDescent="0.25">
      <c r="A84" s="11" t="s">
        <v>46</v>
      </c>
      <c r="B84" s="10">
        <f>(B83 / D73)</f>
        <v>2629.2416666666668</v>
      </c>
      <c r="C84" s="10">
        <f>(C83 / D73)</f>
        <v>1706.3733333333332</v>
      </c>
      <c r="D84" s="10"/>
      <c r="E84" s="10"/>
      <c r="G84" s="11" t="s">
        <v>46</v>
      </c>
      <c r="H84" s="10">
        <f>(H83 / J73)</f>
        <v>2622.0933333333332</v>
      </c>
      <c r="I84" s="10">
        <f>(I83 / J73)</f>
        <v>1705.16</v>
      </c>
      <c r="J84" s="10"/>
      <c r="K84" s="10"/>
      <c r="L84" s="4"/>
      <c r="M84" s="11" t="s">
        <v>46</v>
      </c>
      <c r="N84" s="10">
        <f>(N83 / P73)</f>
        <v>2622.586666666667</v>
      </c>
      <c r="O84" s="10">
        <f>(O83 / P73)</f>
        <v>709.49</v>
      </c>
      <c r="P84" s="10"/>
      <c r="Q84" s="10"/>
    </row>
    <row r="90" spans="1:17" x14ac:dyDescent="0.25">
      <c r="I90" t="s">
        <v>29</v>
      </c>
      <c r="J90" t="s">
        <v>24</v>
      </c>
    </row>
    <row r="91" spans="1:17" x14ac:dyDescent="0.25">
      <c r="J91" t="s">
        <v>15</v>
      </c>
      <c r="K91" t="s">
        <v>19</v>
      </c>
      <c r="L91" t="s">
        <v>18</v>
      </c>
      <c r="M91" t="s">
        <v>20</v>
      </c>
      <c r="N91" t="s">
        <v>21</v>
      </c>
      <c r="O91" t="s">
        <v>12</v>
      </c>
      <c r="P91" t="s">
        <v>22</v>
      </c>
      <c r="Q91" t="s">
        <v>23</v>
      </c>
    </row>
    <row r="92" spans="1:17" x14ac:dyDescent="0.25">
      <c r="K92">
        <v>116917</v>
      </c>
      <c r="L92">
        <v>49160</v>
      </c>
      <c r="M92">
        <v>115421</v>
      </c>
      <c r="N92">
        <v>49486</v>
      </c>
      <c r="O92">
        <v>60</v>
      </c>
      <c r="P92">
        <f t="shared" ref="P92:P101" si="12">N92/K92</f>
        <v>0.42325752456871113</v>
      </c>
      <c r="Q92">
        <f t="shared" ref="Q92:Q101" si="13">L92/M92</f>
        <v>0.42591902686686134</v>
      </c>
    </row>
    <row r="93" spans="1:17" x14ac:dyDescent="0.25">
      <c r="K93">
        <v>128640</v>
      </c>
      <c r="L93">
        <v>49450</v>
      </c>
      <c r="M93">
        <v>135640</v>
      </c>
      <c r="N93">
        <v>49357</v>
      </c>
      <c r="O93">
        <v>60</v>
      </c>
      <c r="P93">
        <f t="shared" si="12"/>
        <v>0.38368314676616916</v>
      </c>
      <c r="Q93">
        <f t="shared" si="13"/>
        <v>0.36456797404895314</v>
      </c>
    </row>
    <row r="94" spans="1:17" x14ac:dyDescent="0.25">
      <c r="K94">
        <v>128870</v>
      </c>
      <c r="L94">
        <v>48971</v>
      </c>
      <c r="M94">
        <v>117693</v>
      </c>
      <c r="N94">
        <v>49168</v>
      </c>
      <c r="O94">
        <v>60</v>
      </c>
      <c r="P94">
        <f t="shared" si="12"/>
        <v>0.38153177620858231</v>
      </c>
      <c r="Q94">
        <f t="shared" si="13"/>
        <v>0.41609101645807312</v>
      </c>
    </row>
    <row r="95" spans="1:17" x14ac:dyDescent="0.25">
      <c r="K95">
        <v>118541</v>
      </c>
      <c r="L95">
        <v>49418</v>
      </c>
      <c r="M95">
        <v>113930</v>
      </c>
      <c r="N95">
        <v>49074</v>
      </c>
      <c r="O95">
        <v>60</v>
      </c>
      <c r="P95">
        <f t="shared" si="12"/>
        <v>0.4139833475337647</v>
      </c>
      <c r="Q95">
        <f t="shared" si="13"/>
        <v>0.43375757043798824</v>
      </c>
    </row>
    <row r="96" spans="1:17" x14ac:dyDescent="0.25">
      <c r="K96">
        <v>112729</v>
      </c>
      <c r="L96">
        <v>49276</v>
      </c>
      <c r="M96">
        <v>110793</v>
      </c>
      <c r="N96">
        <v>49375</v>
      </c>
      <c r="O96">
        <v>60</v>
      </c>
      <c r="P96">
        <f t="shared" si="12"/>
        <v>0.43799732100879102</v>
      </c>
      <c r="Q96">
        <f t="shared" si="13"/>
        <v>0.44475734026517921</v>
      </c>
    </row>
    <row r="97" spans="9:17" x14ac:dyDescent="0.25">
      <c r="K97">
        <v>122020</v>
      </c>
      <c r="L97">
        <v>48514</v>
      </c>
      <c r="M97">
        <v>111709</v>
      </c>
      <c r="N97">
        <v>48354</v>
      </c>
      <c r="O97">
        <v>60</v>
      </c>
      <c r="P97">
        <f t="shared" si="12"/>
        <v>0.39627929847565974</v>
      </c>
      <c r="Q97">
        <f t="shared" si="13"/>
        <v>0.43428909040453323</v>
      </c>
    </row>
    <row r="98" spans="9:17" x14ac:dyDescent="0.25">
      <c r="K98">
        <v>129063</v>
      </c>
      <c r="L98">
        <v>48813</v>
      </c>
      <c r="M98">
        <v>129300</v>
      </c>
      <c r="N98">
        <v>48902</v>
      </c>
      <c r="O98">
        <v>60</v>
      </c>
      <c r="P98">
        <f t="shared" si="12"/>
        <v>0.37890022702091225</v>
      </c>
      <c r="Q98">
        <f t="shared" si="13"/>
        <v>0.37751740139211137</v>
      </c>
    </row>
    <row r="99" spans="9:17" x14ac:dyDescent="0.25">
      <c r="K99">
        <v>120443</v>
      </c>
      <c r="L99">
        <v>49443</v>
      </c>
      <c r="M99">
        <v>117919</v>
      </c>
      <c r="N99">
        <v>49337</v>
      </c>
      <c r="O99">
        <v>60</v>
      </c>
      <c r="P99">
        <f t="shared" si="12"/>
        <v>0.40962945127570716</v>
      </c>
      <c r="Q99">
        <f t="shared" si="13"/>
        <v>0.41929629661038509</v>
      </c>
    </row>
    <row r="100" spans="9:17" x14ac:dyDescent="0.25">
      <c r="K100">
        <v>123335</v>
      </c>
      <c r="L100">
        <v>49131</v>
      </c>
      <c r="M100">
        <v>129777</v>
      </c>
      <c r="N100">
        <v>49381</v>
      </c>
      <c r="O100">
        <v>60</v>
      </c>
      <c r="P100">
        <f t="shared" si="12"/>
        <v>0.40038107593140632</v>
      </c>
      <c r="Q100">
        <f t="shared" si="13"/>
        <v>0.37858017984696823</v>
      </c>
    </row>
    <row r="101" spans="9:17" x14ac:dyDescent="0.25">
      <c r="K101">
        <v>111582</v>
      </c>
      <c r="L101">
        <v>48871</v>
      </c>
      <c r="M101">
        <v>121674</v>
      </c>
      <c r="N101">
        <v>48897</v>
      </c>
      <c r="O101">
        <v>60</v>
      </c>
      <c r="P101">
        <f t="shared" si="12"/>
        <v>0.43821584126472013</v>
      </c>
      <c r="Q101">
        <f t="shared" si="13"/>
        <v>0.40165524269770042</v>
      </c>
    </row>
    <row r="105" spans="9:17" x14ac:dyDescent="0.25">
      <c r="I105" t="s">
        <v>25</v>
      </c>
      <c r="J105" t="s">
        <v>26</v>
      </c>
    </row>
    <row r="106" spans="9:17" x14ac:dyDescent="0.25">
      <c r="J106" t="s">
        <v>15</v>
      </c>
      <c r="K106" t="s">
        <v>19</v>
      </c>
      <c r="L106" t="s">
        <v>18</v>
      </c>
      <c r="M106" t="s">
        <v>20</v>
      </c>
      <c r="N106" t="s">
        <v>21</v>
      </c>
      <c r="O106" t="s">
        <v>12</v>
      </c>
      <c r="P106" t="s">
        <v>22</v>
      </c>
      <c r="Q106" t="s">
        <v>23</v>
      </c>
    </row>
    <row r="107" spans="9:17" x14ac:dyDescent="0.25">
      <c r="O107">
        <v>60</v>
      </c>
      <c r="P107" t="e">
        <f>N107/K107</f>
        <v>#DIV/0!</v>
      </c>
      <c r="Q107" t="e">
        <f>L107/M107</f>
        <v>#DIV/0!</v>
      </c>
    </row>
    <row r="108" spans="9:17" x14ac:dyDescent="0.25">
      <c r="O108">
        <v>60</v>
      </c>
      <c r="P108" t="e">
        <f t="shared" ref="P108:P117" si="14">N108/K108</f>
        <v>#DIV/0!</v>
      </c>
      <c r="Q108" t="e">
        <f t="shared" ref="Q108:Q117" si="15">L108/M108</f>
        <v>#DIV/0!</v>
      </c>
    </row>
    <row r="109" spans="9:17" x14ac:dyDescent="0.25">
      <c r="O109">
        <v>60</v>
      </c>
      <c r="P109" t="e">
        <f t="shared" si="14"/>
        <v>#DIV/0!</v>
      </c>
      <c r="Q109" t="e">
        <f t="shared" si="15"/>
        <v>#DIV/0!</v>
      </c>
    </row>
    <row r="110" spans="9:17" x14ac:dyDescent="0.25">
      <c r="O110">
        <v>60</v>
      </c>
      <c r="P110" t="e">
        <f t="shared" si="14"/>
        <v>#DIV/0!</v>
      </c>
      <c r="Q110" t="e">
        <f t="shared" si="15"/>
        <v>#DIV/0!</v>
      </c>
    </row>
    <row r="111" spans="9:17" x14ac:dyDescent="0.25">
      <c r="O111">
        <v>60</v>
      </c>
      <c r="P111" t="e">
        <f t="shared" si="14"/>
        <v>#DIV/0!</v>
      </c>
      <c r="Q111" t="e">
        <f t="shared" si="15"/>
        <v>#DIV/0!</v>
      </c>
    </row>
    <row r="112" spans="9:17" x14ac:dyDescent="0.25">
      <c r="O112">
        <v>60</v>
      </c>
      <c r="P112" t="e">
        <f t="shared" si="14"/>
        <v>#DIV/0!</v>
      </c>
      <c r="Q112" t="e">
        <f t="shared" si="15"/>
        <v>#DIV/0!</v>
      </c>
    </row>
    <row r="113" spans="1:17" x14ac:dyDescent="0.25">
      <c r="O113">
        <v>60</v>
      </c>
      <c r="P113" t="e">
        <f t="shared" si="14"/>
        <v>#DIV/0!</v>
      </c>
      <c r="Q113" t="e">
        <f t="shared" si="15"/>
        <v>#DIV/0!</v>
      </c>
    </row>
    <row r="114" spans="1:17" x14ac:dyDescent="0.25">
      <c r="A114" t="s">
        <v>33</v>
      </c>
      <c r="B114" t="s">
        <v>27</v>
      </c>
      <c r="O114">
        <v>60</v>
      </c>
      <c r="P114" t="e">
        <f t="shared" si="14"/>
        <v>#DIV/0!</v>
      </c>
      <c r="Q114" t="e">
        <f t="shared" si="15"/>
        <v>#DIV/0!</v>
      </c>
    </row>
    <row r="115" spans="1:17" x14ac:dyDescent="0.25">
      <c r="B115" t="s">
        <v>15</v>
      </c>
      <c r="C115" t="s">
        <v>6</v>
      </c>
      <c r="D115" t="s">
        <v>7</v>
      </c>
      <c r="E115" t="s">
        <v>12</v>
      </c>
      <c r="F115" t="s">
        <v>16</v>
      </c>
      <c r="O115">
        <v>60</v>
      </c>
      <c r="P115" t="e">
        <f t="shared" si="14"/>
        <v>#DIV/0!</v>
      </c>
      <c r="Q115" t="e">
        <f t="shared" si="15"/>
        <v>#DIV/0!</v>
      </c>
    </row>
    <row r="116" spans="1:17" x14ac:dyDescent="0.25">
      <c r="C116">
        <v>154936</v>
      </c>
      <c r="D116">
        <v>102258</v>
      </c>
      <c r="E116">
        <v>60</v>
      </c>
      <c r="F116">
        <f>D116/C116</f>
        <v>0.66000154902669494</v>
      </c>
      <c r="O116">
        <v>60</v>
      </c>
      <c r="P116" t="e">
        <f t="shared" si="14"/>
        <v>#DIV/0!</v>
      </c>
      <c r="Q116" t="e">
        <f t="shared" si="15"/>
        <v>#DIV/0!</v>
      </c>
    </row>
    <row r="117" spans="1:17" x14ac:dyDescent="0.25">
      <c r="C117">
        <v>164326</v>
      </c>
      <c r="D117">
        <v>103016</v>
      </c>
      <c r="E117">
        <v>60</v>
      </c>
      <c r="F117">
        <f t="shared" ref="F117:F125" si="16">D117/C117</f>
        <v>0.62690018621520638</v>
      </c>
    </row>
    <row r="118" spans="1:17" x14ac:dyDescent="0.25">
      <c r="C118">
        <v>155460</v>
      </c>
      <c r="D118">
        <v>102298</v>
      </c>
      <c r="E118">
        <v>60</v>
      </c>
      <c r="F118">
        <f t="shared" si="16"/>
        <v>0.65803422102148468</v>
      </c>
    </row>
    <row r="119" spans="1:17" x14ac:dyDescent="0.25">
      <c r="C119">
        <v>159334</v>
      </c>
      <c r="D119">
        <v>102523</v>
      </c>
      <c r="E119">
        <v>60</v>
      </c>
      <c r="F119">
        <f t="shared" si="16"/>
        <v>0.64344709854770488</v>
      </c>
    </row>
    <row r="120" spans="1:17" x14ac:dyDescent="0.25">
      <c r="C120">
        <v>162086</v>
      </c>
      <c r="D120">
        <v>102190</v>
      </c>
      <c r="E120">
        <v>60</v>
      </c>
      <c r="F120">
        <f t="shared" si="16"/>
        <v>0.630467776365633</v>
      </c>
      <c r="I120" t="s">
        <v>25</v>
      </c>
      <c r="J120" t="s">
        <v>28</v>
      </c>
    </row>
    <row r="121" spans="1:17" x14ac:dyDescent="0.25">
      <c r="C121">
        <v>153438</v>
      </c>
      <c r="D121">
        <v>102627</v>
      </c>
      <c r="E121">
        <v>60</v>
      </c>
      <c r="F121">
        <f t="shared" si="16"/>
        <v>0.66884995894107069</v>
      </c>
      <c r="J121" t="s">
        <v>15</v>
      </c>
      <c r="K121" t="s">
        <v>19</v>
      </c>
      <c r="L121" t="s">
        <v>18</v>
      </c>
      <c r="M121" t="s">
        <v>20</v>
      </c>
      <c r="N121" t="s">
        <v>21</v>
      </c>
      <c r="O121" t="s">
        <v>12</v>
      </c>
      <c r="P121" t="s">
        <v>22</v>
      </c>
      <c r="Q121" t="s">
        <v>23</v>
      </c>
    </row>
    <row r="122" spans="1:17" x14ac:dyDescent="0.25">
      <c r="C122">
        <v>155470</v>
      </c>
      <c r="D122">
        <v>102127</v>
      </c>
      <c r="E122">
        <v>60</v>
      </c>
      <c r="F122">
        <f t="shared" si="16"/>
        <v>0.65689200488840294</v>
      </c>
      <c r="O122">
        <v>60</v>
      </c>
      <c r="P122" t="e">
        <f>N122/K122</f>
        <v>#DIV/0!</v>
      </c>
      <c r="Q122" t="e">
        <f>L122/M122</f>
        <v>#DIV/0!</v>
      </c>
    </row>
    <row r="123" spans="1:17" x14ac:dyDescent="0.25">
      <c r="C123">
        <v>157383</v>
      </c>
      <c r="D123">
        <v>102545</v>
      </c>
      <c r="E123">
        <v>60</v>
      </c>
      <c r="F123">
        <f t="shared" si="16"/>
        <v>0.65156338359289123</v>
      </c>
      <c r="O123">
        <v>60</v>
      </c>
      <c r="P123" t="e">
        <f>N123/K123</f>
        <v>#DIV/0!</v>
      </c>
      <c r="Q123" t="e">
        <f>L123/M123</f>
        <v>#DIV/0!</v>
      </c>
    </row>
    <row r="124" spans="1:17" x14ac:dyDescent="0.25">
      <c r="C124">
        <v>158422</v>
      </c>
      <c r="D124">
        <v>102367</v>
      </c>
      <c r="E124">
        <v>60</v>
      </c>
      <c r="F124">
        <f t="shared" si="16"/>
        <v>0.64616656777467774</v>
      </c>
      <c r="O124">
        <v>60</v>
      </c>
      <c r="P124" t="e">
        <f>N124/K124</f>
        <v>#DIV/0!</v>
      </c>
      <c r="Q124" t="e">
        <f>L124/M124</f>
        <v>#DIV/0!</v>
      </c>
    </row>
    <row r="125" spans="1:17" x14ac:dyDescent="0.25">
      <c r="C125">
        <v>156690</v>
      </c>
      <c r="D125">
        <v>101873</v>
      </c>
      <c r="E125">
        <v>60</v>
      </c>
      <c r="F125">
        <f t="shared" si="16"/>
        <v>0.65015635969110985</v>
      </c>
      <c r="O125">
        <v>60</v>
      </c>
      <c r="P125" t="e">
        <f>N125/K125</f>
        <v>#DIV/0!</v>
      </c>
      <c r="Q125" t="e">
        <f>L125/M125</f>
        <v>#DIV/0!</v>
      </c>
    </row>
    <row r="126" spans="1:17" x14ac:dyDescent="0.25">
      <c r="O126">
        <v>60</v>
      </c>
      <c r="P126" t="e">
        <f>N126/K126</f>
        <v>#DIV/0!</v>
      </c>
      <c r="Q126" t="e">
        <f>L126/M126</f>
        <v>#DIV/0!</v>
      </c>
    </row>
    <row r="127" spans="1:17" x14ac:dyDescent="0.25">
      <c r="A127" t="s">
        <v>30</v>
      </c>
      <c r="B127" t="s">
        <v>31</v>
      </c>
      <c r="O127">
        <v>60</v>
      </c>
      <c r="P127" t="e">
        <f>N127/K127</f>
        <v>#DIV/0!</v>
      </c>
      <c r="Q127" t="e">
        <f>L127/M127</f>
        <v>#DIV/0!</v>
      </c>
    </row>
    <row r="128" spans="1:17" x14ac:dyDescent="0.25">
      <c r="B128" t="s">
        <v>15</v>
      </c>
      <c r="C128" t="s">
        <v>6</v>
      </c>
      <c r="D128" t="s">
        <v>7</v>
      </c>
      <c r="E128" t="s">
        <v>12</v>
      </c>
      <c r="F128" t="s">
        <v>16</v>
      </c>
      <c r="O128">
        <v>60</v>
      </c>
      <c r="P128" t="e">
        <f>N128/K128</f>
        <v>#DIV/0!</v>
      </c>
      <c r="Q128" t="e">
        <f>L128/M128</f>
        <v>#DIV/0!</v>
      </c>
    </row>
    <row r="129" spans="1:17" x14ac:dyDescent="0.25">
      <c r="C129">
        <v>174227</v>
      </c>
      <c r="D129">
        <v>42694</v>
      </c>
      <c r="E129">
        <v>60</v>
      </c>
      <c r="F129">
        <f>D129/C129</f>
        <v>0.24504812686896979</v>
      </c>
      <c r="O129">
        <v>60</v>
      </c>
      <c r="P129" t="e">
        <f>N129/K129</f>
        <v>#DIV/0!</v>
      </c>
      <c r="Q129" t="e">
        <f>L129/M129</f>
        <v>#DIV/0!</v>
      </c>
    </row>
    <row r="130" spans="1:17" x14ac:dyDescent="0.25">
      <c r="E130">
        <v>60</v>
      </c>
      <c r="F130" t="e">
        <f t="shared" ref="F130:F138" si="17">D130/C130</f>
        <v>#DIV/0!</v>
      </c>
      <c r="O130">
        <v>60</v>
      </c>
      <c r="P130" t="e">
        <f>N130/K130</f>
        <v>#DIV/0!</v>
      </c>
      <c r="Q130" t="e">
        <f>L130/M130</f>
        <v>#DIV/0!</v>
      </c>
    </row>
    <row r="131" spans="1:17" x14ac:dyDescent="0.25">
      <c r="E131">
        <v>60</v>
      </c>
      <c r="F131" t="e">
        <f t="shared" si="17"/>
        <v>#DIV/0!</v>
      </c>
      <c r="O131">
        <v>60</v>
      </c>
      <c r="P131" t="e">
        <f>N131/K131</f>
        <v>#DIV/0!</v>
      </c>
      <c r="Q131" t="e">
        <f>L131/M131</f>
        <v>#DIV/0!</v>
      </c>
    </row>
    <row r="132" spans="1:17" x14ac:dyDescent="0.25">
      <c r="E132">
        <v>60</v>
      </c>
      <c r="F132" t="e">
        <f t="shared" si="17"/>
        <v>#DIV/0!</v>
      </c>
    </row>
    <row r="133" spans="1:17" x14ac:dyDescent="0.25">
      <c r="E133">
        <v>60</v>
      </c>
      <c r="F133" t="e">
        <f t="shared" si="17"/>
        <v>#DIV/0!</v>
      </c>
    </row>
    <row r="134" spans="1:17" x14ac:dyDescent="0.25">
      <c r="E134">
        <v>60</v>
      </c>
      <c r="F134" t="e">
        <f t="shared" si="17"/>
        <v>#DIV/0!</v>
      </c>
    </row>
    <row r="135" spans="1:17" x14ac:dyDescent="0.25">
      <c r="E135">
        <v>60</v>
      </c>
      <c r="F135" t="e">
        <f t="shared" si="17"/>
        <v>#DIV/0!</v>
      </c>
    </row>
    <row r="136" spans="1:17" x14ac:dyDescent="0.25">
      <c r="E136">
        <v>60</v>
      </c>
      <c r="F136" t="e">
        <f t="shared" si="17"/>
        <v>#DIV/0!</v>
      </c>
    </row>
    <row r="137" spans="1:17" x14ac:dyDescent="0.25">
      <c r="E137">
        <v>60</v>
      </c>
      <c r="F137" t="e">
        <f t="shared" si="17"/>
        <v>#DIV/0!</v>
      </c>
    </row>
    <row r="138" spans="1:17" x14ac:dyDescent="0.25">
      <c r="E138">
        <v>60</v>
      </c>
      <c r="F138" t="e">
        <f t="shared" si="17"/>
        <v>#DIV/0!</v>
      </c>
    </row>
    <row r="142" spans="1:17" x14ac:dyDescent="0.25">
      <c r="A142" t="s">
        <v>32</v>
      </c>
      <c r="B142" t="s">
        <v>17</v>
      </c>
    </row>
    <row r="143" spans="1:17" x14ac:dyDescent="0.25">
      <c r="B143" t="s">
        <v>15</v>
      </c>
      <c r="C143" t="s">
        <v>6</v>
      </c>
      <c r="D143" t="s">
        <v>7</v>
      </c>
      <c r="E143" t="s">
        <v>12</v>
      </c>
      <c r="F143" t="s">
        <v>16</v>
      </c>
    </row>
    <row r="144" spans="1:17" x14ac:dyDescent="0.25">
      <c r="C144">
        <v>43454</v>
      </c>
      <c r="D144">
        <v>42933</v>
      </c>
      <c r="E144">
        <v>60</v>
      </c>
      <c r="F144">
        <f>D144/C144</f>
        <v>0.9880103097528421</v>
      </c>
    </row>
    <row r="145" spans="1:6" x14ac:dyDescent="0.25">
      <c r="C145">
        <v>43195</v>
      </c>
      <c r="D145">
        <v>42639</v>
      </c>
      <c r="E145">
        <v>60</v>
      </c>
      <c r="F145">
        <f t="shared" ref="F145:F153" si="18">D145/C145</f>
        <v>0.98712813983099901</v>
      </c>
    </row>
    <row r="146" spans="1:6" x14ac:dyDescent="0.25">
      <c r="C146">
        <v>38724</v>
      </c>
      <c r="D146">
        <v>38270</v>
      </c>
      <c r="E146">
        <v>60</v>
      </c>
      <c r="F146">
        <f t="shared" si="18"/>
        <v>0.98827600454498499</v>
      </c>
    </row>
    <row r="147" spans="1:6" x14ac:dyDescent="0.25">
      <c r="C147">
        <v>39175</v>
      </c>
      <c r="D147">
        <v>38746</v>
      </c>
      <c r="E147">
        <v>60</v>
      </c>
      <c r="F147">
        <f t="shared" si="18"/>
        <v>0.98904913848117426</v>
      </c>
    </row>
    <row r="148" spans="1:6" x14ac:dyDescent="0.25">
      <c r="C148">
        <v>39313</v>
      </c>
      <c r="D148">
        <v>38991</v>
      </c>
      <c r="E148">
        <v>60</v>
      </c>
      <c r="F148">
        <f t="shared" si="18"/>
        <v>0.9918093251596164</v>
      </c>
    </row>
    <row r="149" spans="1:6" x14ac:dyDescent="0.25">
      <c r="C149">
        <v>38881</v>
      </c>
      <c r="D149">
        <v>38157</v>
      </c>
      <c r="E149">
        <v>60</v>
      </c>
      <c r="F149">
        <f t="shared" si="18"/>
        <v>0.98137907975617911</v>
      </c>
    </row>
    <row r="150" spans="1:6" x14ac:dyDescent="0.25">
      <c r="C150">
        <v>38794</v>
      </c>
      <c r="D150">
        <v>38436</v>
      </c>
      <c r="E150">
        <v>60</v>
      </c>
      <c r="F150">
        <f t="shared" si="18"/>
        <v>0.99077176883023144</v>
      </c>
    </row>
    <row r="151" spans="1:6" x14ac:dyDescent="0.25">
      <c r="C151">
        <v>44121</v>
      </c>
      <c r="D151">
        <v>43520</v>
      </c>
      <c r="E151">
        <v>60</v>
      </c>
      <c r="F151">
        <f t="shared" si="18"/>
        <v>0.98637836857732142</v>
      </c>
    </row>
    <row r="152" spans="1:6" x14ac:dyDescent="0.25">
      <c r="C152">
        <v>39369</v>
      </c>
      <c r="D152">
        <v>38880</v>
      </c>
      <c r="E152">
        <v>60</v>
      </c>
      <c r="F152">
        <f t="shared" si="18"/>
        <v>0.98757905966623483</v>
      </c>
    </row>
    <row r="153" spans="1:6" x14ac:dyDescent="0.25">
      <c r="C153">
        <v>38785</v>
      </c>
      <c r="D153">
        <v>38354</v>
      </c>
      <c r="E153">
        <v>60</v>
      </c>
      <c r="F153">
        <f t="shared" si="18"/>
        <v>0.98888745649091148</v>
      </c>
    </row>
    <row r="157" spans="1:6" x14ac:dyDescent="0.25">
      <c r="A157" t="s">
        <v>33</v>
      </c>
      <c r="B157" t="s">
        <v>27</v>
      </c>
    </row>
    <row r="158" spans="1:6" x14ac:dyDescent="0.25">
      <c r="B158" t="s">
        <v>15</v>
      </c>
      <c r="C158" t="s">
        <v>6</v>
      </c>
      <c r="D158" t="s">
        <v>7</v>
      </c>
      <c r="E158" t="s">
        <v>12</v>
      </c>
      <c r="F158" t="s">
        <v>16</v>
      </c>
    </row>
    <row r="159" spans="1:6" x14ac:dyDescent="0.25">
      <c r="C159">
        <v>154936</v>
      </c>
      <c r="D159">
        <v>102258</v>
      </c>
      <c r="E159">
        <v>60</v>
      </c>
      <c r="F159">
        <f>D159/C159</f>
        <v>0.66000154902669494</v>
      </c>
    </row>
    <row r="160" spans="1:6" x14ac:dyDescent="0.25">
      <c r="C160">
        <v>164326</v>
      </c>
      <c r="D160">
        <v>103016</v>
      </c>
      <c r="E160">
        <v>60</v>
      </c>
      <c r="F160">
        <f t="shared" ref="F160:F168" si="19">D160/C160</f>
        <v>0.62690018621520638</v>
      </c>
    </row>
    <row r="161" spans="3:6" x14ac:dyDescent="0.25">
      <c r="C161">
        <v>155460</v>
      </c>
      <c r="D161">
        <v>102298</v>
      </c>
      <c r="E161">
        <v>60</v>
      </c>
      <c r="F161">
        <f t="shared" si="19"/>
        <v>0.65803422102148468</v>
      </c>
    </row>
    <row r="162" spans="3:6" x14ac:dyDescent="0.25">
      <c r="C162">
        <v>159334</v>
      </c>
      <c r="D162">
        <v>102523</v>
      </c>
      <c r="E162">
        <v>60</v>
      </c>
      <c r="F162">
        <f t="shared" si="19"/>
        <v>0.64344709854770488</v>
      </c>
    </row>
    <row r="163" spans="3:6" x14ac:dyDescent="0.25">
      <c r="C163">
        <v>162086</v>
      </c>
      <c r="D163">
        <v>102190</v>
      </c>
      <c r="E163">
        <v>60</v>
      </c>
      <c r="F163">
        <f t="shared" si="19"/>
        <v>0.630467776365633</v>
      </c>
    </row>
    <row r="164" spans="3:6" x14ac:dyDescent="0.25">
      <c r="C164">
        <v>153438</v>
      </c>
      <c r="D164">
        <v>102627</v>
      </c>
      <c r="E164">
        <v>60</v>
      </c>
      <c r="F164">
        <f t="shared" si="19"/>
        <v>0.66884995894107069</v>
      </c>
    </row>
    <row r="165" spans="3:6" x14ac:dyDescent="0.25">
      <c r="C165">
        <v>155470</v>
      </c>
      <c r="D165">
        <v>102127</v>
      </c>
      <c r="E165">
        <v>60</v>
      </c>
      <c r="F165">
        <f t="shared" si="19"/>
        <v>0.65689200488840294</v>
      </c>
    </row>
    <row r="166" spans="3:6" x14ac:dyDescent="0.25">
      <c r="C166">
        <v>157383</v>
      </c>
      <c r="D166">
        <v>102545</v>
      </c>
      <c r="E166">
        <v>60</v>
      </c>
      <c r="F166">
        <f t="shared" si="19"/>
        <v>0.65156338359289123</v>
      </c>
    </row>
    <row r="167" spans="3:6" x14ac:dyDescent="0.25">
      <c r="C167">
        <v>158422</v>
      </c>
      <c r="D167">
        <v>102367</v>
      </c>
      <c r="E167">
        <v>60</v>
      </c>
      <c r="F167">
        <f t="shared" si="19"/>
        <v>0.64616656777467774</v>
      </c>
    </row>
    <row r="168" spans="3:6" x14ac:dyDescent="0.25">
      <c r="C168">
        <v>156690</v>
      </c>
      <c r="D168">
        <v>101873</v>
      </c>
      <c r="E168">
        <v>60</v>
      </c>
      <c r="F168">
        <f t="shared" si="19"/>
        <v>0.65015635969110985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Kurumpanai</dc:creator>
  <cp:lastModifiedBy>Prem Kurumpanai</cp:lastModifiedBy>
  <dcterms:created xsi:type="dcterms:W3CDTF">2021-08-28T20:54:15Z</dcterms:created>
  <dcterms:modified xsi:type="dcterms:W3CDTF">2021-09-21T04:58:28Z</dcterms:modified>
</cp:coreProperties>
</file>