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lr324/Documents/desktop/paper2_figures/"/>
    </mc:Choice>
  </mc:AlternateContent>
  <bookViews>
    <workbookView xWindow="3700" yWindow="1360" windowWidth="25160" windowHeight="22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F71" i="1"/>
  <c r="G70" i="1"/>
  <c r="M82" i="1"/>
  <c r="L82" i="1"/>
  <c r="N64" i="1"/>
  <c r="G76" i="1"/>
  <c r="G82" i="1"/>
  <c r="G94" i="1"/>
  <c r="G88" i="1"/>
  <c r="G64" i="1"/>
  <c r="G60" i="1"/>
  <c r="G58" i="1"/>
  <c r="G52" i="1"/>
  <c r="E88" i="1"/>
  <c r="L88" i="1"/>
  <c r="D88" i="1"/>
  <c r="F88" i="1"/>
  <c r="P88" i="1"/>
  <c r="K88" i="1"/>
  <c r="M88" i="1"/>
  <c r="L70" i="1"/>
  <c r="L64" i="1"/>
  <c r="E94" i="1"/>
  <c r="D94" i="1"/>
  <c r="F94" i="1"/>
  <c r="C94" i="1"/>
  <c r="G96" i="1"/>
  <c r="L94" i="1"/>
  <c r="K94" i="1"/>
  <c r="M94" i="1"/>
  <c r="N94" i="1"/>
  <c r="C88" i="1"/>
  <c r="G90" i="1"/>
  <c r="N88" i="1"/>
  <c r="F82" i="1"/>
  <c r="C82" i="1"/>
  <c r="G84" i="1"/>
  <c r="K82" i="1"/>
  <c r="N82" i="1"/>
  <c r="F76" i="1"/>
  <c r="C76" i="1"/>
  <c r="G78" i="1"/>
  <c r="K76" i="1"/>
  <c r="M76" i="1"/>
  <c r="N76" i="1"/>
  <c r="F70" i="1"/>
  <c r="C70" i="1"/>
  <c r="G72" i="1"/>
  <c r="K70" i="1"/>
  <c r="M70" i="1"/>
  <c r="N70" i="1"/>
  <c r="F64" i="1"/>
  <c r="C64" i="1"/>
  <c r="G66" i="1"/>
  <c r="K64" i="1"/>
  <c r="M64" i="1"/>
  <c r="F58" i="1"/>
  <c r="C58" i="1"/>
  <c r="K58" i="1"/>
  <c r="L58" i="1"/>
  <c r="C52" i="1"/>
  <c r="F52" i="1"/>
  <c r="G54" i="1"/>
  <c r="K52" i="1"/>
  <c r="L52" i="1"/>
  <c r="C45" i="1"/>
  <c r="D39" i="1"/>
  <c r="K39" i="1"/>
  <c r="C39" i="1"/>
  <c r="C33" i="1"/>
  <c r="C27" i="1"/>
  <c r="C21" i="1"/>
  <c r="C15" i="1"/>
  <c r="E45" i="1"/>
  <c r="D45" i="1"/>
  <c r="E39" i="1"/>
  <c r="F45" i="1"/>
  <c r="G45" i="1"/>
  <c r="G47" i="1"/>
  <c r="L45" i="1"/>
  <c r="K45" i="1"/>
  <c r="M45" i="1"/>
  <c r="N45" i="1"/>
  <c r="F39" i="1"/>
  <c r="G39" i="1"/>
  <c r="G41" i="1"/>
  <c r="L39" i="1"/>
  <c r="M39" i="1"/>
  <c r="N39" i="1"/>
  <c r="K3" i="1"/>
  <c r="F3" i="1"/>
  <c r="L3" i="1"/>
  <c r="C3" i="1"/>
  <c r="G3" i="1"/>
  <c r="L33" i="1"/>
  <c r="K33" i="1"/>
  <c r="M33" i="1"/>
  <c r="F33" i="1"/>
  <c r="N33" i="1"/>
  <c r="K27" i="1"/>
  <c r="M27" i="1"/>
  <c r="F27" i="1"/>
  <c r="N27" i="1"/>
  <c r="L21" i="1"/>
  <c r="K21" i="1"/>
  <c r="M21" i="1"/>
  <c r="F21" i="1"/>
  <c r="N21" i="1"/>
  <c r="L15" i="1"/>
  <c r="K15" i="1"/>
  <c r="M15" i="1"/>
  <c r="F15" i="1"/>
  <c r="N15" i="1"/>
  <c r="K9" i="1"/>
  <c r="F9" i="1"/>
  <c r="L9" i="1"/>
  <c r="G33" i="1"/>
  <c r="G35" i="1"/>
  <c r="G27" i="1"/>
  <c r="G29" i="1"/>
  <c r="G21" i="1"/>
  <c r="G23" i="1"/>
  <c r="G15" i="1"/>
  <c r="G17" i="1"/>
  <c r="C9" i="1"/>
  <c r="G9" i="1"/>
  <c r="G11" i="1"/>
  <c r="G5" i="1"/>
</calcChain>
</file>

<file path=xl/sharedStrings.xml><?xml version="1.0" encoding="utf-8"?>
<sst xmlns="http://schemas.openxmlformats.org/spreadsheetml/2006/main" count="207" uniqueCount="33">
  <si>
    <t>LIG</t>
  </si>
  <si>
    <t>90% low</t>
  </si>
  <si>
    <t>90% high</t>
  </si>
  <si>
    <t>width</t>
  </si>
  <si>
    <t>LIG constraint</t>
  </si>
  <si>
    <t>low</t>
  </si>
  <si>
    <t>high</t>
  </si>
  <si>
    <t>the 90% LIG is smaller than the width by (m):</t>
  </si>
  <si>
    <t>Pfeffer</t>
  </si>
  <si>
    <t>the 90% is smaller than the width by (m):</t>
  </si>
  <si>
    <t>the 90% is smaller than the width by (%):</t>
  </si>
  <si>
    <t>Bamber</t>
  </si>
  <si>
    <t>IPCC AR5</t>
  </si>
  <si>
    <t>Little</t>
  </si>
  <si>
    <t>Kopp</t>
  </si>
  <si>
    <t>unaccounted for (m):</t>
  </si>
  <si>
    <t>unaccounted for (%):</t>
  </si>
  <si>
    <t>low unaccounted for</t>
  </si>
  <si>
    <t>high unaccounted for</t>
  </si>
  <si>
    <t>low (95%)</t>
  </si>
  <si>
    <t>high (95%)</t>
  </si>
  <si>
    <t>the 95% LIG is larger than the width by (m):</t>
  </si>
  <si>
    <t>95% low</t>
  </si>
  <si>
    <t>95% high</t>
  </si>
  <si>
    <t>the 95% LIG is wider than the width by (%):</t>
  </si>
  <si>
    <t>minus 1 standard deviation</t>
  </si>
  <si>
    <t>plus 1 standard deviation</t>
  </si>
  <si>
    <t>DeConto &amp; Pollard 2016 High Pliocene</t>
  </si>
  <si>
    <t>DeConto &amp; Pollard 2016 Low Pliocene</t>
  </si>
  <si>
    <t>100% unaccounted for</t>
  </si>
  <si>
    <t># With new bias</t>
  </si>
  <si>
    <t>53% unaccounted for</t>
  </si>
  <si>
    <t>the 90% is larger than the width by (m):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</si>
</sst>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2" fontId="0" fillId="2" borderId="0" xfId="0" applyNumberForma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showRuler="0" topLeftCell="A43" workbookViewId="0">
      <selection activeCell="F73" sqref="F73"/>
    </sheetView>
  </sheetViews>
  <sheetFormatPr baseColWidth="10" defaultRowHeight="16" x14ac:dyDescent="0.2"/>
  <sheetData>
    <row r="1" spans="1:14" x14ac:dyDescent="0.2">
      <c r="A1" t="s">
        <v>0</v>
      </c>
      <c r="D1" t="s">
        <v>4</v>
      </c>
      <c r="G1" s="2"/>
    </row>
    <row r="2" spans="1:14" x14ac:dyDescent="0.2">
      <c r="A2" t="s">
        <v>22</v>
      </c>
      <c r="B2" t="s">
        <v>23</v>
      </c>
      <c r="C2" t="s">
        <v>3</v>
      </c>
      <c r="D2" t="s">
        <v>19</v>
      </c>
      <c r="E2" t="s">
        <v>20</v>
      </c>
      <c r="F2" t="s">
        <v>3</v>
      </c>
      <c r="G2" s="2" t="s">
        <v>21</v>
      </c>
      <c r="K2" t="s">
        <v>15</v>
      </c>
      <c r="L2" s="3" t="s">
        <v>16</v>
      </c>
    </row>
    <row r="3" spans="1:14" x14ac:dyDescent="0.2">
      <c r="A3">
        <v>0.3</v>
      </c>
      <c r="B3">
        <v>5.0199999999999996</v>
      </c>
      <c r="C3">
        <f>B3-A3</f>
        <v>4.72</v>
      </c>
      <c r="D3">
        <v>1.8</v>
      </c>
      <c r="E3">
        <v>6</v>
      </c>
      <c r="F3">
        <f>E3-D3</f>
        <v>4.2</v>
      </c>
      <c r="G3" s="2">
        <f>C3-F3</f>
        <v>0.51999999999999957</v>
      </c>
      <c r="K3">
        <f>E3-B3</f>
        <v>0.98000000000000043</v>
      </c>
      <c r="L3" s="2">
        <f>K3/F3</f>
        <v>0.23333333333333342</v>
      </c>
    </row>
    <row r="4" spans="1:14" x14ac:dyDescent="0.2">
      <c r="G4" s="2" t="s">
        <v>24</v>
      </c>
      <c r="L4" s="2"/>
    </row>
    <row r="5" spans="1:14" x14ac:dyDescent="0.2">
      <c r="G5" s="2">
        <f>G3/F3</f>
        <v>0.1238095238095237</v>
      </c>
      <c r="L5" s="2"/>
    </row>
    <row r="6" spans="1:14" x14ac:dyDescent="0.2">
      <c r="G6" s="2"/>
      <c r="L6" s="2"/>
    </row>
    <row r="7" spans="1:14" x14ac:dyDescent="0.2">
      <c r="A7">
        <v>2100</v>
      </c>
      <c r="D7" t="s">
        <v>8</v>
      </c>
      <c r="G7" s="2"/>
      <c r="L7" s="2"/>
    </row>
    <row r="8" spans="1:14" x14ac:dyDescent="0.2">
      <c r="A8" t="s">
        <v>1</v>
      </c>
      <c r="B8" t="s">
        <v>2</v>
      </c>
      <c r="C8" t="s">
        <v>3</v>
      </c>
      <c r="D8" t="s">
        <v>5</v>
      </c>
      <c r="E8" t="s">
        <v>6</v>
      </c>
      <c r="F8" t="s">
        <v>3</v>
      </c>
      <c r="G8" s="2" t="s">
        <v>9</v>
      </c>
      <c r="K8" t="s">
        <v>15</v>
      </c>
      <c r="L8" s="3" t="s">
        <v>16</v>
      </c>
    </row>
    <row r="9" spans="1:14" x14ac:dyDescent="0.2">
      <c r="A9">
        <v>-1.6E-2</v>
      </c>
      <c r="B9">
        <v>0.14399999999999999</v>
      </c>
      <c r="C9">
        <f>B9-A9</f>
        <v>0.15999999999999998</v>
      </c>
      <c r="D9">
        <v>0.128</v>
      </c>
      <c r="E9">
        <v>0.61899999999999999</v>
      </c>
      <c r="F9">
        <f>E9-D9</f>
        <v>0.49099999999999999</v>
      </c>
      <c r="G9" s="2">
        <f>F9-C9</f>
        <v>0.33100000000000002</v>
      </c>
      <c r="K9">
        <f>E9-B9</f>
        <v>0.47499999999999998</v>
      </c>
      <c r="L9" s="2">
        <f>K9/F9</f>
        <v>0.96741344195519341</v>
      </c>
    </row>
    <row r="10" spans="1:14" x14ac:dyDescent="0.2">
      <c r="G10" s="2" t="s">
        <v>10</v>
      </c>
    </row>
    <row r="11" spans="1:14" x14ac:dyDescent="0.2">
      <c r="G11" s="2">
        <f>G9/F9</f>
        <v>0.67413441955193487</v>
      </c>
    </row>
    <row r="12" spans="1:14" x14ac:dyDescent="0.2">
      <c r="G12" s="2"/>
    </row>
    <row r="13" spans="1:14" x14ac:dyDescent="0.2">
      <c r="A13" s="1">
        <v>2100</v>
      </c>
      <c r="B13" s="1"/>
      <c r="C13" s="1"/>
      <c r="D13" s="1" t="s">
        <v>11</v>
      </c>
      <c r="E13" s="1"/>
      <c r="F13" s="1"/>
      <c r="G13" s="3"/>
    </row>
    <row r="14" spans="1:14" x14ac:dyDescent="0.2">
      <c r="A14" s="1" t="s">
        <v>1</v>
      </c>
      <c r="B14" s="1" t="s">
        <v>2</v>
      </c>
      <c r="C14" s="1" t="s">
        <v>3</v>
      </c>
      <c r="D14" s="1" t="s">
        <v>5</v>
      </c>
      <c r="E14" s="1" t="s">
        <v>6</v>
      </c>
      <c r="F14" s="1" t="s">
        <v>3</v>
      </c>
      <c r="G14" s="3" t="s">
        <v>7</v>
      </c>
      <c r="K14" t="s">
        <v>17</v>
      </c>
      <c r="L14" t="s">
        <v>18</v>
      </c>
      <c r="M14" t="s">
        <v>15</v>
      </c>
      <c r="N14" s="3" t="s">
        <v>16</v>
      </c>
    </row>
    <row r="15" spans="1:14" x14ac:dyDescent="0.2">
      <c r="A15" s="1">
        <v>-1.6E-2</v>
      </c>
      <c r="B15" s="1">
        <v>0.14399999999999999</v>
      </c>
      <c r="C15">
        <f>B15-A15</f>
        <v>0.15999999999999998</v>
      </c>
      <c r="D15" s="1">
        <v>-0.02</v>
      </c>
      <c r="E15" s="1">
        <v>0.83</v>
      </c>
      <c r="F15">
        <f>E15-D15</f>
        <v>0.85</v>
      </c>
      <c r="G15" s="2">
        <f>F15-C15</f>
        <v>0.69</v>
      </c>
      <c r="K15">
        <f>ABS(D15-A15)</f>
        <v>4.0000000000000001E-3</v>
      </c>
      <c r="L15">
        <f>E15-C15</f>
        <v>0.66999999999999993</v>
      </c>
      <c r="M15">
        <f>L15+K15</f>
        <v>0.67399999999999993</v>
      </c>
      <c r="N15" s="2">
        <f>M15/F15</f>
        <v>0.79294117647058815</v>
      </c>
    </row>
    <row r="16" spans="1:14" x14ac:dyDescent="0.2">
      <c r="A16" s="1"/>
      <c r="B16" s="1"/>
      <c r="C16" s="1"/>
      <c r="D16" s="1"/>
      <c r="E16" s="1"/>
      <c r="F16" s="1"/>
      <c r="G16" s="2" t="s">
        <v>10</v>
      </c>
      <c r="N16" s="2"/>
    </row>
    <row r="17" spans="1:14" x14ac:dyDescent="0.2">
      <c r="A17" s="1"/>
      <c r="B17" s="1"/>
      <c r="C17" s="1"/>
      <c r="D17" s="1"/>
      <c r="E17" s="1"/>
      <c r="F17" s="1"/>
      <c r="G17" s="2">
        <f>G15/F15</f>
        <v>0.81176470588235294</v>
      </c>
      <c r="N17" s="2"/>
    </row>
    <row r="18" spans="1:14" x14ac:dyDescent="0.2">
      <c r="G18" s="2"/>
      <c r="N18" s="2"/>
    </row>
    <row r="19" spans="1:14" x14ac:dyDescent="0.2">
      <c r="A19" s="1">
        <v>2100</v>
      </c>
      <c r="B19" s="1"/>
      <c r="C19" s="1"/>
      <c r="D19" s="1" t="s">
        <v>12</v>
      </c>
      <c r="E19" s="1"/>
      <c r="F19" s="1"/>
      <c r="G19" s="3"/>
      <c r="N19" s="2"/>
    </row>
    <row r="20" spans="1:14" x14ac:dyDescent="0.2">
      <c r="A20" s="1" t="s">
        <v>1</v>
      </c>
      <c r="B20" s="1" t="s">
        <v>2</v>
      </c>
      <c r="C20" s="1" t="s">
        <v>3</v>
      </c>
      <c r="D20" s="1" t="s">
        <v>5</v>
      </c>
      <c r="E20" s="1" t="s">
        <v>6</v>
      </c>
      <c r="F20" s="1" t="s">
        <v>3</v>
      </c>
      <c r="G20" s="3" t="s">
        <v>7</v>
      </c>
      <c r="K20" t="s">
        <v>17</v>
      </c>
      <c r="L20" t="s">
        <v>18</v>
      </c>
      <c r="M20" t="s">
        <v>15</v>
      </c>
      <c r="N20" s="3" t="s">
        <v>16</v>
      </c>
    </row>
    <row r="21" spans="1:14" x14ac:dyDescent="0.2">
      <c r="A21" s="1">
        <v>-1.6E-2</v>
      </c>
      <c r="B21" s="1">
        <v>0.14399999999999999</v>
      </c>
      <c r="C21">
        <f>B21-A21</f>
        <v>0.15999999999999998</v>
      </c>
      <c r="D21" s="1">
        <v>-0.15</v>
      </c>
      <c r="E21" s="1">
        <v>0.23</v>
      </c>
      <c r="F21">
        <f>E21-D21</f>
        <v>0.38</v>
      </c>
      <c r="G21" s="2">
        <f>F21-C21</f>
        <v>0.22000000000000003</v>
      </c>
      <c r="K21">
        <f>ABS(D21-A21)</f>
        <v>0.13400000000000001</v>
      </c>
      <c r="L21">
        <f>E21-C21</f>
        <v>7.0000000000000034E-2</v>
      </c>
      <c r="M21">
        <f>L21+K21</f>
        <v>0.20400000000000004</v>
      </c>
      <c r="N21" s="2">
        <f>M21/F21</f>
        <v>0.53684210526315801</v>
      </c>
    </row>
    <row r="22" spans="1:14" x14ac:dyDescent="0.2">
      <c r="A22" s="1"/>
      <c r="B22" s="1"/>
      <c r="C22" s="1"/>
      <c r="D22" s="1"/>
      <c r="E22" s="1"/>
      <c r="F22" s="1"/>
      <c r="G22" s="2" t="s">
        <v>10</v>
      </c>
      <c r="N22" s="2"/>
    </row>
    <row r="23" spans="1:14" x14ac:dyDescent="0.2">
      <c r="A23" s="1"/>
      <c r="B23" s="1"/>
      <c r="C23" s="1"/>
      <c r="D23" s="1"/>
      <c r="E23" s="1"/>
      <c r="F23" s="1"/>
      <c r="G23" s="2">
        <f>G21/F21</f>
        <v>0.57894736842105265</v>
      </c>
      <c r="N23" s="2"/>
    </row>
    <row r="24" spans="1:14" x14ac:dyDescent="0.2">
      <c r="G24" s="2"/>
      <c r="N24" s="2"/>
    </row>
    <row r="25" spans="1:14" x14ac:dyDescent="0.2">
      <c r="A25" s="1">
        <v>2100</v>
      </c>
      <c r="B25" s="1"/>
      <c r="C25" s="1"/>
      <c r="D25" s="1" t="s">
        <v>13</v>
      </c>
      <c r="E25" s="1"/>
      <c r="F25" s="1"/>
      <c r="G25" s="3"/>
      <c r="N25" s="2"/>
    </row>
    <row r="26" spans="1:14" x14ac:dyDescent="0.2">
      <c r="A26" s="1" t="s">
        <v>1</v>
      </c>
      <c r="B26" s="1" t="s">
        <v>2</v>
      </c>
      <c r="C26" s="1" t="s">
        <v>3</v>
      </c>
      <c r="D26" s="1" t="s">
        <v>5</v>
      </c>
      <c r="E26" s="1" t="s">
        <v>6</v>
      </c>
      <c r="F26" s="1" t="s">
        <v>3</v>
      </c>
      <c r="G26" s="3" t="s">
        <v>7</v>
      </c>
      <c r="K26" t="s">
        <v>17</v>
      </c>
      <c r="L26" t="s">
        <v>18</v>
      </c>
      <c r="M26" t="s">
        <v>15</v>
      </c>
      <c r="N26" s="3" t="s">
        <v>16</v>
      </c>
    </row>
    <row r="27" spans="1:14" x14ac:dyDescent="0.2">
      <c r="A27" s="1">
        <v>-1.6E-2</v>
      </c>
      <c r="B27" s="1">
        <v>0.14399999999999999</v>
      </c>
      <c r="C27">
        <f>B27-A27</f>
        <v>0.15999999999999998</v>
      </c>
      <c r="D27" s="1">
        <v>-0.08</v>
      </c>
      <c r="E27" s="1">
        <v>0.13300000000000001</v>
      </c>
      <c r="F27">
        <f>E27-D27</f>
        <v>0.21300000000000002</v>
      </c>
      <c r="G27" s="2">
        <f>F27-C27</f>
        <v>5.3000000000000047E-2</v>
      </c>
      <c r="K27">
        <f>ABS(D27-A27)</f>
        <v>6.4000000000000001E-2</v>
      </c>
      <c r="L27">
        <v>0</v>
      </c>
      <c r="M27">
        <f>L27+K27</f>
        <v>6.4000000000000001E-2</v>
      </c>
      <c r="N27" s="2">
        <f>M27/F27</f>
        <v>0.30046948356807507</v>
      </c>
    </row>
    <row r="28" spans="1:14" x14ac:dyDescent="0.2">
      <c r="A28" s="1"/>
      <c r="B28" s="1"/>
      <c r="C28" s="1"/>
      <c r="D28" s="1"/>
      <c r="E28" s="1"/>
      <c r="F28" s="1"/>
      <c r="G28" s="2" t="s">
        <v>10</v>
      </c>
      <c r="N28" s="2"/>
    </row>
    <row r="29" spans="1:14" x14ac:dyDescent="0.2">
      <c r="A29" s="1"/>
      <c r="B29" s="1"/>
      <c r="C29" s="1"/>
      <c r="D29" s="1"/>
      <c r="E29" s="1"/>
      <c r="F29" s="1"/>
      <c r="G29" s="2">
        <f>G27/F27</f>
        <v>0.24882629107981241</v>
      </c>
      <c r="N29" s="2"/>
    </row>
    <row r="30" spans="1:14" x14ac:dyDescent="0.2">
      <c r="G30" s="2"/>
      <c r="N30" s="2"/>
    </row>
    <row r="31" spans="1:14" x14ac:dyDescent="0.2">
      <c r="A31" s="1">
        <v>2100</v>
      </c>
      <c r="B31" s="1"/>
      <c r="C31" s="1"/>
      <c r="D31" s="1" t="s">
        <v>14</v>
      </c>
      <c r="E31" s="1"/>
      <c r="F31" s="1"/>
      <c r="G31" s="3"/>
      <c r="N31" s="2"/>
    </row>
    <row r="32" spans="1:14" x14ac:dyDescent="0.2">
      <c r="A32" s="1" t="s">
        <v>1</v>
      </c>
      <c r="B32" s="1" t="s">
        <v>2</v>
      </c>
      <c r="C32" s="1" t="s">
        <v>3</v>
      </c>
      <c r="D32" s="1" t="s">
        <v>5</v>
      </c>
      <c r="E32" s="1" t="s">
        <v>6</v>
      </c>
      <c r="F32" s="1" t="s">
        <v>3</v>
      </c>
      <c r="G32" s="3" t="s">
        <v>7</v>
      </c>
      <c r="K32" t="s">
        <v>17</v>
      </c>
      <c r="L32" t="s">
        <v>18</v>
      </c>
      <c r="M32" t="s">
        <v>15</v>
      </c>
      <c r="N32" s="3" t="s">
        <v>16</v>
      </c>
    </row>
    <row r="33" spans="1:16" x14ac:dyDescent="0.2">
      <c r="A33" s="1">
        <v>-1.6E-2</v>
      </c>
      <c r="B33" s="1">
        <v>0.14399999999999999</v>
      </c>
      <c r="C33">
        <f>B33-A33</f>
        <v>0.15999999999999998</v>
      </c>
      <c r="D33" s="1">
        <v>-0.11</v>
      </c>
      <c r="E33" s="1">
        <v>0.33</v>
      </c>
      <c r="F33">
        <f>E33-D33</f>
        <v>0.44</v>
      </c>
      <c r="G33" s="2">
        <f>F33-C33</f>
        <v>0.28000000000000003</v>
      </c>
      <c r="K33">
        <f>ABS(D33-A33)</f>
        <v>9.4E-2</v>
      </c>
      <c r="L33">
        <f>E33-C33</f>
        <v>0.17000000000000004</v>
      </c>
      <c r="M33">
        <f>L33+K33</f>
        <v>0.26400000000000001</v>
      </c>
      <c r="N33" s="2">
        <f>M33/F33</f>
        <v>0.6</v>
      </c>
    </row>
    <row r="34" spans="1:16" x14ac:dyDescent="0.2">
      <c r="A34" s="1"/>
      <c r="B34" s="1"/>
      <c r="C34" s="1"/>
      <c r="D34" s="1"/>
      <c r="E34" s="1"/>
      <c r="F34" s="1"/>
      <c r="G34" s="2" t="s">
        <v>10</v>
      </c>
    </row>
    <row r="35" spans="1:16" x14ac:dyDescent="0.2">
      <c r="A35" s="1"/>
      <c r="B35" s="1"/>
      <c r="C35" s="1"/>
      <c r="D35" s="1"/>
      <c r="E35" s="1"/>
      <c r="F35" s="1"/>
      <c r="G35" s="2">
        <f>G33/F33</f>
        <v>0.63636363636363646</v>
      </c>
    </row>
    <row r="37" spans="1:16" x14ac:dyDescent="0.2">
      <c r="A37" s="1">
        <v>2100</v>
      </c>
      <c r="B37" s="1"/>
      <c r="C37" s="1"/>
      <c r="D37" s="1" t="s">
        <v>27</v>
      </c>
      <c r="E37" s="1"/>
      <c r="F37" s="1"/>
      <c r="G37" s="3"/>
      <c r="N37" s="2"/>
    </row>
    <row r="38" spans="1:16" x14ac:dyDescent="0.2">
      <c r="A38" s="1" t="s">
        <v>25</v>
      </c>
      <c r="B38" s="1" t="s">
        <v>26</v>
      </c>
      <c r="C38" s="1" t="s">
        <v>3</v>
      </c>
      <c r="D38" s="1" t="s">
        <v>5</v>
      </c>
      <c r="E38" s="1" t="s">
        <v>6</v>
      </c>
      <c r="F38" s="1" t="s">
        <v>3</v>
      </c>
      <c r="G38" s="3" t="s">
        <v>7</v>
      </c>
      <c r="K38" t="s">
        <v>17</v>
      </c>
      <c r="L38" t="s">
        <v>18</v>
      </c>
      <c r="M38" t="s">
        <v>15</v>
      </c>
      <c r="N38" s="3" t="s">
        <v>16</v>
      </c>
      <c r="P38" t="s">
        <v>29</v>
      </c>
    </row>
    <row r="39" spans="1:16" x14ac:dyDescent="0.2">
      <c r="A39" s="1">
        <v>4.3E-3</v>
      </c>
      <c r="B39" s="1">
        <v>0.10059999999999999</v>
      </c>
      <c r="C39">
        <f>B39-A39</f>
        <v>9.6299999999999997E-2</v>
      </c>
      <c r="D39" s="1">
        <f>1.05-0.3</f>
        <v>0.75</v>
      </c>
      <c r="E39" s="1">
        <f>1.05+0.3</f>
        <v>1.35</v>
      </c>
      <c r="F39">
        <f>E39-D39</f>
        <v>0.60000000000000009</v>
      </c>
      <c r="G39" s="2">
        <f>F39-C39</f>
        <v>0.50370000000000004</v>
      </c>
      <c r="K39">
        <f>ABS(D39-A39)</f>
        <v>0.74570000000000003</v>
      </c>
      <c r="L39">
        <f>E39-C39</f>
        <v>1.2537</v>
      </c>
      <c r="M39">
        <f>L39+K39</f>
        <v>1.9994000000000001</v>
      </c>
      <c r="N39" s="2">
        <f>M39/F39</f>
        <v>3.3323333333333331</v>
      </c>
    </row>
    <row r="40" spans="1:16" x14ac:dyDescent="0.2">
      <c r="A40" s="1"/>
      <c r="B40" s="1"/>
      <c r="C40" s="1"/>
      <c r="D40" s="1"/>
      <c r="E40" s="1"/>
      <c r="F40" s="1"/>
      <c r="G40" s="2" t="s">
        <v>10</v>
      </c>
    </row>
    <row r="41" spans="1:16" x14ac:dyDescent="0.2">
      <c r="A41" s="1"/>
      <c r="B41" s="1"/>
      <c r="C41" s="1"/>
      <c r="D41" s="1"/>
      <c r="E41" s="1"/>
      <c r="F41" s="1"/>
      <c r="G41" s="2">
        <f>G39/F39</f>
        <v>0.83949999999999991</v>
      </c>
    </row>
    <row r="43" spans="1:16" x14ac:dyDescent="0.2">
      <c r="A43" s="1">
        <v>2100</v>
      </c>
      <c r="B43" s="1"/>
      <c r="C43" s="1"/>
      <c r="D43" s="1" t="s">
        <v>28</v>
      </c>
      <c r="E43" s="1"/>
      <c r="F43" s="1"/>
      <c r="G43" s="3"/>
      <c r="N43" s="2"/>
    </row>
    <row r="44" spans="1:16" x14ac:dyDescent="0.2">
      <c r="A44" s="1" t="s">
        <v>25</v>
      </c>
      <c r="B44" s="1" t="s">
        <v>26</v>
      </c>
      <c r="C44" s="1" t="s">
        <v>3</v>
      </c>
      <c r="D44" s="1" t="s">
        <v>5</v>
      </c>
      <c r="E44" s="1" t="s">
        <v>6</v>
      </c>
      <c r="F44" s="1" t="s">
        <v>3</v>
      </c>
      <c r="G44" s="3" t="s">
        <v>7</v>
      </c>
      <c r="K44" t="s">
        <v>17</v>
      </c>
      <c r="L44" t="s">
        <v>18</v>
      </c>
      <c r="M44" t="s">
        <v>15</v>
      </c>
      <c r="N44" s="3" t="s">
        <v>16</v>
      </c>
      <c r="P44" t="s">
        <v>29</v>
      </c>
    </row>
    <row r="45" spans="1:16" x14ac:dyDescent="0.2">
      <c r="A45" s="1">
        <v>4.3E-3</v>
      </c>
      <c r="B45" s="1">
        <v>0.10059999999999999</v>
      </c>
      <c r="C45">
        <f>B45-A45</f>
        <v>9.6299999999999997E-2</v>
      </c>
      <c r="D45" s="1">
        <f>0.64-0.49</f>
        <v>0.15000000000000002</v>
      </c>
      <c r="E45" s="1">
        <f>0.64+0.49</f>
        <v>1.1299999999999999</v>
      </c>
      <c r="F45">
        <f>E45-D45</f>
        <v>0.97999999999999987</v>
      </c>
      <c r="G45" s="2">
        <f>F45-C45</f>
        <v>0.88369999999999993</v>
      </c>
      <c r="K45">
        <f>ABS(D45-A45)</f>
        <v>0.14570000000000002</v>
      </c>
      <c r="L45">
        <f>E45-C45</f>
        <v>1.0336999999999998</v>
      </c>
      <c r="M45">
        <f>L45+K45</f>
        <v>1.1793999999999998</v>
      </c>
      <c r="N45" s="2">
        <f>M45/F45</f>
        <v>1.2034693877551019</v>
      </c>
    </row>
    <row r="46" spans="1:16" x14ac:dyDescent="0.2">
      <c r="A46" s="1"/>
      <c r="B46" s="1"/>
      <c r="C46" s="1"/>
      <c r="D46" s="1"/>
      <c r="E46" s="1"/>
      <c r="F46" s="1"/>
      <c r="G46" s="2" t="s">
        <v>10</v>
      </c>
    </row>
    <row r="47" spans="1:16" x14ac:dyDescent="0.2">
      <c r="A47" s="1"/>
      <c r="B47" s="1"/>
      <c r="C47" s="1"/>
      <c r="D47" s="1"/>
      <c r="E47" s="1"/>
      <c r="F47" s="1"/>
      <c r="G47" s="2">
        <f>G45/F45</f>
        <v>0.90173469387755112</v>
      </c>
    </row>
    <row r="49" spans="1:14" x14ac:dyDescent="0.2">
      <c r="A49" t="s">
        <v>30</v>
      </c>
    </row>
    <row r="50" spans="1:14" x14ac:dyDescent="0.2">
      <c r="A50" t="s">
        <v>0</v>
      </c>
      <c r="D50" t="s">
        <v>4</v>
      </c>
      <c r="G50" s="2"/>
    </row>
    <row r="51" spans="1:14" x14ac:dyDescent="0.2">
      <c r="A51" t="s">
        <v>22</v>
      </c>
      <c r="B51" t="s">
        <v>23</v>
      </c>
      <c r="C51" t="s">
        <v>3</v>
      </c>
      <c r="D51" t="s">
        <v>19</v>
      </c>
      <c r="E51" t="s">
        <v>20</v>
      </c>
      <c r="F51" t="s">
        <v>3</v>
      </c>
      <c r="G51" s="2" t="s">
        <v>21</v>
      </c>
      <c r="K51" t="s">
        <v>15</v>
      </c>
      <c r="L51" s="3" t="s">
        <v>16</v>
      </c>
    </row>
    <row r="52" spans="1:14" x14ac:dyDescent="0.2">
      <c r="A52">
        <v>0.04</v>
      </c>
      <c r="B52">
        <v>5.31</v>
      </c>
      <c r="C52">
        <f>B52-A52</f>
        <v>5.27</v>
      </c>
      <c r="D52">
        <v>1.8</v>
      </c>
      <c r="E52">
        <v>6</v>
      </c>
      <c r="F52">
        <f>E52-D52</f>
        <v>4.2</v>
      </c>
      <c r="G52" s="2">
        <f>C52-F52</f>
        <v>1.0699999999999994</v>
      </c>
      <c r="K52">
        <f>E52-B52</f>
        <v>0.69000000000000039</v>
      </c>
      <c r="L52" s="4">
        <f>K52/F52</f>
        <v>0.16428571428571437</v>
      </c>
    </row>
    <row r="53" spans="1:14" x14ac:dyDescent="0.2">
      <c r="G53" s="2" t="s">
        <v>24</v>
      </c>
      <c r="L53" s="2"/>
    </row>
    <row r="54" spans="1:14" x14ac:dyDescent="0.2">
      <c r="G54" s="2">
        <f>G52/F52</f>
        <v>0.25476190476190463</v>
      </c>
      <c r="L54" s="2"/>
    </row>
    <row r="55" spans="1:14" x14ac:dyDescent="0.2">
      <c r="G55" s="2"/>
      <c r="L55" s="2"/>
    </row>
    <row r="56" spans="1:14" x14ac:dyDescent="0.2">
      <c r="A56">
        <v>2100</v>
      </c>
      <c r="D56" t="s">
        <v>8</v>
      </c>
      <c r="G56" s="2"/>
      <c r="L56" s="2"/>
    </row>
    <row r="57" spans="1:14" x14ac:dyDescent="0.2">
      <c r="A57" t="s">
        <v>1</v>
      </c>
      <c r="B57" t="s">
        <v>2</v>
      </c>
      <c r="C57" t="s">
        <v>3</v>
      </c>
      <c r="D57" t="s">
        <v>5</v>
      </c>
      <c r="E57" t="s">
        <v>6</v>
      </c>
      <c r="F57" t="s">
        <v>3</v>
      </c>
      <c r="G57" s="2" t="s">
        <v>32</v>
      </c>
      <c r="K57" t="s">
        <v>15</v>
      </c>
      <c r="L57" s="3" t="s">
        <v>16</v>
      </c>
    </row>
    <row r="58" spans="1:14" x14ac:dyDescent="0.2">
      <c r="A58">
        <v>-1.06</v>
      </c>
      <c r="B58">
        <v>1.22</v>
      </c>
      <c r="C58">
        <f>B58-A58</f>
        <v>2.2800000000000002</v>
      </c>
      <c r="D58">
        <v>0.128</v>
      </c>
      <c r="E58">
        <v>0.61899999999999999</v>
      </c>
      <c r="F58">
        <f>E58-D58</f>
        <v>0.49099999999999999</v>
      </c>
      <c r="G58" s="2">
        <f>C58-F58</f>
        <v>1.7890000000000001</v>
      </c>
      <c r="K58">
        <f>E58-B58</f>
        <v>-0.60099999999999998</v>
      </c>
      <c r="L58" s="2">
        <f>K58/F58</f>
        <v>-1.2240325865580448</v>
      </c>
    </row>
    <row r="59" spans="1:14" x14ac:dyDescent="0.2">
      <c r="G59" s="2" t="s">
        <v>10</v>
      </c>
    </row>
    <row r="60" spans="1:14" x14ac:dyDescent="0.2">
      <c r="G60" s="2">
        <f>G58/F58</f>
        <v>3.6435845213849292</v>
      </c>
    </row>
    <row r="61" spans="1:14" x14ac:dyDescent="0.2">
      <c r="G61" s="2"/>
    </row>
    <row r="62" spans="1:14" x14ac:dyDescent="0.2">
      <c r="A62" s="1">
        <v>2100</v>
      </c>
      <c r="B62" s="1"/>
      <c r="C62" s="1"/>
      <c r="D62" s="1" t="s">
        <v>11</v>
      </c>
      <c r="E62" s="1"/>
      <c r="F62" s="1"/>
      <c r="G62" s="3"/>
    </row>
    <row r="63" spans="1:14" x14ac:dyDescent="0.2">
      <c r="A63" s="1" t="s">
        <v>1</v>
      </c>
      <c r="B63" s="1" t="s">
        <v>2</v>
      </c>
      <c r="C63" s="1" t="s">
        <v>3</v>
      </c>
      <c r="D63" s="1" t="s">
        <v>5</v>
      </c>
      <c r="E63" s="1" t="s">
        <v>6</v>
      </c>
      <c r="F63" s="1" t="s">
        <v>3</v>
      </c>
      <c r="G63" s="2" t="s">
        <v>32</v>
      </c>
      <c r="K63" t="s">
        <v>17</v>
      </c>
      <c r="L63" t="s">
        <v>18</v>
      </c>
      <c r="M63" t="s">
        <v>15</v>
      </c>
      <c r="N63" s="3" t="s">
        <v>16</v>
      </c>
    </row>
    <row r="64" spans="1:14" x14ac:dyDescent="0.2">
      <c r="A64">
        <v>-1.06</v>
      </c>
      <c r="B64">
        <v>1.22</v>
      </c>
      <c r="C64">
        <f>B64-A64</f>
        <v>2.2800000000000002</v>
      </c>
      <c r="D64" s="1">
        <v>-0.02</v>
      </c>
      <c r="E64" s="1">
        <v>0.83</v>
      </c>
      <c r="F64">
        <f>E64-D64</f>
        <v>0.85</v>
      </c>
      <c r="G64" s="2">
        <f>C64-F64</f>
        <v>1.4300000000000002</v>
      </c>
      <c r="K64">
        <f>ABS(D64-A64)</f>
        <v>1.04</v>
      </c>
      <c r="L64">
        <f>E64-B64</f>
        <v>-0.39</v>
      </c>
      <c r="M64">
        <f>L64+K64</f>
        <v>0.65</v>
      </c>
      <c r="N64" s="2">
        <f>M64/F64</f>
        <v>0.76470588235294124</v>
      </c>
    </row>
    <row r="65" spans="1:14" x14ac:dyDescent="0.2">
      <c r="A65" s="1"/>
      <c r="B65" s="1"/>
      <c r="C65" s="1"/>
      <c r="D65" s="1"/>
      <c r="E65" s="1"/>
      <c r="F65" s="1"/>
      <c r="G65" s="2" t="s">
        <v>10</v>
      </c>
      <c r="N65" s="2"/>
    </row>
    <row r="66" spans="1:14" x14ac:dyDescent="0.2">
      <c r="A66" s="1"/>
      <c r="B66" s="1"/>
      <c r="C66" s="1"/>
      <c r="D66" s="1"/>
      <c r="E66" s="1"/>
      <c r="F66" s="1"/>
      <c r="G66" s="2">
        <f>G64/F64</f>
        <v>1.6823529411764708</v>
      </c>
      <c r="N66" s="2"/>
    </row>
    <row r="67" spans="1:14" x14ac:dyDescent="0.2">
      <c r="G67" s="2"/>
      <c r="N67" s="2"/>
    </row>
    <row r="68" spans="1:14" x14ac:dyDescent="0.2">
      <c r="A68" s="1">
        <v>2100</v>
      </c>
      <c r="B68" s="1"/>
      <c r="C68" s="1"/>
      <c r="D68" s="1" t="s">
        <v>12</v>
      </c>
      <c r="E68" s="1"/>
      <c r="F68" s="1"/>
      <c r="G68" s="3"/>
      <c r="N68" s="2"/>
    </row>
    <row r="69" spans="1:14" x14ac:dyDescent="0.2">
      <c r="A69" s="1" t="s">
        <v>1</v>
      </c>
      <c r="B69" s="1" t="s">
        <v>2</v>
      </c>
      <c r="C69" s="1" t="s">
        <v>3</v>
      </c>
      <c r="D69" s="1" t="s">
        <v>5</v>
      </c>
      <c r="E69" s="1" t="s">
        <v>6</v>
      </c>
      <c r="F69" s="1" t="s">
        <v>3</v>
      </c>
      <c r="G69" s="2" t="s">
        <v>32</v>
      </c>
      <c r="K69" t="s">
        <v>17</v>
      </c>
      <c r="L69" t="s">
        <v>18</v>
      </c>
      <c r="M69" t="s">
        <v>15</v>
      </c>
      <c r="N69" s="3" t="s">
        <v>16</v>
      </c>
    </row>
    <row r="70" spans="1:14" x14ac:dyDescent="0.2">
      <c r="A70">
        <v>-1.06</v>
      </c>
      <c r="B70">
        <v>1.22</v>
      </c>
      <c r="C70">
        <f>B70-A70</f>
        <v>2.2800000000000002</v>
      </c>
      <c r="D70" s="1">
        <v>-0.15</v>
      </c>
      <c r="E70" s="1">
        <v>0.23</v>
      </c>
      <c r="F70">
        <f>E70-D70</f>
        <v>0.38</v>
      </c>
      <c r="G70" s="2">
        <f>C70-F70</f>
        <v>1.9000000000000004</v>
      </c>
      <c r="K70">
        <f>ABS(D70-A70)</f>
        <v>0.91</v>
      </c>
      <c r="L70">
        <f>E70-B70</f>
        <v>-0.99</v>
      </c>
      <c r="M70">
        <f>L70+K70</f>
        <v>-7.999999999999996E-2</v>
      </c>
      <c r="N70" s="2">
        <f>M70/F70</f>
        <v>-0.21052631578947359</v>
      </c>
    </row>
    <row r="71" spans="1:14" x14ac:dyDescent="0.2">
      <c r="A71" s="1"/>
      <c r="B71" s="1"/>
      <c r="C71" s="1">
        <v>-0.04</v>
      </c>
      <c r="D71" s="1">
        <v>-0.06</v>
      </c>
      <c r="E71" s="1">
        <v>0.12</v>
      </c>
      <c r="F71">
        <f>E71-D71</f>
        <v>0.18</v>
      </c>
      <c r="G71" s="2" t="s">
        <v>10</v>
      </c>
      <c r="N71" s="2"/>
    </row>
    <row r="72" spans="1:14" x14ac:dyDescent="0.2">
      <c r="A72" s="1"/>
      <c r="B72" s="1"/>
      <c r="C72" s="1"/>
      <c r="D72" s="1"/>
      <c r="E72" s="1"/>
      <c r="F72" s="2">
        <f>C70-F71</f>
        <v>2.1</v>
      </c>
      <c r="G72" s="2">
        <f>G70/F70</f>
        <v>5.0000000000000009</v>
      </c>
      <c r="N72" s="2"/>
    </row>
    <row r="73" spans="1:14" x14ac:dyDescent="0.2">
      <c r="G73" s="2"/>
      <c r="N73" s="2"/>
    </row>
    <row r="74" spans="1:14" x14ac:dyDescent="0.2">
      <c r="A74" s="1">
        <v>2100</v>
      </c>
      <c r="B74" s="1"/>
      <c r="C74" s="1"/>
      <c r="D74" s="1" t="s">
        <v>13</v>
      </c>
      <c r="E74" s="1"/>
      <c r="F74" s="1"/>
      <c r="G74" s="3"/>
      <c r="N74" s="2"/>
    </row>
    <row r="75" spans="1:14" x14ac:dyDescent="0.2">
      <c r="A75" s="1" t="s">
        <v>1</v>
      </c>
      <c r="B75" s="1" t="s">
        <v>2</v>
      </c>
      <c r="C75" s="1" t="s">
        <v>3</v>
      </c>
      <c r="D75" s="1" t="s">
        <v>5</v>
      </c>
      <c r="E75" s="1" t="s">
        <v>6</v>
      </c>
      <c r="F75" s="1" t="s">
        <v>3</v>
      </c>
      <c r="G75" s="2" t="s">
        <v>32</v>
      </c>
      <c r="K75" t="s">
        <v>17</v>
      </c>
      <c r="L75" t="s">
        <v>18</v>
      </c>
      <c r="M75" t="s">
        <v>15</v>
      </c>
      <c r="N75" s="3" t="s">
        <v>16</v>
      </c>
    </row>
    <row r="76" spans="1:14" x14ac:dyDescent="0.2">
      <c r="A76">
        <v>-1.06</v>
      </c>
      <c r="B76">
        <v>1.22</v>
      </c>
      <c r="C76">
        <f>B76-A76</f>
        <v>2.2800000000000002</v>
      </c>
      <c r="D76" s="1">
        <v>-0.08</v>
      </c>
      <c r="E76" s="1">
        <v>0.13300000000000001</v>
      </c>
      <c r="F76">
        <f>E76-D76</f>
        <v>0.21300000000000002</v>
      </c>
      <c r="G76" s="2">
        <f>C76-F76</f>
        <v>2.0670000000000002</v>
      </c>
      <c r="K76">
        <f>ABS(D76-A76)</f>
        <v>0.98000000000000009</v>
      </c>
      <c r="L76">
        <v>0</v>
      </c>
      <c r="M76">
        <f>L76+K76</f>
        <v>0.98000000000000009</v>
      </c>
      <c r="N76" s="2">
        <f>M76/F76</f>
        <v>4.60093896713615</v>
      </c>
    </row>
    <row r="77" spans="1:14" x14ac:dyDescent="0.2">
      <c r="A77" s="1"/>
      <c r="B77" s="1"/>
      <c r="C77" s="1"/>
      <c r="D77" s="1"/>
      <c r="E77" s="1"/>
      <c r="F77" s="1"/>
      <c r="G77" s="2" t="s">
        <v>10</v>
      </c>
      <c r="N77" s="2"/>
    </row>
    <row r="78" spans="1:14" x14ac:dyDescent="0.2">
      <c r="A78" s="1"/>
      <c r="B78" s="1"/>
      <c r="C78" s="1"/>
      <c r="D78" s="1"/>
      <c r="E78" s="1"/>
      <c r="F78" s="1"/>
      <c r="G78" s="2">
        <f>G76/F76</f>
        <v>9.704225352112676</v>
      </c>
      <c r="N78" s="2"/>
    </row>
    <row r="79" spans="1:14" x14ac:dyDescent="0.2">
      <c r="G79" s="2"/>
      <c r="N79" s="2"/>
    </row>
    <row r="80" spans="1:14" x14ac:dyDescent="0.2">
      <c r="A80" s="1">
        <v>2100</v>
      </c>
      <c r="B80" s="1"/>
      <c r="C80" s="1"/>
      <c r="D80" s="1" t="s">
        <v>14</v>
      </c>
      <c r="E80" s="1"/>
      <c r="F80" s="1"/>
      <c r="G80" s="3"/>
      <c r="N80" s="2"/>
    </row>
    <row r="81" spans="1:16" x14ac:dyDescent="0.2">
      <c r="A81" s="1" t="s">
        <v>1</v>
      </c>
      <c r="B81" s="1" t="s">
        <v>2</v>
      </c>
      <c r="C81" s="1" t="s">
        <v>3</v>
      </c>
      <c r="D81" s="1" t="s">
        <v>5</v>
      </c>
      <c r="E81" s="1" t="s">
        <v>6</v>
      </c>
      <c r="F81" s="1" t="s">
        <v>3</v>
      </c>
      <c r="G81" s="2" t="s">
        <v>32</v>
      </c>
      <c r="K81" t="s">
        <v>17</v>
      </c>
      <c r="L81" t="s">
        <v>18</v>
      </c>
      <c r="M81" t="s">
        <v>15</v>
      </c>
      <c r="N81" s="3" t="s">
        <v>16</v>
      </c>
    </row>
    <row r="82" spans="1:16" x14ac:dyDescent="0.2">
      <c r="A82">
        <v>-1.06</v>
      </c>
      <c r="B82">
        <v>1.22</v>
      </c>
      <c r="C82">
        <f>B82-A82</f>
        <v>2.2800000000000002</v>
      </c>
      <c r="D82" s="1">
        <v>-0.11</v>
      </c>
      <c r="E82" s="1">
        <v>0.33</v>
      </c>
      <c r="F82">
        <f>E82-D82</f>
        <v>0.44</v>
      </c>
      <c r="G82" s="2">
        <f>C82-F82</f>
        <v>1.8400000000000003</v>
      </c>
      <c r="K82">
        <f>ABS(D82-A82)</f>
        <v>0.95000000000000007</v>
      </c>
      <c r="L82">
        <f>E82-B82</f>
        <v>-0.8899999999999999</v>
      </c>
      <c r="M82">
        <f>L82+K82</f>
        <v>6.0000000000000164E-2</v>
      </c>
      <c r="N82" s="2">
        <f>M82/F82</f>
        <v>0.13636363636363674</v>
      </c>
    </row>
    <row r="83" spans="1:16" x14ac:dyDescent="0.2">
      <c r="A83" s="1"/>
      <c r="B83" s="1"/>
      <c r="C83" s="1"/>
      <c r="D83" s="1"/>
      <c r="E83" s="1"/>
      <c r="F83" s="1"/>
      <c r="G83" s="2" t="s">
        <v>10</v>
      </c>
    </row>
    <row r="84" spans="1:16" x14ac:dyDescent="0.2">
      <c r="A84" s="1"/>
      <c r="B84" s="1"/>
      <c r="C84" s="1"/>
      <c r="D84" s="1"/>
      <c r="E84" s="1"/>
      <c r="F84" s="1"/>
      <c r="G84" s="2">
        <f>G82/F82</f>
        <v>4.1818181818181825</v>
      </c>
    </row>
    <row r="86" spans="1:16" x14ac:dyDescent="0.2">
      <c r="A86" s="1">
        <v>2100</v>
      </c>
      <c r="B86" s="1"/>
      <c r="C86" s="1"/>
      <c r="D86" s="1" t="s">
        <v>27</v>
      </c>
      <c r="E86" s="1"/>
      <c r="F86" s="1"/>
      <c r="G86" s="3"/>
      <c r="N86" s="2"/>
    </row>
    <row r="87" spans="1:16" x14ac:dyDescent="0.2">
      <c r="A87" s="1" t="s">
        <v>25</v>
      </c>
      <c r="B87" s="1" t="s">
        <v>26</v>
      </c>
      <c r="C87" s="1" t="s">
        <v>3</v>
      </c>
      <c r="D87" s="1" t="s">
        <v>5</v>
      </c>
      <c r="E87" s="1" t="s">
        <v>6</v>
      </c>
      <c r="F87" s="1" t="s">
        <v>3</v>
      </c>
      <c r="G87" s="2" t="s">
        <v>32</v>
      </c>
      <c r="K87" t="s">
        <v>17</v>
      </c>
      <c r="L87" t="s">
        <v>18</v>
      </c>
      <c r="M87" t="s">
        <v>15</v>
      </c>
      <c r="N87" s="3" t="s">
        <v>16</v>
      </c>
      <c r="P87" t="s">
        <v>29</v>
      </c>
    </row>
    <row r="88" spans="1:16" x14ac:dyDescent="0.2">
      <c r="A88" s="1">
        <v>-0.64</v>
      </c>
      <c r="B88" s="1">
        <v>0.76</v>
      </c>
      <c r="C88">
        <f>B88-A88</f>
        <v>1.4</v>
      </c>
      <c r="D88" s="1">
        <f>1.05-0.3</f>
        <v>0.75</v>
      </c>
      <c r="E88" s="1">
        <f>1.05+0.3</f>
        <v>1.35</v>
      </c>
      <c r="F88">
        <f>E88-D88</f>
        <v>0.60000000000000009</v>
      </c>
      <c r="G88" s="2">
        <f>C88-F88</f>
        <v>0.79999999999999982</v>
      </c>
      <c r="K88">
        <f>ABS(D88-A88)</f>
        <v>1.3900000000000001</v>
      </c>
      <c r="L88">
        <f>E88-B88</f>
        <v>0.59000000000000008</v>
      </c>
      <c r="M88">
        <f>L88+K88</f>
        <v>1.9800000000000002</v>
      </c>
      <c r="N88" s="2">
        <f>M88/F88</f>
        <v>3.3</v>
      </c>
      <c r="P88" s="4">
        <f>L88/F88</f>
        <v>0.98333333333333328</v>
      </c>
    </row>
    <row r="89" spans="1:16" x14ac:dyDescent="0.2">
      <c r="A89" s="1"/>
      <c r="B89" s="1"/>
      <c r="C89" s="1"/>
      <c r="D89" s="1"/>
      <c r="E89" s="1"/>
      <c r="F89" s="1"/>
      <c r="G89" s="2" t="s">
        <v>10</v>
      </c>
    </row>
    <row r="90" spans="1:16" x14ac:dyDescent="0.2">
      <c r="A90" s="1"/>
      <c r="B90" s="1"/>
      <c r="C90" s="1"/>
      <c r="D90" s="1"/>
      <c r="E90" s="1"/>
      <c r="F90" s="1"/>
      <c r="G90" s="2">
        <f>G88/F88</f>
        <v>1.3333333333333328</v>
      </c>
    </row>
    <row r="92" spans="1:16" x14ac:dyDescent="0.2">
      <c r="A92" s="1">
        <v>2100</v>
      </c>
      <c r="B92" s="1"/>
      <c r="C92" s="1"/>
      <c r="D92" s="1" t="s">
        <v>28</v>
      </c>
      <c r="E92" s="1"/>
      <c r="F92" s="1"/>
      <c r="G92" s="3"/>
      <c r="N92" s="2"/>
    </row>
    <row r="93" spans="1:16" x14ac:dyDescent="0.2">
      <c r="A93" s="1" t="s">
        <v>25</v>
      </c>
      <c r="B93" s="1" t="s">
        <v>26</v>
      </c>
      <c r="C93" s="1" t="s">
        <v>3</v>
      </c>
      <c r="D93" s="1" t="s">
        <v>5</v>
      </c>
      <c r="E93" s="1" t="s">
        <v>6</v>
      </c>
      <c r="F93" s="1" t="s">
        <v>3</v>
      </c>
      <c r="G93" s="2" t="s">
        <v>32</v>
      </c>
      <c r="K93" t="s">
        <v>17</v>
      </c>
      <c r="L93" t="s">
        <v>18</v>
      </c>
      <c r="M93" t="s">
        <v>15</v>
      </c>
      <c r="N93" s="3" t="s">
        <v>16</v>
      </c>
      <c r="P93" t="s">
        <v>31</v>
      </c>
    </row>
    <row r="94" spans="1:16" x14ac:dyDescent="0.2">
      <c r="A94" s="1">
        <v>-0.64</v>
      </c>
      <c r="B94" s="1">
        <v>0.76</v>
      </c>
      <c r="C94">
        <f>B94-A94</f>
        <v>1.4</v>
      </c>
      <c r="D94" s="1">
        <f>0.64-0.49</f>
        <v>0.15000000000000002</v>
      </c>
      <c r="E94" s="1">
        <f>0.64+0.49</f>
        <v>1.1299999999999999</v>
      </c>
      <c r="F94">
        <f>E94-D94</f>
        <v>0.97999999999999987</v>
      </c>
      <c r="G94" s="2">
        <f>C94-F94</f>
        <v>0.42000000000000004</v>
      </c>
      <c r="K94">
        <f>ABS(D94-A94)</f>
        <v>0.79</v>
      </c>
      <c r="L94">
        <f>E94-C94</f>
        <v>-0.27</v>
      </c>
      <c r="M94">
        <f>L94+K94</f>
        <v>0.52</v>
      </c>
      <c r="N94" s="4">
        <f>M94/F94</f>
        <v>0.53061224489795922</v>
      </c>
    </row>
    <row r="95" spans="1:16" x14ac:dyDescent="0.2">
      <c r="A95" s="1"/>
      <c r="B95" s="1"/>
      <c r="C95" s="1"/>
      <c r="D95" s="1"/>
      <c r="E95" s="1"/>
      <c r="F95" s="1"/>
      <c r="G95" s="2" t="s">
        <v>10</v>
      </c>
    </row>
    <row r="96" spans="1:16" x14ac:dyDescent="0.2">
      <c r="A96" s="1"/>
      <c r="B96" s="1"/>
      <c r="C96" s="1"/>
      <c r="D96" s="1"/>
      <c r="E96" s="1"/>
      <c r="F96" s="1"/>
      <c r="G96" s="2">
        <f>G94/F94</f>
        <v>0.42857142857142866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Microsoft Office User</cp:lastModifiedBy>
  <dcterms:created xsi:type="dcterms:W3CDTF">2016-03-29T02:39:00Z</dcterms:created>
  <dcterms:modified xsi:type="dcterms:W3CDTF">2016-06-01T19:44:12Z</dcterms:modified>
</cp:coreProperties>
</file>