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9200" windowHeight="20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9" i="1" l="1"/>
  <c r="G57" i="1"/>
  <c r="G55" i="1"/>
  <c r="H58" i="1" a="1"/>
  <c r="H58" i="1"/>
  <c r="I58" i="1"/>
  <c r="H59" i="1"/>
  <c r="I59" i="1"/>
  <c r="I55" i="1"/>
  <c r="I54" i="1"/>
  <c r="I53" i="1"/>
  <c r="I52" i="1"/>
  <c r="D59" i="1"/>
  <c r="D57" i="1"/>
  <c r="D55" i="1"/>
  <c r="G54" i="1"/>
  <c r="G56" i="1"/>
  <c r="G58" i="1"/>
  <c r="I57" i="1"/>
  <c r="H57" i="1"/>
  <c r="H55" i="1"/>
  <c r="H53" i="1"/>
  <c r="F59" i="1"/>
  <c r="E59" i="1"/>
  <c r="D54" i="1"/>
  <c r="D56" i="1"/>
  <c r="F58" i="1"/>
  <c r="D58" i="1"/>
  <c r="F57" i="1"/>
  <c r="E57" i="1"/>
  <c r="E55" i="1"/>
  <c r="F53" i="1"/>
  <c r="E53" i="1"/>
  <c r="A57" i="1"/>
  <c r="A55" i="1"/>
  <c r="C57" i="1"/>
  <c r="C59" i="1"/>
  <c r="B59" i="1"/>
  <c r="A54" i="1"/>
  <c r="A56" i="1"/>
  <c r="A59" i="1"/>
  <c r="C58" i="1"/>
  <c r="A58" i="1"/>
  <c r="B57" i="1"/>
  <c r="B55" i="1"/>
  <c r="C53" i="1"/>
  <c r="B53" i="1"/>
  <c r="G31" i="1"/>
  <c r="G29" i="1"/>
  <c r="H32" i="1"/>
  <c r="I26" i="1"/>
  <c r="A31" i="1"/>
  <c r="A29" i="1"/>
  <c r="I32" i="1"/>
  <c r="G30" i="1"/>
  <c r="G32" i="1"/>
  <c r="C32" i="1"/>
  <c r="C33" i="1"/>
  <c r="B33" i="1"/>
  <c r="A30" i="1"/>
  <c r="A32" i="1"/>
  <c r="H27" i="1"/>
  <c r="H33" i="1"/>
  <c r="I33" i="1"/>
  <c r="G28" i="1"/>
  <c r="G33" i="1"/>
  <c r="I31" i="1"/>
  <c r="H31" i="1"/>
  <c r="I30" i="1"/>
  <c r="I29" i="1"/>
  <c r="H29" i="1"/>
  <c r="I27" i="1"/>
  <c r="A33" i="1"/>
  <c r="B31" i="1"/>
  <c r="C31" i="1"/>
  <c r="C30" i="1"/>
  <c r="C25" i="1"/>
  <c r="C27" i="1"/>
  <c r="B27" i="1"/>
  <c r="A28" i="1"/>
  <c r="C29" i="1"/>
  <c r="B29" i="1"/>
  <c r="G5" i="1"/>
  <c r="H3" i="1"/>
  <c r="H6" i="1"/>
  <c r="H7" i="1"/>
  <c r="I7" i="1"/>
  <c r="I6" i="1"/>
  <c r="I3" i="1"/>
  <c r="I2" i="1"/>
  <c r="G4" i="1"/>
  <c r="G6" i="1"/>
  <c r="G7" i="1"/>
  <c r="I5" i="1"/>
  <c r="H5" i="1"/>
  <c r="A7" i="1"/>
  <c r="A5" i="1"/>
  <c r="D7" i="1"/>
  <c r="D6" i="1"/>
  <c r="D5" i="1"/>
  <c r="A6" i="1"/>
  <c r="A4" i="1"/>
  <c r="D4" i="1"/>
  <c r="F3" i="1"/>
  <c r="F6" i="1"/>
  <c r="F7" i="1"/>
  <c r="E3" i="1"/>
  <c r="E6" i="1"/>
  <c r="E7" i="1"/>
  <c r="F5" i="1"/>
  <c r="E5" i="1"/>
  <c r="C3" i="1"/>
  <c r="C6" i="1"/>
  <c r="C7" i="1"/>
  <c r="C5" i="1"/>
  <c r="B3" i="1"/>
  <c r="B6" i="1"/>
  <c r="B7" i="1"/>
  <c r="B5" i="1"/>
</calcChain>
</file>

<file path=xl/sharedStrings.xml><?xml version="1.0" encoding="utf-8"?>
<sst xmlns="http://schemas.openxmlformats.org/spreadsheetml/2006/main" count="28" uniqueCount="12">
  <si>
    <t>Time</t>
  </si>
  <si>
    <t>Kv/KCa/Cav</t>
  </si>
  <si>
    <t>Na</t>
  </si>
  <si>
    <t>Na-low</t>
  </si>
  <si>
    <t>Ih</t>
  </si>
  <si>
    <t>Ih-low</t>
  </si>
  <si>
    <t>Na/Kv/KCa/Cav</t>
  </si>
  <si>
    <t>Activation Protocols</t>
  </si>
  <si>
    <t>Inactivation Protocols</t>
  </si>
  <si>
    <t>Deactivation Protocols</t>
  </si>
  <si>
    <t>Times in ms</t>
  </si>
  <si>
    <t>Voltages in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</si>
</sst>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b/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Kv/KCa/Cav</c:v>
                </c:pt>
              </c:strCache>
            </c:strRef>
          </c:tx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600.0</c:v>
                </c:pt>
                <c:pt idx="4">
                  <c:v>600.0</c:v>
                </c:pt>
                <c:pt idx="5">
                  <c:v>700.0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-80.0</c:v>
                </c:pt>
                <c:pt idx="1">
                  <c:v>-80.0</c:v>
                </c:pt>
                <c:pt idx="2">
                  <c:v>70.0</c:v>
                </c:pt>
                <c:pt idx="3">
                  <c:v>70.0</c:v>
                </c:pt>
                <c:pt idx="4">
                  <c:v>-80.0</c:v>
                </c:pt>
                <c:pt idx="5">
                  <c:v>-80.0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Kv/KCa/Cav</c:v>
                </c:pt>
              </c:strCache>
            </c:strRef>
          </c:tx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600.0</c:v>
                </c:pt>
                <c:pt idx="4">
                  <c:v>600.0</c:v>
                </c:pt>
                <c:pt idx="5">
                  <c:v>700.0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-80.0</c:v>
                </c:pt>
                <c:pt idx="1">
                  <c:v>-80.0</c:v>
                </c:pt>
                <c:pt idx="2">
                  <c:v>-80.0</c:v>
                </c:pt>
                <c:pt idx="3">
                  <c:v>-80.0</c:v>
                </c:pt>
                <c:pt idx="4">
                  <c:v>-80.0</c:v>
                </c:pt>
                <c:pt idx="5">
                  <c:v>-80.0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810504"/>
        <c:axId val="2086807512"/>
      </c:scatterChart>
      <c:valAx>
        <c:axId val="2086810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807512"/>
        <c:crosses val="autoZero"/>
        <c:crossBetween val="midCat"/>
      </c:valAx>
      <c:valAx>
        <c:axId val="2086807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681050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Na</c:v>
                </c:pt>
              </c:strCache>
            </c:strRef>
          </c:tx>
          <c:marker>
            <c:symbol val="none"/>
          </c:marker>
          <c:xVal>
            <c:numRef>
              <c:f>Sheet1!$D$2:$D$7</c:f>
              <c:numCache>
                <c:formatCode>General</c:formatCode>
                <c:ptCount val="6"/>
                <c:pt idx="0">
                  <c:v>0.0</c:v>
                </c:pt>
                <c:pt idx="1">
                  <c:v>20.0</c:v>
                </c:pt>
                <c:pt idx="2">
                  <c:v>20.0</c:v>
                </c:pt>
                <c:pt idx="3">
                  <c:v>70.0</c:v>
                </c:pt>
                <c:pt idx="4">
                  <c:v>70.0</c:v>
                </c:pt>
                <c:pt idx="5">
                  <c:v>100.0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-80.0</c:v>
                </c:pt>
                <c:pt idx="1">
                  <c:v>-80.0</c:v>
                </c:pt>
                <c:pt idx="2">
                  <c:v>70.0</c:v>
                </c:pt>
                <c:pt idx="3">
                  <c:v>70.0</c:v>
                </c:pt>
                <c:pt idx="4">
                  <c:v>-80.0</c:v>
                </c:pt>
                <c:pt idx="5">
                  <c:v>-80.0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Na-low</c:v>
                </c:pt>
              </c:strCache>
            </c:strRef>
          </c:tx>
          <c:marker>
            <c:symbol val="none"/>
          </c:marker>
          <c:xVal>
            <c:numRef>
              <c:f>Sheet1!$D$2:$D$7</c:f>
              <c:numCache>
                <c:formatCode>General</c:formatCode>
                <c:ptCount val="6"/>
                <c:pt idx="0">
                  <c:v>0.0</c:v>
                </c:pt>
                <c:pt idx="1">
                  <c:v>20.0</c:v>
                </c:pt>
                <c:pt idx="2">
                  <c:v>20.0</c:v>
                </c:pt>
                <c:pt idx="3">
                  <c:v>70.0</c:v>
                </c:pt>
                <c:pt idx="4">
                  <c:v>70.0</c:v>
                </c:pt>
                <c:pt idx="5">
                  <c:v>100.0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-80.0</c:v>
                </c:pt>
                <c:pt idx="1">
                  <c:v>-80.0</c:v>
                </c:pt>
                <c:pt idx="2">
                  <c:v>-80.0</c:v>
                </c:pt>
                <c:pt idx="3">
                  <c:v>-80.0</c:v>
                </c:pt>
                <c:pt idx="4">
                  <c:v>-80.0</c:v>
                </c:pt>
                <c:pt idx="5">
                  <c:v>-80.0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13608"/>
        <c:axId val="2088010616"/>
      </c:scatterChart>
      <c:valAx>
        <c:axId val="2088013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010616"/>
        <c:crosses val="autoZero"/>
        <c:crossBetween val="midCat"/>
      </c:valAx>
      <c:valAx>
        <c:axId val="2088010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801360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Ih</c:v>
                </c:pt>
              </c:strCache>
            </c:strRef>
          </c:tx>
          <c:marker>
            <c:symbol val="none"/>
          </c:marker>
          <c:xVal>
            <c:numRef>
              <c:f>Sheet1!$G$2:$G$7</c:f>
              <c:numCache>
                <c:formatCode>General</c:formatCode>
                <c:ptCount val="6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2100.0</c:v>
                </c:pt>
                <c:pt idx="4">
                  <c:v>2100.0</c:v>
                </c:pt>
                <c:pt idx="5">
                  <c:v>2130.0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-40.0</c:v>
                </c:pt>
                <c:pt idx="1">
                  <c:v>-40.0</c:v>
                </c:pt>
                <c:pt idx="2">
                  <c:v>0.0</c:v>
                </c:pt>
                <c:pt idx="3">
                  <c:v>0.0</c:v>
                </c:pt>
                <c:pt idx="4">
                  <c:v>-40.0</c:v>
                </c:pt>
                <c:pt idx="5">
                  <c:v>-40.0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Ih-low</c:v>
                </c:pt>
              </c:strCache>
            </c:strRef>
          </c:tx>
          <c:marker>
            <c:symbol val="none"/>
          </c:marker>
          <c:xVal>
            <c:numRef>
              <c:f>Sheet1!$G$2:$G$7</c:f>
              <c:numCache>
                <c:formatCode>General</c:formatCode>
                <c:ptCount val="6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2100.0</c:v>
                </c:pt>
                <c:pt idx="4">
                  <c:v>2100.0</c:v>
                </c:pt>
                <c:pt idx="5">
                  <c:v>2130.0</c:v>
                </c:pt>
              </c:numCache>
            </c:numRef>
          </c:xVal>
          <c:yVal>
            <c:numRef>
              <c:f>Sheet1!$I$2:$I$7</c:f>
              <c:numCache>
                <c:formatCode>General</c:formatCode>
                <c:ptCount val="6"/>
                <c:pt idx="0">
                  <c:v>-40.0</c:v>
                </c:pt>
                <c:pt idx="1">
                  <c:v>-40.0</c:v>
                </c:pt>
                <c:pt idx="2">
                  <c:v>-150.0</c:v>
                </c:pt>
                <c:pt idx="3">
                  <c:v>-150.0</c:v>
                </c:pt>
                <c:pt idx="4">
                  <c:v>-40.0</c:v>
                </c:pt>
                <c:pt idx="5">
                  <c:v>-40.0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982808"/>
        <c:axId val="2087979816"/>
      </c:scatterChart>
      <c:valAx>
        <c:axId val="2087982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79816"/>
        <c:crosses val="autoZero"/>
        <c:crossBetween val="midCat"/>
      </c:valAx>
      <c:valAx>
        <c:axId val="20879798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798280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Na/Kv/KCa/Cav</c:v>
                </c:pt>
              </c:strCache>
            </c:strRef>
          </c:tx>
          <c:marker>
            <c:symbol val="none"/>
          </c:marker>
          <c:xVal>
            <c:numRef>
              <c:f>Sheet1!$A$26:$A$33</c:f>
              <c:numCache>
                <c:formatCode>General</c:formatCode>
                <c:ptCount val="8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1600.0</c:v>
                </c:pt>
                <c:pt idx="4">
                  <c:v>1600.0</c:v>
                </c:pt>
                <c:pt idx="5">
                  <c:v>1650.0</c:v>
                </c:pt>
                <c:pt idx="6">
                  <c:v>1650.0</c:v>
                </c:pt>
                <c:pt idx="7">
                  <c:v>1750.0</c:v>
                </c:pt>
              </c:numCache>
            </c:numRef>
          </c:xVal>
          <c:yVal>
            <c:numRef>
              <c:f>Sheet1!$B$26:$B$33</c:f>
              <c:numCache>
                <c:formatCode>General</c:formatCode>
                <c:ptCount val="8"/>
                <c:pt idx="0">
                  <c:v>-80.0</c:v>
                </c:pt>
                <c:pt idx="1">
                  <c:v>-80.0</c:v>
                </c:pt>
                <c:pt idx="2">
                  <c:v>70.0</c:v>
                </c:pt>
                <c:pt idx="3">
                  <c:v>70.0</c:v>
                </c:pt>
                <c:pt idx="4">
                  <c:v>30.0</c:v>
                </c:pt>
                <c:pt idx="5">
                  <c:v>30.0</c:v>
                </c:pt>
                <c:pt idx="6">
                  <c:v>-80.0</c:v>
                </c:pt>
                <c:pt idx="7">
                  <c:v>-80.0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Na/Kv/KCa/Cav low</c:v>
                </c:pt>
              </c:strCache>
            </c:strRef>
          </c:tx>
          <c:marker>
            <c:symbol val="none"/>
          </c:marker>
          <c:xVal>
            <c:numRef>
              <c:f>Sheet1!$A$26:$A$33</c:f>
              <c:numCache>
                <c:formatCode>General</c:formatCode>
                <c:ptCount val="8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1600.0</c:v>
                </c:pt>
                <c:pt idx="4">
                  <c:v>1600.0</c:v>
                </c:pt>
                <c:pt idx="5">
                  <c:v>1650.0</c:v>
                </c:pt>
                <c:pt idx="6">
                  <c:v>1650.0</c:v>
                </c:pt>
                <c:pt idx="7">
                  <c:v>1750.0</c:v>
                </c:pt>
              </c:numCache>
            </c:numRef>
          </c:xVal>
          <c:yVal>
            <c:numRef>
              <c:f>Sheet1!$C$26:$C$33</c:f>
              <c:numCache>
                <c:formatCode>General</c:formatCode>
                <c:ptCount val="8"/>
                <c:pt idx="0">
                  <c:v>-80.0</c:v>
                </c:pt>
                <c:pt idx="1">
                  <c:v>-80.0</c:v>
                </c:pt>
                <c:pt idx="2">
                  <c:v>-40.0</c:v>
                </c:pt>
                <c:pt idx="3">
                  <c:v>-40.0</c:v>
                </c:pt>
                <c:pt idx="4">
                  <c:v>30.0</c:v>
                </c:pt>
                <c:pt idx="5">
                  <c:v>30.0</c:v>
                </c:pt>
                <c:pt idx="6">
                  <c:v>-80.0</c:v>
                </c:pt>
                <c:pt idx="7">
                  <c:v>-80.0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952072"/>
        <c:axId val="2087949080"/>
      </c:scatterChart>
      <c:valAx>
        <c:axId val="208795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49080"/>
        <c:crosses val="autoZero"/>
        <c:crossBetween val="midCat"/>
      </c:valAx>
      <c:valAx>
        <c:axId val="2087949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795207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Ih</c:v>
                </c:pt>
              </c:strCache>
            </c:strRef>
          </c:tx>
          <c:marker>
            <c:symbol val="none"/>
          </c:marker>
          <c:xVal>
            <c:numRef>
              <c:f>Sheet1!$G$26:$G$33</c:f>
              <c:numCache>
                <c:formatCode>General</c:formatCode>
                <c:ptCount val="8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1100.0</c:v>
                </c:pt>
                <c:pt idx="4">
                  <c:v>1100.0</c:v>
                </c:pt>
                <c:pt idx="5">
                  <c:v>1400.0</c:v>
                </c:pt>
                <c:pt idx="6">
                  <c:v>1400.0</c:v>
                </c:pt>
                <c:pt idx="7">
                  <c:v>1500.0</c:v>
                </c:pt>
              </c:numCache>
            </c:numRef>
          </c:xVal>
          <c:yVal>
            <c:numRef>
              <c:f>Sheet1!$H$26:$H$33</c:f>
              <c:numCache>
                <c:formatCode>General</c:formatCode>
                <c:ptCount val="8"/>
                <c:pt idx="0">
                  <c:v>-40.0</c:v>
                </c:pt>
                <c:pt idx="1">
                  <c:v>-40.0</c:v>
                </c:pt>
                <c:pt idx="2">
                  <c:v>-150.0</c:v>
                </c:pt>
                <c:pt idx="3">
                  <c:v>-150.0</c:v>
                </c:pt>
                <c:pt idx="4">
                  <c:v>-120.0</c:v>
                </c:pt>
                <c:pt idx="5">
                  <c:v>-120.0</c:v>
                </c:pt>
                <c:pt idx="6">
                  <c:v>-40.0</c:v>
                </c:pt>
                <c:pt idx="7">
                  <c:v>-40.0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Ih-low</c:v>
                </c:pt>
              </c:strCache>
            </c:strRef>
          </c:tx>
          <c:marker>
            <c:symbol val="none"/>
          </c:marker>
          <c:xVal>
            <c:numRef>
              <c:f>Sheet1!$G$26:$G$33</c:f>
              <c:numCache>
                <c:formatCode>General</c:formatCode>
                <c:ptCount val="8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1100.0</c:v>
                </c:pt>
                <c:pt idx="4">
                  <c:v>1100.0</c:v>
                </c:pt>
                <c:pt idx="5">
                  <c:v>1400.0</c:v>
                </c:pt>
                <c:pt idx="6">
                  <c:v>1400.0</c:v>
                </c:pt>
                <c:pt idx="7">
                  <c:v>1500.0</c:v>
                </c:pt>
              </c:numCache>
            </c:numRef>
          </c:xVal>
          <c:yVal>
            <c:numRef>
              <c:f>Sheet1!$I$26:$I$33</c:f>
              <c:numCache>
                <c:formatCode>General</c:formatCode>
                <c:ptCount val="8"/>
                <c:pt idx="0">
                  <c:v>-40.0</c:v>
                </c:pt>
                <c:pt idx="1">
                  <c:v>-40.0</c:v>
                </c:pt>
                <c:pt idx="2">
                  <c:v>-40.0</c:v>
                </c:pt>
                <c:pt idx="3">
                  <c:v>-40.0</c:v>
                </c:pt>
                <c:pt idx="4">
                  <c:v>-120.0</c:v>
                </c:pt>
                <c:pt idx="5">
                  <c:v>-120.0</c:v>
                </c:pt>
                <c:pt idx="6">
                  <c:v>-40.0</c:v>
                </c:pt>
                <c:pt idx="7">
                  <c:v>-40.0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891768"/>
        <c:axId val="2087888776"/>
      </c:scatterChart>
      <c:valAx>
        <c:axId val="2087891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888776"/>
        <c:crosses val="autoZero"/>
        <c:crossBetween val="midCat"/>
      </c:valAx>
      <c:valAx>
        <c:axId val="20878887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789176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Kv/KCa/Cav</c:v>
                </c:pt>
              </c:strCache>
            </c:strRef>
          </c:tx>
          <c:marker>
            <c:symbol val="none"/>
          </c:marker>
          <c:xVal>
            <c:numRef>
              <c:f>Sheet1!$A$52:$A$59</c:f>
              <c:numCache>
                <c:formatCode>General</c:formatCode>
                <c:ptCount val="8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400.0</c:v>
                </c:pt>
                <c:pt idx="4">
                  <c:v>400.0</c:v>
                </c:pt>
                <c:pt idx="5">
                  <c:v>600.0</c:v>
                </c:pt>
                <c:pt idx="6">
                  <c:v>600.0</c:v>
                </c:pt>
                <c:pt idx="7">
                  <c:v>700.0</c:v>
                </c:pt>
              </c:numCache>
            </c:numRef>
          </c:xVal>
          <c:yVal>
            <c:numRef>
              <c:f>Sheet1!$B$52:$B$59</c:f>
              <c:numCache>
                <c:formatCode>General</c:formatCode>
                <c:ptCount val="8"/>
                <c:pt idx="0">
                  <c:v>-80.0</c:v>
                </c:pt>
                <c:pt idx="1">
                  <c:v>-80.0</c:v>
                </c:pt>
                <c:pt idx="2">
                  <c:v>70.0</c:v>
                </c:pt>
                <c:pt idx="3">
                  <c:v>70.0</c:v>
                </c:pt>
                <c:pt idx="4">
                  <c:v>40.0</c:v>
                </c:pt>
                <c:pt idx="5">
                  <c:v>40.0</c:v>
                </c:pt>
                <c:pt idx="6">
                  <c:v>-80.0</c:v>
                </c:pt>
                <c:pt idx="7">
                  <c:v>-80.0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Kv/KCa/Cav</c:v>
                </c:pt>
              </c:strCache>
            </c:strRef>
          </c:tx>
          <c:marker>
            <c:symbol val="none"/>
          </c:marker>
          <c:xVal>
            <c:numRef>
              <c:f>Sheet1!$A$52:$A$59</c:f>
              <c:numCache>
                <c:formatCode>General</c:formatCode>
                <c:ptCount val="8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400.0</c:v>
                </c:pt>
                <c:pt idx="4">
                  <c:v>400.0</c:v>
                </c:pt>
                <c:pt idx="5">
                  <c:v>600.0</c:v>
                </c:pt>
                <c:pt idx="6">
                  <c:v>600.0</c:v>
                </c:pt>
                <c:pt idx="7">
                  <c:v>700.0</c:v>
                </c:pt>
              </c:numCache>
            </c:numRef>
          </c:xVal>
          <c:yVal>
            <c:numRef>
              <c:f>Sheet1!$C$52:$C$59</c:f>
              <c:numCache>
                <c:formatCode>General</c:formatCode>
                <c:ptCount val="8"/>
                <c:pt idx="0">
                  <c:v>-80.0</c:v>
                </c:pt>
                <c:pt idx="1">
                  <c:v>-80.0</c:v>
                </c:pt>
                <c:pt idx="2">
                  <c:v>70.0</c:v>
                </c:pt>
                <c:pt idx="3">
                  <c:v>70.0</c:v>
                </c:pt>
                <c:pt idx="4">
                  <c:v>-100.0</c:v>
                </c:pt>
                <c:pt idx="5">
                  <c:v>-100.0</c:v>
                </c:pt>
                <c:pt idx="6">
                  <c:v>-80.0</c:v>
                </c:pt>
                <c:pt idx="7">
                  <c:v>-80.0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020376"/>
        <c:axId val="2140912408"/>
      </c:scatterChart>
      <c:valAx>
        <c:axId val="214102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912408"/>
        <c:crosses val="autoZero"/>
        <c:crossBetween val="midCat"/>
      </c:valAx>
      <c:valAx>
        <c:axId val="2140912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4102037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Na</c:v>
                </c:pt>
              </c:strCache>
            </c:strRef>
          </c:tx>
          <c:marker>
            <c:symbol val="none"/>
          </c:marker>
          <c:xVal>
            <c:numRef>
              <c:f>Sheet1!$D$52:$D$59</c:f>
              <c:numCache>
                <c:formatCode>General</c:formatCode>
                <c:ptCount val="8"/>
                <c:pt idx="0">
                  <c:v>0.0</c:v>
                </c:pt>
                <c:pt idx="1">
                  <c:v>20.0</c:v>
                </c:pt>
                <c:pt idx="2">
                  <c:v>20.0</c:v>
                </c:pt>
                <c:pt idx="3">
                  <c:v>30.0</c:v>
                </c:pt>
                <c:pt idx="4">
                  <c:v>30.0</c:v>
                </c:pt>
                <c:pt idx="5">
                  <c:v>60.0</c:v>
                </c:pt>
                <c:pt idx="6">
                  <c:v>60.0</c:v>
                </c:pt>
                <c:pt idx="7">
                  <c:v>80.0</c:v>
                </c:pt>
              </c:numCache>
            </c:numRef>
          </c:xVal>
          <c:yVal>
            <c:numRef>
              <c:f>Sheet1!$E$52:$E$59</c:f>
              <c:numCache>
                <c:formatCode>General</c:formatCode>
                <c:ptCount val="8"/>
                <c:pt idx="0">
                  <c:v>-80.0</c:v>
                </c:pt>
                <c:pt idx="1">
                  <c:v>-80.0</c:v>
                </c:pt>
                <c:pt idx="2">
                  <c:v>70.0</c:v>
                </c:pt>
                <c:pt idx="3">
                  <c:v>70.0</c:v>
                </c:pt>
                <c:pt idx="4">
                  <c:v>40.0</c:v>
                </c:pt>
                <c:pt idx="5">
                  <c:v>40.0</c:v>
                </c:pt>
                <c:pt idx="6">
                  <c:v>-80.0</c:v>
                </c:pt>
                <c:pt idx="7">
                  <c:v>-80.0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Na-low</c:v>
                </c:pt>
              </c:strCache>
            </c:strRef>
          </c:tx>
          <c:marker>
            <c:symbol val="none"/>
          </c:marker>
          <c:xVal>
            <c:numRef>
              <c:f>Sheet1!$D$52:$D$59</c:f>
              <c:numCache>
                <c:formatCode>General</c:formatCode>
                <c:ptCount val="8"/>
                <c:pt idx="0">
                  <c:v>0.0</c:v>
                </c:pt>
                <c:pt idx="1">
                  <c:v>20.0</c:v>
                </c:pt>
                <c:pt idx="2">
                  <c:v>20.0</c:v>
                </c:pt>
                <c:pt idx="3">
                  <c:v>30.0</c:v>
                </c:pt>
                <c:pt idx="4">
                  <c:v>30.0</c:v>
                </c:pt>
                <c:pt idx="5">
                  <c:v>60.0</c:v>
                </c:pt>
                <c:pt idx="6">
                  <c:v>60.0</c:v>
                </c:pt>
                <c:pt idx="7">
                  <c:v>80.0</c:v>
                </c:pt>
              </c:numCache>
            </c:numRef>
          </c:xVal>
          <c:yVal>
            <c:numRef>
              <c:f>Sheet1!$F$52:$F$59</c:f>
              <c:numCache>
                <c:formatCode>General</c:formatCode>
                <c:ptCount val="8"/>
                <c:pt idx="0">
                  <c:v>-80.0</c:v>
                </c:pt>
                <c:pt idx="1">
                  <c:v>-80.0</c:v>
                </c:pt>
                <c:pt idx="2">
                  <c:v>70.0</c:v>
                </c:pt>
                <c:pt idx="3">
                  <c:v>70.0</c:v>
                </c:pt>
                <c:pt idx="4">
                  <c:v>-100.0</c:v>
                </c:pt>
                <c:pt idx="5">
                  <c:v>-100.0</c:v>
                </c:pt>
                <c:pt idx="6">
                  <c:v>-80.0</c:v>
                </c:pt>
                <c:pt idx="7">
                  <c:v>-80.0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96360"/>
        <c:axId val="2140831528"/>
      </c:scatterChart>
      <c:valAx>
        <c:axId val="214089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831528"/>
        <c:crosses val="autoZero"/>
        <c:crossBetween val="midCat"/>
      </c:valAx>
      <c:valAx>
        <c:axId val="21408315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4089636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Ih</c:v>
                </c:pt>
              </c:strCache>
            </c:strRef>
          </c:tx>
          <c:marker>
            <c:symbol val="none"/>
          </c:marker>
          <c:xVal>
            <c:numRef>
              <c:f>Sheet1!$G$52:$G$59</c:f>
              <c:numCache>
                <c:formatCode>General</c:formatCode>
                <c:ptCount val="8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1600.0</c:v>
                </c:pt>
                <c:pt idx="4">
                  <c:v>1600.0</c:v>
                </c:pt>
                <c:pt idx="5">
                  <c:v>2100.0</c:v>
                </c:pt>
                <c:pt idx="6">
                  <c:v>2100.0</c:v>
                </c:pt>
                <c:pt idx="7">
                  <c:v>2600.0</c:v>
                </c:pt>
              </c:numCache>
            </c:numRef>
          </c:xVal>
          <c:yVal>
            <c:numRef>
              <c:f>Sheet1!$H$52:$H$59</c:f>
              <c:numCache>
                <c:formatCode>General</c:formatCode>
                <c:ptCount val="8"/>
                <c:pt idx="0">
                  <c:v>-40.0</c:v>
                </c:pt>
                <c:pt idx="1">
                  <c:v>-40.0</c:v>
                </c:pt>
                <c:pt idx="2">
                  <c:v>-140.0</c:v>
                </c:pt>
                <c:pt idx="3">
                  <c:v>-140.0</c:v>
                </c:pt>
                <c:pt idx="4">
                  <c:v>0.0</c:v>
                </c:pt>
                <c:pt idx="5">
                  <c:v>0.0</c:v>
                </c:pt>
                <c:pt idx="6">
                  <c:v>-40.0</c:v>
                </c:pt>
                <c:pt idx="7">
                  <c:v>-40.0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Ih-low</c:v>
                </c:pt>
              </c:strCache>
            </c:strRef>
          </c:tx>
          <c:marker>
            <c:symbol val="none"/>
          </c:marker>
          <c:xVal>
            <c:numRef>
              <c:f>Sheet1!$G$52:$G$59</c:f>
              <c:numCache>
                <c:formatCode>General</c:formatCode>
                <c:ptCount val="8"/>
                <c:pt idx="0">
                  <c:v>0.0</c:v>
                </c:pt>
                <c:pt idx="1">
                  <c:v>100.0</c:v>
                </c:pt>
                <c:pt idx="2">
                  <c:v>100.0</c:v>
                </c:pt>
                <c:pt idx="3">
                  <c:v>1600.0</c:v>
                </c:pt>
                <c:pt idx="4">
                  <c:v>1600.0</c:v>
                </c:pt>
                <c:pt idx="5">
                  <c:v>2100.0</c:v>
                </c:pt>
                <c:pt idx="6">
                  <c:v>2100.0</c:v>
                </c:pt>
                <c:pt idx="7">
                  <c:v>2600.0</c:v>
                </c:pt>
              </c:numCache>
            </c:numRef>
          </c:xVal>
          <c:yVal>
            <c:numRef>
              <c:f>Sheet1!$I$52:$I$59</c:f>
              <c:numCache>
                <c:formatCode>General</c:formatCode>
                <c:ptCount val="8"/>
                <c:pt idx="0">
                  <c:v>-40.0</c:v>
                </c:pt>
                <c:pt idx="1">
                  <c:v>-40.0</c:v>
                </c:pt>
                <c:pt idx="2">
                  <c:v>-140.0</c:v>
                </c:pt>
                <c:pt idx="3">
                  <c:v>-140.0</c:v>
                </c:pt>
                <c:pt idx="4">
                  <c:v>-110.0</c:v>
                </c:pt>
                <c:pt idx="5">
                  <c:v>-110.0</c:v>
                </c:pt>
                <c:pt idx="6">
                  <c:v>-40.0</c:v>
                </c:pt>
                <c:pt idx="7">
                  <c:v>-40.0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900248"/>
        <c:axId val="2140644664"/>
      </c:scatterChart>
      <c:valAx>
        <c:axId val="2120900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644664"/>
        <c:crosses val="autoZero"/>
        <c:crossBetween val="midCat"/>
      </c:valAx>
      <c:valAx>
        <c:axId val="2140644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2090024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8</xdr:row>
      <xdr:rowOff>31750</xdr:rowOff>
    </xdr:from>
    <xdr:to>
      <xdr:col>3</xdr:col>
      <xdr:colOff>800100</xdr:colOff>
      <xdr:row>22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8</xdr:row>
      <xdr:rowOff>50800</xdr:rowOff>
    </xdr:from>
    <xdr:to>
      <xdr:col>7</xdr:col>
      <xdr:colOff>711200</xdr:colOff>
      <xdr:row>22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11</xdr:col>
      <xdr:colOff>698500</xdr:colOff>
      <xdr:row>22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101600</xdr:colOff>
      <xdr:row>34</xdr:row>
      <xdr:rowOff>158750</xdr:rowOff>
    </xdr:from>
    <xdr:to>
      <xdr:col>3</xdr:col>
      <xdr:colOff>800100</xdr:colOff>
      <xdr:row>49</xdr:row>
      <xdr:rowOff>44450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11</xdr:col>
      <xdr:colOff>698500</xdr:colOff>
      <xdr:row>47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12700</xdr:colOff>
      <xdr:row>59</xdr:row>
      <xdr:rowOff>146050</xdr:rowOff>
    </xdr:from>
    <xdr:to>
      <xdr:col>3</xdr:col>
      <xdr:colOff>711200</xdr:colOff>
      <xdr:row>74</xdr:row>
      <xdr:rowOff>31750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749300</xdr:colOff>
      <xdr:row>59</xdr:row>
      <xdr:rowOff>165100</xdr:rowOff>
    </xdr:from>
    <xdr:to>
      <xdr:col>7</xdr:col>
      <xdr:colOff>622300</xdr:colOff>
      <xdr:row>74</xdr:row>
      <xdr:rowOff>50800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736600</xdr:colOff>
      <xdr:row>59</xdr:row>
      <xdr:rowOff>165100</xdr:rowOff>
    </xdr:from>
    <xdr:to>
      <xdr:col>11</xdr:col>
      <xdr:colOff>609600</xdr:colOff>
      <xdr:row>74</xdr:row>
      <xdr:rowOff>50800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N6" sqref="N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1</v>
      </c>
      <c r="D1" s="1" t="s">
        <v>0</v>
      </c>
      <c r="E1" t="s">
        <v>2</v>
      </c>
      <c r="F1" t="s">
        <v>3</v>
      </c>
      <c r="G1" t="s">
        <v>0</v>
      </c>
      <c r="H1" t="s">
        <v>4</v>
      </c>
      <c r="I1" t="s">
        <v>5</v>
      </c>
    </row>
    <row r="2" spans="1:12">
      <c r="A2">
        <v>0</v>
      </c>
      <c r="B2">
        <v>-80</v>
      </c>
      <c r="C2">
        <v>-80</v>
      </c>
      <c r="D2" s="1">
        <v>0</v>
      </c>
      <c r="E2">
        <v>-80</v>
      </c>
      <c r="F2">
        <v>-80</v>
      </c>
      <c r="G2" s="1">
        <v>0</v>
      </c>
      <c r="H2">
        <v>-40</v>
      </c>
      <c r="I2">
        <f>H2</f>
        <v>-40</v>
      </c>
      <c r="J2" s="2" t="s">
        <v>7</v>
      </c>
      <c r="K2" s="2"/>
      <c r="L2" s="2"/>
    </row>
    <row r="3" spans="1:12">
      <c r="A3">
        <v>100</v>
      </c>
      <c r="B3">
        <f>B2</f>
        <v>-80</v>
      </c>
      <c r="C3">
        <f>C2</f>
        <v>-80</v>
      </c>
      <c r="D3" s="1">
        <v>20</v>
      </c>
      <c r="E3">
        <f>E2</f>
        <v>-80</v>
      </c>
      <c r="F3">
        <f>F2</f>
        <v>-80</v>
      </c>
      <c r="G3" s="1">
        <v>100</v>
      </c>
      <c r="H3">
        <f>H2</f>
        <v>-40</v>
      </c>
      <c r="I3">
        <f>H3</f>
        <v>-40</v>
      </c>
      <c r="J3" s="2"/>
      <c r="K3" s="2"/>
      <c r="L3" s="2"/>
    </row>
    <row r="4" spans="1:12">
      <c r="A4">
        <f>A3</f>
        <v>100</v>
      </c>
      <c r="B4">
        <v>70</v>
      </c>
      <c r="C4">
        <v>-80</v>
      </c>
      <c r="D4" s="1">
        <f>D3</f>
        <v>20</v>
      </c>
      <c r="E4">
        <v>70</v>
      </c>
      <c r="F4">
        <v>-80</v>
      </c>
      <c r="G4" s="1">
        <f>G3</f>
        <v>100</v>
      </c>
      <c r="H4">
        <v>0</v>
      </c>
      <c r="I4">
        <v>-150</v>
      </c>
      <c r="J4" s="2"/>
      <c r="K4" s="2"/>
      <c r="L4" s="2"/>
    </row>
    <row r="5" spans="1:12">
      <c r="A5">
        <f>A4+500</f>
        <v>600</v>
      </c>
      <c r="B5">
        <f>B4</f>
        <v>70</v>
      </c>
      <c r="C5">
        <f>C4</f>
        <v>-80</v>
      </c>
      <c r="D5" s="1">
        <f>D4+50</f>
        <v>70</v>
      </c>
      <c r="E5">
        <f>E4</f>
        <v>70</v>
      </c>
      <c r="F5">
        <f>F4</f>
        <v>-80</v>
      </c>
      <c r="G5" s="1">
        <f>G4+2000</f>
        <v>2100</v>
      </c>
      <c r="H5">
        <f>H4</f>
        <v>0</v>
      </c>
      <c r="I5">
        <f>I4</f>
        <v>-150</v>
      </c>
    </row>
    <row r="6" spans="1:12">
      <c r="A6">
        <f>A5</f>
        <v>600</v>
      </c>
      <c r="B6">
        <f>B3</f>
        <v>-80</v>
      </c>
      <c r="C6">
        <f>C3</f>
        <v>-80</v>
      </c>
      <c r="D6" s="1">
        <f>D5</f>
        <v>70</v>
      </c>
      <c r="E6">
        <f>E3</f>
        <v>-80</v>
      </c>
      <c r="F6">
        <f>F3</f>
        <v>-80</v>
      </c>
      <c r="G6" s="1">
        <f>G5</f>
        <v>2100</v>
      </c>
      <c r="H6">
        <f>H3</f>
        <v>-40</v>
      </c>
      <c r="I6">
        <f>H6</f>
        <v>-40</v>
      </c>
      <c r="K6" t="s">
        <v>10</v>
      </c>
    </row>
    <row r="7" spans="1:12">
      <c r="A7">
        <f>A6+100</f>
        <v>700</v>
      </c>
      <c r="B7">
        <f>B6</f>
        <v>-80</v>
      </c>
      <c r="C7">
        <f>C6</f>
        <v>-80</v>
      </c>
      <c r="D7" s="1">
        <f>D6+30</f>
        <v>100</v>
      </c>
      <c r="E7">
        <f>E6</f>
        <v>-80</v>
      </c>
      <c r="F7">
        <f>F6</f>
        <v>-80</v>
      </c>
      <c r="G7" s="1">
        <f>G6+30</f>
        <v>2130</v>
      </c>
      <c r="H7">
        <f>H6</f>
        <v>-40</v>
      </c>
      <c r="I7">
        <f>H7</f>
        <v>-40</v>
      </c>
      <c r="K7" t="s">
        <v>11</v>
      </c>
    </row>
    <row r="25" spans="1:12">
      <c r="A25" t="s">
        <v>0</v>
      </c>
      <c r="B25" t="s">
        <v>6</v>
      </c>
      <c r="C25" t="str">
        <f>B25&amp;" low"</f>
        <v>Na/Kv/KCa/Cav low</v>
      </c>
      <c r="G25" s="1" t="s">
        <v>0</v>
      </c>
      <c r="H25" t="s">
        <v>4</v>
      </c>
      <c r="I25" t="s">
        <v>5</v>
      </c>
    </row>
    <row r="26" spans="1:12">
      <c r="A26">
        <v>0</v>
      </c>
      <c r="B26">
        <v>-80</v>
      </c>
      <c r="C26">
        <v>-80</v>
      </c>
      <c r="G26">
        <v>0</v>
      </c>
      <c r="H26">
        <v>-40</v>
      </c>
      <c r="I26">
        <f>H26</f>
        <v>-40</v>
      </c>
      <c r="J26" s="2" t="s">
        <v>8</v>
      </c>
      <c r="K26" s="2"/>
      <c r="L26" s="2"/>
    </row>
    <row r="27" spans="1:12">
      <c r="A27">
        <v>100</v>
      </c>
      <c r="B27">
        <f>B26</f>
        <v>-80</v>
      </c>
      <c r="C27">
        <f>C26</f>
        <v>-80</v>
      </c>
      <c r="G27">
        <v>100</v>
      </c>
      <c r="H27">
        <f>H26</f>
        <v>-40</v>
      </c>
      <c r="I27">
        <f>I26</f>
        <v>-40</v>
      </c>
      <c r="J27" s="2"/>
      <c r="K27" s="2"/>
      <c r="L27" s="2"/>
    </row>
    <row r="28" spans="1:12">
      <c r="A28">
        <f>A27</f>
        <v>100</v>
      </c>
      <c r="B28">
        <v>70</v>
      </c>
      <c r="C28">
        <v>-40</v>
      </c>
      <c r="G28">
        <f>G27</f>
        <v>100</v>
      </c>
      <c r="H28">
        <v>-150</v>
      </c>
      <c r="I28">
        <v>-40</v>
      </c>
      <c r="J28" s="2"/>
      <c r="K28" s="2"/>
      <c r="L28" s="2"/>
    </row>
    <row r="29" spans="1:12">
      <c r="A29">
        <f>A28+1500</f>
        <v>1600</v>
      </c>
      <c r="B29">
        <f>B28</f>
        <v>70</v>
      </c>
      <c r="C29">
        <f>C28</f>
        <v>-40</v>
      </c>
      <c r="G29">
        <f>G28+1000</f>
        <v>1100</v>
      </c>
      <c r="H29">
        <f>H28</f>
        <v>-150</v>
      </c>
      <c r="I29">
        <f>I28</f>
        <v>-40</v>
      </c>
    </row>
    <row r="30" spans="1:12">
      <c r="A30">
        <f>A29</f>
        <v>1600</v>
      </c>
      <c r="B30">
        <v>30</v>
      </c>
      <c r="C30">
        <f>B30</f>
        <v>30</v>
      </c>
      <c r="G30">
        <f>G29</f>
        <v>1100</v>
      </c>
      <c r="H30">
        <v>-120</v>
      </c>
      <c r="I30">
        <f>H30</f>
        <v>-120</v>
      </c>
    </row>
    <row r="31" spans="1:12">
      <c r="A31">
        <f>A30+50</f>
        <v>1650</v>
      </c>
      <c r="B31">
        <f>B30</f>
        <v>30</v>
      </c>
      <c r="C31">
        <f>B30</f>
        <v>30</v>
      </c>
      <c r="G31">
        <f>G30+300</f>
        <v>1400</v>
      </c>
      <c r="H31">
        <f>H30</f>
        <v>-120</v>
      </c>
      <c r="I31">
        <f>H30</f>
        <v>-120</v>
      </c>
    </row>
    <row r="32" spans="1:12">
      <c r="A32">
        <f>A31</f>
        <v>1650</v>
      </c>
      <c r="B32">
        <v>-80</v>
      </c>
      <c r="C32">
        <f>B32</f>
        <v>-80</v>
      </c>
      <c r="G32">
        <f>G31</f>
        <v>1400</v>
      </c>
      <c r="H32">
        <f>H26</f>
        <v>-40</v>
      </c>
      <c r="I32">
        <f>H32</f>
        <v>-40</v>
      </c>
    </row>
    <row r="33" spans="1:9">
      <c r="A33">
        <f>A31+100</f>
        <v>1750</v>
      </c>
      <c r="B33">
        <f>B32</f>
        <v>-80</v>
      </c>
      <c r="C33">
        <f>B32</f>
        <v>-80</v>
      </c>
      <c r="G33">
        <f>G31+100</f>
        <v>1500</v>
      </c>
      <c r="H33">
        <f>H27</f>
        <v>-40</v>
      </c>
      <c r="I33">
        <f>H33</f>
        <v>-40</v>
      </c>
    </row>
    <row r="51" spans="1:12">
      <c r="A51" t="s">
        <v>0</v>
      </c>
      <c r="B51" t="s">
        <v>1</v>
      </c>
      <c r="C51" t="s">
        <v>1</v>
      </c>
      <c r="D51" s="1" t="s">
        <v>0</v>
      </c>
      <c r="E51" t="s">
        <v>2</v>
      </c>
      <c r="F51" t="s">
        <v>3</v>
      </c>
      <c r="G51" t="s">
        <v>0</v>
      </c>
      <c r="H51" t="s">
        <v>4</v>
      </c>
      <c r="I51" t="s">
        <v>5</v>
      </c>
      <c r="J51" s="3" t="s">
        <v>9</v>
      </c>
      <c r="K51" s="3"/>
      <c r="L51" s="3"/>
    </row>
    <row r="52" spans="1:12">
      <c r="A52">
        <v>0</v>
      </c>
      <c r="B52">
        <v>-80</v>
      </c>
      <c r="C52">
        <v>-80</v>
      </c>
      <c r="D52">
        <v>0</v>
      </c>
      <c r="E52">
        <v>-80</v>
      </c>
      <c r="F52">
        <v>-80</v>
      </c>
      <c r="G52">
        <v>0</v>
      </c>
      <c r="H52">
        <v>-40</v>
      </c>
      <c r="I52">
        <f>H52</f>
        <v>-40</v>
      </c>
      <c r="J52" s="3"/>
      <c r="K52" s="3"/>
      <c r="L52" s="3"/>
    </row>
    <row r="53" spans="1:12">
      <c r="A53">
        <v>100</v>
      </c>
      <c r="B53">
        <f>B52</f>
        <v>-80</v>
      </c>
      <c r="C53">
        <f>C52</f>
        <v>-80</v>
      </c>
      <c r="D53">
        <v>20</v>
      </c>
      <c r="E53">
        <f>E52</f>
        <v>-80</v>
      </c>
      <c r="F53">
        <f>F52</f>
        <v>-80</v>
      </c>
      <c r="G53">
        <v>100</v>
      </c>
      <c r="H53">
        <f>H52</f>
        <v>-40</v>
      </c>
      <c r="I53">
        <f>I52</f>
        <v>-40</v>
      </c>
      <c r="J53" s="3"/>
      <c r="K53" s="3"/>
      <c r="L53" s="3"/>
    </row>
    <row r="54" spans="1:12">
      <c r="A54">
        <f>A53</f>
        <v>100</v>
      </c>
      <c r="B54">
        <v>70</v>
      </c>
      <c r="C54">
        <v>70</v>
      </c>
      <c r="D54">
        <f>D53</f>
        <v>20</v>
      </c>
      <c r="E54">
        <v>70</v>
      </c>
      <c r="F54">
        <v>70</v>
      </c>
      <c r="G54">
        <f>G53</f>
        <v>100</v>
      </c>
      <c r="H54">
        <v>-140</v>
      </c>
      <c r="I54">
        <f>H54</f>
        <v>-140</v>
      </c>
    </row>
    <row r="55" spans="1:12">
      <c r="A55">
        <f>A54+300</f>
        <v>400</v>
      </c>
      <c r="B55">
        <f>B54</f>
        <v>70</v>
      </c>
      <c r="C55">
        <v>70</v>
      </c>
      <c r="D55">
        <f>D54+10</f>
        <v>30</v>
      </c>
      <c r="E55">
        <f>E54</f>
        <v>70</v>
      </c>
      <c r="F55">
        <v>70</v>
      </c>
      <c r="G55">
        <f>G54+1500</f>
        <v>1600</v>
      </c>
      <c r="H55">
        <f>H54</f>
        <v>-140</v>
      </c>
      <c r="I55">
        <f>I54</f>
        <v>-140</v>
      </c>
    </row>
    <row r="56" spans="1:12">
      <c r="A56">
        <f>A55</f>
        <v>400</v>
      </c>
      <c r="B56">
        <v>40</v>
      </c>
      <c r="C56">
        <v>-100</v>
      </c>
      <c r="D56">
        <f>D55</f>
        <v>30</v>
      </c>
      <c r="E56">
        <v>40</v>
      </c>
      <c r="F56">
        <v>-100</v>
      </c>
      <c r="G56">
        <f>G55</f>
        <v>1600</v>
      </c>
      <c r="H56">
        <v>0</v>
      </c>
      <c r="I56">
        <v>-110</v>
      </c>
    </row>
    <row r="57" spans="1:12">
      <c r="A57">
        <f>A56+200</f>
        <v>600</v>
      </c>
      <c r="B57">
        <f>B56</f>
        <v>40</v>
      </c>
      <c r="C57">
        <f>C56</f>
        <v>-100</v>
      </c>
      <c r="D57">
        <f>D56+30</f>
        <v>60</v>
      </c>
      <c r="E57">
        <f>E56</f>
        <v>40</v>
      </c>
      <c r="F57">
        <f>F56</f>
        <v>-100</v>
      </c>
      <c r="G57">
        <f>G56+500</f>
        <v>2100</v>
      </c>
      <c r="H57">
        <f>H56</f>
        <v>0</v>
      </c>
      <c r="I57">
        <f>I56</f>
        <v>-110</v>
      </c>
    </row>
    <row r="58" spans="1:12">
      <c r="A58">
        <f>A57</f>
        <v>600</v>
      </c>
      <c r="B58">
        <v>-80</v>
      </c>
      <c r="C58">
        <f>B58</f>
        <v>-80</v>
      </c>
      <c r="D58">
        <f>D57</f>
        <v>60</v>
      </c>
      <c r="E58">
        <v>-80</v>
      </c>
      <c r="F58">
        <f>E58</f>
        <v>-80</v>
      </c>
      <c r="G58">
        <f>G57</f>
        <v>2100</v>
      </c>
      <c r="H58">
        <f t="array" ref="H58:I59">H52</f>
        <v>-40</v>
      </c>
      <c r="I58">
        <v>-40</v>
      </c>
    </row>
    <row r="59" spans="1:12">
      <c r="A59">
        <f>A57+100</f>
        <v>700</v>
      </c>
      <c r="B59">
        <f>B58</f>
        <v>-80</v>
      </c>
      <c r="C59">
        <f>B58</f>
        <v>-80</v>
      </c>
      <c r="D59">
        <f>D57+20</f>
        <v>80</v>
      </c>
      <c r="E59">
        <f>E58</f>
        <v>-80</v>
      </c>
      <c r="F59">
        <f>E58</f>
        <v>-80</v>
      </c>
      <c r="G59">
        <f>G57+500</f>
        <v>2600</v>
      </c>
      <c r="H59">
        <v>-40</v>
      </c>
      <c r="I59">
        <v>-40</v>
      </c>
    </row>
  </sheetData>
  <mergeCells count="3">
    <mergeCell ref="J2:L4"/>
    <mergeCell ref="J26:L28"/>
    <mergeCell ref="J51:L5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Birgiolas</dc:creator>
  <cp:lastModifiedBy>Justas Birgiolas</cp:lastModifiedBy>
  <dcterms:created xsi:type="dcterms:W3CDTF">2017-05-04T22:15:48Z</dcterms:created>
  <dcterms:modified xsi:type="dcterms:W3CDTF">2017-05-04T23:51:22Z</dcterms:modified>
</cp:coreProperties>
</file>