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autoCompressPictures="0" defaultThemeVersion="124226"/>
  <mc:AlternateContent xmlns:mc="http://schemas.openxmlformats.org/markup-compatibility/2006">
    <mc:Choice Requires="x15">
      <x15ac:absPath xmlns:x15ac="http://schemas.microsoft.com/office/spreadsheetml/2010/11/ac" url="C:\proj\dev\scrumcreator\core\src\main\resources\scrumdoc\"/>
    </mc:Choice>
  </mc:AlternateContent>
  <xr:revisionPtr revIDLastSave="0" documentId="8_{A56007AD-0A6A-444C-9388-444722540D4A}" xr6:coauthVersionLast="34" xr6:coauthVersionMax="34" xr10:uidLastSave="{00000000-0000-0000-0000-000000000000}"/>
  <bookViews>
    <workbookView xWindow="0" yWindow="0" windowWidth="20520" windowHeight="11040" tabRatio="595" activeTab="3" xr2:uid="{00000000-000D-0000-FFFF-FFFF00000000}"/>
  </bookViews>
  <sheets>
    <sheet name="Summary" sheetId="7" r:id="rId1"/>
    <sheet name="Scrum Roles" sheetId="13" r:id="rId2"/>
    <sheet name="Scrum Events" sheetId="11" r:id="rId3"/>
    <sheet name="Scrum Artifacts" sheetId="12" r:id="rId4"/>
    <sheet name="Data" sheetId="10" r:id="rId5"/>
  </sheets>
  <definedNames>
    <definedName name="STATE">Data!$A$1:$B$4</definedName>
    <definedName name="STATUS">Data!$A$1:$A$4</definedName>
  </definedNames>
  <calcPr calcId="179017"/>
</workbook>
</file>

<file path=xl/calcChain.xml><?xml version="1.0" encoding="utf-8"?>
<calcChain xmlns="http://schemas.openxmlformats.org/spreadsheetml/2006/main">
  <c r="F32" i="13" l="1"/>
  <c r="F27" i="13"/>
  <c r="F22" i="13"/>
  <c r="F17" i="13"/>
  <c r="F12" i="13"/>
  <c r="F2" i="13"/>
  <c r="F7" i="13"/>
  <c r="F72" i="11"/>
  <c r="F67" i="11"/>
  <c r="F62" i="11"/>
  <c r="F57" i="11"/>
  <c r="F52" i="11"/>
  <c r="F47" i="11"/>
  <c r="F42" i="11"/>
  <c r="F37" i="11"/>
  <c r="F32" i="11"/>
  <c r="F27" i="11"/>
  <c r="F22" i="11"/>
  <c r="F17" i="11"/>
  <c r="F12" i="11"/>
  <c r="F7" i="11"/>
  <c r="F2" i="11"/>
  <c r="F37" i="12"/>
  <c r="F32" i="12"/>
  <c r="F27" i="12"/>
  <c r="F22" i="12"/>
  <c r="F17" i="12"/>
  <c r="F12" i="12"/>
  <c r="F7" i="12"/>
  <c r="F2" i="12"/>
  <c r="C6" i="7" l="1"/>
  <c r="C7" i="7"/>
  <c r="C11" i="7"/>
  <c r="C16" i="7"/>
  <c r="C17" i="7"/>
  <c r="C12" i="7"/>
  <c r="C5" i="7"/>
  <c r="C13" i="7"/>
  <c r="C15" i="7"/>
  <c r="C4" i="7" l="1"/>
  <c r="C14" i="7"/>
  <c r="C10" i="7"/>
  <c r="C9" i="7"/>
  <c r="C8" i="7" l="1"/>
</calcChain>
</file>

<file path=xl/sharedStrings.xml><?xml version="1.0" encoding="utf-8"?>
<sst xmlns="http://schemas.openxmlformats.org/spreadsheetml/2006/main" count="597" uniqueCount="384">
  <si>
    <t>Rule</t>
  </si>
  <si>
    <t>Artifact</t>
  </si>
  <si>
    <t>Rules</t>
  </si>
  <si>
    <t>Comments</t>
  </si>
  <si>
    <t>Product Owner</t>
  </si>
  <si>
    <t>Product Backlog</t>
  </si>
  <si>
    <t>Sprint Backlog</t>
  </si>
  <si>
    <t>Sprint Planning</t>
  </si>
  <si>
    <t>Sprint Review</t>
  </si>
  <si>
    <t>Sprint Retrospective</t>
  </si>
  <si>
    <t>Current</t>
  </si>
  <si>
    <t>Sprint</t>
  </si>
  <si>
    <t>No changes made to Sprint Backlog that could endanger the Sprint Goal</t>
  </si>
  <si>
    <t>Assessment</t>
  </si>
  <si>
    <t>Score</t>
  </si>
  <si>
    <t>Sprint is time-boxed of one month or less during which a “Done”, useable, and potentially releasable product Increment is created</t>
  </si>
  <si>
    <t>Quality goals do not decrease</t>
  </si>
  <si>
    <t>On the wall or WIKI</t>
  </si>
  <si>
    <t xml:space="preserve">There are tools which are capturing relevant code quality and product quality metrics transparent to the entire organization. </t>
  </si>
  <si>
    <t>Sonar, Automated Regression, xUnit</t>
  </si>
  <si>
    <t>CI, code review, etc</t>
  </si>
  <si>
    <t>Scope may be clarified and re-negotiated between the Product Owner and Development Team as more is learned.</t>
  </si>
  <si>
    <t>There are no delays in clarification process between DT and PO and SM usually helps DT to make the clarification process time effective</t>
  </si>
  <si>
    <t>NOT SURE</t>
  </si>
  <si>
    <t>Sprint Planning takes place, the attendants understand its purpose and key rules</t>
  </si>
  <si>
    <t>Sprint Planning answers the following: What can be delivered in the Increment resulting from the upcoming Sprint?</t>
  </si>
  <si>
    <t>Sprint Planning answers the following: How will the work needed to deliver the Increment be achieved?</t>
  </si>
  <si>
    <t>Daily Scrum</t>
  </si>
  <si>
    <t>By the end of the Sprint Planning, the Development Team should be able to explain to the Product Owner and Scrum Master how it intends to work as a self-organizing team to accomplish the Sprint Goal and create the anticipated Increment.</t>
  </si>
  <si>
    <t>Sprint Planning is time-boxed to a maximum of eight hours for a one-month Sprint and 4 hours for a two-week Sprint. Entire Scrum Team respect this time-box</t>
  </si>
  <si>
    <t>Sprint Backlog is created by the end of the Sprint Planning</t>
  </si>
  <si>
    <t>The Product Owner agree with Development Team the objective that the Sprint should achieve and the Product Backlog items that, if completed in the Sprint, would achieve the Sprint Goal</t>
  </si>
  <si>
    <t>The Development Team respect priorities set by Product Owner and make plan accordingly</t>
  </si>
  <si>
    <t>The Development Team forecast what it believes it can do in the upcoming Sprint and includes just enough work to the Sprint Backlog</t>
  </si>
  <si>
    <t>The Development Team decompose planned work to units of one day or less</t>
  </si>
  <si>
    <t>The Development Team self-organizes to undertake the work in the Sprint Backlog, both during Sprint Planning and as needed throughout the Sprint. No assignments.</t>
  </si>
  <si>
    <t>If the Development Team determines it has too much or too little work, it has a courage to renegotiate the selected Product Backlog items with the Product Owner.</t>
  </si>
  <si>
    <t>The Development Team starts to work in the Sprint immediately after Sprint Planning</t>
  </si>
  <si>
    <t>Not "Ready" PBIs are not included into the Sprint scope until analysis is Done</t>
  </si>
  <si>
    <t>The Product Owner is committed to clarify the selected Product Backlog items and make trade-offs.</t>
  </si>
  <si>
    <t>Every team member is open to proactively participate in the Sprint Planning Session (no complains)</t>
  </si>
  <si>
    <t>Only Development Team decides the number of items selected from the Product Backlog for the Sprint</t>
  </si>
  <si>
    <t>The Development Team don't provide strong commitment on the scope, but provides a commitment to achieve the best they can given the agreed Sprint Goal (one sentense business objective)</t>
  </si>
  <si>
    <t>All Development Team members discusses on the Sprint Planning intended system design and the work needed to convert the Product Backlog into a working product Increment.</t>
  </si>
  <si>
    <t>Sprint Goal is clear and set by the Product Owner in agreement with Development Team</t>
  </si>
  <si>
    <t>The Daily Scrum is held at the same time and place each day to reduce complexity.</t>
  </si>
  <si>
    <t>The Daily Scrum is always 15-minute time-boxed event</t>
  </si>
  <si>
    <t>The Daily Scrum is used only for the Development Team to synchronize activities and create a plan for the next 24 hours.</t>
  </si>
  <si>
    <t>The Scrum Master has a courage to enforce the rule that only Development Team members participate in the Daily Scrum.</t>
  </si>
  <si>
    <t>Goal of the day</t>
  </si>
  <si>
    <t>During the Daily Scrum the Development Team inspect how progress is trending toward completing the work in the Sprint Backlog.</t>
  </si>
  <si>
    <t>Using burn-down chart or similar technique</t>
  </si>
  <si>
    <t>The Development Team is responsible for conducting the Daily Scrum.</t>
  </si>
  <si>
    <t>The Scrum Master is committed to teach the Development Team to keep the Daily Scrum within the 15-minute time-box and.</t>
  </si>
  <si>
    <t>For detailed discussions, or to adapt, or replan, the rest of the Sprint’s work the Development Team or team members meet immediately after Scrum</t>
  </si>
  <si>
    <t>Daily Scrum follow-ups</t>
  </si>
  <si>
    <t>Three questions</t>
  </si>
  <si>
    <t>15 minutes</t>
  </si>
  <si>
    <t>Meeting owners</t>
  </si>
  <si>
    <t>Scrum Master role on Daily Scrums</t>
  </si>
  <si>
    <t xml:space="preserve">All team members has a courage to share their impediments. After Daily Scrum list of imediments is created </t>
  </si>
  <si>
    <t>Impediments list</t>
  </si>
  <si>
    <t>Re-negotiate</t>
  </si>
  <si>
    <t>When the progress is slow the Development Team is open to share it with Product Owner and re-negotiate the scope of the current Sprint</t>
  </si>
  <si>
    <t>The Daily Scrum is used by Development Team to optimize the probability that it will meet the Sprint Goal.</t>
  </si>
  <si>
    <t>During the meeting, the Development Team members explain to each other:
 * What did I do yesterday that helped the Development Team meet the Sprint Goal?
 * What will I do today to help the Development Team meet the Sprint Goal?
 * Do I see any impediment that prevents me or the Development Team from meeting the Sprint Goal?</t>
  </si>
  <si>
    <t>A Sprint Review is held at the end of the Sprint to inspect the Increment and adapt the Product Backlog if needed</t>
  </si>
  <si>
    <t>This is a four-hour time-boxed meeting for one-month Sprints.</t>
  </si>
  <si>
    <t>Timebox</t>
  </si>
  <si>
    <t>Attendees include the Scrum Team and key stakeholders invited by the Product Owner;</t>
  </si>
  <si>
    <t>Participants</t>
  </si>
  <si>
    <t>This is an informal meeting, not a status meeting</t>
  </si>
  <si>
    <t>Format</t>
  </si>
  <si>
    <t>The Development Team prepares presentation of the Increment so that it helps to elicit feedback from stakeholders and foster collaboration.</t>
  </si>
  <si>
    <t>When and What?</t>
  </si>
  <si>
    <t>How?</t>
  </si>
  <si>
    <t>The Product Owner explains what Product Backlog items have been “Done” and what has not been “Done”</t>
  </si>
  <si>
    <t>The Development Team discusses what went well during the Sprint, what problems it ran into, and how those problems were solved</t>
  </si>
  <si>
    <t>The Development Team demonstrates the work that it has “Done” and answers questions about the Increment</t>
  </si>
  <si>
    <t>The Product Owner discusses the Product Backlog as it stands. He or she projects likely completion dates based on progress to date (if needed)</t>
  </si>
  <si>
    <t>The entire group collaborates on what to do next, so that the Sprint Review provides valuable input to subsequent Sprint Planning;</t>
  </si>
  <si>
    <t>During the Sprint Review, the Scrum Team and stakeholders collaborate about what was done in the Sprint</t>
  </si>
  <si>
    <t>The entire group (Stakeholders and Scrum Team) collaborates on what to do next, so that the Sprint Review provides valuable input to subsequent Sprint Planning;</t>
  </si>
  <si>
    <t>Review of how the marketplace or potential use of the product might have changed what is the most valuable thing to do next; and,</t>
  </si>
  <si>
    <t>Review of the timeline, budget, potential capabilities, and marketplace for the next anticipated release of the product.</t>
  </si>
  <si>
    <t>Refresh context of the Product</t>
  </si>
  <si>
    <t>Update Sprint Backlog and priorities</t>
  </si>
  <si>
    <t>Next Release</t>
  </si>
  <si>
    <t>The event takes place and attendants understand its purpose</t>
  </si>
  <si>
    <t>This is a three-hour time-boxed meeting for one-month Sprints. For shorter Sprints, the event is usually shorter.</t>
  </si>
  <si>
    <t>The Sprint Retrospective occurs after the Sprint Review and prior to the next Sprint Planning</t>
  </si>
  <si>
    <t>When</t>
  </si>
  <si>
    <t>What</t>
  </si>
  <si>
    <t>Scrum Team to inspect itself and create a plan for improvements to be enacted during the next Sprint</t>
  </si>
  <si>
    <t xml:space="preserve">Every member of the Development Team shows-up on the Sprint Planning, including PO (if needed) and Scrum Master participates as a peer team member in the meeting from the accountability over the Scrum process.  </t>
  </si>
  <si>
    <t xml:space="preserve">By the end of the Sprint Retrospective, the Scrum Team should have identified improvements that it will implement in the next Sprint. </t>
  </si>
  <si>
    <t>The Scrum Master encourages the Scrum Team to improve, within the Scrum process framework, its development process and practices to make it more effective and enjoyable for the next Sprint.</t>
  </si>
  <si>
    <t>During each Sprint Retrospective, the Scrum Team plans ways to increase product quality by adapting the definition of “Done” as appropriate.</t>
  </si>
  <si>
    <t>Scrum Team inspect how the last Sprint went with regards to people, relationships, process, and tools</t>
  </si>
  <si>
    <t>Scrum Team identify and order the major items that went well and potential improvements;</t>
  </si>
  <si>
    <t>If first statement is false, then other criteria for this rule would be likely false</t>
  </si>
  <si>
    <t>Scrum Team creates a plan for implementing improvements to the way the Scrum Team does its work.</t>
  </si>
  <si>
    <t>Event takes place and attendants understand its purpose</t>
  </si>
  <si>
    <t>All Scrum Team memebres demonstrate responsibility to plan and implement improvements</t>
  </si>
  <si>
    <t>Collaboration</t>
  </si>
  <si>
    <t>Improvement Plan</t>
  </si>
  <si>
    <t>Scrum Master role on Retrospective</t>
  </si>
  <si>
    <t>Improving Definition of Done</t>
  </si>
  <si>
    <t>Responsibility</t>
  </si>
  <si>
    <t>Duration</t>
  </si>
  <si>
    <t>Timeline</t>
  </si>
  <si>
    <t>External People</t>
  </si>
  <si>
    <t>Objective of the Sprint</t>
  </si>
  <si>
    <t>Inputs</t>
  </si>
  <si>
    <t>Forming Scope</t>
  </si>
  <si>
    <t>Sprint Goal</t>
  </si>
  <si>
    <t>Priorities</t>
  </si>
  <si>
    <t xml:space="preserve">The Product Backlog is an ordered list of everything that might be needed in the product and is the single source of requirements for any changes to be made to the product. </t>
  </si>
  <si>
    <t>Product Backlog priorities are always up-to-date</t>
  </si>
  <si>
    <t>All features, functions, requirements, enhancements, and fixes that constitute the changes to be made to the product in future releases are listed in the single Product Backlog</t>
  </si>
  <si>
    <t xml:space="preserve">Product Backlog can be easely transformed into Release Roadmap for the next 6-8 Sprints </t>
  </si>
  <si>
    <t xml:space="preserve">A Product Backlog is never complete and contains product items for the next 6-8 Sprints </t>
  </si>
  <si>
    <t>Can be easely understood by business stakeholders</t>
  </si>
  <si>
    <t>Product Backlog items have the attributes of a description, order, estimate and value.</t>
  </si>
  <si>
    <t>Every item described the way that business understand its value, and this value was shared with the team so everyone clearly understands business purpose and priority of the story</t>
  </si>
  <si>
    <t>Entire Product Backlog is estimated. It can be used to forecast completion dates of the strategic part</t>
  </si>
  <si>
    <t xml:space="preserve">Product Backlog items at the top of the list are testable and contain acceptance criteria for the next Sprint. </t>
  </si>
  <si>
    <t>Development Team understands impact of PBI not being delivered on time (e.g. lost business opportunities or deadline for some regulatory changes)</t>
  </si>
  <si>
    <t>Product Backlog refinement is the act of adding detail, estimates, and order to items in the Product Backlog.</t>
  </si>
  <si>
    <t>Entire Scrum Team has regular PBR meetings on weekly basis to collaborate on the details of Product Backlog items</t>
  </si>
  <si>
    <t>Refinement usually consumes no more than 10% of the capacity of the Development Team.</t>
  </si>
  <si>
    <t>PBR meetings are well facilitated and time-boxed with clear agenda</t>
  </si>
  <si>
    <t>The Product Owner is helping the Development Team to understand and select trade-offs during estimation process</t>
  </si>
  <si>
    <t>Product Backlog items that can be “Done” by the Development Team within one Sprint are deemed “Ready” for selection in a Sprint Planning.</t>
  </si>
  <si>
    <t>Product Backlog items has "Ready" for development status</t>
  </si>
  <si>
    <t>The team is always has enough "Ready" for development items before the next Sprint Planning</t>
  </si>
  <si>
    <t xml:space="preserve">Items at the top of the list are sized right. Any one item can reasonably be “Done” within the Sprint time-box. </t>
  </si>
  <si>
    <t>PBR process also includes a time for Development Team to accomplish reasonable technical investigations in case when they are not able to provide good estimate for top priority items</t>
  </si>
  <si>
    <t>The Development Team is responsible for all estimates in the Product Backlog and during PBR meetings team is updating estimates</t>
  </si>
  <si>
    <t xml:space="preserve">Scrum Team is splitting Product Backlog items when it is too big to accomplish according to DoD within the next Sprint </t>
  </si>
  <si>
    <t>For top priority items the Scrum Team is providing well refined acceptance criteria and other requirements approved by the Product Owner</t>
  </si>
  <si>
    <t>Estimated work remaining is updated daily</t>
  </si>
  <si>
    <t>Development Team members sign up for tasks, they aren't assigned by Scrum Master or Manager</t>
  </si>
  <si>
    <t>The Sprint Backlog is the set of Product Backlog items selected for the Sprint, plus a plan for delivering the product Increment and realizing the Sprint Goal.</t>
  </si>
  <si>
    <t>The Development Team modifies the Sprint Backlog throughout the Sprint, and the Sprint Backlog emerges during the Sprint.</t>
  </si>
  <si>
    <t>The Sprint Backlog is a plan with enough detail that changes in progress can be understood in the Daily Scrum</t>
  </si>
  <si>
    <t>Development Team has a consistent agreement of how to estimate efforts: pure efforts or including meetings, possible impediments, delays, etc</t>
  </si>
  <si>
    <t>The Development Team tracks the total work remaining at least for every Daily Scrum to project the likelihood of achieving the Sprint Goal.</t>
  </si>
  <si>
    <t>Any Development Team member can add, delete or change the Sprint Backlog. Update work remaining as more is known, as items are worked</t>
  </si>
  <si>
    <t>Sprint Backlog containins tasks from the previous Retrospective meeting</t>
  </si>
  <si>
    <t>Sprint Backlog contains tasks for analysis and PBR activities</t>
  </si>
  <si>
    <t>Increment</t>
  </si>
  <si>
    <t>At the end of a Sprint, the new Increment must be “Done,” which means it must be in useable condition and meet the Scrum Team’s definition of “Done.”</t>
  </si>
  <si>
    <t>DoD checklist should consist of valuable activities required to produce high potentally releasable increment.</t>
  </si>
  <si>
    <t>DoD is not static and expanded over a time. Sometimes inspected and adapted during Sprint Retrospective meeting</t>
  </si>
  <si>
    <t>Scrum Teams and Stakeholders similarily understand what “Done” means.</t>
  </si>
  <si>
    <t>Development Teams deliver an Increment of product functionality every Sprint.</t>
  </si>
  <si>
    <t>Increment is useable, so a Product Owner may choose to immediately release it</t>
  </si>
  <si>
    <t>The definition of "done" for an increment includes conventions, standards or guidelines of the development organization</t>
  </si>
  <si>
    <t>Each Increment is additive to all prior Increments and thoroughly tested, ensuring that all Increments work together.</t>
  </si>
  <si>
    <t>Development Team is committed to remove all the impediments to achieve releasable and usable state by the end of the Sprint</t>
  </si>
  <si>
    <t>The definition of “done” is used to assess when work is complete on the product Increment.</t>
  </si>
  <si>
    <t>Multiple teams works in the same Sprint and achieve integrated Increment</t>
  </si>
  <si>
    <t xml:space="preserve">Business Stakeholders are able to assess Product Increment value by the end of the Sprint and provide feedback on the Product </t>
  </si>
  <si>
    <t>Role</t>
  </si>
  <si>
    <t>The Product Owner is responsible for maximizing the value of the product and the work of the Development Team.</t>
  </si>
  <si>
    <t>The Product Owner is the sole person responsible for managing the Product Backlog.</t>
  </si>
  <si>
    <t>For the Product Owner to succeed, the entire organization must respect his or her decisions.</t>
  </si>
  <si>
    <t>The Product Owner is one person, not a committee</t>
  </si>
  <si>
    <t>The Product Owner’s decisions are visible in the content and ordering of the Product Backlog</t>
  </si>
  <si>
    <t>The Development Team isn’t acting on what anyone else says</t>
  </si>
  <si>
    <t>Development Team</t>
  </si>
  <si>
    <t>The Development Team consists of professionals who do the work of delivering a potentially releasable Increment of “Done” product at the end of each Sprint.</t>
  </si>
  <si>
    <t>Development Teams are structured and empowered by the organization to organize and manage their own work</t>
  </si>
  <si>
    <t>Scrum Master</t>
  </si>
  <si>
    <t>The Scrum Master is responsible for ensuring Scrum is understood and enacted.</t>
  </si>
  <si>
    <t>Development Team is self-organizing. No one (not even the Scrum Master) tells the Development Team how to turn Product Backlog into Increments of potentially releasable functionality;</t>
  </si>
  <si>
    <t>Removing impediments to the Development Team’s progress;</t>
  </si>
  <si>
    <t>The Scrum Master is helping those outside the Scrum Team understand which of their interactions with the Scrum Team are helpful and which aren’t</t>
  </si>
  <si>
    <t>The Scrum Master is helping everyone change interactions to maximize the value created by the Scrum Team</t>
  </si>
  <si>
    <t>The Scrum Master is finding new techniques for effective Product Backlog management;</t>
  </si>
  <si>
    <t>The Scrum Master is coaching the organization (client\vendor) in its Scrum adoption;</t>
  </si>
  <si>
    <t>The Scrum Master is causing change that increases the productivity of the Scrum Team;</t>
  </si>
  <si>
    <t>The Scrum Master is ensuring that the Scrum Team adheres to Scrum theory, practices, and rules</t>
  </si>
  <si>
    <t>The Scrum Master is coaching the Development Team in organizational environments in which Scrum is not yet fully adopted and understood.</t>
  </si>
  <si>
    <t>The Scrum Master is ensuring the Product Owner knows how to arrange the Product Backlog to maximize value;</t>
  </si>
  <si>
    <t>The Scrum Master is facilitating Scrum events as requested or needed.</t>
  </si>
  <si>
    <t>Development Team is cross-functional, with all of the skills as a team necessary to create a product Increment;</t>
  </si>
  <si>
    <t>There are no clear separation in titles. Everyone in the Development Team takes accountability to do the best they can, helping each other to achieve the best possible outcomes</t>
  </si>
  <si>
    <t>The Scrum Master is managing Scrum Team using servant leadership techniques.</t>
  </si>
  <si>
    <t>Artifacts</t>
  </si>
  <si>
    <t>Roles</t>
  </si>
  <si>
    <t>Events</t>
  </si>
  <si>
    <t>Current Score, %</t>
  </si>
  <si>
    <t>Sprint 1</t>
  </si>
  <si>
    <t>Sprint 2</t>
  </si>
  <si>
    <t>Sprint 3</t>
  </si>
  <si>
    <t>Sprint 4</t>
  </si>
  <si>
    <t>Sprint 5</t>
  </si>
  <si>
    <t>Sprint 6</t>
  </si>
  <si>
    <t>MAX</t>
  </si>
  <si>
    <t>SELECT …</t>
  </si>
  <si>
    <t>Event</t>
  </si>
  <si>
    <t>Rework, priority mess, delivery in time</t>
  </si>
  <si>
    <t>Rework, priority mess, miscommunications and conflicts</t>
  </si>
  <si>
    <t>Risks to fail business expectations</t>
  </si>
  <si>
    <t xml:space="preserve">PO is responsible to keep Product Backlog visible, transparent, and clear to all, and shows what the Scrum Team will work on next; </t>
  </si>
  <si>
    <t>Reworks, broken communications, escalations and conflicts</t>
  </si>
  <si>
    <t>Conflicts between PO and Dev Team, scope creeping, increase work in process and overtimes</t>
  </si>
  <si>
    <t>Risks with sustainability of the development</t>
  </si>
  <si>
    <t>Mistmatched business expectations</t>
  </si>
  <si>
    <t>Risks that outside experts cannot be commited to the Scrum Team whichis creating huge risks with trust, delivery and to meet expectation</t>
  </si>
  <si>
    <t>Consider FALSE to some items when you see that the Scrum Team is not fully functional and depends on outside experts to deliver increment</t>
  </si>
  <si>
    <t>Consider FALSE to some items when someone else is trying to communicate with Dev Team on behalf of Product Owner which is decreasing PO authority to make priority decisions.</t>
  </si>
  <si>
    <t>Product Owner is one person. If some responsibilities are done by other persons, outside Scrum Team than consider FALSE to some items. Scrum allows PO to delegate some responsibilities to the Development Team. In this case it is OK to select TRUE</t>
  </si>
  <si>
    <t>Consider FALSE to some items when someone outside the Dev Team is managing their plans, tasks assignments, micromanage status during the day and applying other command and control practices</t>
  </si>
  <si>
    <t>Consider FALSE to some items when there is no someone to be responsible for growing Scrum maturity</t>
  </si>
  <si>
    <t>Consider FALSE for some items when there is nobody responsible for removing impediments which are hindering to adopt Scrum at its fullness according to the Scrum Guide</t>
  </si>
  <si>
    <t>If NOT TRUE the Development Team has a risk to produce low value outcomes on their own</t>
  </si>
  <si>
    <t>If NOT TRUE the Dev Team cannot demonstrate commitement and responsible behaviours</t>
  </si>
  <si>
    <t xml:space="preserve">If Product Owner doesn't manage effectively expectations both on development and business side it  create a risk to meet customer expectations </t>
  </si>
  <si>
    <t>If Product Owner doesn't timely approve acceptance tests, acceptance criteria and other requirements it  create a risk of reworks</t>
  </si>
  <si>
    <t>If NOT TRUE it  create risk with priorities chaos in the Development Team</t>
  </si>
  <si>
    <t>Non-transparent Product Backlog  create risks of uncertainty and sub-optimal organizational decisions from business side, which is strongly affecting entire Development Team</t>
  </si>
  <si>
    <t>Broken trust between PO and Dev Team. Risk when PO  micromanage the Dev Team</t>
  </si>
  <si>
    <t>The lack of certain skills  impact Dev Team motivation and adds uncertainty to delivery</t>
  </si>
  <si>
    <t>If NOT TRUE it  create a risk of pseudo-team which is unable to work without management</t>
  </si>
  <si>
    <t>If MORE than 9 it  increase risk to effectively build healthy communications between team members, if LESS than 3 it  create a risk to produce valuable requirements faster</t>
  </si>
  <si>
    <t>If NOT TRUE it decreases PO ability to a be good decision maker on PB priorities which creates risks with customer expectations</t>
  </si>
  <si>
    <t>If NOT TRUE it creates a risk of internal conflicts inside the Dev Team, risks with balacing resource and overtimes on certain experts</t>
  </si>
  <si>
    <t>If NOT TRUE it creates a risk that the Dev Team won't grow its own maturity level</t>
  </si>
  <si>
    <t>If NOT TRUE it creates a risk to fail delivery due to conflicts between sub-groups</t>
  </si>
  <si>
    <t xml:space="preserve">If NOT TRUE it creates many impediments to the Dev Team, delays in design and architecture decisions break sustainable development process, risks with overtimes </t>
  </si>
  <si>
    <t xml:space="preserve">If NOT TRUE it creates a risk to produce low quality Increment and quality decreasing with each new Sprint </t>
  </si>
  <si>
    <t>If NOT TRUE it creates a risk to have predictable development process</t>
  </si>
  <si>
    <t>If NOT TRUE it creates a risk to fail Dev Team expected performance</t>
  </si>
  <si>
    <t>NOT TRUE creates a risk of the Scrum adoption</t>
  </si>
  <si>
    <t>NOT TRUE creates a risk of disorganised Dev Team, cancelled Scrum meetings and Scrum deterioration</t>
  </si>
  <si>
    <t>NOT TRUE creates a risk of not solved issues in communications beween different parties</t>
  </si>
  <si>
    <t>NOT TRUE creates a risk to follow sub-optimal practices which don't bring any value</t>
  </si>
  <si>
    <t>NOT TRUE creates a risk of the ineffective Product Backlog management</t>
  </si>
  <si>
    <t xml:space="preserve">NOT TRUE creates a risk with transparency </t>
  </si>
  <si>
    <t>NOT TRUE will create a risk of improper Scrum usage</t>
  </si>
  <si>
    <t>NOT TRUE reduces overall team effectiveness</t>
  </si>
  <si>
    <t xml:space="preserve">NOT TRUE creates uncertanties with Project estimates </t>
  </si>
  <si>
    <t>Decreased trust and relations with customers</t>
  </si>
  <si>
    <t>Affects team productivity and adds uncertanties</t>
  </si>
  <si>
    <t>Risks with overtimes, cutting quality and increasing technical debt</t>
  </si>
  <si>
    <t>When NOT TRUE there is a risk to produce unpredictable results</t>
  </si>
  <si>
    <t>NOT TRUE breaks sustainability, time management, team discipline and transparency</t>
  </si>
  <si>
    <t>NOT TRUE causes internal conflicts, decreasing team morale</t>
  </si>
  <si>
    <t>Risks to have long lived unsolved team problems can turn out to fail customer service</t>
  </si>
  <si>
    <t>Break sustainability and predictability of the dev process</t>
  </si>
  <si>
    <t>Risks to have increased tech debt and reduced performance</t>
  </si>
  <si>
    <t>Overtimes and qulaity shortcuts</t>
  </si>
  <si>
    <t>Accumulated defects will result in release slippage</t>
  </si>
  <si>
    <t>NOT TRUE creates uncontrollable risk to fail initial estimates</t>
  </si>
  <si>
    <t>NOT TRUE creates a risk to fail estimates</t>
  </si>
  <si>
    <t>Wastes due to delays, ineffective time management</t>
  </si>
  <si>
    <t xml:space="preserve">NOT TRUE decreasing overall team prodcutivity </t>
  </si>
  <si>
    <t>NOT TRUE creates a risk of overtimes and quality deterioration</t>
  </si>
  <si>
    <t>NOT TRUE will reduce PO authority of being effective decision maker</t>
  </si>
  <si>
    <t>NOT TRUE will reduce transparency and creates dev team unsatisfaction</t>
  </si>
  <si>
    <t>NOT TRUE creates a risk of ineffective Sprint Planning</t>
  </si>
  <si>
    <t>NOT TRUE creates a risk to fail Sprint Planning</t>
  </si>
  <si>
    <t>NOT TRUE decreasing sustainability and increases wastes</t>
  </si>
  <si>
    <t>Risks with re-work, repeating same information many times and other wastes</t>
  </si>
  <si>
    <t>NOT TRUE creates a risk of ineffective planning</t>
  </si>
  <si>
    <t>Creates a risk with dev team focus and failed expectation by the end of the Sprint</t>
  </si>
  <si>
    <t>NOT TRUE creates a risk of producing non-reliable plans</t>
  </si>
  <si>
    <t>Quality deterioration, technical debt and failed delivery</t>
  </si>
  <si>
    <t>NOT TRUE creates a risk to work in overtimes</t>
  </si>
  <si>
    <t>Repeating information several time, non-reliable estimates</t>
  </si>
  <si>
    <t>Risks When Not TRUE</t>
  </si>
  <si>
    <t>Avoid strong commitment</t>
  </si>
  <si>
    <t>Increasing pushing behaviours from business side, increase micromanagemnt behaviours from PO</t>
  </si>
  <si>
    <t>Risk to radically fail initial estimates, risks to implement more than it is required</t>
  </si>
  <si>
    <t>Non-responsible team</t>
  </si>
  <si>
    <t>Re-work and failed expectations</t>
  </si>
  <si>
    <t>Reduce transparency and trust</t>
  </si>
  <si>
    <t>Non-reliable Sprint plan</t>
  </si>
  <si>
    <t>Failed Sprint</t>
  </si>
  <si>
    <t>Creates time waste</t>
  </si>
  <si>
    <t>Decrease team discipline</t>
  </si>
  <si>
    <t>Unpredictable re-planning, double work, re-working and other associated wastes</t>
  </si>
  <si>
    <t>Dev team will use Daily Scrum as a status meeting for responsible person, for instance Scrum Master</t>
  </si>
  <si>
    <t>Ineffective Daily Scrum meeting</t>
  </si>
  <si>
    <t>Re-work, double work, unsynchronized activities, blockers and other wastes</t>
  </si>
  <si>
    <t>Decrease ability of the DT to manage risks which turns into micromanagement from outside</t>
  </si>
  <si>
    <t>Non-reliable and sub-optimal development decisions, increased defects and bugs</t>
  </si>
  <si>
    <t>Ineffective Sprint Review meeting</t>
  </si>
  <si>
    <t>Product risks and decrease trus between Scrum Team and stakeholders</t>
  </si>
  <si>
    <t>Decrease Dev Team motivation to participate Sprint Review</t>
  </si>
  <si>
    <t>Decrease transparency and meeting value</t>
  </si>
  <si>
    <t>Decreased transparency and trust</t>
  </si>
  <si>
    <t>The PO is committed to transform feedback into PBIs</t>
  </si>
  <si>
    <t>Review how Team Impediments can be solved</t>
  </si>
  <si>
    <t>Review team metrics and improvement progress</t>
  </si>
  <si>
    <t>Frequent changes in priorities during the Sprint</t>
  </si>
  <si>
    <t>Ineffective Sprint Retrospective meeting</t>
  </si>
  <si>
    <t>Time wastes</t>
  </si>
  <si>
    <t>Decreased team perfromance in upcoming Sprint</t>
  </si>
  <si>
    <t>Decrease Dev Team motivation to participate Sprint Retrospective and use it for self-improving</t>
  </si>
  <si>
    <t>Decrease ability to focus on the most important topics</t>
  </si>
  <si>
    <t>Decreased commitment to act on improvement action points</t>
  </si>
  <si>
    <t>Decreased product quality</t>
  </si>
  <si>
    <t>Problems with responsibility</t>
  </si>
  <si>
    <t>Follow the statements</t>
  </si>
  <si>
    <t>Mess with priorities during the Sprint</t>
  </si>
  <si>
    <t>Information loss and scatter, unclear priorities, increased defects</t>
  </si>
  <si>
    <t>Increased strategical technical debt, risk to re-work design and architecture and release lippages</t>
  </si>
  <si>
    <t>Miscommunications, customer unsatisfaction, sub-optimal organizational decisions from the business stakeholders</t>
  </si>
  <si>
    <t>Re-works, increased defects and bugs</t>
  </si>
  <si>
    <t>Inability to track project risks and manage customer expectation</t>
  </si>
  <si>
    <t>Deliver unusable outcomes by the end of the Sprint</t>
  </si>
  <si>
    <t>Creates overtimes, reduces trust, increased micromanagement from the customer side</t>
  </si>
  <si>
    <t>Reduction in produced value</t>
  </si>
  <si>
    <t>Decreased Product Backlog transparency, many unclear items, overtimes, re-works and quality problems</t>
  </si>
  <si>
    <t>Dev Team motivation to participate PBR meetings</t>
  </si>
  <si>
    <t>Unreliable estimates, unrealistic expectations, decreased team morale</t>
  </si>
  <si>
    <t>Sub-optimal decisions from Dev Team and decreased trust</t>
  </si>
  <si>
    <t>Unpredictable estimates, delays and conflicts between PO and Dev Team during the Sprint</t>
  </si>
  <si>
    <t>Increase uncertainty</t>
  </si>
  <si>
    <t xml:space="preserve">Only Development Team can create or change tasks in the Sprint Backlog </t>
  </si>
  <si>
    <t>Reduces team responsibility over results</t>
  </si>
  <si>
    <t>Increases miscommunications and decreases transparency</t>
  </si>
  <si>
    <t>Sprint Backlog containins all the tasks to turn at least one PBI into usable and releasable Increment according to DoD</t>
  </si>
  <si>
    <t>Decreases predictability of the overall project forecasts</t>
  </si>
  <si>
    <t>Decreases quality and team productivity</t>
  </si>
  <si>
    <t>Unrealistic forecasts and plans</t>
  </si>
  <si>
    <t>Decreases team self-organization and responsibility over delivery</t>
  </si>
  <si>
    <t>Decreases reliability of estimates</t>
  </si>
  <si>
    <t>Decreases transparency of the progress, increases the level of external micromanagement</t>
  </si>
  <si>
    <t>Decreases ability to make reliable decisions and manage delivery risks</t>
  </si>
  <si>
    <t>Unreleasbale and unuseable Sprint results</t>
  </si>
  <si>
    <t>Decreases Increment transparency and ability to provide reliable project forecasts</t>
  </si>
  <si>
    <t>Can significantly affect initial estimates or the dev team velocity, creates risk to fail customer service, expected delivery</t>
  </si>
  <si>
    <t>Decrease ability to manage project forecasts reliably</t>
  </si>
  <si>
    <t>Decrease quality and increase future time to manage technical debt</t>
  </si>
  <si>
    <t>Risks to fail Increment</t>
  </si>
  <si>
    <t>Decrease trust and transparency</t>
  </si>
  <si>
    <t>Practices</t>
  </si>
  <si>
    <t xml:space="preserve">Practices </t>
  </si>
  <si>
    <t>Scrum Progress</t>
  </si>
  <si>
    <t>PO is defining goals of the product and individual releases</t>
  </si>
  <si>
    <t>PO is having a view or ownership of the budgets and understanding constraints (e.g. Budget)</t>
  </si>
  <si>
    <t>PO is managing expectations upwards and downwards</t>
  </si>
  <si>
    <t>PO is reviewing and approving PBI acceptance tests, acceptance criteria, sprint goal and other requirements</t>
  </si>
  <si>
    <t>PO is owning product vision, strategy and roadmap</t>
  </si>
  <si>
    <t>A change in priorities is driven by the Product Owner</t>
  </si>
  <si>
    <t>PO is ordering items in the Product Backlog and is able to explain stakeholders the rational behind it</t>
  </si>
  <si>
    <t>PO is ensuring that no one is telling the Development Team to work from a different set of requirements</t>
  </si>
  <si>
    <t>PO is resolving priority conflicts</t>
  </si>
  <si>
    <t>PO is ensuring that the Development Team understands items in the Product Backlog.</t>
  </si>
  <si>
    <t>PO is accepting or rejecting work results</t>
  </si>
  <si>
    <t>Development Team is accountable for delivering the Increment.</t>
  </si>
  <si>
    <t>Development Team is owning development process under Scrum framework and improving its own engineering practice (automation, design, architecture, documentation, etc)</t>
  </si>
  <si>
    <t>Accountability for delivering increment is belonging to the Development Team as a whole, not individual senior team members.</t>
  </si>
  <si>
    <t>Development Team is having no sub-teams, regardless of particular domains that need to be addressed like testing or business analysis</t>
  </si>
  <si>
    <t>Development Team size is not less than 3 and not more than 9</t>
  </si>
  <si>
    <t>Development Team is owning application design and architecture</t>
  </si>
  <si>
    <t>Development Team is commiting to create and implement improvement plan</t>
  </si>
  <si>
    <t>Scrum Team (all memebers) is having ONE shared goal for the current Sprint</t>
  </si>
  <si>
    <t>The Sprint Goal is expressing business value of the Increment</t>
  </si>
  <si>
    <t>The DT is showing oppennes when PO makes changes to the scope (requirements) of the current Sprint aligned to the Sprint Goal</t>
  </si>
  <si>
    <t>The PO is showing respect for the current Sprint Goal and doesn't disrupt Developmnt Team focus with other tasks which are not aligned to the Sprint Goal</t>
  </si>
  <si>
    <t>The DT is demonstrating courage to say NO when the changes to the scope and priorities of the current Sprint are not aligned to the Sprint Goal</t>
  </si>
  <si>
    <t>The definition of "Done" (DoD ) of the Sprint is including all activities (development, testing, documentation) to create usable and potentially releasable product Increment</t>
  </si>
  <si>
    <t xml:space="preserve">The Scrum Team is never extending the initially agreed time-box of the Sprint </t>
  </si>
  <si>
    <t>The DT is always committing to do all activities to meet DoD within time-box of the Sprint</t>
  </si>
  <si>
    <t>The SM is always setting impediments removal as a first priority</t>
  </si>
  <si>
    <t>New Sprint is starting immediately after the conclusion of the previous Sprint</t>
  </si>
  <si>
    <t>The Scrum Team is understanding the quality goals and it is documented within DoD</t>
  </si>
  <si>
    <t>The Product Owner and stakeholders are showing respect to the quality goals (DoD) and never trying to push DT to complete more features obove their normal capacity</t>
  </si>
  <si>
    <t>The DT is opnly discussing problems with quality and together with Product Owner are trying to find a solution without postponing it to the next Sprint</t>
  </si>
  <si>
    <t xml:space="preserve">The DT team is committing to inspect quality metrics and instantly adapt the quality </t>
  </si>
  <si>
    <t>The PO is committing to clarify questions as Development Team is discovering the unexpected variances</t>
  </si>
  <si>
    <t>When changing the the scope and re-negotiating, the PO is showing respect for the remaining DT remaining capacity for the rest of the Sprint</t>
  </si>
  <si>
    <t>When DT is demonstrating slower progress of the Sprint Backlog tasks, the PO is open to reduce the scope of SB and has a courage to tell stakeholders "bad news"</t>
  </si>
  <si>
    <t xml:space="preserve">The PO is not trying to change the requirements of the current Sprint whitout letting know the entire DT first. </t>
  </si>
  <si>
    <t xml:space="preserve">Every member of the Scrum Team is showing-up on the Sprint Planning, including PO (mandatory) and SM (if needed). Entire Scrum Team is demonstrating commitment to collaboratively create a plan for the next Sprint. </t>
  </si>
  <si>
    <t>Every Sprint is starting from the Sprint Planning immediately after Sprint Retrospective whithout any delays</t>
  </si>
  <si>
    <t>The Development Team is inviting other people to attend Sprint Planning in order to provide technical or domain expertise, if needed.</t>
  </si>
  <si>
    <t>In the Sprint Planning meeting the Development Team can produce forecast for the Sprint (DoD, Sprint Backlog, Projected Capacity, Past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</si>
</sst>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charset val="204"/>
      <scheme val="minor"/>
    </font>
    <font>
      <sz val="11"/>
      <color theme="1"/>
      <name val="Calibri"/>
      <family val="2"/>
      <charset val="204"/>
      <scheme val="minor"/>
    </font>
    <font>
      <b/>
      <sz val="11"/>
      <color rgb="FF000000"/>
      <name val="Calibri"/>
      <family val="2"/>
      <charset val="204"/>
    </font>
    <font>
      <u/>
      <sz val="10"/>
      <color theme="10"/>
      <name val="Arial"/>
      <family val="2"/>
      <charset val="204"/>
    </font>
    <font>
      <u/>
      <sz val="10"/>
      <color theme="11"/>
      <name val="Arial"/>
      <family val="2"/>
      <charset val="204"/>
    </font>
    <font>
      <sz val="10"/>
      <color rgb="FF000000"/>
      <name val="Arial"/>
      <family val="2"/>
      <charset val="204"/>
    </font>
    <font>
      <sz val="11"/>
      <color rgb="FF9C0006"/>
      <name val="Calibri"/>
      <family val="2"/>
      <charset val="204"/>
      <scheme val="minor"/>
    </font>
    <font>
      <sz val="11"/>
      <color rgb="FF9C6500"/>
      <name val="Calibri"/>
      <family val="2"/>
      <charset val="204"/>
      <scheme val="minor"/>
    </font>
    <font>
      <b/>
      <sz val="11"/>
      <color theme="1"/>
      <name val="Calibri"/>
      <family val="2"/>
      <charset val="204"/>
      <scheme val="minor"/>
    </font>
    <font>
      <sz val="11"/>
      <color theme="1"/>
      <name val="Calibri"/>
      <family val="2"/>
      <scheme val="minor"/>
    </font>
    <font>
      <sz val="10"/>
      <color theme="0"/>
      <name val="Arial"/>
      <family val="2"/>
      <charset val="204"/>
    </font>
    <font>
      <b/>
      <sz val="10"/>
      <color rgb="FF000000"/>
      <name val="Arial"/>
      <family val="2"/>
      <charset val="204"/>
    </font>
    <font>
      <sz val="11"/>
      <color rgb="FF000000"/>
      <name val="Calibri"/>
      <family val="2"/>
      <charset val="204"/>
      <scheme val="minor"/>
    </font>
    <font>
      <sz val="10"/>
      <color rgb="FF000000"/>
      <name val="Calibri"/>
      <family val="2"/>
      <charset val="204"/>
      <scheme val="minor"/>
    </font>
    <font>
      <b/>
      <sz val="11"/>
      <color rgb="FF000000"/>
      <name val="Calibri"/>
      <family val="2"/>
      <charset val="204"/>
      <scheme val="minor"/>
    </font>
    <font>
      <sz val="11"/>
      <color rgb="FF333333"/>
      <name val="Calibri"/>
      <family val="2"/>
      <charset val="204"/>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47">
    <border>
      <left/>
      <right/>
      <top/>
      <bottom/>
      <diagonal/>
    </border>
    <border>
      <left style="thin">
        <color auto="1"/>
      </left>
      <right/>
      <top style="thin">
        <color auto="1"/>
      </top>
      <bottom/>
      <diagonal/>
    </border>
    <border>
      <left style="thin">
        <color auto="1"/>
      </left>
      <right/>
      <top/>
      <bottom/>
      <diagonal/>
    </border>
    <border>
      <left/>
      <right/>
      <top/>
      <bottom style="medium">
        <color auto="1"/>
      </bottom>
      <diagonal/>
    </border>
    <border>
      <left/>
      <right/>
      <top style="thin">
        <color auto="1"/>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right style="thin">
        <color indexed="64"/>
      </right>
      <top/>
      <bottom/>
      <diagonal/>
    </border>
    <border>
      <left style="thin">
        <color auto="1"/>
      </left>
      <right style="thin">
        <color auto="1"/>
      </right>
      <top/>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style="medium">
        <color indexed="64"/>
      </right>
      <top style="thin">
        <color indexed="64"/>
      </top>
      <bottom/>
      <diagonal/>
    </border>
    <border>
      <left style="thin">
        <color auto="1"/>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
      <left/>
      <right style="thin">
        <color auto="1"/>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auto="1"/>
      </left>
      <right/>
      <top style="medium">
        <color indexed="64"/>
      </top>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auto="1"/>
      </right>
      <top/>
      <bottom style="thin">
        <color auto="1"/>
      </bottom>
      <diagonal/>
    </border>
    <border>
      <left style="thin">
        <color auto="1"/>
      </left>
      <right style="thin">
        <color auto="1"/>
      </right>
      <top/>
      <bottom style="medium">
        <color indexed="64"/>
      </bottom>
      <diagonal/>
    </border>
    <border>
      <left style="thin">
        <color indexed="64"/>
      </left>
      <right style="medium">
        <color indexed="64"/>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auto="1"/>
      </bottom>
      <diagonal/>
    </border>
    <border>
      <left style="medium">
        <color indexed="64"/>
      </left>
      <right/>
      <top style="medium">
        <color indexed="64"/>
      </top>
      <bottom style="medium">
        <color indexed="64"/>
      </bottom>
      <diagonal/>
    </border>
  </borders>
  <cellStyleXfs count="9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6" fillId="0" borderId="0"/>
    <xf numFmtId="0" fontId="10" fillId="0" borderId="0"/>
  </cellStyleXfs>
  <cellXfs count="136">
    <xf numFmtId="0" fontId="0" fillId="0" borderId="0" xfId="0" applyAlignment="1">
      <alignment wrapText="1"/>
    </xf>
    <xf numFmtId="0" fontId="3" fillId="0" borderId="0" xfId="0" applyFont="1"/>
    <xf numFmtId="0" fontId="10" fillId="0" borderId="0" xfId="89"/>
    <xf numFmtId="0" fontId="10" fillId="0" borderId="0" xfId="89" applyBorder="1"/>
    <xf numFmtId="0" fontId="6" fillId="0" borderId="18" xfId="0" applyFont="1" applyBorder="1" applyAlignment="1">
      <alignment wrapText="1"/>
    </xf>
    <xf numFmtId="0" fontId="0" fillId="0" borderId="11" xfId="0" applyBorder="1" applyAlignment="1">
      <alignment wrapText="1"/>
    </xf>
    <xf numFmtId="0" fontId="6" fillId="0" borderId="0" xfId="0" applyFont="1" applyAlignment="1">
      <alignment wrapText="1"/>
    </xf>
    <xf numFmtId="0" fontId="10" fillId="0" borderId="1" xfId="89" applyBorder="1"/>
    <xf numFmtId="2" fontId="10" fillId="0" borderId="4" xfId="89" applyNumberFormat="1" applyBorder="1"/>
    <xf numFmtId="0" fontId="10" fillId="0" borderId="4" xfId="89" applyBorder="1"/>
    <xf numFmtId="0" fontId="10" fillId="0" borderId="10" xfId="89" applyBorder="1"/>
    <xf numFmtId="0" fontId="10" fillId="0" borderId="2" xfId="89" applyBorder="1"/>
    <xf numFmtId="0" fontId="10" fillId="0" borderId="12" xfId="89" applyBorder="1"/>
    <xf numFmtId="0" fontId="11" fillId="5" borderId="0" xfId="0" applyFont="1" applyFill="1" applyAlignment="1">
      <alignment wrapText="1"/>
    </xf>
    <xf numFmtId="0" fontId="11" fillId="6" borderId="0" xfId="0" applyFont="1" applyFill="1" applyAlignment="1">
      <alignment wrapText="1"/>
    </xf>
    <xf numFmtId="0" fontId="6" fillId="4" borderId="0" xfId="0" applyFont="1" applyFill="1" applyAlignment="1">
      <alignment horizontal="center" wrapText="1"/>
    </xf>
    <xf numFmtId="0" fontId="13" fillId="0" borderId="35" xfId="88" applyFont="1" applyBorder="1" applyAlignment="1">
      <alignment wrapText="1"/>
    </xf>
    <xf numFmtId="0" fontId="14" fillId="0" borderId="6" xfId="0" applyFont="1" applyBorder="1" applyAlignment="1">
      <alignment wrapText="1"/>
    </xf>
    <xf numFmtId="0" fontId="13" fillId="0" borderId="34" xfId="88" applyFont="1" applyBorder="1" applyAlignment="1">
      <alignment wrapText="1"/>
    </xf>
    <xf numFmtId="0" fontId="13" fillId="0" borderId="6" xfId="88" applyFont="1" applyBorder="1" applyAlignment="1">
      <alignment wrapText="1"/>
    </xf>
    <xf numFmtId="0" fontId="14" fillId="0" borderId="30" xfId="0" applyFont="1" applyBorder="1" applyAlignment="1">
      <alignment wrapText="1"/>
    </xf>
    <xf numFmtId="0" fontId="14" fillId="0" borderId="7" xfId="0" applyFont="1" applyBorder="1" applyAlignment="1">
      <alignment wrapText="1"/>
    </xf>
    <xf numFmtId="14" fontId="13" fillId="0" borderId="35" xfId="88" applyNumberFormat="1" applyFont="1" applyBorder="1" applyAlignment="1">
      <alignment wrapText="1"/>
    </xf>
    <xf numFmtId="0" fontId="13" fillId="0" borderId="21" xfId="88" applyFont="1" applyBorder="1" applyAlignment="1">
      <alignment horizontal="left" wrapText="1"/>
    </xf>
    <xf numFmtId="0" fontId="13" fillId="0" borderId="21" xfId="88" applyFont="1" applyBorder="1" applyAlignment="1">
      <alignment wrapText="1"/>
    </xf>
    <xf numFmtId="0" fontId="13" fillId="0" borderId="6" xfId="0" applyFont="1" applyBorder="1" applyAlignment="1">
      <alignment wrapText="1"/>
    </xf>
    <xf numFmtId="0" fontId="13" fillId="0" borderId="12" xfId="0" applyFont="1" applyBorder="1" applyAlignment="1">
      <alignment wrapText="1"/>
    </xf>
    <xf numFmtId="0" fontId="13" fillId="0" borderId="14" xfId="0" applyFont="1" applyBorder="1" applyAlignment="1">
      <alignment wrapText="1"/>
    </xf>
    <xf numFmtId="0" fontId="13" fillId="0" borderId="7" xfId="0" applyFont="1" applyBorder="1" applyAlignment="1">
      <alignment wrapText="1"/>
    </xf>
    <xf numFmtId="14" fontId="13" fillId="0" borderId="34" xfId="88" applyNumberFormat="1" applyFont="1" applyBorder="1" applyAlignment="1">
      <alignment wrapText="1"/>
    </xf>
    <xf numFmtId="0" fontId="9" fillId="0" borderId="5" xfId="89" applyFont="1" applyBorder="1" applyAlignment="1">
      <alignment wrapText="1"/>
    </xf>
    <xf numFmtId="0" fontId="10" fillId="0" borderId="6" xfId="89" applyBorder="1"/>
    <xf numFmtId="0" fontId="10" fillId="0" borderId="7" xfId="89" applyBorder="1"/>
    <xf numFmtId="0" fontId="9" fillId="0" borderId="18" xfId="89" applyFont="1" applyBorder="1" applyAlignment="1">
      <alignment wrapText="1"/>
    </xf>
    <xf numFmtId="0" fontId="9" fillId="0" borderId="24" xfId="89" applyFont="1" applyBorder="1"/>
    <xf numFmtId="0" fontId="9" fillId="0" borderId="20" xfId="89" applyFont="1" applyBorder="1"/>
    <xf numFmtId="0" fontId="2" fillId="0" borderId="23" xfId="87" applyFont="1" applyFill="1" applyBorder="1"/>
    <xf numFmtId="0" fontId="10" fillId="0" borderId="23" xfId="89" applyBorder="1"/>
    <xf numFmtId="0" fontId="1" fillId="0" borderId="23" xfId="87" applyFont="1" applyFill="1" applyBorder="1"/>
    <xf numFmtId="0" fontId="1" fillId="0" borderId="23" xfId="86" applyFont="1" applyFill="1" applyBorder="1"/>
    <xf numFmtId="0" fontId="1" fillId="0" borderId="25" xfId="89" applyFont="1" applyFill="1" applyBorder="1"/>
    <xf numFmtId="0" fontId="15" fillId="0" borderId="27" xfId="88" applyFont="1" applyBorder="1"/>
    <xf numFmtId="0" fontId="15" fillId="0" borderId="29" xfId="88" applyFont="1" applyBorder="1"/>
    <xf numFmtId="0" fontId="15" fillId="0" borderId="38" xfId="88" applyFont="1" applyBorder="1" applyAlignment="1">
      <alignment wrapText="1"/>
    </xf>
    <xf numFmtId="0" fontId="13" fillId="0" borderId="38" xfId="88" applyFont="1" applyBorder="1" applyAlignment="1">
      <alignment wrapText="1"/>
    </xf>
    <xf numFmtId="0" fontId="13" fillId="0" borderId="40" xfId="88" applyFont="1" applyBorder="1" applyAlignment="1">
      <alignment wrapText="1"/>
    </xf>
    <xf numFmtId="14" fontId="13" fillId="0" borderId="40" xfId="88" applyNumberFormat="1" applyFont="1" applyBorder="1" applyAlignment="1">
      <alignment wrapText="1"/>
    </xf>
    <xf numFmtId="0" fontId="0" fillId="0" borderId="24" xfId="0" applyBorder="1"/>
    <xf numFmtId="0" fontId="0" fillId="0" borderId="23" xfId="0" applyBorder="1"/>
    <xf numFmtId="0" fontId="10" fillId="0" borderId="8" xfId="89" applyBorder="1"/>
    <xf numFmtId="0" fontId="10" fillId="0" borderId="41" xfId="89" applyBorder="1"/>
    <xf numFmtId="0" fontId="10" fillId="0" borderId="9" xfId="89" applyBorder="1"/>
    <xf numFmtId="0" fontId="13" fillId="0" borderId="30" xfId="0" applyFont="1" applyBorder="1" applyAlignment="1">
      <alignment wrapText="1"/>
    </xf>
    <xf numFmtId="0" fontId="15" fillId="0" borderId="42" xfId="88" applyFont="1" applyBorder="1"/>
    <xf numFmtId="0" fontId="15" fillId="0" borderId="43" xfId="88" applyFont="1" applyBorder="1"/>
    <xf numFmtId="0" fontId="15" fillId="0" borderId="19" xfId="88" applyFont="1" applyBorder="1" applyAlignment="1">
      <alignment wrapText="1"/>
    </xf>
    <xf numFmtId="0" fontId="13" fillId="0" borderId="44" xfId="0" applyFont="1" applyBorder="1" applyAlignment="1">
      <alignment wrapText="1"/>
    </xf>
    <xf numFmtId="0" fontId="13" fillId="0" borderId="45" xfId="0" applyFont="1" applyBorder="1" applyAlignment="1">
      <alignment wrapText="1"/>
    </xf>
    <xf numFmtId="0" fontId="13" fillId="0" borderId="42" xfId="0" applyFont="1" applyBorder="1" applyAlignment="1">
      <alignment wrapText="1"/>
    </xf>
    <xf numFmtId="0" fontId="13" fillId="0" borderId="13" xfId="0" applyFont="1" applyBorder="1" applyAlignment="1">
      <alignment wrapText="1"/>
    </xf>
    <xf numFmtId="0" fontId="13" fillId="0" borderId="15" xfId="0" applyFont="1" applyBorder="1" applyAlignment="1">
      <alignment wrapText="1"/>
    </xf>
    <xf numFmtId="0" fontId="13" fillId="0" borderId="37" xfId="0" applyFont="1" applyBorder="1" applyAlignment="1">
      <alignment wrapText="1"/>
    </xf>
    <xf numFmtId="0" fontId="13" fillId="0" borderId="39" xfId="0" applyFont="1" applyBorder="1" applyAlignment="1">
      <alignment wrapText="1"/>
    </xf>
    <xf numFmtId="0" fontId="6" fillId="0" borderId="17" xfId="0" applyFont="1" applyBorder="1" applyAlignment="1">
      <alignment wrapText="1"/>
    </xf>
    <xf numFmtId="0" fontId="0" fillId="0" borderId="39"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37" xfId="0" applyBorder="1" applyAlignment="1">
      <alignment wrapText="1"/>
    </xf>
    <xf numFmtId="0" fontId="0" fillId="0" borderId="11" xfId="0" applyBorder="1" applyAlignment="1"/>
    <xf numFmtId="0" fontId="0" fillId="0" borderId="13" xfId="0" applyBorder="1" applyAlignment="1"/>
    <xf numFmtId="0" fontId="0" fillId="0" borderId="37" xfId="0" applyBorder="1" applyAlignment="1"/>
    <xf numFmtId="0" fontId="12" fillId="0" borderId="31" xfId="0" applyFont="1" applyBorder="1" applyAlignment="1">
      <alignment wrapText="1"/>
    </xf>
    <xf numFmtId="0" fontId="12" fillId="0" borderId="18" xfId="0" applyFont="1" applyBorder="1" applyAlignment="1">
      <alignment wrapText="1"/>
    </xf>
    <xf numFmtId="0" fontId="15" fillId="0" borderId="20" xfId="0" applyFont="1" applyBorder="1" applyAlignment="1">
      <alignment wrapText="1"/>
    </xf>
    <xf numFmtId="0" fontId="15" fillId="0" borderId="42" xfId="0" applyFont="1" applyBorder="1" applyAlignment="1">
      <alignment wrapText="1"/>
    </xf>
    <xf numFmtId="0" fontId="15" fillId="0" borderId="22" xfId="0" applyFont="1" applyBorder="1" applyAlignment="1">
      <alignment wrapText="1"/>
    </xf>
    <xf numFmtId="0" fontId="15" fillId="0" borderId="17" xfId="0" applyFont="1" applyBorder="1" applyAlignment="1">
      <alignment wrapText="1"/>
    </xf>
    <xf numFmtId="0" fontId="12" fillId="0" borderId="17" xfId="0" applyFont="1" applyBorder="1" applyAlignment="1">
      <alignment wrapText="1"/>
    </xf>
    <xf numFmtId="0" fontId="15" fillId="0" borderId="46" xfId="0" applyFont="1" applyBorder="1" applyAlignment="1">
      <alignment wrapText="1"/>
    </xf>
    <xf numFmtId="0" fontId="13" fillId="0" borderId="0" xfId="0" applyFont="1" applyBorder="1" applyAlignment="1"/>
    <xf numFmtId="0" fontId="0" fillId="0" borderId="0" xfId="0" applyAlignment="1"/>
    <xf numFmtId="0" fontId="3" fillId="0" borderId="0" xfId="0" applyFont="1" applyAlignment="1"/>
    <xf numFmtId="0" fontId="0" fillId="0" borderId="6" xfId="0" applyBorder="1" applyAlignment="1">
      <alignment horizontal="center" vertical="center" wrapText="1"/>
    </xf>
    <xf numFmtId="0" fontId="0" fillId="0" borderId="30"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40" xfId="0" applyBorder="1" applyAlignment="1">
      <alignment horizontal="center" vertical="center" wrapText="1"/>
    </xf>
    <xf numFmtId="0" fontId="13" fillId="0" borderId="27" xfId="88" applyFont="1" applyBorder="1" applyAlignment="1">
      <alignment horizontal="center" vertical="center" wrapText="1"/>
    </xf>
    <xf numFmtId="0" fontId="13" fillId="0" borderId="28" xfId="88" applyFont="1" applyBorder="1" applyAlignment="1">
      <alignment horizontal="center" vertical="center" wrapText="1"/>
    </xf>
    <xf numFmtId="0" fontId="13" fillId="0" borderId="32" xfId="88" applyFont="1" applyBorder="1" applyAlignment="1">
      <alignment horizontal="center" vertical="center" wrapText="1"/>
    </xf>
    <xf numFmtId="0" fontId="13" fillId="0" borderId="39" xfId="88" applyFont="1" applyBorder="1" applyAlignment="1">
      <alignment horizontal="center" vertical="center" wrapText="1"/>
    </xf>
    <xf numFmtId="0" fontId="13" fillId="0" borderId="13" xfId="88" applyFont="1" applyBorder="1" applyAlignment="1">
      <alignment horizontal="center" vertical="center" wrapText="1"/>
    </xf>
    <xf numFmtId="0" fontId="13" fillId="0" borderId="15" xfId="88" applyFont="1" applyBorder="1" applyAlignment="1">
      <alignment horizontal="center" vertical="center" wrapText="1"/>
    </xf>
    <xf numFmtId="0" fontId="13" fillId="0" borderId="11" xfId="88" applyFont="1" applyBorder="1" applyAlignment="1">
      <alignment horizontal="center" vertical="center" wrapText="1"/>
    </xf>
    <xf numFmtId="0" fontId="13" fillId="0" borderId="37" xfId="88" applyFont="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36"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3" xfId="0" applyFont="1" applyBorder="1" applyAlignment="1">
      <alignment horizontal="center" wrapText="1"/>
    </xf>
    <xf numFmtId="0" fontId="13" fillId="0" borderId="28" xfId="0" applyFont="1" applyBorder="1" applyAlignment="1">
      <alignment horizontal="center" wrapText="1"/>
    </xf>
    <xf numFmtId="0" fontId="13" fillId="0" borderId="32" xfId="0" applyFont="1" applyBorder="1" applyAlignment="1">
      <alignment horizontal="center" wrapText="1"/>
    </xf>
    <xf numFmtId="0" fontId="0" fillId="0" borderId="16" xfId="0" applyBorder="1" applyAlignment="1">
      <alignment horizontal="center" vertical="center" wrapText="1"/>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37" xfId="0" applyFont="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13"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36" xfId="0" applyFont="1" applyBorder="1" applyAlignment="1">
      <alignment horizontal="center" vertical="center" wrapText="1"/>
    </xf>
    <xf numFmtId="0" fontId="13" fillId="0" borderId="13" xfId="0" applyFont="1" applyBorder="1" applyAlignment="1">
      <alignment horizontal="center" wrapText="1"/>
    </xf>
    <xf numFmtId="0" fontId="13" fillId="0" borderId="15" xfId="0" applyFont="1" applyBorder="1" applyAlignment="1">
      <alignment horizontal="center" wrapText="1"/>
    </xf>
    <xf numFmtId="0" fontId="13" fillId="0" borderId="39" xfId="88" applyFont="1" applyBorder="1" applyAlignment="1">
      <alignment horizontal="left" vertical="center" wrapText="1"/>
    </xf>
    <xf numFmtId="0" fontId="13" fillId="0" borderId="13" xfId="88" applyFont="1" applyBorder="1" applyAlignment="1">
      <alignment horizontal="left" vertical="center" wrapText="1"/>
    </xf>
    <xf numFmtId="0" fontId="13" fillId="0" borderId="15" xfId="88" applyFont="1" applyBorder="1" applyAlignment="1">
      <alignment horizontal="left" vertical="center" wrapText="1"/>
    </xf>
    <xf numFmtId="0" fontId="13" fillId="0" borderId="11" xfId="88" applyFont="1" applyBorder="1" applyAlignment="1">
      <alignment horizontal="left" vertical="center" wrapText="1"/>
    </xf>
    <xf numFmtId="0" fontId="13" fillId="0" borderId="11" xfId="88" applyFont="1" applyBorder="1" applyAlignment="1">
      <alignment horizontal="left" vertical="top" wrapText="1"/>
    </xf>
    <xf numFmtId="0" fontId="13" fillId="0" borderId="13" xfId="88" applyFont="1" applyBorder="1" applyAlignment="1">
      <alignment horizontal="left" vertical="top" wrapText="1"/>
    </xf>
    <xf numFmtId="0" fontId="13" fillId="0" borderId="37" xfId="88" applyFont="1" applyBorder="1" applyAlignment="1">
      <alignment horizontal="left" vertical="top" wrapText="1"/>
    </xf>
    <xf numFmtId="0" fontId="13" fillId="0" borderId="15" xfId="88" applyFont="1" applyBorder="1" applyAlignment="1">
      <alignment horizontal="left" vertical="top" wrapText="1"/>
    </xf>
    <xf numFmtId="0" fontId="13" fillId="0" borderId="27" xfId="88" applyFont="1" applyBorder="1" applyAlignment="1">
      <alignment horizontal="center" vertical="center"/>
    </xf>
    <xf numFmtId="0" fontId="13" fillId="0" borderId="28" xfId="88" applyFont="1" applyBorder="1" applyAlignment="1">
      <alignment horizontal="center" vertical="center"/>
    </xf>
    <xf numFmtId="0" fontId="13" fillId="0" borderId="32" xfId="88" applyFont="1" applyBorder="1" applyAlignment="1">
      <alignment horizontal="center" vertical="center"/>
    </xf>
    <xf numFmtId="0" fontId="13" fillId="0" borderId="39" xfId="88" applyFont="1" applyBorder="1" applyAlignment="1">
      <alignment horizontal="left" vertical="top" wrapText="1"/>
    </xf>
    <xf numFmtId="0" fontId="13" fillId="0" borderId="29" xfId="88" applyFont="1" applyBorder="1" applyAlignment="1">
      <alignment horizontal="center" vertical="center" wrapText="1"/>
    </xf>
    <xf numFmtId="0" fontId="13" fillId="0" borderId="2" xfId="88" applyFont="1" applyBorder="1" applyAlignment="1">
      <alignment horizontal="center" vertical="center" wrapText="1"/>
    </xf>
    <xf numFmtId="0" fontId="13" fillId="0" borderId="26" xfId="88" applyFont="1" applyBorder="1" applyAlignment="1">
      <alignment horizontal="center" vertical="center" wrapText="1"/>
    </xf>
    <xf numFmtId="0" fontId="13" fillId="0" borderId="0" xfId="0" applyFont="1" applyBorder="1" applyAlignment="1">
      <alignment horizontal="center" vertical="center" wrapText="1"/>
    </xf>
    <xf numFmtId="0" fontId="13" fillId="0" borderId="3" xfId="0" applyFont="1" applyBorder="1" applyAlignment="1">
      <alignment horizontal="center" vertical="center" wrapText="1"/>
    </xf>
  </cellXfs>
  <cellStyles count="90">
    <cellStyle name="Bad" xfId="86" builtinId="27"/>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Neutral" xfId="87" builtinId="28"/>
    <cellStyle name="Normal" xfId="0" builtinId="0"/>
    <cellStyle name="Normal 2" xfId="88" xr:uid="{00000000-0005-0000-0000-000058000000}"/>
    <cellStyle name="Normal 3" xfId="89" xr:uid="{00000000-0005-0000-0000-000059000000}"/>
  </cellStyles>
  <dxfs count="24">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1"/>
      </font>
      <fill>
        <patternFill>
          <bgColor rgb="FFFFFF00"/>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645200599925043E-2"/>
          <c:y val="1.8627959966542647E-2"/>
          <c:w val="0.68016122984626892"/>
          <c:h val="0.88963927585974834"/>
        </c:manualLayout>
      </c:layout>
      <c:lineChart>
        <c:grouping val="standard"/>
        <c:varyColors val="0"/>
        <c:ser>
          <c:idx val="0"/>
          <c:order val="0"/>
          <c:tx>
            <c:strRef>
              <c:f>Summary!$F$5</c:f>
              <c:strCache>
                <c:ptCount val="1"/>
                <c:pt idx="0">
                  <c:v>Roles</c:v>
                </c:pt>
              </c:strCache>
            </c:strRef>
          </c:tx>
          <c:marker>
            <c:symbol val="none"/>
          </c:marker>
          <c:cat>
            <c:strRef>
              <c:f>Summary!$G$3:$M$4</c:f>
              <c:strCache>
                <c:ptCount val="7"/>
                <c:pt idx="0">
                  <c:v>Sprint 1</c:v>
                </c:pt>
                <c:pt idx="1">
                  <c:v>Sprint 2</c:v>
                </c:pt>
                <c:pt idx="2">
                  <c:v>Sprint 3</c:v>
                </c:pt>
                <c:pt idx="3">
                  <c:v>Sprint 4</c:v>
                </c:pt>
                <c:pt idx="4">
                  <c:v>Sprint 5</c:v>
                </c:pt>
                <c:pt idx="5">
                  <c:v>Sprint 6</c:v>
                </c:pt>
                <c:pt idx="6">
                  <c:v>Current</c:v>
                </c:pt>
              </c:strCache>
            </c:strRef>
          </c:cat>
          <c:val>
            <c:numRef>
              <c:f>Summary!$G$5:$M$5</c:f>
              <c:numCache>
                <c:formatCode>0.00</c:formatCode>
                <c:ptCount val="7"/>
                <c:pt idx="0">
                  <c:v>15</c:v>
                </c:pt>
                <c:pt idx="1">
                  <c:v>28</c:v>
                </c:pt>
                <c:pt idx="2">
                  <c:v>29</c:v>
                </c:pt>
                <c:pt idx="3" formatCode="General">
                  <c:v>30</c:v>
                </c:pt>
                <c:pt idx="4" formatCode="General">
                  <c:v>31</c:v>
                </c:pt>
                <c:pt idx="5" formatCode="General">
                  <c:v>35</c:v>
                </c:pt>
                <c:pt idx="6" formatCode="General">
                  <c:v>39</c:v>
                </c:pt>
              </c:numCache>
            </c:numRef>
          </c:val>
          <c:smooth val="0"/>
          <c:extLst>
            <c:ext xmlns:c16="http://schemas.microsoft.com/office/drawing/2014/chart" uri="{C3380CC4-5D6E-409C-BE32-E72D297353CC}">
              <c16:uniqueId val="{00000000-5223-4ABE-9A2A-7E2F5D40CE81}"/>
            </c:ext>
          </c:extLst>
        </c:ser>
        <c:ser>
          <c:idx val="1"/>
          <c:order val="1"/>
          <c:tx>
            <c:strRef>
              <c:f>Summary!$F$6</c:f>
              <c:strCache>
                <c:ptCount val="1"/>
                <c:pt idx="0">
                  <c:v>Events</c:v>
                </c:pt>
              </c:strCache>
            </c:strRef>
          </c:tx>
          <c:marker>
            <c:symbol val="none"/>
          </c:marker>
          <c:cat>
            <c:strRef>
              <c:f>Summary!$G$3:$M$4</c:f>
              <c:strCache>
                <c:ptCount val="7"/>
                <c:pt idx="0">
                  <c:v>Sprint 1</c:v>
                </c:pt>
                <c:pt idx="1">
                  <c:v>Sprint 2</c:v>
                </c:pt>
                <c:pt idx="2">
                  <c:v>Sprint 3</c:v>
                </c:pt>
                <c:pt idx="3">
                  <c:v>Sprint 4</c:v>
                </c:pt>
                <c:pt idx="4">
                  <c:v>Sprint 5</c:v>
                </c:pt>
                <c:pt idx="5">
                  <c:v>Sprint 6</c:v>
                </c:pt>
                <c:pt idx="6">
                  <c:v>Current</c:v>
                </c:pt>
              </c:strCache>
            </c:strRef>
          </c:cat>
          <c:val>
            <c:numRef>
              <c:f>Summary!$G$6:$M$6</c:f>
              <c:numCache>
                <c:formatCode>General</c:formatCode>
                <c:ptCount val="7"/>
                <c:pt idx="0">
                  <c:v>12</c:v>
                </c:pt>
                <c:pt idx="1">
                  <c:v>20</c:v>
                </c:pt>
                <c:pt idx="2">
                  <c:v>30</c:v>
                </c:pt>
                <c:pt idx="3">
                  <c:v>33</c:v>
                </c:pt>
                <c:pt idx="4">
                  <c:v>35</c:v>
                </c:pt>
                <c:pt idx="5">
                  <c:v>40</c:v>
                </c:pt>
                <c:pt idx="6">
                  <c:v>43</c:v>
                </c:pt>
              </c:numCache>
            </c:numRef>
          </c:val>
          <c:smooth val="0"/>
          <c:extLst>
            <c:ext xmlns:c16="http://schemas.microsoft.com/office/drawing/2014/chart" uri="{C3380CC4-5D6E-409C-BE32-E72D297353CC}">
              <c16:uniqueId val="{00000001-5223-4ABE-9A2A-7E2F5D40CE81}"/>
            </c:ext>
          </c:extLst>
        </c:ser>
        <c:ser>
          <c:idx val="2"/>
          <c:order val="2"/>
          <c:tx>
            <c:strRef>
              <c:f>Summary!$F$7</c:f>
              <c:strCache>
                <c:ptCount val="1"/>
                <c:pt idx="0">
                  <c:v>Artifacts</c:v>
                </c:pt>
              </c:strCache>
            </c:strRef>
          </c:tx>
          <c:marker>
            <c:symbol val="none"/>
          </c:marker>
          <c:cat>
            <c:strRef>
              <c:f>Summary!$G$3:$M$4</c:f>
              <c:strCache>
                <c:ptCount val="7"/>
                <c:pt idx="0">
                  <c:v>Sprint 1</c:v>
                </c:pt>
                <c:pt idx="1">
                  <c:v>Sprint 2</c:v>
                </c:pt>
                <c:pt idx="2">
                  <c:v>Sprint 3</c:v>
                </c:pt>
                <c:pt idx="3">
                  <c:v>Sprint 4</c:v>
                </c:pt>
                <c:pt idx="4">
                  <c:v>Sprint 5</c:v>
                </c:pt>
                <c:pt idx="5">
                  <c:v>Sprint 6</c:v>
                </c:pt>
                <c:pt idx="6">
                  <c:v>Current</c:v>
                </c:pt>
              </c:strCache>
            </c:strRef>
          </c:cat>
          <c:val>
            <c:numRef>
              <c:f>Summary!$G$7:$M$7</c:f>
              <c:numCache>
                <c:formatCode>General</c:formatCode>
                <c:ptCount val="7"/>
                <c:pt idx="0">
                  <c:v>25</c:v>
                </c:pt>
                <c:pt idx="1">
                  <c:v>25</c:v>
                </c:pt>
                <c:pt idx="2">
                  <c:v>28</c:v>
                </c:pt>
                <c:pt idx="3">
                  <c:v>35</c:v>
                </c:pt>
                <c:pt idx="4">
                  <c:v>35</c:v>
                </c:pt>
                <c:pt idx="5">
                  <c:v>37</c:v>
                </c:pt>
                <c:pt idx="6">
                  <c:v>38</c:v>
                </c:pt>
              </c:numCache>
            </c:numRef>
          </c:val>
          <c:smooth val="0"/>
          <c:extLst>
            <c:ext xmlns:c16="http://schemas.microsoft.com/office/drawing/2014/chart" uri="{C3380CC4-5D6E-409C-BE32-E72D297353CC}">
              <c16:uniqueId val="{00000002-5223-4ABE-9A2A-7E2F5D40CE81}"/>
            </c:ext>
          </c:extLst>
        </c:ser>
        <c:ser>
          <c:idx val="3"/>
          <c:order val="3"/>
          <c:tx>
            <c:strRef>
              <c:f>Summary!$F$8</c:f>
              <c:strCache>
                <c:ptCount val="1"/>
                <c:pt idx="0">
                  <c:v>MAX</c:v>
                </c:pt>
              </c:strCache>
            </c:strRef>
          </c:tx>
          <c:marker>
            <c:symbol val="none"/>
          </c:marker>
          <c:cat>
            <c:strRef>
              <c:f>Summary!$G$3:$M$4</c:f>
              <c:strCache>
                <c:ptCount val="7"/>
                <c:pt idx="0">
                  <c:v>Sprint 1</c:v>
                </c:pt>
                <c:pt idx="1">
                  <c:v>Sprint 2</c:v>
                </c:pt>
                <c:pt idx="2">
                  <c:v>Sprint 3</c:v>
                </c:pt>
                <c:pt idx="3">
                  <c:v>Sprint 4</c:v>
                </c:pt>
                <c:pt idx="4">
                  <c:v>Sprint 5</c:v>
                </c:pt>
                <c:pt idx="5">
                  <c:v>Sprint 6</c:v>
                </c:pt>
                <c:pt idx="6">
                  <c:v>Current</c:v>
                </c:pt>
              </c:strCache>
            </c:strRef>
          </c:cat>
          <c:val>
            <c:numRef>
              <c:f>Summary!$G$8:$M$8</c:f>
              <c:numCache>
                <c:formatCode>General</c:formatCode>
                <c:ptCount val="7"/>
                <c:pt idx="0">
                  <c:v>100</c:v>
                </c:pt>
                <c:pt idx="1">
                  <c:v>100</c:v>
                </c:pt>
                <c:pt idx="2">
                  <c:v>100</c:v>
                </c:pt>
                <c:pt idx="3">
                  <c:v>100</c:v>
                </c:pt>
                <c:pt idx="4">
                  <c:v>100</c:v>
                </c:pt>
                <c:pt idx="5">
                  <c:v>100</c:v>
                </c:pt>
                <c:pt idx="6">
                  <c:v>100</c:v>
                </c:pt>
              </c:numCache>
            </c:numRef>
          </c:val>
          <c:smooth val="0"/>
          <c:extLst>
            <c:ext xmlns:c16="http://schemas.microsoft.com/office/drawing/2014/chart" uri="{C3380CC4-5D6E-409C-BE32-E72D297353CC}">
              <c16:uniqueId val="{00000003-5223-4ABE-9A2A-7E2F5D40CE81}"/>
            </c:ext>
          </c:extLst>
        </c:ser>
        <c:dLbls>
          <c:showLegendKey val="0"/>
          <c:showVal val="0"/>
          <c:showCatName val="0"/>
          <c:showSerName val="0"/>
          <c:showPercent val="0"/>
          <c:showBubbleSize val="0"/>
        </c:dLbls>
        <c:smooth val="0"/>
        <c:axId val="80562048"/>
        <c:axId val="80563584"/>
      </c:lineChart>
      <c:catAx>
        <c:axId val="80562048"/>
        <c:scaling>
          <c:orientation val="minMax"/>
        </c:scaling>
        <c:delete val="0"/>
        <c:axPos val="b"/>
        <c:numFmt formatCode="General" sourceLinked="1"/>
        <c:majorTickMark val="out"/>
        <c:minorTickMark val="none"/>
        <c:tickLblPos val="nextTo"/>
        <c:crossAx val="80563584"/>
        <c:crosses val="autoZero"/>
        <c:auto val="1"/>
        <c:lblAlgn val="ctr"/>
        <c:lblOffset val="100"/>
        <c:noMultiLvlLbl val="0"/>
      </c:catAx>
      <c:valAx>
        <c:axId val="80563584"/>
        <c:scaling>
          <c:orientation val="minMax"/>
        </c:scaling>
        <c:delete val="0"/>
        <c:axPos val="l"/>
        <c:majorGridlines/>
        <c:numFmt formatCode="0.00" sourceLinked="1"/>
        <c:majorTickMark val="out"/>
        <c:minorTickMark val="none"/>
        <c:tickLblPos val="nextTo"/>
        <c:crossAx val="80562048"/>
        <c:crosses val="autoZero"/>
        <c:crossBetween val="between"/>
      </c:valAx>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68580</xdr:colOff>
      <xdr:row>9</xdr:row>
      <xdr:rowOff>152400</xdr:rowOff>
    </xdr:from>
    <xdr:to>
      <xdr:col>12</xdr:col>
      <xdr:colOff>60960</xdr:colOff>
      <xdr:row>25</xdr:row>
      <xdr:rowOff>30480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76</xdr:row>
      <xdr:rowOff>0</xdr:rowOff>
    </xdr:to>
    <xdr:sp macro="" textlink="">
      <xdr:nvSpPr>
        <xdr:cNvPr id="2" name="AutoShape 31">
          <a:extLst>
            <a:ext uri="{FF2B5EF4-FFF2-40B4-BE49-F238E27FC236}">
              <a16:creationId xmlns:a16="http://schemas.microsoft.com/office/drawing/2014/main" id="{00000000-0008-0000-0200-000002000000}"/>
            </a:ext>
          </a:extLst>
        </xdr:cNvPr>
        <xdr:cNvSpPr>
          <a:spLocks noChangeArrowheads="1"/>
        </xdr:cNvSpPr>
      </xdr:nvSpPr>
      <xdr:spPr bwMode="auto">
        <a:xfrm>
          <a:off x="0" y="0"/>
          <a:ext cx="5288280" cy="270002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xdr:col>
      <xdr:colOff>0</xdr:colOff>
      <xdr:row>76</xdr:row>
      <xdr:rowOff>0</xdr:rowOff>
    </xdr:to>
    <xdr:sp macro="" textlink="">
      <xdr:nvSpPr>
        <xdr:cNvPr id="3" name="AutoShape 31">
          <a:extLst>
            <a:ext uri="{FF2B5EF4-FFF2-40B4-BE49-F238E27FC236}">
              <a16:creationId xmlns:a16="http://schemas.microsoft.com/office/drawing/2014/main" id="{00000000-0008-0000-0200-000003000000}"/>
            </a:ext>
          </a:extLst>
        </xdr:cNvPr>
        <xdr:cNvSpPr>
          <a:spLocks noChangeArrowheads="1"/>
        </xdr:cNvSpPr>
      </xdr:nvSpPr>
      <xdr:spPr bwMode="auto">
        <a:xfrm>
          <a:off x="0" y="0"/>
          <a:ext cx="5288280" cy="270002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xdr:col>
      <xdr:colOff>0</xdr:colOff>
      <xdr:row>76</xdr:row>
      <xdr:rowOff>0</xdr:rowOff>
    </xdr:to>
    <xdr:sp macro="" textlink="">
      <xdr:nvSpPr>
        <xdr:cNvPr id="4" name="AutoShape 31">
          <a:extLst>
            <a:ext uri="{FF2B5EF4-FFF2-40B4-BE49-F238E27FC236}">
              <a16:creationId xmlns:a16="http://schemas.microsoft.com/office/drawing/2014/main" id="{00000000-0008-0000-0200-000004000000}"/>
            </a:ext>
          </a:extLst>
        </xdr:cNvPr>
        <xdr:cNvSpPr>
          <a:spLocks noChangeArrowheads="1"/>
        </xdr:cNvSpPr>
      </xdr:nvSpPr>
      <xdr:spPr bwMode="auto">
        <a:xfrm>
          <a:off x="0" y="0"/>
          <a:ext cx="5288280" cy="270002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xdr:col>
      <xdr:colOff>0</xdr:colOff>
      <xdr:row>76</xdr:row>
      <xdr:rowOff>0</xdr:rowOff>
    </xdr:to>
    <xdr:sp macro="" textlink="">
      <xdr:nvSpPr>
        <xdr:cNvPr id="5" name="AutoShape 31">
          <a:extLst>
            <a:ext uri="{FF2B5EF4-FFF2-40B4-BE49-F238E27FC236}">
              <a16:creationId xmlns:a16="http://schemas.microsoft.com/office/drawing/2014/main" id="{00000000-0008-0000-0200-000005000000}"/>
            </a:ext>
          </a:extLst>
        </xdr:cNvPr>
        <xdr:cNvSpPr>
          <a:spLocks noChangeArrowheads="1"/>
        </xdr:cNvSpPr>
      </xdr:nvSpPr>
      <xdr:spPr bwMode="auto">
        <a:xfrm>
          <a:off x="0" y="0"/>
          <a:ext cx="5288280" cy="270002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7"/>
  <sheetViews>
    <sheetView workbookViewId="0">
      <selection activeCell="C5" sqref="C5"/>
    </sheetView>
  </sheetViews>
  <sheetFormatPr defaultColWidth="8.86328125" defaultRowHeight="14.25" x14ac:dyDescent="0.45"/>
  <cols>
    <col min="1" max="1" width="8.86328125" style="2"/>
    <col min="2" max="2" width="29.33203125" style="2" customWidth="1"/>
    <col min="3" max="3" width="10" style="2" customWidth="1"/>
    <col min="4" max="4" width="9.46484375" style="2" bestFit="1" customWidth="1"/>
    <col min="5" max="5" width="9" style="2" bestFit="1" customWidth="1"/>
    <col min="6" max="6" width="14.53125" style="2" customWidth="1"/>
    <col min="7" max="16384" width="8.86328125" style="2"/>
  </cols>
  <sheetData>
    <row r="2" spans="2:13" ht="14.65" thickBot="1" x14ac:dyDescent="0.5"/>
    <row r="3" spans="2:13" ht="28.9" thickBot="1" x14ac:dyDescent="0.5">
      <c r="B3" s="34"/>
      <c r="C3" s="30" t="s">
        <v>193</v>
      </c>
      <c r="F3" s="3" t="s">
        <v>343</v>
      </c>
      <c r="G3" s="3" t="s">
        <v>194</v>
      </c>
      <c r="H3" s="3" t="s">
        <v>195</v>
      </c>
      <c r="I3" s="3" t="s">
        <v>196</v>
      </c>
      <c r="J3" s="2" t="s">
        <v>197</v>
      </c>
      <c r="K3" s="2" t="s">
        <v>198</v>
      </c>
      <c r="L3" s="2" t="s">
        <v>199</v>
      </c>
      <c r="M3" s="2" t="s">
        <v>10</v>
      </c>
    </row>
    <row r="4" spans="2:13" ht="14.65" thickBot="1" x14ac:dyDescent="0.5">
      <c r="B4" s="35" t="s">
        <v>191</v>
      </c>
      <c r="C4" s="33">
        <f>AVERAGE(C5:C7)</f>
        <v>0</v>
      </c>
      <c r="F4" s="3"/>
      <c r="G4" s="3"/>
      <c r="H4" s="3"/>
      <c r="I4" s="3"/>
    </row>
    <row r="5" spans="2:13" x14ac:dyDescent="0.45">
      <c r="B5" s="38" t="s">
        <v>4</v>
      </c>
      <c r="C5" s="47">
        <f xml:space="preserve"> (100/5 * AVERAGE('Scrum Roles'!F2:F16))</f>
        <v>0</v>
      </c>
      <c r="F5" s="7" t="s">
        <v>191</v>
      </c>
      <c r="G5" s="8">
        <v>15</v>
      </c>
      <c r="H5" s="8">
        <v>28</v>
      </c>
      <c r="I5" s="8">
        <v>29</v>
      </c>
      <c r="J5" s="9">
        <v>30</v>
      </c>
      <c r="K5" s="9">
        <v>31</v>
      </c>
      <c r="L5" s="9">
        <v>35</v>
      </c>
      <c r="M5" s="10">
        <v>39</v>
      </c>
    </row>
    <row r="6" spans="2:13" x14ac:dyDescent="0.45">
      <c r="B6" s="39" t="s">
        <v>171</v>
      </c>
      <c r="C6" s="48">
        <f xml:space="preserve"> (100/5 * AVERAGE('Scrum Roles'!F17:F26))</f>
        <v>0</v>
      </c>
      <c r="F6" s="11" t="s">
        <v>192</v>
      </c>
      <c r="G6" s="3">
        <v>12</v>
      </c>
      <c r="H6" s="3">
        <v>20</v>
      </c>
      <c r="I6" s="3">
        <v>30</v>
      </c>
      <c r="J6" s="3">
        <v>33</v>
      </c>
      <c r="K6" s="3">
        <v>35</v>
      </c>
      <c r="L6" s="3">
        <v>40</v>
      </c>
      <c r="M6" s="12">
        <v>43</v>
      </c>
    </row>
    <row r="7" spans="2:13" ht="14.65" thickBot="1" x14ac:dyDescent="0.5">
      <c r="B7" s="40" t="s">
        <v>174</v>
      </c>
      <c r="C7" s="48">
        <f xml:space="preserve"> (100/5 * AVERAGE('Scrum Roles'!F27:F36))</f>
        <v>0</v>
      </c>
      <c r="F7" s="11" t="s">
        <v>190</v>
      </c>
      <c r="G7" s="3">
        <v>25</v>
      </c>
      <c r="H7" s="3">
        <v>25</v>
      </c>
      <c r="I7" s="3">
        <v>28</v>
      </c>
      <c r="J7" s="3">
        <v>35</v>
      </c>
      <c r="K7" s="3">
        <v>35</v>
      </c>
      <c r="L7" s="3">
        <v>37</v>
      </c>
      <c r="M7" s="12">
        <v>38</v>
      </c>
    </row>
    <row r="8" spans="2:13" ht="14.65" thickBot="1" x14ac:dyDescent="0.5">
      <c r="B8" s="35" t="s">
        <v>192</v>
      </c>
      <c r="C8" s="33">
        <f>AVERAGE(C9:C13)</f>
        <v>0</v>
      </c>
      <c r="F8" s="49" t="s">
        <v>200</v>
      </c>
      <c r="G8" s="50">
        <v>100</v>
      </c>
      <c r="H8" s="50">
        <v>100</v>
      </c>
      <c r="I8" s="50">
        <v>100</v>
      </c>
      <c r="J8" s="50">
        <v>100</v>
      </c>
      <c r="K8" s="50">
        <v>100</v>
      </c>
      <c r="L8" s="50">
        <v>100</v>
      </c>
      <c r="M8" s="51">
        <v>100</v>
      </c>
    </row>
    <row r="9" spans="2:13" x14ac:dyDescent="0.45">
      <c r="B9" s="37" t="s">
        <v>11</v>
      </c>
      <c r="C9" s="48">
        <f xml:space="preserve"> (100/5 * AVERAGE('Scrum Events'!F2:F21))</f>
        <v>0</v>
      </c>
      <c r="J9" s="3"/>
    </row>
    <row r="10" spans="2:13" x14ac:dyDescent="0.45">
      <c r="B10" s="37" t="s">
        <v>7</v>
      </c>
      <c r="C10" s="48">
        <f xml:space="preserve"> (100/5 * AVERAGE('Scrum Events'!F22:F41))</f>
        <v>0</v>
      </c>
      <c r="J10" s="3"/>
    </row>
    <row r="11" spans="2:13" x14ac:dyDescent="0.45">
      <c r="B11" s="37" t="s">
        <v>27</v>
      </c>
      <c r="C11" s="48">
        <f xml:space="preserve"> (100/5 * AVERAGE('Scrum Events'!F42:F51))</f>
        <v>0</v>
      </c>
      <c r="L11" s="3"/>
    </row>
    <row r="12" spans="2:13" x14ac:dyDescent="0.45">
      <c r="B12" s="37" t="s">
        <v>8</v>
      </c>
      <c r="C12" s="48">
        <f xml:space="preserve"> (100/5 * AVERAGE('Scrum Events'!F52:F66))</f>
        <v>0</v>
      </c>
      <c r="L12" s="3"/>
    </row>
    <row r="13" spans="2:13" ht="14.65" thickBot="1" x14ac:dyDescent="0.5">
      <c r="B13" s="37" t="s">
        <v>9</v>
      </c>
      <c r="C13" s="48">
        <f xml:space="preserve"> (100/5 * AVERAGE('Scrum Events'!F67:F76))</f>
        <v>0</v>
      </c>
      <c r="L13" s="3"/>
    </row>
    <row r="14" spans="2:13" ht="14.65" thickBot="1" x14ac:dyDescent="0.5">
      <c r="B14" s="35" t="s">
        <v>190</v>
      </c>
      <c r="C14" s="33">
        <f>AVERAGE(C15:C17)</f>
        <v>0</v>
      </c>
      <c r="L14" s="3"/>
    </row>
    <row r="15" spans="2:13" x14ac:dyDescent="0.45">
      <c r="B15" s="36" t="s">
        <v>5</v>
      </c>
      <c r="C15" s="31">
        <f xml:space="preserve"> (100/5 * AVERAGE('Scrum Artifacts'!F2:F21))</f>
        <v>0</v>
      </c>
    </row>
    <row r="16" spans="2:13" x14ac:dyDescent="0.45">
      <c r="B16" s="39" t="s">
        <v>6</v>
      </c>
      <c r="C16" s="31">
        <f xml:space="preserve"> (100/5 * AVERAGE('Scrum Artifacts'!F22:F31))</f>
        <v>0</v>
      </c>
    </row>
    <row r="17" spans="2:3" ht="14.65" thickBot="1" x14ac:dyDescent="0.5">
      <c r="B17" s="40" t="s">
        <v>151</v>
      </c>
      <c r="C17" s="32">
        <f xml:space="preserve"> (100/5 * AVERAGE('Scrum Artifacts'!F32:F41))</f>
        <v>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topLeftCell="A7" workbookViewId="0">
      <selection activeCell="E9" sqref="E9"/>
    </sheetView>
  </sheetViews>
  <sheetFormatPr defaultRowHeight="12.75" x14ac:dyDescent="0.35"/>
  <cols>
    <col min="1" max="1" width="15.796875" customWidth="1"/>
    <col min="2" max="2" width="40.796875" customWidth="1"/>
    <col min="3" max="3" width="75.796875" customWidth="1"/>
    <col min="4" max="4" width="30.796875" customWidth="1"/>
    <col min="5" max="5" width="12" customWidth="1"/>
    <col min="7" max="7" width="28.1328125" customWidth="1"/>
  </cols>
  <sheetData>
    <row r="1" spans="1:7" ht="14.65" thickBot="1" x14ac:dyDescent="0.5">
      <c r="A1" s="41" t="s">
        <v>164</v>
      </c>
      <c r="B1" s="42" t="s">
        <v>2</v>
      </c>
      <c r="C1" s="43" t="s">
        <v>341</v>
      </c>
      <c r="D1" s="78" t="s">
        <v>3</v>
      </c>
      <c r="E1" s="71" t="s">
        <v>13</v>
      </c>
      <c r="F1" s="72" t="s">
        <v>14</v>
      </c>
      <c r="G1" s="81" t="s">
        <v>273</v>
      </c>
    </row>
    <row r="2" spans="1:7" ht="14.45" customHeight="1" x14ac:dyDescent="0.45">
      <c r="A2" s="87" t="s">
        <v>4</v>
      </c>
      <c r="B2" s="90" t="s">
        <v>165</v>
      </c>
      <c r="C2" s="44" t="s">
        <v>344</v>
      </c>
      <c r="D2" s="95" t="s">
        <v>214</v>
      </c>
      <c r="E2" s="65" t="s">
        <v>201</v>
      </c>
      <c r="F2" s="82">
        <f>VLOOKUP(E2,STATE,2,FALSE)+VLOOKUP(E3,STATE,2,FALSE)+VLOOKUP(E4,STATE,2,FALSE)+VLOOKUP(E5,STATE,2,FALSE)+VLOOKUP(E6,STATE,2,FALSE)</f>
        <v>0</v>
      </c>
      <c r="G2" s="79" t="s">
        <v>218</v>
      </c>
    </row>
    <row r="3" spans="1:7" ht="14.25" x14ac:dyDescent="0.45">
      <c r="A3" s="88"/>
      <c r="B3" s="91"/>
      <c r="C3" s="16" t="s">
        <v>345</v>
      </c>
      <c r="D3" s="96"/>
      <c r="E3" s="65" t="s">
        <v>201</v>
      </c>
      <c r="F3" s="82"/>
      <c r="G3" s="79" t="s">
        <v>228</v>
      </c>
    </row>
    <row r="4" spans="1:7" ht="14.25" x14ac:dyDescent="0.45">
      <c r="A4" s="88"/>
      <c r="B4" s="91"/>
      <c r="C4" s="17" t="s">
        <v>346</v>
      </c>
      <c r="D4" s="96"/>
      <c r="E4" s="65" t="s">
        <v>201</v>
      </c>
      <c r="F4" s="82"/>
      <c r="G4" s="79" t="s">
        <v>220</v>
      </c>
    </row>
    <row r="5" spans="1:7" ht="26.65" x14ac:dyDescent="0.45">
      <c r="A5" s="88"/>
      <c r="B5" s="91"/>
      <c r="C5" s="17" t="s">
        <v>347</v>
      </c>
      <c r="D5" s="96"/>
      <c r="E5" s="65" t="s">
        <v>201</v>
      </c>
      <c r="F5" s="82"/>
      <c r="G5" s="79" t="s">
        <v>221</v>
      </c>
    </row>
    <row r="6" spans="1:7" ht="14.25" x14ac:dyDescent="0.45">
      <c r="A6" s="88"/>
      <c r="B6" s="92"/>
      <c r="C6" s="24" t="s">
        <v>348</v>
      </c>
      <c r="D6" s="96"/>
      <c r="E6" s="66" t="s">
        <v>201</v>
      </c>
      <c r="F6" s="83"/>
      <c r="G6" s="79" t="s">
        <v>222</v>
      </c>
    </row>
    <row r="7" spans="1:7" ht="14.25" x14ac:dyDescent="0.45">
      <c r="A7" s="88"/>
      <c r="B7" s="93" t="s">
        <v>166</v>
      </c>
      <c r="C7" s="29" t="s">
        <v>168</v>
      </c>
      <c r="D7" s="96"/>
      <c r="E7" s="5" t="s">
        <v>201</v>
      </c>
      <c r="F7" s="103">
        <f>VLOOKUP(E7,STATE,2,FALSE)+VLOOKUP(E8,STATE,2,FALSE)+VLOOKUP(E9,STATE,2,FALSE)+VLOOKUP(E10,STATE,2,FALSE)+VLOOKUP(E11,STATE,2,FALSE)</f>
        <v>0</v>
      </c>
      <c r="G7" s="79" t="s">
        <v>203</v>
      </c>
    </row>
    <row r="8" spans="1:7" ht="14.25" x14ac:dyDescent="0.45">
      <c r="A8" s="88"/>
      <c r="B8" s="91"/>
      <c r="C8" s="22" t="s">
        <v>349</v>
      </c>
      <c r="D8" s="96"/>
      <c r="E8" s="65" t="s">
        <v>201</v>
      </c>
      <c r="F8" s="82"/>
      <c r="G8" s="79" t="s">
        <v>204</v>
      </c>
    </row>
    <row r="9" spans="1:7" ht="28.5" x14ac:dyDescent="0.45">
      <c r="A9" s="88"/>
      <c r="B9" s="91"/>
      <c r="C9" s="22" t="s">
        <v>350</v>
      </c>
      <c r="D9" s="96"/>
      <c r="E9" s="65" t="s">
        <v>201</v>
      </c>
      <c r="F9" s="82"/>
      <c r="G9" s="79" t="s">
        <v>205</v>
      </c>
    </row>
    <row r="10" spans="1:7" ht="28.5" x14ac:dyDescent="0.45">
      <c r="A10" s="88"/>
      <c r="B10" s="91"/>
      <c r="C10" s="22" t="s">
        <v>206</v>
      </c>
      <c r="D10" s="96"/>
      <c r="E10" s="65" t="s">
        <v>201</v>
      </c>
      <c r="F10" s="82"/>
      <c r="G10" s="79" t="s">
        <v>223</v>
      </c>
    </row>
    <row r="11" spans="1:7" ht="14.25" x14ac:dyDescent="0.45">
      <c r="A11" s="88"/>
      <c r="B11" s="92"/>
      <c r="C11" s="23" t="s">
        <v>353</v>
      </c>
      <c r="D11" s="97"/>
      <c r="E11" s="66" t="s">
        <v>201</v>
      </c>
      <c r="F11" s="83"/>
      <c r="G11" s="79" t="s">
        <v>207</v>
      </c>
    </row>
    <row r="12" spans="1:7" ht="14.25" x14ac:dyDescent="0.45">
      <c r="A12" s="88"/>
      <c r="B12" s="93" t="s">
        <v>167</v>
      </c>
      <c r="C12" s="22" t="s">
        <v>169</v>
      </c>
      <c r="D12" s="98" t="s">
        <v>213</v>
      </c>
      <c r="E12" s="5" t="s">
        <v>201</v>
      </c>
      <c r="F12" s="84">
        <f>VLOOKUP(E12,STATE,2,FALSE)+VLOOKUP(E13,STATE,2,FALSE)+VLOOKUP(E14,STATE,2,FALSE)+VLOOKUP(E15,STATE,2,FALSE)+VLOOKUP(E16,STATE,2,FALSE)</f>
        <v>0</v>
      </c>
      <c r="G12" s="79" t="s">
        <v>208</v>
      </c>
    </row>
    <row r="13" spans="1:7" ht="28.5" x14ac:dyDescent="0.45">
      <c r="A13" s="88"/>
      <c r="B13" s="91"/>
      <c r="C13" s="16" t="s">
        <v>351</v>
      </c>
      <c r="D13" s="96"/>
      <c r="E13" s="65" t="s">
        <v>201</v>
      </c>
      <c r="F13" s="85"/>
      <c r="G13" s="79" t="s">
        <v>208</v>
      </c>
    </row>
    <row r="14" spans="1:7" ht="14.25" x14ac:dyDescent="0.45">
      <c r="A14" s="88"/>
      <c r="B14" s="91"/>
      <c r="C14" s="22" t="s">
        <v>170</v>
      </c>
      <c r="D14" s="96"/>
      <c r="E14" s="65" t="s">
        <v>201</v>
      </c>
      <c r="F14" s="85"/>
      <c r="G14" s="79" t="s">
        <v>224</v>
      </c>
    </row>
    <row r="15" spans="1:7" ht="14.25" x14ac:dyDescent="0.45">
      <c r="A15" s="88"/>
      <c r="B15" s="91"/>
      <c r="C15" s="22" t="s">
        <v>354</v>
      </c>
      <c r="D15" s="96"/>
      <c r="E15" s="65" t="s">
        <v>201</v>
      </c>
      <c r="F15" s="85"/>
      <c r="G15" s="79" t="s">
        <v>210</v>
      </c>
    </row>
    <row r="16" spans="1:7" ht="14.65" thickBot="1" x14ac:dyDescent="0.5">
      <c r="A16" s="89"/>
      <c r="B16" s="94"/>
      <c r="C16" s="45" t="s">
        <v>352</v>
      </c>
      <c r="D16" s="99"/>
      <c r="E16" s="67" t="s">
        <v>201</v>
      </c>
      <c r="F16" s="86"/>
      <c r="G16" s="79" t="s">
        <v>209</v>
      </c>
    </row>
    <row r="17" spans="1:7" ht="14.25" x14ac:dyDescent="0.45">
      <c r="A17" s="87" t="s">
        <v>171</v>
      </c>
      <c r="B17" s="90" t="s">
        <v>172</v>
      </c>
      <c r="C17" s="44" t="s">
        <v>355</v>
      </c>
      <c r="D17" s="95" t="s">
        <v>212</v>
      </c>
      <c r="E17" s="65" t="s">
        <v>201</v>
      </c>
      <c r="F17" s="82">
        <f>VLOOKUP(E17,STATE,2,FALSE)+VLOOKUP(E18,STATE,2,FALSE)+VLOOKUP(E19,STATE,2,FALSE)+VLOOKUP(E20,STATE,2,FALSE)+VLOOKUP(E21,STATE,2,FALSE)</f>
        <v>0</v>
      </c>
      <c r="G17" s="79" t="s">
        <v>211</v>
      </c>
    </row>
    <row r="18" spans="1:7" ht="28.5" x14ac:dyDescent="0.45">
      <c r="A18" s="88"/>
      <c r="B18" s="91"/>
      <c r="C18" s="16" t="s">
        <v>187</v>
      </c>
      <c r="D18" s="96"/>
      <c r="E18" s="65" t="s">
        <v>201</v>
      </c>
      <c r="F18" s="82"/>
      <c r="G18" s="79" t="s">
        <v>225</v>
      </c>
    </row>
    <row r="19" spans="1:7" ht="28.5" x14ac:dyDescent="0.45">
      <c r="A19" s="88"/>
      <c r="B19" s="91"/>
      <c r="C19" s="25" t="s">
        <v>357</v>
      </c>
      <c r="D19" s="96"/>
      <c r="E19" s="65" t="s">
        <v>201</v>
      </c>
      <c r="F19" s="82"/>
      <c r="G19" s="79" t="s">
        <v>219</v>
      </c>
    </row>
    <row r="20" spans="1:7" ht="42.75" x14ac:dyDescent="0.45">
      <c r="A20" s="88"/>
      <c r="B20" s="91"/>
      <c r="C20" s="16" t="s">
        <v>188</v>
      </c>
      <c r="D20" s="96"/>
      <c r="E20" s="65" t="s">
        <v>201</v>
      </c>
      <c r="F20" s="82"/>
      <c r="G20" s="79" t="s">
        <v>229</v>
      </c>
    </row>
    <row r="21" spans="1:7" ht="28.5" x14ac:dyDescent="0.45">
      <c r="A21" s="88"/>
      <c r="B21" s="91"/>
      <c r="C21" s="16" t="s">
        <v>356</v>
      </c>
      <c r="D21" s="97"/>
      <c r="E21" s="66" t="s">
        <v>201</v>
      </c>
      <c r="F21" s="83"/>
      <c r="G21" s="79" t="s">
        <v>230</v>
      </c>
    </row>
    <row r="22" spans="1:7" ht="42.75" x14ac:dyDescent="0.45">
      <c r="A22" s="88"/>
      <c r="B22" s="93" t="s">
        <v>173</v>
      </c>
      <c r="C22" s="18" t="s">
        <v>176</v>
      </c>
      <c r="D22" s="100" t="s">
        <v>215</v>
      </c>
      <c r="E22" s="5" t="s">
        <v>201</v>
      </c>
      <c r="F22" s="84">
        <f>VLOOKUP(E22,STATE,2,FALSE)+VLOOKUP(E23,STATE,2,FALSE)+VLOOKUP(E24,STATE,2,FALSE)+VLOOKUP(E25,STATE,2,FALSE)+VLOOKUP(E26,STATE,2,FALSE)</f>
        <v>0</v>
      </c>
      <c r="G22" s="79" t="s">
        <v>226</v>
      </c>
    </row>
    <row r="23" spans="1:7" ht="28.5" x14ac:dyDescent="0.45">
      <c r="A23" s="88"/>
      <c r="B23" s="91"/>
      <c r="C23" s="16" t="s">
        <v>358</v>
      </c>
      <c r="D23" s="101"/>
      <c r="E23" s="65" t="s">
        <v>201</v>
      </c>
      <c r="F23" s="85"/>
      <c r="G23" s="79" t="s">
        <v>231</v>
      </c>
    </row>
    <row r="24" spans="1:7" ht="14.25" x14ac:dyDescent="0.45">
      <c r="A24" s="88"/>
      <c r="B24" s="91"/>
      <c r="C24" s="16" t="s">
        <v>359</v>
      </c>
      <c r="D24" s="101"/>
      <c r="E24" s="65" t="s">
        <v>201</v>
      </c>
      <c r="F24" s="85"/>
      <c r="G24" s="79" t="s">
        <v>227</v>
      </c>
    </row>
    <row r="25" spans="1:7" ht="14.25" x14ac:dyDescent="0.45">
      <c r="A25" s="88"/>
      <c r="B25" s="91"/>
      <c r="C25" s="16" t="s">
        <v>360</v>
      </c>
      <c r="D25" s="101"/>
      <c r="E25" s="65" t="s">
        <v>201</v>
      </c>
      <c r="F25" s="85"/>
      <c r="G25" s="79" t="s">
        <v>232</v>
      </c>
    </row>
    <row r="26" spans="1:7" ht="14.65" thickBot="1" x14ac:dyDescent="0.5">
      <c r="A26" s="89"/>
      <c r="B26" s="94"/>
      <c r="C26" s="46" t="s">
        <v>361</v>
      </c>
      <c r="D26" s="102"/>
      <c r="E26" s="67" t="s">
        <v>201</v>
      </c>
      <c r="F26" s="86"/>
      <c r="G26" s="79" t="s">
        <v>233</v>
      </c>
    </row>
    <row r="27" spans="1:7" ht="28.5" x14ac:dyDescent="0.45">
      <c r="A27" s="88" t="s">
        <v>174</v>
      </c>
      <c r="B27" s="91" t="s">
        <v>175</v>
      </c>
      <c r="C27" s="19" t="s">
        <v>183</v>
      </c>
      <c r="D27" s="95" t="s">
        <v>216</v>
      </c>
      <c r="E27" s="65" t="s">
        <v>201</v>
      </c>
      <c r="F27" s="82">
        <f>VLOOKUP(E27,STATE,2,FALSE)+VLOOKUP(E28,STATE,2,FALSE)+VLOOKUP(E29,STATE,2,FALSE)+VLOOKUP(E30,STATE,2,FALSE)+VLOOKUP(E31,STATE,2,FALSE)</f>
        <v>0</v>
      </c>
      <c r="G27" s="79" t="s">
        <v>234</v>
      </c>
    </row>
    <row r="28" spans="1:7" ht="26.65" x14ac:dyDescent="0.45">
      <c r="A28" s="88"/>
      <c r="B28" s="91"/>
      <c r="C28" s="17" t="s">
        <v>184</v>
      </c>
      <c r="D28" s="96"/>
      <c r="E28" s="65" t="s">
        <v>201</v>
      </c>
      <c r="F28" s="82"/>
      <c r="G28" s="79" t="s">
        <v>235</v>
      </c>
    </row>
    <row r="29" spans="1:7" ht="28.5" x14ac:dyDescent="0.45">
      <c r="A29" s="88"/>
      <c r="B29" s="91"/>
      <c r="C29" s="19" t="s">
        <v>185</v>
      </c>
      <c r="D29" s="96"/>
      <c r="E29" s="65" t="s">
        <v>201</v>
      </c>
      <c r="F29" s="82"/>
      <c r="G29" s="79" t="s">
        <v>235</v>
      </c>
    </row>
    <row r="30" spans="1:7" ht="14.25" x14ac:dyDescent="0.45">
      <c r="A30" s="88"/>
      <c r="B30" s="91"/>
      <c r="C30" s="17" t="s">
        <v>189</v>
      </c>
      <c r="D30" s="96"/>
      <c r="E30" s="65" t="s">
        <v>201</v>
      </c>
      <c r="F30" s="82"/>
      <c r="G30" s="79" t="s">
        <v>236</v>
      </c>
    </row>
    <row r="31" spans="1:7" ht="14.25" x14ac:dyDescent="0.45">
      <c r="A31" s="88"/>
      <c r="B31" s="92"/>
      <c r="C31" s="20" t="s">
        <v>186</v>
      </c>
      <c r="D31" s="97"/>
      <c r="E31" s="66" t="s">
        <v>201</v>
      </c>
      <c r="F31" s="83"/>
      <c r="G31" s="79" t="s">
        <v>237</v>
      </c>
    </row>
    <row r="32" spans="1:7" ht="26.65" x14ac:dyDescent="0.45">
      <c r="A32" s="88"/>
      <c r="B32" s="104" t="s">
        <v>177</v>
      </c>
      <c r="C32" s="17" t="s">
        <v>178</v>
      </c>
      <c r="D32" s="100" t="s">
        <v>217</v>
      </c>
      <c r="E32" s="68" t="s">
        <v>201</v>
      </c>
      <c r="F32" s="84">
        <f>VLOOKUP(E32,STATE,2,FALSE)+VLOOKUP(E33,STATE,2,FALSE)+VLOOKUP(E34,STATE,2,FALSE)+VLOOKUP(E35,STATE,2,FALSE)+VLOOKUP(E36,STATE,2,FALSE)</f>
        <v>0</v>
      </c>
      <c r="G32" s="79" t="s">
        <v>238</v>
      </c>
    </row>
    <row r="33" spans="1:7" ht="26.65" x14ac:dyDescent="0.45">
      <c r="A33" s="88"/>
      <c r="B33" s="105"/>
      <c r="C33" s="17" t="s">
        <v>179</v>
      </c>
      <c r="D33" s="101"/>
      <c r="E33" s="69" t="s">
        <v>201</v>
      </c>
      <c r="F33" s="85"/>
      <c r="G33" s="79" t="s">
        <v>239</v>
      </c>
    </row>
    <row r="34" spans="1:7" ht="14.25" x14ac:dyDescent="0.45">
      <c r="A34" s="88"/>
      <c r="B34" s="105"/>
      <c r="C34" s="17" t="s">
        <v>180</v>
      </c>
      <c r="D34" s="101"/>
      <c r="E34" s="69" t="s">
        <v>201</v>
      </c>
      <c r="F34" s="85"/>
      <c r="G34" s="79" t="s">
        <v>240</v>
      </c>
    </row>
    <row r="35" spans="1:7" ht="14.25" x14ac:dyDescent="0.45">
      <c r="A35" s="88"/>
      <c r="B35" s="105"/>
      <c r="C35" s="17" t="s">
        <v>181</v>
      </c>
      <c r="D35" s="101"/>
      <c r="E35" s="69" t="s">
        <v>201</v>
      </c>
      <c r="F35" s="85"/>
      <c r="G35" s="79" t="s">
        <v>241</v>
      </c>
    </row>
    <row r="36" spans="1:7" ht="14.65" thickBot="1" x14ac:dyDescent="0.5">
      <c r="A36" s="89"/>
      <c r="B36" s="106"/>
      <c r="C36" s="21" t="s">
        <v>182</v>
      </c>
      <c r="D36" s="102"/>
      <c r="E36" s="70" t="s">
        <v>201</v>
      </c>
      <c r="F36" s="86"/>
      <c r="G36" s="79" t="s">
        <v>242</v>
      </c>
    </row>
  </sheetData>
  <mergeCells count="23">
    <mergeCell ref="F27:F31"/>
    <mergeCell ref="F32:F36"/>
    <mergeCell ref="A27:A36"/>
    <mergeCell ref="B27:B31"/>
    <mergeCell ref="B32:B36"/>
    <mergeCell ref="D27:D31"/>
    <mergeCell ref="D32:D36"/>
    <mergeCell ref="F17:F21"/>
    <mergeCell ref="F22:F26"/>
    <mergeCell ref="A2:A16"/>
    <mergeCell ref="B2:B6"/>
    <mergeCell ref="B7:B11"/>
    <mergeCell ref="B12:B16"/>
    <mergeCell ref="A17:A26"/>
    <mergeCell ref="B17:B21"/>
    <mergeCell ref="B22:B26"/>
    <mergeCell ref="D2:D11"/>
    <mergeCell ref="D12:D16"/>
    <mergeCell ref="D17:D21"/>
    <mergeCell ref="D22:D26"/>
    <mergeCell ref="F2:F6"/>
    <mergeCell ref="F7:F11"/>
    <mergeCell ref="F12:F16"/>
  </mergeCells>
  <conditionalFormatting sqref="E2:E36">
    <cfRule type="containsText" dxfId="23" priority="4" operator="containsText" text="TRUE">
      <formula>NOT(ISERROR(SEARCH("TRUE",E2)))</formula>
    </cfRule>
    <cfRule type="containsText" dxfId="22" priority="5" operator="containsText" text="NOT">
      <formula>NOT(ISERROR(SEARCH("NOT",E2)))</formula>
    </cfRule>
    <cfRule type="containsText" dxfId="21" priority="6" operator="containsText" text="FALSE">
      <formula>NOT(ISERROR(SEARCH("FALSE",E2)))</formula>
    </cfRule>
  </conditionalFormatting>
  <conditionalFormatting sqref="E12:E36">
    <cfRule type="containsText" dxfId="20" priority="1" operator="containsText" text="Yes">
      <formula>NOT(ISERROR(SEARCH("Yes",E12)))</formula>
    </cfRule>
    <cfRule type="containsText" dxfId="19" priority="2" operator="containsText" text="Not Sure">
      <formula>NOT(ISERROR(SEARCH("Not Sure",E12)))</formula>
    </cfRule>
    <cfRule type="containsText" dxfId="18" priority="3" operator="containsText" text="No">
      <formula>NOT(ISERROR(SEARCH("No",E12)))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Data!$A$1:$A$4</xm:f>
          </x14:formula1>
          <xm:sqref>E2:E36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6"/>
  <sheetViews>
    <sheetView topLeftCell="A14" workbookViewId="0">
      <selection activeCell="C30" sqref="C30"/>
    </sheetView>
  </sheetViews>
  <sheetFormatPr defaultRowHeight="12.75" x14ac:dyDescent="0.35"/>
  <cols>
    <col min="1" max="1" width="15.796875" customWidth="1"/>
    <col min="2" max="2" width="40.796875" customWidth="1"/>
    <col min="3" max="3" width="75.796875" customWidth="1"/>
    <col min="4" max="4" width="30.796875" customWidth="1"/>
    <col min="5" max="5" width="12" customWidth="1"/>
  </cols>
  <sheetData>
    <row r="1" spans="1:7" s="1" customFormat="1" ht="14.65" thickBot="1" x14ac:dyDescent="0.5">
      <c r="A1" s="73" t="s">
        <v>202</v>
      </c>
      <c r="B1" s="74" t="s">
        <v>0</v>
      </c>
      <c r="C1" s="75" t="s">
        <v>342</v>
      </c>
      <c r="D1" s="76" t="s">
        <v>3</v>
      </c>
      <c r="E1" s="77" t="s">
        <v>13</v>
      </c>
      <c r="F1" s="72" t="s">
        <v>14</v>
      </c>
      <c r="G1" s="81" t="s">
        <v>273</v>
      </c>
    </row>
    <row r="2" spans="1:7" ht="16.25" customHeight="1" x14ac:dyDescent="0.45">
      <c r="A2" s="109" t="s">
        <v>11</v>
      </c>
      <c r="B2" s="95" t="s">
        <v>12</v>
      </c>
      <c r="C2" s="56" t="s">
        <v>362</v>
      </c>
      <c r="D2" s="112" t="s">
        <v>100</v>
      </c>
      <c r="E2" s="64" t="s">
        <v>201</v>
      </c>
      <c r="F2" s="107">
        <f>VLOOKUP(E2,STATE,2,FALSE)+VLOOKUP(E3,STATE,2,FALSE)+VLOOKUP(E4,STATE,2,FALSE)+VLOOKUP(E5,STATE,2,FALSE)+VLOOKUP(E6,STATE,2,FALSE)</f>
        <v>0</v>
      </c>
      <c r="G2" s="80" t="s">
        <v>243</v>
      </c>
    </row>
    <row r="3" spans="1:7" ht="14.25" x14ac:dyDescent="0.45">
      <c r="A3" s="110"/>
      <c r="B3" s="96"/>
      <c r="C3" s="26" t="s">
        <v>363</v>
      </c>
      <c r="D3" s="113"/>
      <c r="E3" s="65" t="s">
        <v>201</v>
      </c>
      <c r="F3" s="82"/>
      <c r="G3" s="80" t="s">
        <v>244</v>
      </c>
    </row>
    <row r="4" spans="1:7" ht="28.5" x14ac:dyDescent="0.45">
      <c r="A4" s="110"/>
      <c r="B4" s="96"/>
      <c r="C4" s="26" t="s">
        <v>364</v>
      </c>
      <c r="D4" s="113"/>
      <c r="E4" s="65" t="s">
        <v>201</v>
      </c>
      <c r="F4" s="82"/>
      <c r="G4" s="80" t="s">
        <v>245</v>
      </c>
    </row>
    <row r="5" spans="1:7" ht="28.5" x14ac:dyDescent="0.45">
      <c r="A5" s="110"/>
      <c r="B5" s="96"/>
      <c r="C5" s="26" t="s">
        <v>365</v>
      </c>
      <c r="D5" s="113"/>
      <c r="E5" s="65" t="s">
        <v>201</v>
      </c>
      <c r="F5" s="82"/>
      <c r="G5" s="80" t="s">
        <v>246</v>
      </c>
    </row>
    <row r="6" spans="1:7" ht="28.5" x14ac:dyDescent="0.45">
      <c r="A6" s="110"/>
      <c r="B6" s="97"/>
      <c r="C6" s="27" t="s">
        <v>366</v>
      </c>
      <c r="D6" s="114"/>
      <c r="E6" s="66" t="s">
        <v>201</v>
      </c>
      <c r="F6" s="83"/>
      <c r="G6" s="80" t="s">
        <v>247</v>
      </c>
    </row>
    <row r="7" spans="1:7" ht="28.5" x14ac:dyDescent="0.45">
      <c r="A7" s="110"/>
      <c r="B7" s="115" t="s">
        <v>15</v>
      </c>
      <c r="C7" s="26" t="s">
        <v>367</v>
      </c>
      <c r="D7" s="117"/>
      <c r="E7" s="65" t="s">
        <v>201</v>
      </c>
      <c r="F7" s="82">
        <f>VLOOKUP(E7,STATE,2,FALSE)+VLOOKUP(E8,STATE,2,FALSE)+VLOOKUP(E9,STATE,2,FALSE)+VLOOKUP(E10,STATE,2,FALSE)+VLOOKUP(E11,STATE,2,FALSE)</f>
        <v>0</v>
      </c>
      <c r="G7" s="80" t="s">
        <v>248</v>
      </c>
    </row>
    <row r="8" spans="1:7" ht="14.25" x14ac:dyDescent="0.45">
      <c r="A8" s="110"/>
      <c r="B8" s="115"/>
      <c r="C8" s="26" t="s">
        <v>368</v>
      </c>
      <c r="D8" s="117"/>
      <c r="E8" s="65" t="s">
        <v>201</v>
      </c>
      <c r="F8" s="82"/>
      <c r="G8" s="80" t="s">
        <v>249</v>
      </c>
    </row>
    <row r="9" spans="1:7" ht="14.25" x14ac:dyDescent="0.45">
      <c r="A9" s="110"/>
      <c r="B9" s="115"/>
      <c r="C9" s="26" t="s">
        <v>369</v>
      </c>
      <c r="D9" s="117"/>
      <c r="E9" s="65" t="s">
        <v>201</v>
      </c>
      <c r="F9" s="82"/>
      <c r="G9" s="80" t="s">
        <v>250</v>
      </c>
    </row>
    <row r="10" spans="1:7" ht="14.25" x14ac:dyDescent="0.45">
      <c r="A10" s="110"/>
      <c r="B10" s="115"/>
      <c r="C10" s="26" t="s">
        <v>370</v>
      </c>
      <c r="D10" s="117"/>
      <c r="E10" s="65" t="s">
        <v>201</v>
      </c>
      <c r="F10" s="82"/>
      <c r="G10" s="80" t="s">
        <v>251</v>
      </c>
    </row>
    <row r="11" spans="1:7" ht="14.25" x14ac:dyDescent="0.45">
      <c r="A11" s="110"/>
      <c r="B11" s="116"/>
      <c r="C11" s="27" t="s">
        <v>371</v>
      </c>
      <c r="D11" s="118"/>
      <c r="E11" s="66" t="s">
        <v>201</v>
      </c>
      <c r="F11" s="83"/>
      <c r="G11" s="80" t="s">
        <v>252</v>
      </c>
    </row>
    <row r="12" spans="1:7" ht="14.25" x14ac:dyDescent="0.45">
      <c r="A12" s="110"/>
      <c r="B12" s="96" t="s">
        <v>16</v>
      </c>
      <c r="C12" s="26" t="s">
        <v>372</v>
      </c>
      <c r="D12" s="59" t="s">
        <v>17</v>
      </c>
      <c r="E12" s="65" t="s">
        <v>201</v>
      </c>
      <c r="F12" s="82">
        <f>VLOOKUP(E12,STATE,2,FALSE)+VLOOKUP(E13,STATE,2,FALSE)+VLOOKUP(E14,STATE,2,FALSE)+VLOOKUP(E15,STATE,2,FALSE)+VLOOKUP(E16,STATE,2,FALSE)</f>
        <v>0</v>
      </c>
      <c r="G12" s="80" t="s">
        <v>253</v>
      </c>
    </row>
    <row r="13" spans="1:7" ht="28.5" x14ac:dyDescent="0.45">
      <c r="A13" s="110"/>
      <c r="B13" s="96"/>
      <c r="C13" s="26" t="s">
        <v>373</v>
      </c>
      <c r="D13" s="59"/>
      <c r="E13" s="65" t="s">
        <v>201</v>
      </c>
      <c r="F13" s="82"/>
      <c r="G13" s="80" t="s">
        <v>254</v>
      </c>
    </row>
    <row r="14" spans="1:7" ht="28.5" x14ac:dyDescent="0.45">
      <c r="A14" s="110"/>
      <c r="B14" s="96"/>
      <c r="C14" s="26" t="s">
        <v>374</v>
      </c>
      <c r="D14" s="59"/>
      <c r="E14" s="65" t="s">
        <v>201</v>
      </c>
      <c r="F14" s="82"/>
      <c r="G14" s="80" t="s">
        <v>255</v>
      </c>
    </row>
    <row r="15" spans="1:7" ht="28.5" x14ac:dyDescent="0.45">
      <c r="A15" s="110"/>
      <c r="B15" s="96"/>
      <c r="C15" s="26" t="s">
        <v>18</v>
      </c>
      <c r="D15" s="59" t="s">
        <v>19</v>
      </c>
      <c r="E15" s="65" t="s">
        <v>201</v>
      </c>
      <c r="F15" s="82"/>
      <c r="G15" s="80" t="s">
        <v>256</v>
      </c>
    </row>
    <row r="16" spans="1:7" ht="14.25" x14ac:dyDescent="0.45">
      <c r="A16" s="110"/>
      <c r="B16" s="97"/>
      <c r="C16" s="27" t="s">
        <v>375</v>
      </c>
      <c r="D16" s="60" t="s">
        <v>20</v>
      </c>
      <c r="E16" s="66" t="s">
        <v>201</v>
      </c>
      <c r="F16" s="83"/>
      <c r="G16" s="80" t="s">
        <v>257</v>
      </c>
    </row>
    <row r="17" spans="1:7" ht="28.5" x14ac:dyDescent="0.45">
      <c r="A17" s="110"/>
      <c r="B17" s="96" t="s">
        <v>21</v>
      </c>
      <c r="C17" s="26" t="s">
        <v>376</v>
      </c>
      <c r="D17" s="59"/>
      <c r="E17" s="65" t="s">
        <v>201</v>
      </c>
      <c r="F17" s="82">
        <f>VLOOKUP(E17,STATE,2,FALSE)+VLOOKUP(E18,STATE,2,FALSE)+VLOOKUP(E19,STATE,2,FALSE)+VLOOKUP(E20,STATE,2,FALSE)+VLOOKUP(E21,STATE,2,FALSE)</f>
        <v>0</v>
      </c>
      <c r="G17" s="80" t="s">
        <v>258</v>
      </c>
    </row>
    <row r="18" spans="1:7" ht="28.5" x14ac:dyDescent="0.45">
      <c r="A18" s="110"/>
      <c r="B18" s="96"/>
      <c r="C18" s="26" t="s">
        <v>22</v>
      </c>
      <c r="D18" s="59"/>
      <c r="E18" s="65" t="s">
        <v>201</v>
      </c>
      <c r="F18" s="82"/>
      <c r="G18" s="80" t="s">
        <v>259</v>
      </c>
    </row>
    <row r="19" spans="1:7" ht="28.5" x14ac:dyDescent="0.45">
      <c r="A19" s="110"/>
      <c r="B19" s="96"/>
      <c r="C19" s="26" t="s">
        <v>377</v>
      </c>
      <c r="D19" s="59"/>
      <c r="E19" s="65" t="s">
        <v>201</v>
      </c>
      <c r="F19" s="82"/>
      <c r="G19" s="80" t="s">
        <v>260</v>
      </c>
    </row>
    <row r="20" spans="1:7" ht="28.5" x14ac:dyDescent="0.45">
      <c r="A20" s="110"/>
      <c r="B20" s="96"/>
      <c r="C20" s="26" t="s">
        <v>378</v>
      </c>
      <c r="D20" s="59"/>
      <c r="E20" s="65" t="s">
        <v>201</v>
      </c>
      <c r="F20" s="82"/>
      <c r="G20" s="80" t="s">
        <v>261</v>
      </c>
    </row>
    <row r="21" spans="1:7" ht="28.9" thickBot="1" x14ac:dyDescent="0.5">
      <c r="A21" s="111"/>
      <c r="B21" s="99"/>
      <c r="C21" s="57" t="s">
        <v>379</v>
      </c>
      <c r="D21" s="61"/>
      <c r="E21" s="67" t="s">
        <v>201</v>
      </c>
      <c r="F21" s="108"/>
      <c r="G21" s="80" t="s">
        <v>262</v>
      </c>
    </row>
    <row r="22" spans="1:7" ht="42" customHeight="1" x14ac:dyDescent="0.45">
      <c r="A22" s="109" t="s">
        <v>7</v>
      </c>
      <c r="B22" s="95" t="s">
        <v>24</v>
      </c>
      <c r="C22" s="56" t="s">
        <v>380</v>
      </c>
      <c r="D22" s="62" t="s">
        <v>70</v>
      </c>
      <c r="E22" s="64" t="s">
        <v>201</v>
      </c>
      <c r="F22" s="107">
        <f>VLOOKUP(E22,STATE,2,FALSE)+VLOOKUP(E23,STATE,2,FALSE)+VLOOKUP(E24,STATE,2,FALSE)+VLOOKUP(E25,STATE,2,FALSE)+VLOOKUP(E26,STATE,2,FALSE)</f>
        <v>0</v>
      </c>
      <c r="G22" s="80" t="s">
        <v>264</v>
      </c>
    </row>
    <row r="23" spans="1:7" ht="28.5" x14ac:dyDescent="0.45">
      <c r="A23" s="110"/>
      <c r="B23" s="96"/>
      <c r="C23" s="26" t="s">
        <v>29</v>
      </c>
      <c r="D23" s="59" t="s">
        <v>109</v>
      </c>
      <c r="E23" s="65" t="s">
        <v>201</v>
      </c>
      <c r="F23" s="82"/>
      <c r="G23" s="80" t="s">
        <v>263</v>
      </c>
    </row>
    <row r="24" spans="1:7" ht="28.5" x14ac:dyDescent="0.45">
      <c r="A24" s="110"/>
      <c r="B24" s="96"/>
      <c r="C24" s="26" t="s">
        <v>381</v>
      </c>
      <c r="D24" s="59" t="s">
        <v>110</v>
      </c>
      <c r="E24" s="65" t="s">
        <v>201</v>
      </c>
      <c r="F24" s="82"/>
      <c r="G24" s="80" t="s">
        <v>265</v>
      </c>
    </row>
    <row r="25" spans="1:7" ht="28.5" x14ac:dyDescent="0.45">
      <c r="A25" s="110"/>
      <c r="B25" s="96"/>
      <c r="C25" s="26" t="s">
        <v>40</v>
      </c>
      <c r="D25" s="59" t="s">
        <v>104</v>
      </c>
      <c r="E25" s="65" t="s">
        <v>201</v>
      </c>
      <c r="F25" s="82"/>
      <c r="G25" s="80" t="s">
        <v>266</v>
      </c>
    </row>
    <row r="26" spans="1:7" ht="28.5" x14ac:dyDescent="0.45">
      <c r="A26" s="110"/>
      <c r="B26" s="97"/>
      <c r="C26" s="27" t="s">
        <v>382</v>
      </c>
      <c r="D26" s="60" t="s">
        <v>111</v>
      </c>
      <c r="E26" s="66" t="s">
        <v>201</v>
      </c>
      <c r="F26" s="83"/>
      <c r="G26" s="80" t="s">
        <v>267</v>
      </c>
    </row>
    <row r="27" spans="1:7" ht="42.75" x14ac:dyDescent="0.45">
      <c r="A27" s="110"/>
      <c r="B27" s="96" t="s">
        <v>25</v>
      </c>
      <c r="C27" s="26" t="s">
        <v>31</v>
      </c>
      <c r="D27" s="59" t="s">
        <v>112</v>
      </c>
      <c r="E27" s="65" t="s">
        <v>201</v>
      </c>
      <c r="F27" s="82">
        <f>VLOOKUP(E27,STATE,2,FALSE)+VLOOKUP(E28,STATE,2,FALSE)+VLOOKUP(E29,STATE,2,FALSE)+VLOOKUP(E30,STATE,2,FALSE)+VLOOKUP(E31,STATE,2,FALSE)</f>
        <v>0</v>
      </c>
      <c r="G27" s="80" t="s">
        <v>268</v>
      </c>
    </row>
    <row r="28" spans="1:7" ht="28.5" x14ac:dyDescent="0.45">
      <c r="A28" s="110"/>
      <c r="B28" s="96"/>
      <c r="C28" s="26" t="s">
        <v>383</v>
      </c>
      <c r="D28" s="59" t="s">
        <v>113</v>
      </c>
      <c r="E28" s="65" t="s">
        <v>201</v>
      </c>
      <c r="F28" s="82"/>
      <c r="G28" s="80" t="s">
        <v>269</v>
      </c>
    </row>
    <row r="29" spans="1:7" ht="28.5" x14ac:dyDescent="0.45">
      <c r="A29" s="110"/>
      <c r="B29" s="96"/>
      <c r="C29" s="26" t="s">
        <v>41</v>
      </c>
      <c r="D29" s="59" t="s">
        <v>114</v>
      </c>
      <c r="E29" s="65" t="s">
        <v>201</v>
      </c>
      <c r="F29" s="82"/>
      <c r="G29" s="80" t="s">
        <v>270</v>
      </c>
    </row>
    <row r="30" spans="1:7" ht="42.75" x14ac:dyDescent="0.45">
      <c r="A30" s="110"/>
      <c r="B30" s="96"/>
      <c r="C30" s="26" t="s">
        <v>42</v>
      </c>
      <c r="D30" s="59" t="s">
        <v>115</v>
      </c>
      <c r="E30" s="65" t="s">
        <v>201</v>
      </c>
      <c r="F30" s="82"/>
      <c r="G30" s="80" t="s">
        <v>270</v>
      </c>
    </row>
    <row r="31" spans="1:7" ht="14.25" x14ac:dyDescent="0.45">
      <c r="A31" s="110"/>
      <c r="B31" s="97"/>
      <c r="C31" s="27" t="s">
        <v>32</v>
      </c>
      <c r="D31" s="60" t="s">
        <v>116</v>
      </c>
      <c r="E31" s="66" t="s">
        <v>201</v>
      </c>
      <c r="F31" s="83"/>
      <c r="G31" s="80" t="s">
        <v>271</v>
      </c>
    </row>
    <row r="32" spans="1:7" ht="28.5" x14ac:dyDescent="0.45">
      <c r="A32" s="110"/>
      <c r="B32" s="96" t="s">
        <v>26</v>
      </c>
      <c r="C32" s="26" t="s">
        <v>43</v>
      </c>
      <c r="D32" s="59"/>
      <c r="E32" s="65" t="s">
        <v>201</v>
      </c>
      <c r="F32" s="82">
        <f>VLOOKUP(E32,STATE,2,FALSE)+VLOOKUP(E33,STATE,2,FALSE)+VLOOKUP(E34,STATE,2,FALSE)+VLOOKUP(E35,STATE,2,FALSE)+VLOOKUP(E36,STATE,2,FALSE)</f>
        <v>0</v>
      </c>
      <c r="G32" s="80" t="s">
        <v>272</v>
      </c>
    </row>
    <row r="33" spans="1:7" ht="28.5" x14ac:dyDescent="0.45">
      <c r="A33" s="110"/>
      <c r="B33" s="96"/>
      <c r="C33" s="26" t="s">
        <v>33</v>
      </c>
      <c r="D33" s="59" t="s">
        <v>274</v>
      </c>
      <c r="E33" s="65" t="s">
        <v>201</v>
      </c>
      <c r="F33" s="82"/>
      <c r="G33" s="80" t="s">
        <v>275</v>
      </c>
    </row>
    <row r="34" spans="1:7" ht="14.25" x14ac:dyDescent="0.45">
      <c r="A34" s="110"/>
      <c r="B34" s="96"/>
      <c r="C34" s="26" t="s">
        <v>34</v>
      </c>
      <c r="D34" s="59"/>
      <c r="E34" s="65" t="s">
        <v>201</v>
      </c>
      <c r="F34" s="82"/>
      <c r="G34" s="80" t="s">
        <v>276</v>
      </c>
    </row>
    <row r="35" spans="1:7" ht="28.5" x14ac:dyDescent="0.45">
      <c r="A35" s="110"/>
      <c r="B35" s="96"/>
      <c r="C35" s="26" t="s">
        <v>35</v>
      </c>
      <c r="D35" s="59"/>
      <c r="E35" s="65" t="s">
        <v>201</v>
      </c>
      <c r="F35" s="82"/>
      <c r="G35" s="80" t="s">
        <v>277</v>
      </c>
    </row>
    <row r="36" spans="1:7" ht="14.25" x14ac:dyDescent="0.45">
      <c r="A36" s="110"/>
      <c r="B36" s="97"/>
      <c r="C36" s="27" t="s">
        <v>38</v>
      </c>
      <c r="D36" s="60"/>
      <c r="E36" s="66" t="s">
        <v>201</v>
      </c>
      <c r="F36" s="83"/>
      <c r="G36" s="80" t="s">
        <v>278</v>
      </c>
    </row>
    <row r="37" spans="1:7" ht="14.25" x14ac:dyDescent="0.45">
      <c r="A37" s="110"/>
      <c r="B37" s="96" t="s">
        <v>28</v>
      </c>
      <c r="C37" s="26" t="s">
        <v>44</v>
      </c>
      <c r="D37" s="59"/>
      <c r="E37" s="65" t="s">
        <v>201</v>
      </c>
      <c r="F37" s="82">
        <f>VLOOKUP(E37,STATE,2,FALSE)+VLOOKUP(E38,STATE,2,FALSE)+VLOOKUP(E39,STATE,2,FALSE)+VLOOKUP(E40,STATE,2,FALSE)+VLOOKUP(E41,STATE,2,FALSE)</f>
        <v>0</v>
      </c>
      <c r="G37" s="80" t="s">
        <v>278</v>
      </c>
    </row>
    <row r="38" spans="1:7" ht="28.5" x14ac:dyDescent="0.45">
      <c r="A38" s="110"/>
      <c r="B38" s="96"/>
      <c r="C38" s="26" t="s">
        <v>36</v>
      </c>
      <c r="D38" s="59"/>
      <c r="E38" s="65" t="s">
        <v>201</v>
      </c>
      <c r="F38" s="82"/>
      <c r="G38" s="80" t="s">
        <v>279</v>
      </c>
    </row>
    <row r="39" spans="1:7" ht="28.5" x14ac:dyDescent="0.45">
      <c r="A39" s="110"/>
      <c r="B39" s="96"/>
      <c r="C39" s="26" t="s">
        <v>39</v>
      </c>
      <c r="D39" s="59"/>
      <c r="E39" s="65" t="s">
        <v>201</v>
      </c>
      <c r="F39" s="82"/>
      <c r="G39" s="80" t="s">
        <v>280</v>
      </c>
    </row>
    <row r="40" spans="1:7" ht="14.25" x14ac:dyDescent="0.45">
      <c r="A40" s="110"/>
      <c r="B40" s="96"/>
      <c r="C40" s="26" t="s">
        <v>30</v>
      </c>
      <c r="D40" s="59"/>
      <c r="E40" s="65" t="s">
        <v>201</v>
      </c>
      <c r="F40" s="82"/>
      <c r="G40" s="80" t="s">
        <v>281</v>
      </c>
    </row>
    <row r="41" spans="1:7" ht="14.65" thickBot="1" x14ac:dyDescent="0.5">
      <c r="A41" s="111"/>
      <c r="B41" s="99"/>
      <c r="C41" s="57" t="s">
        <v>37</v>
      </c>
      <c r="D41" s="61"/>
      <c r="E41" s="67" t="s">
        <v>201</v>
      </c>
      <c r="F41" s="108"/>
      <c r="G41" s="80" t="s">
        <v>282</v>
      </c>
    </row>
    <row r="42" spans="1:7" ht="15.6" customHeight="1" x14ac:dyDescent="0.45">
      <c r="A42" s="109" t="s">
        <v>27</v>
      </c>
      <c r="B42" s="95" t="s">
        <v>45</v>
      </c>
      <c r="C42" s="56" t="s">
        <v>46</v>
      </c>
      <c r="D42" s="62" t="s">
        <v>57</v>
      </c>
      <c r="E42" s="64" t="s">
        <v>201</v>
      </c>
      <c r="F42" s="107">
        <f>VLOOKUP(E42,STATE,2,FALSE)+VLOOKUP(E43,STATE,2,FALSE)+VLOOKUP(E44,STATE,2,FALSE)+VLOOKUP(E45,STATE,2,FALSE)+VLOOKUP(E46,STATE,2,FALSE)</f>
        <v>0</v>
      </c>
      <c r="G42" s="80" t="s">
        <v>283</v>
      </c>
    </row>
    <row r="43" spans="1:7" ht="28.5" x14ac:dyDescent="0.45">
      <c r="A43" s="110"/>
      <c r="B43" s="96"/>
      <c r="C43" s="26" t="s">
        <v>47</v>
      </c>
      <c r="D43" s="59" t="s">
        <v>49</v>
      </c>
      <c r="E43" s="65" t="s">
        <v>201</v>
      </c>
      <c r="F43" s="82"/>
      <c r="G43" s="80" t="s">
        <v>284</v>
      </c>
    </row>
    <row r="44" spans="1:7" ht="14.25" x14ac:dyDescent="0.45">
      <c r="A44" s="110"/>
      <c r="B44" s="96"/>
      <c r="C44" s="26" t="s">
        <v>52</v>
      </c>
      <c r="D44" s="59" t="s">
        <v>58</v>
      </c>
      <c r="E44" s="65" t="s">
        <v>201</v>
      </c>
      <c r="F44" s="82"/>
      <c r="G44" s="80" t="s">
        <v>285</v>
      </c>
    </row>
    <row r="45" spans="1:7" ht="28.5" x14ac:dyDescent="0.45">
      <c r="A45" s="110"/>
      <c r="B45" s="96"/>
      <c r="C45" s="26" t="s">
        <v>48</v>
      </c>
      <c r="D45" s="59"/>
      <c r="E45" s="65" t="s">
        <v>201</v>
      </c>
      <c r="F45" s="82"/>
      <c r="G45" s="80" t="s">
        <v>279</v>
      </c>
    </row>
    <row r="46" spans="1:7" ht="28.5" x14ac:dyDescent="0.45">
      <c r="A46" s="110"/>
      <c r="B46" s="97"/>
      <c r="C46" s="27" t="s">
        <v>53</v>
      </c>
      <c r="D46" s="60" t="s">
        <v>59</v>
      </c>
      <c r="E46" s="66" t="s">
        <v>201</v>
      </c>
      <c r="F46" s="83"/>
      <c r="G46" s="80" t="s">
        <v>286</v>
      </c>
    </row>
    <row r="47" spans="1:7" ht="71.25" x14ac:dyDescent="0.45">
      <c r="A47" s="110"/>
      <c r="B47" s="96" t="s">
        <v>64</v>
      </c>
      <c r="C47" s="26" t="s">
        <v>65</v>
      </c>
      <c r="D47" s="59" t="s">
        <v>56</v>
      </c>
      <c r="E47" s="65" t="s">
        <v>201</v>
      </c>
      <c r="F47" s="82">
        <f>VLOOKUP(E47,STATE,2,FALSE)+VLOOKUP(E48,STATE,2,FALSE)+VLOOKUP(E49,STATE,2,FALSE)+VLOOKUP(E50,STATE,2,FALSE)+VLOOKUP(E51,STATE,2,FALSE)</f>
        <v>0</v>
      </c>
      <c r="G47" s="80" t="s">
        <v>287</v>
      </c>
    </row>
    <row r="48" spans="1:7" ht="28.5" x14ac:dyDescent="0.45">
      <c r="A48" s="110"/>
      <c r="B48" s="96"/>
      <c r="C48" s="26" t="s">
        <v>50</v>
      </c>
      <c r="D48" s="59" t="s">
        <v>51</v>
      </c>
      <c r="E48" s="65" t="s">
        <v>201</v>
      </c>
      <c r="F48" s="82"/>
      <c r="G48" s="80" t="s">
        <v>288</v>
      </c>
    </row>
    <row r="49" spans="1:7" ht="28.5" x14ac:dyDescent="0.45">
      <c r="A49" s="110"/>
      <c r="B49" s="96"/>
      <c r="C49" s="26" t="s">
        <v>54</v>
      </c>
      <c r="D49" s="59" t="s">
        <v>55</v>
      </c>
      <c r="E49" s="65" t="s">
        <v>201</v>
      </c>
      <c r="F49" s="82"/>
      <c r="G49" s="80" t="s">
        <v>289</v>
      </c>
    </row>
    <row r="50" spans="1:7" ht="28.5" x14ac:dyDescent="0.45">
      <c r="A50" s="110"/>
      <c r="B50" s="96"/>
      <c r="C50" s="26" t="s">
        <v>60</v>
      </c>
      <c r="D50" s="59" t="s">
        <v>61</v>
      </c>
      <c r="E50" s="65" t="s">
        <v>201</v>
      </c>
      <c r="F50" s="82"/>
      <c r="G50" s="80" t="s">
        <v>281</v>
      </c>
    </row>
    <row r="51" spans="1:7" ht="28.9" thickBot="1" x14ac:dyDescent="0.5">
      <c r="A51" s="111"/>
      <c r="B51" s="99"/>
      <c r="C51" s="57" t="s">
        <v>63</v>
      </c>
      <c r="D51" s="61" t="s">
        <v>62</v>
      </c>
      <c r="E51" s="67" t="s">
        <v>201</v>
      </c>
      <c r="F51" s="108"/>
      <c r="G51" s="80" t="s">
        <v>254</v>
      </c>
    </row>
    <row r="52" spans="1:7" ht="14.25" x14ac:dyDescent="0.45">
      <c r="A52" s="109" t="s">
        <v>8</v>
      </c>
      <c r="B52" s="95" t="s">
        <v>88</v>
      </c>
      <c r="C52" s="56" t="s">
        <v>67</v>
      </c>
      <c r="D52" s="62" t="s">
        <v>68</v>
      </c>
      <c r="E52" s="64" t="s">
        <v>201</v>
      </c>
      <c r="F52" s="107">
        <f>VLOOKUP(E52,STATE,2,FALSE)+VLOOKUP(E53,STATE,2,FALSE)+VLOOKUP(E54,STATE,2,FALSE)+VLOOKUP(E55,STATE,2,FALSE)+VLOOKUP(E56,STATE,2,FALSE)</f>
        <v>0</v>
      </c>
      <c r="G52" s="80" t="s">
        <v>290</v>
      </c>
    </row>
    <row r="53" spans="1:7" ht="28.5" x14ac:dyDescent="0.45">
      <c r="A53" s="110"/>
      <c r="B53" s="96"/>
      <c r="C53" s="26" t="s">
        <v>66</v>
      </c>
      <c r="D53" s="59" t="s">
        <v>74</v>
      </c>
      <c r="E53" s="65" t="s">
        <v>201</v>
      </c>
      <c r="F53" s="82"/>
      <c r="G53" s="80" t="s">
        <v>291</v>
      </c>
    </row>
    <row r="54" spans="1:7" ht="14.25" x14ac:dyDescent="0.45">
      <c r="A54" s="110"/>
      <c r="B54" s="96"/>
      <c r="C54" s="26" t="s">
        <v>69</v>
      </c>
      <c r="D54" s="59" t="s">
        <v>70</v>
      </c>
      <c r="E54" s="65" t="s">
        <v>201</v>
      </c>
      <c r="F54" s="82"/>
      <c r="G54" s="80" t="s">
        <v>292</v>
      </c>
    </row>
    <row r="55" spans="1:7" ht="14.25" x14ac:dyDescent="0.45">
      <c r="A55" s="110"/>
      <c r="B55" s="96"/>
      <c r="C55" s="26" t="s">
        <v>71</v>
      </c>
      <c r="D55" s="59" t="s">
        <v>72</v>
      </c>
      <c r="E55" s="65" t="s">
        <v>201</v>
      </c>
      <c r="F55" s="82"/>
      <c r="G55" s="80" t="s">
        <v>293</v>
      </c>
    </row>
    <row r="56" spans="1:7" ht="28.5" x14ac:dyDescent="0.45">
      <c r="A56" s="110"/>
      <c r="B56" s="97"/>
      <c r="C56" s="27" t="s">
        <v>73</v>
      </c>
      <c r="D56" s="60" t="s">
        <v>75</v>
      </c>
      <c r="E56" s="66" t="s">
        <v>201</v>
      </c>
      <c r="F56" s="83"/>
      <c r="G56" s="80" t="s">
        <v>294</v>
      </c>
    </row>
    <row r="57" spans="1:7" ht="28.5" x14ac:dyDescent="0.45">
      <c r="A57" s="110"/>
      <c r="B57" s="96" t="s">
        <v>81</v>
      </c>
      <c r="C57" s="26" t="s">
        <v>76</v>
      </c>
      <c r="D57" s="59"/>
      <c r="E57" s="65" t="s">
        <v>201</v>
      </c>
      <c r="F57" s="82">
        <f>VLOOKUP(E57,STATE,2,FALSE)+VLOOKUP(E58,STATE,2,FALSE)+VLOOKUP(E59,STATE,2,FALSE)+VLOOKUP(E60,STATE,2,FALSE)+VLOOKUP(E61,STATE,2,FALSE)</f>
        <v>0</v>
      </c>
      <c r="G57" s="80" t="s">
        <v>294</v>
      </c>
    </row>
    <row r="58" spans="1:7" ht="28.5" x14ac:dyDescent="0.45">
      <c r="A58" s="110"/>
      <c r="B58" s="96"/>
      <c r="C58" s="26" t="s">
        <v>77</v>
      </c>
      <c r="D58" s="59"/>
      <c r="E58" s="65" t="s">
        <v>201</v>
      </c>
      <c r="F58" s="82"/>
      <c r="G58" s="80" t="s">
        <v>294</v>
      </c>
    </row>
    <row r="59" spans="1:7" ht="28.5" x14ac:dyDescent="0.45">
      <c r="A59" s="110"/>
      <c r="B59" s="96"/>
      <c r="C59" s="26" t="s">
        <v>78</v>
      </c>
      <c r="D59" s="59"/>
      <c r="E59" s="65" t="s">
        <v>201</v>
      </c>
      <c r="F59" s="82"/>
      <c r="G59" s="80" t="s">
        <v>294</v>
      </c>
    </row>
    <row r="60" spans="1:7" ht="28.5" x14ac:dyDescent="0.45">
      <c r="A60" s="110"/>
      <c r="B60" s="96"/>
      <c r="C60" s="26" t="s">
        <v>79</v>
      </c>
      <c r="D60" s="59"/>
      <c r="E60" s="65" t="s">
        <v>201</v>
      </c>
      <c r="F60" s="82"/>
      <c r="G60" s="80" t="s">
        <v>294</v>
      </c>
    </row>
    <row r="61" spans="1:7" ht="14.25" x14ac:dyDescent="0.45">
      <c r="A61" s="110"/>
      <c r="B61" s="97"/>
      <c r="C61" s="27" t="s">
        <v>295</v>
      </c>
      <c r="D61" s="60"/>
      <c r="E61" s="66" t="s">
        <v>201</v>
      </c>
      <c r="F61" s="83"/>
      <c r="G61" s="80" t="s">
        <v>294</v>
      </c>
    </row>
    <row r="62" spans="1:7" ht="26.45" customHeight="1" x14ac:dyDescent="0.45">
      <c r="A62" s="110"/>
      <c r="B62" s="96" t="s">
        <v>80</v>
      </c>
      <c r="C62" s="26" t="s">
        <v>82</v>
      </c>
      <c r="D62" s="59" t="s">
        <v>86</v>
      </c>
      <c r="E62" s="65" t="s">
        <v>201</v>
      </c>
      <c r="F62" s="82">
        <f>VLOOKUP(E62,STATE,2,FALSE)+VLOOKUP(E63,STATE,2,FALSE)+VLOOKUP(E64,STATE,2,FALSE)+VLOOKUP(E65,STATE,2,FALSE)+VLOOKUP(E66,STATE,2,FALSE)</f>
        <v>0</v>
      </c>
      <c r="G62" s="80" t="s">
        <v>298</v>
      </c>
    </row>
    <row r="63" spans="1:7" ht="28.5" x14ac:dyDescent="0.45">
      <c r="A63" s="110"/>
      <c r="B63" s="96"/>
      <c r="C63" s="26" t="s">
        <v>83</v>
      </c>
      <c r="D63" s="59" t="s">
        <v>85</v>
      </c>
      <c r="E63" s="65" t="s">
        <v>201</v>
      </c>
      <c r="F63" s="82"/>
      <c r="G63" s="80" t="s">
        <v>298</v>
      </c>
    </row>
    <row r="64" spans="1:7" ht="28.5" x14ac:dyDescent="0.45">
      <c r="A64" s="110"/>
      <c r="B64" s="96"/>
      <c r="C64" s="26" t="s">
        <v>84</v>
      </c>
      <c r="D64" s="59" t="s">
        <v>87</v>
      </c>
      <c r="E64" s="65" t="s">
        <v>201</v>
      </c>
      <c r="F64" s="82"/>
      <c r="G64" s="80" t="s">
        <v>298</v>
      </c>
    </row>
    <row r="65" spans="1:7" ht="14.25" x14ac:dyDescent="0.45">
      <c r="A65" s="110"/>
      <c r="B65" s="96"/>
      <c r="C65" s="26" t="s">
        <v>296</v>
      </c>
      <c r="D65" s="59"/>
      <c r="E65" s="65" t="s">
        <v>201</v>
      </c>
      <c r="F65" s="82"/>
      <c r="G65" s="80" t="s">
        <v>294</v>
      </c>
    </row>
    <row r="66" spans="1:7" ht="14.65" thickBot="1" x14ac:dyDescent="0.5">
      <c r="A66" s="111"/>
      <c r="B66" s="99"/>
      <c r="C66" s="57" t="s">
        <v>297</v>
      </c>
      <c r="D66" s="61"/>
      <c r="E66" s="67" t="s">
        <v>201</v>
      </c>
      <c r="F66" s="108"/>
      <c r="G66" s="80" t="s">
        <v>294</v>
      </c>
    </row>
    <row r="67" spans="1:7" ht="28.5" x14ac:dyDescent="0.45">
      <c r="A67" s="110" t="s">
        <v>9</v>
      </c>
      <c r="B67" s="96" t="s">
        <v>102</v>
      </c>
      <c r="C67" s="26" t="s">
        <v>89</v>
      </c>
      <c r="D67" s="59" t="s">
        <v>68</v>
      </c>
      <c r="E67" s="65" t="s">
        <v>201</v>
      </c>
      <c r="F67" s="82">
        <f>VLOOKUP(E67,STATE,2,FALSE)+VLOOKUP(E68,STATE,2,FALSE)+VLOOKUP(E69,STATE,2,FALSE)+VLOOKUP(E70,STATE,2,FALSE)+VLOOKUP(E71,STATE,2,FALSE)</f>
        <v>0</v>
      </c>
      <c r="G67" s="80" t="s">
        <v>299</v>
      </c>
    </row>
    <row r="68" spans="1:7" ht="14.25" x14ac:dyDescent="0.45">
      <c r="A68" s="110"/>
      <c r="B68" s="96"/>
      <c r="C68" s="26" t="s">
        <v>90</v>
      </c>
      <c r="D68" s="59" t="s">
        <v>91</v>
      </c>
      <c r="E68" s="65" t="s">
        <v>201</v>
      </c>
      <c r="F68" s="82"/>
      <c r="G68" s="80" t="s">
        <v>300</v>
      </c>
    </row>
    <row r="69" spans="1:7" ht="28.5" x14ac:dyDescent="0.45">
      <c r="A69" s="110"/>
      <c r="B69" s="96"/>
      <c r="C69" s="26" t="s">
        <v>93</v>
      </c>
      <c r="D69" s="59" t="s">
        <v>92</v>
      </c>
      <c r="E69" s="65" t="s">
        <v>201</v>
      </c>
      <c r="F69" s="82"/>
      <c r="G69" s="80" t="s">
        <v>301</v>
      </c>
    </row>
    <row r="70" spans="1:7" ht="42.75" x14ac:dyDescent="0.45">
      <c r="A70" s="110"/>
      <c r="B70" s="96"/>
      <c r="C70" s="26" t="s">
        <v>94</v>
      </c>
      <c r="D70" s="59" t="s">
        <v>70</v>
      </c>
      <c r="E70" s="65" t="s">
        <v>201</v>
      </c>
      <c r="F70" s="82"/>
      <c r="G70" s="80" t="s">
        <v>299</v>
      </c>
    </row>
    <row r="71" spans="1:7" ht="28.5" x14ac:dyDescent="0.45">
      <c r="A71" s="110"/>
      <c r="B71" s="97"/>
      <c r="C71" s="27" t="s">
        <v>98</v>
      </c>
      <c r="D71" s="60" t="s">
        <v>72</v>
      </c>
      <c r="E71" s="66" t="s">
        <v>201</v>
      </c>
      <c r="F71" s="83"/>
      <c r="G71" s="80" t="s">
        <v>302</v>
      </c>
    </row>
    <row r="72" spans="1:7" ht="14.25" x14ac:dyDescent="0.45">
      <c r="A72" s="110"/>
      <c r="B72" s="96" t="s">
        <v>95</v>
      </c>
      <c r="C72" s="26" t="s">
        <v>99</v>
      </c>
      <c r="D72" s="59" t="s">
        <v>104</v>
      </c>
      <c r="E72" s="65" t="s">
        <v>201</v>
      </c>
      <c r="F72" s="82">
        <f>VLOOKUP(E72,STATE,2,FALSE)+VLOOKUP(E73,STATE,2,FALSE)+VLOOKUP(E74,STATE,2,FALSE)+VLOOKUP(E75,STATE,2,FALSE)+VLOOKUP(E76,STATE,2,FALSE)</f>
        <v>0</v>
      </c>
      <c r="G72" s="80" t="s">
        <v>303</v>
      </c>
    </row>
    <row r="73" spans="1:7" ht="11.45" customHeight="1" x14ac:dyDescent="0.45">
      <c r="A73" s="110"/>
      <c r="B73" s="96"/>
      <c r="C73" s="26" t="s">
        <v>101</v>
      </c>
      <c r="D73" s="59" t="s">
        <v>105</v>
      </c>
      <c r="E73" s="65" t="s">
        <v>201</v>
      </c>
      <c r="F73" s="82"/>
      <c r="G73" s="80" t="s">
        <v>304</v>
      </c>
    </row>
    <row r="74" spans="1:7" ht="27" customHeight="1" x14ac:dyDescent="0.45">
      <c r="A74" s="110"/>
      <c r="B74" s="96"/>
      <c r="C74" s="26" t="s">
        <v>96</v>
      </c>
      <c r="D74" s="59" t="s">
        <v>106</v>
      </c>
      <c r="E74" s="65" t="s">
        <v>201</v>
      </c>
      <c r="F74" s="82"/>
      <c r="G74" s="80" t="s">
        <v>304</v>
      </c>
    </row>
    <row r="75" spans="1:7" ht="28.5" x14ac:dyDescent="0.45">
      <c r="A75" s="110"/>
      <c r="B75" s="96"/>
      <c r="C75" s="26" t="s">
        <v>97</v>
      </c>
      <c r="D75" s="59" t="s">
        <v>107</v>
      </c>
      <c r="E75" s="65" t="s">
        <v>201</v>
      </c>
      <c r="F75" s="82"/>
      <c r="G75" s="80" t="s">
        <v>305</v>
      </c>
    </row>
    <row r="76" spans="1:7" ht="14.65" thickBot="1" x14ac:dyDescent="0.5">
      <c r="A76" s="111"/>
      <c r="B76" s="99"/>
      <c r="C76" s="57" t="s">
        <v>103</v>
      </c>
      <c r="D76" s="61" t="s">
        <v>108</v>
      </c>
      <c r="E76" s="67" t="s">
        <v>201</v>
      </c>
      <c r="F76" s="108"/>
      <c r="G76" s="80" t="s">
        <v>306</v>
      </c>
    </row>
  </sheetData>
  <mergeCells count="37">
    <mergeCell ref="F72:F76"/>
    <mergeCell ref="F17:F21"/>
    <mergeCell ref="A2:A21"/>
    <mergeCell ref="D2:D6"/>
    <mergeCell ref="F2:F6"/>
    <mergeCell ref="B7:B11"/>
    <mergeCell ref="F7:F11"/>
    <mergeCell ref="D7:D11"/>
    <mergeCell ref="B12:B16"/>
    <mergeCell ref="F12:F16"/>
    <mergeCell ref="A52:A66"/>
    <mergeCell ref="A67:A76"/>
    <mergeCell ref="B2:B6"/>
    <mergeCell ref="B17:B21"/>
    <mergeCell ref="A22:A41"/>
    <mergeCell ref="A42:A51"/>
    <mergeCell ref="B22:B26"/>
    <mergeCell ref="B27:B31"/>
    <mergeCell ref="B32:B36"/>
    <mergeCell ref="B37:B41"/>
    <mergeCell ref="B47:B51"/>
    <mergeCell ref="B72:B76"/>
    <mergeCell ref="F22:F26"/>
    <mergeCell ref="F27:F31"/>
    <mergeCell ref="F32:F36"/>
    <mergeCell ref="F37:F41"/>
    <mergeCell ref="B42:B46"/>
    <mergeCell ref="F42:F46"/>
    <mergeCell ref="F47:F51"/>
    <mergeCell ref="B52:B56"/>
    <mergeCell ref="B57:B61"/>
    <mergeCell ref="B62:B66"/>
    <mergeCell ref="B67:B71"/>
    <mergeCell ref="F52:F56"/>
    <mergeCell ref="F57:F61"/>
    <mergeCell ref="F62:F66"/>
    <mergeCell ref="F67:F71"/>
  </mergeCells>
  <conditionalFormatting sqref="E2:E76">
    <cfRule type="containsText" dxfId="17" priority="133" operator="containsText" text="TRUE">
      <formula>NOT(ISERROR(SEARCH("TRUE",E2)))</formula>
    </cfRule>
    <cfRule type="containsText" dxfId="16" priority="134" operator="containsText" text="NOT">
      <formula>NOT(ISERROR(SEARCH("NOT",E2)))</formula>
    </cfRule>
    <cfRule type="containsText" dxfId="15" priority="135" operator="containsText" text="FALSE">
      <formula>NOT(ISERROR(SEARCH("FALSE",E2)))</formula>
    </cfRule>
  </conditionalFormatting>
  <conditionalFormatting sqref="E12:E76">
    <cfRule type="containsText" dxfId="14" priority="115" operator="containsText" text="Yes">
      <formula>NOT(ISERROR(SEARCH("Yes",E12)))</formula>
    </cfRule>
    <cfRule type="containsText" dxfId="13" priority="116" operator="containsText" text="Not Sure">
      <formula>NOT(ISERROR(SEARCH("Not Sure",E12)))</formula>
    </cfRule>
    <cfRule type="containsText" dxfId="12" priority="117" operator="containsText" text="No">
      <formula>NOT(ISERROR(SEARCH("No",E12)))</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Data!$A$1:$A$4</xm:f>
          </x14:formula1>
          <xm:sqref>E2:E76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1"/>
  <sheetViews>
    <sheetView tabSelected="1" workbookViewId="0">
      <selection sqref="A1:B21"/>
    </sheetView>
  </sheetViews>
  <sheetFormatPr defaultRowHeight="12.75" x14ac:dyDescent="0.35"/>
  <cols>
    <col min="1" max="1" width="15.796875" customWidth="1"/>
    <col min="2" max="2" width="40.796875" customWidth="1"/>
    <col min="3" max="3" width="75.796875" customWidth="1"/>
    <col min="4" max="4" width="30.796875" customWidth="1"/>
    <col min="5" max="5" width="12" customWidth="1"/>
    <col min="7" max="7" width="8.86328125" style="80"/>
  </cols>
  <sheetData>
    <row r="1" spans="1:7" ht="14.65" thickBot="1" x14ac:dyDescent="0.5">
      <c r="A1" s="53" t="s">
        <v>1</v>
      </c>
      <c r="B1" s="54" t="s">
        <v>2</v>
      </c>
      <c r="C1" s="55" t="s">
        <v>341</v>
      </c>
      <c r="D1" s="58" t="s">
        <v>3</v>
      </c>
      <c r="E1" s="63" t="s">
        <v>13</v>
      </c>
      <c r="F1" s="4" t="s">
        <v>14</v>
      </c>
      <c r="G1" s="81" t="s">
        <v>273</v>
      </c>
    </row>
    <row r="2" spans="1:7" ht="14.25" x14ac:dyDescent="0.45">
      <c r="A2" s="127" t="s">
        <v>5</v>
      </c>
      <c r="B2" s="119" t="s">
        <v>117</v>
      </c>
      <c r="C2" s="44" t="s">
        <v>118</v>
      </c>
      <c r="D2" s="95" t="s">
        <v>307</v>
      </c>
      <c r="E2" s="64" t="s">
        <v>201</v>
      </c>
      <c r="F2" s="107">
        <f>VLOOKUP(E2,STATE,2,FALSE)+VLOOKUP(E3,STATE,2,FALSE)+VLOOKUP(E4,STATE,2,FALSE)+VLOOKUP(E5,STATE,2,FALSE)+VLOOKUP(E6,STATE,2,FALSE)</f>
        <v>0</v>
      </c>
      <c r="G2" s="80" t="s">
        <v>308</v>
      </c>
    </row>
    <row r="3" spans="1:7" ht="28.5" x14ac:dyDescent="0.45">
      <c r="A3" s="128"/>
      <c r="B3" s="120"/>
      <c r="C3" s="16" t="s">
        <v>119</v>
      </c>
      <c r="D3" s="96"/>
      <c r="E3" s="65" t="s">
        <v>201</v>
      </c>
      <c r="F3" s="82"/>
      <c r="G3" s="80" t="s">
        <v>309</v>
      </c>
    </row>
    <row r="4" spans="1:7" ht="13.25" customHeight="1" x14ac:dyDescent="0.45">
      <c r="A4" s="128"/>
      <c r="B4" s="120"/>
      <c r="C4" s="25" t="s">
        <v>121</v>
      </c>
      <c r="D4" s="96"/>
      <c r="E4" s="65" t="s">
        <v>201</v>
      </c>
      <c r="F4" s="82"/>
      <c r="G4" s="80" t="s">
        <v>310</v>
      </c>
    </row>
    <row r="5" spans="1:7" ht="13.25" customHeight="1" x14ac:dyDescent="0.45">
      <c r="A5" s="128"/>
      <c r="B5" s="120"/>
      <c r="C5" s="25" t="s">
        <v>120</v>
      </c>
      <c r="D5" s="96"/>
      <c r="E5" s="65" t="s">
        <v>201</v>
      </c>
      <c r="F5" s="82"/>
      <c r="G5" s="80" t="s">
        <v>310</v>
      </c>
    </row>
    <row r="6" spans="1:7" ht="14.65" thickBot="1" x14ac:dyDescent="0.5">
      <c r="A6" s="128"/>
      <c r="B6" s="121"/>
      <c r="C6" s="24" t="s">
        <v>122</v>
      </c>
      <c r="D6" s="97"/>
      <c r="E6" s="66" t="s">
        <v>201</v>
      </c>
      <c r="F6" s="83"/>
      <c r="G6" s="80" t="s">
        <v>311</v>
      </c>
    </row>
    <row r="7" spans="1:7" ht="28.5" x14ac:dyDescent="0.45">
      <c r="A7" s="128"/>
      <c r="B7" s="122" t="s">
        <v>123</v>
      </c>
      <c r="C7" s="29" t="s">
        <v>126</v>
      </c>
      <c r="D7" s="95" t="s">
        <v>307</v>
      </c>
      <c r="E7" s="5" t="s">
        <v>201</v>
      </c>
      <c r="F7" s="82">
        <f>VLOOKUP(E7,STATE,2,FALSE)+VLOOKUP(E8,STATE,2,FALSE)+VLOOKUP(E9,STATE,2,FALSE)+VLOOKUP(E10,STATE,2,FALSE)+VLOOKUP(E11,STATE,2,FALSE)</f>
        <v>0</v>
      </c>
      <c r="G7" s="80" t="s">
        <v>312</v>
      </c>
    </row>
    <row r="8" spans="1:7" ht="28.5" x14ac:dyDescent="0.45">
      <c r="A8" s="128"/>
      <c r="B8" s="120"/>
      <c r="C8" s="22" t="s">
        <v>125</v>
      </c>
      <c r="D8" s="96"/>
      <c r="E8" s="65" t="s">
        <v>201</v>
      </c>
      <c r="F8" s="82"/>
      <c r="G8" s="80" t="s">
        <v>313</v>
      </c>
    </row>
    <row r="9" spans="1:7" ht="28.5" x14ac:dyDescent="0.45">
      <c r="A9" s="128"/>
      <c r="B9" s="120"/>
      <c r="C9" s="22" t="s">
        <v>124</v>
      </c>
      <c r="D9" s="96"/>
      <c r="E9" s="65" t="s">
        <v>201</v>
      </c>
      <c r="F9" s="82"/>
      <c r="G9" s="80" t="s">
        <v>311</v>
      </c>
    </row>
    <row r="10" spans="1:7" ht="28.5" x14ac:dyDescent="0.45">
      <c r="A10" s="128"/>
      <c r="B10" s="120"/>
      <c r="C10" s="22" t="s">
        <v>136</v>
      </c>
      <c r="D10" s="96"/>
      <c r="E10" s="65" t="s">
        <v>201</v>
      </c>
      <c r="F10" s="82"/>
      <c r="G10" s="80" t="s">
        <v>314</v>
      </c>
    </row>
    <row r="11" spans="1:7" ht="28.9" thickBot="1" x14ac:dyDescent="0.5">
      <c r="A11" s="128"/>
      <c r="B11" s="121"/>
      <c r="C11" s="23" t="s">
        <v>127</v>
      </c>
      <c r="D11" s="97"/>
      <c r="E11" s="66" t="s">
        <v>201</v>
      </c>
      <c r="F11" s="83"/>
      <c r="G11" s="80" t="s">
        <v>315</v>
      </c>
    </row>
    <row r="12" spans="1:7" ht="28.5" x14ac:dyDescent="0.45">
      <c r="A12" s="128"/>
      <c r="B12" s="123" t="s">
        <v>128</v>
      </c>
      <c r="C12" s="22" t="s">
        <v>129</v>
      </c>
      <c r="D12" s="95" t="s">
        <v>307</v>
      </c>
      <c r="E12" s="65" t="s">
        <v>201</v>
      </c>
      <c r="F12" s="82">
        <f>VLOOKUP(E12,STATE,2,FALSE)+VLOOKUP(E13,STATE,2,FALSE)+VLOOKUP(E14,STATE,2,FALSE)+VLOOKUP(E15,STATE,2,FALSE)+VLOOKUP(E16,STATE,2,FALSE)</f>
        <v>0</v>
      </c>
      <c r="G12" s="80" t="s">
        <v>317</v>
      </c>
    </row>
    <row r="13" spans="1:7" ht="14.25" x14ac:dyDescent="0.45">
      <c r="A13" s="128"/>
      <c r="B13" s="124"/>
      <c r="C13" s="16" t="s">
        <v>130</v>
      </c>
      <c r="D13" s="96"/>
      <c r="E13" s="65" t="s">
        <v>201</v>
      </c>
      <c r="F13" s="82"/>
      <c r="G13" s="80" t="s">
        <v>316</v>
      </c>
    </row>
    <row r="14" spans="1:7" ht="14.25" x14ac:dyDescent="0.45">
      <c r="A14" s="128"/>
      <c r="B14" s="124"/>
      <c r="C14" s="22" t="s">
        <v>131</v>
      </c>
      <c r="D14" s="96"/>
      <c r="E14" s="65" t="s">
        <v>201</v>
      </c>
      <c r="F14" s="82"/>
      <c r="G14" s="80" t="s">
        <v>318</v>
      </c>
    </row>
    <row r="15" spans="1:7" ht="28.5" x14ac:dyDescent="0.45">
      <c r="A15" s="128"/>
      <c r="B15" s="124"/>
      <c r="C15" s="22" t="s">
        <v>138</v>
      </c>
      <c r="D15" s="96"/>
      <c r="E15" s="65" t="s">
        <v>201</v>
      </c>
      <c r="F15" s="82"/>
      <c r="G15" s="80" t="s">
        <v>319</v>
      </c>
    </row>
    <row r="16" spans="1:7" ht="28.9" thickBot="1" x14ac:dyDescent="0.5">
      <c r="A16" s="128"/>
      <c r="B16" s="126"/>
      <c r="C16" s="24" t="s">
        <v>132</v>
      </c>
      <c r="D16" s="97"/>
      <c r="E16" s="66" t="s">
        <v>201</v>
      </c>
      <c r="F16" s="83"/>
      <c r="G16" s="80" t="s">
        <v>320</v>
      </c>
    </row>
    <row r="17" spans="1:7" ht="14.25" x14ac:dyDescent="0.45">
      <c r="A17" s="128"/>
      <c r="B17" s="123" t="s">
        <v>133</v>
      </c>
      <c r="C17" s="22" t="s">
        <v>134</v>
      </c>
      <c r="D17" s="95" t="s">
        <v>307</v>
      </c>
      <c r="E17" s="65" t="s">
        <v>201</v>
      </c>
      <c r="F17" s="82">
        <f>VLOOKUP(E17,STATE,2,FALSE)+VLOOKUP(E18,STATE,2,FALSE)+VLOOKUP(E19,STATE,2,FALSE)+VLOOKUP(E20,STATE,2,FALSE)+VLOOKUP(E21,STATE,2,FALSE)</f>
        <v>0</v>
      </c>
      <c r="G17" s="80" t="s">
        <v>321</v>
      </c>
    </row>
    <row r="18" spans="1:7" ht="28.5" x14ac:dyDescent="0.45">
      <c r="A18" s="128"/>
      <c r="B18" s="124"/>
      <c r="C18" s="16" t="s">
        <v>135</v>
      </c>
      <c r="D18" s="96"/>
      <c r="E18" s="65" t="s">
        <v>201</v>
      </c>
      <c r="F18" s="82"/>
      <c r="G18" s="80" t="s">
        <v>322</v>
      </c>
    </row>
    <row r="19" spans="1:7" ht="28.5" x14ac:dyDescent="0.45">
      <c r="A19" s="128"/>
      <c r="B19" s="124"/>
      <c r="C19" s="22" t="s">
        <v>137</v>
      </c>
      <c r="D19" s="96"/>
      <c r="E19" s="65" t="s">
        <v>201</v>
      </c>
      <c r="F19" s="82"/>
      <c r="G19" s="80" t="s">
        <v>321</v>
      </c>
    </row>
    <row r="20" spans="1:7" ht="28.5" x14ac:dyDescent="0.45">
      <c r="A20" s="128"/>
      <c r="B20" s="124"/>
      <c r="C20" s="22" t="s">
        <v>139</v>
      </c>
      <c r="D20" s="96"/>
      <c r="E20" s="65" t="s">
        <v>201</v>
      </c>
      <c r="F20" s="82"/>
      <c r="G20" s="80" t="s">
        <v>316</v>
      </c>
    </row>
    <row r="21" spans="1:7" ht="28.9" thickBot="1" x14ac:dyDescent="0.5">
      <c r="A21" s="129"/>
      <c r="B21" s="125"/>
      <c r="C21" s="45" t="s">
        <v>140</v>
      </c>
      <c r="D21" s="97"/>
      <c r="E21" s="67" t="s">
        <v>201</v>
      </c>
      <c r="F21" s="108"/>
      <c r="G21" s="80" t="s">
        <v>312</v>
      </c>
    </row>
    <row r="22" spans="1:7" ht="14.25" x14ac:dyDescent="0.45">
      <c r="A22" s="127" t="s">
        <v>6</v>
      </c>
      <c r="B22" s="130" t="s">
        <v>143</v>
      </c>
      <c r="C22" s="44" t="s">
        <v>323</v>
      </c>
      <c r="D22" s="95" t="s">
        <v>307</v>
      </c>
      <c r="E22" s="64" t="s">
        <v>201</v>
      </c>
      <c r="F22" s="107">
        <f>VLOOKUP(E22,STATE,2,FALSE)+VLOOKUP(E23,STATE,2,FALSE)+VLOOKUP(E24,STATE,2,FALSE)+VLOOKUP(E25,STATE,2,FALSE)+VLOOKUP(E26,STATE,2,FALSE)</f>
        <v>0</v>
      </c>
      <c r="G22" s="80" t="s">
        <v>324</v>
      </c>
    </row>
    <row r="23" spans="1:7" ht="28.5" x14ac:dyDescent="0.45">
      <c r="A23" s="128"/>
      <c r="B23" s="124"/>
      <c r="C23" s="16" t="s">
        <v>145</v>
      </c>
      <c r="D23" s="96"/>
      <c r="E23" s="65" t="s">
        <v>201</v>
      </c>
      <c r="F23" s="82"/>
      <c r="G23" s="80" t="s">
        <v>325</v>
      </c>
    </row>
    <row r="24" spans="1:7" ht="28.5" x14ac:dyDescent="0.45">
      <c r="A24" s="128"/>
      <c r="B24" s="124"/>
      <c r="C24" s="16" t="s">
        <v>326</v>
      </c>
      <c r="D24" s="96"/>
      <c r="E24" s="65" t="s">
        <v>201</v>
      </c>
      <c r="F24" s="82"/>
      <c r="G24" s="80" t="s">
        <v>327</v>
      </c>
    </row>
    <row r="25" spans="1:7" ht="14.25" x14ac:dyDescent="0.45">
      <c r="A25" s="128"/>
      <c r="B25" s="124"/>
      <c r="C25" s="16" t="s">
        <v>149</v>
      </c>
      <c r="D25" s="96"/>
      <c r="E25" s="65" t="s">
        <v>201</v>
      </c>
      <c r="F25" s="82"/>
      <c r="G25" s="80" t="s">
        <v>328</v>
      </c>
    </row>
    <row r="26" spans="1:7" ht="14.65" thickBot="1" x14ac:dyDescent="0.5">
      <c r="A26" s="128"/>
      <c r="B26" s="124"/>
      <c r="C26" s="16" t="s">
        <v>150</v>
      </c>
      <c r="D26" s="97"/>
      <c r="E26" s="66" t="s">
        <v>201</v>
      </c>
      <c r="F26" s="83"/>
      <c r="G26" s="80" t="s">
        <v>329</v>
      </c>
    </row>
    <row r="27" spans="1:7" ht="28.5" x14ac:dyDescent="0.45">
      <c r="A27" s="128"/>
      <c r="B27" s="123" t="s">
        <v>144</v>
      </c>
      <c r="C27" s="18" t="s">
        <v>148</v>
      </c>
      <c r="D27" s="95" t="s">
        <v>307</v>
      </c>
      <c r="E27" s="65" t="s">
        <v>201</v>
      </c>
      <c r="F27" s="82">
        <f>VLOOKUP(E27,STATE,2,FALSE)+VLOOKUP(E28,STATE,2,FALSE)+VLOOKUP(E29,STATE,2,FALSE)+VLOOKUP(E30,STATE,2,FALSE)+VLOOKUP(E31,STATE,2,FALSE)</f>
        <v>0</v>
      </c>
      <c r="G27" s="80" t="s">
        <v>330</v>
      </c>
    </row>
    <row r="28" spans="1:7" ht="28.5" x14ac:dyDescent="0.45">
      <c r="A28" s="128"/>
      <c r="B28" s="124"/>
      <c r="C28" s="16" t="s">
        <v>146</v>
      </c>
      <c r="D28" s="96"/>
      <c r="E28" s="65" t="s">
        <v>201</v>
      </c>
      <c r="F28" s="82"/>
      <c r="G28" s="80" t="s">
        <v>331</v>
      </c>
    </row>
    <row r="29" spans="1:7" ht="28.5" x14ac:dyDescent="0.45">
      <c r="A29" s="128"/>
      <c r="B29" s="124"/>
      <c r="C29" s="16" t="s">
        <v>142</v>
      </c>
      <c r="D29" s="96"/>
      <c r="E29" s="65" t="s">
        <v>201</v>
      </c>
      <c r="F29" s="82"/>
      <c r="G29" s="80" t="s">
        <v>330</v>
      </c>
    </row>
    <row r="30" spans="1:7" ht="14.25" x14ac:dyDescent="0.45">
      <c r="A30" s="128"/>
      <c r="B30" s="124"/>
      <c r="C30" s="16" t="s">
        <v>141</v>
      </c>
      <c r="D30" s="96"/>
      <c r="E30" s="65" t="s">
        <v>201</v>
      </c>
      <c r="F30" s="82"/>
      <c r="G30" s="80" t="s">
        <v>332</v>
      </c>
    </row>
    <row r="31" spans="1:7" ht="28.9" thickBot="1" x14ac:dyDescent="0.5">
      <c r="A31" s="129"/>
      <c r="B31" s="125"/>
      <c r="C31" s="46" t="s">
        <v>147</v>
      </c>
      <c r="D31" s="97"/>
      <c r="E31" s="67" t="s">
        <v>201</v>
      </c>
      <c r="F31" s="83"/>
      <c r="G31" s="80" t="s">
        <v>333</v>
      </c>
    </row>
    <row r="32" spans="1:7" ht="28.5" x14ac:dyDescent="0.45">
      <c r="A32" s="127" t="s">
        <v>151</v>
      </c>
      <c r="B32" s="131" t="s">
        <v>152</v>
      </c>
      <c r="C32" s="44" t="s">
        <v>153</v>
      </c>
      <c r="D32" s="95" t="s">
        <v>307</v>
      </c>
      <c r="E32" s="64" t="s">
        <v>201</v>
      </c>
      <c r="F32" s="107">
        <f>VLOOKUP(E32,STATE,2,FALSE)+VLOOKUP(E33,STATE,2,FALSE)+VLOOKUP(E34,STATE,2,FALSE)+VLOOKUP(E35,STATE,2,FALSE)+VLOOKUP(E36,STATE,2,FALSE)</f>
        <v>0</v>
      </c>
      <c r="G32" s="80" t="s">
        <v>334</v>
      </c>
    </row>
    <row r="33" spans="1:7" ht="13.25" customHeight="1" x14ac:dyDescent="0.45">
      <c r="A33" s="128"/>
      <c r="B33" s="132"/>
      <c r="C33" s="25" t="s">
        <v>155</v>
      </c>
      <c r="D33" s="96"/>
      <c r="E33" s="65" t="s">
        <v>201</v>
      </c>
      <c r="F33" s="82"/>
      <c r="G33" s="80" t="s">
        <v>311</v>
      </c>
    </row>
    <row r="34" spans="1:7" ht="28.5" x14ac:dyDescent="0.45">
      <c r="A34" s="128"/>
      <c r="B34" s="132"/>
      <c r="C34" s="16" t="s">
        <v>154</v>
      </c>
      <c r="D34" s="96"/>
      <c r="E34" s="65" t="s">
        <v>201</v>
      </c>
      <c r="F34" s="82"/>
      <c r="G34" s="80" t="s">
        <v>328</v>
      </c>
    </row>
    <row r="35" spans="1:7" ht="13.25" customHeight="1" x14ac:dyDescent="0.45">
      <c r="A35" s="128"/>
      <c r="B35" s="132"/>
      <c r="C35" s="25" t="s">
        <v>161</v>
      </c>
      <c r="D35" s="96"/>
      <c r="E35" s="65" t="s">
        <v>201</v>
      </c>
      <c r="F35" s="82"/>
      <c r="G35" s="80" t="s">
        <v>335</v>
      </c>
    </row>
    <row r="36" spans="1:7" ht="13.25" customHeight="1" thickBot="1" x14ac:dyDescent="0.5">
      <c r="A36" s="128"/>
      <c r="B36" s="133"/>
      <c r="C36" s="52" t="s">
        <v>158</v>
      </c>
      <c r="D36" s="97"/>
      <c r="E36" s="66" t="s">
        <v>201</v>
      </c>
      <c r="F36" s="83"/>
      <c r="G36" s="80" t="s">
        <v>336</v>
      </c>
    </row>
    <row r="37" spans="1:7" ht="14.25" x14ac:dyDescent="0.45">
      <c r="A37" s="128"/>
      <c r="B37" s="134" t="s">
        <v>156</v>
      </c>
      <c r="C37" s="25" t="s">
        <v>157</v>
      </c>
      <c r="D37" s="95" t="s">
        <v>307</v>
      </c>
      <c r="E37" s="65" t="s">
        <v>201</v>
      </c>
      <c r="F37" s="82">
        <f>VLOOKUP(E37,STATE,2,FALSE)+VLOOKUP(E38,STATE,2,FALSE)+VLOOKUP(E39,STATE,2,FALSE)+VLOOKUP(E40,STATE,2,FALSE)+VLOOKUP(E41,STATE,2,FALSE)</f>
        <v>0</v>
      </c>
      <c r="G37" s="80" t="s">
        <v>337</v>
      </c>
    </row>
    <row r="38" spans="1:7" ht="28.5" x14ac:dyDescent="0.45">
      <c r="A38" s="128"/>
      <c r="B38" s="134"/>
      <c r="C38" s="25" t="s">
        <v>159</v>
      </c>
      <c r="D38" s="96"/>
      <c r="E38" s="65" t="s">
        <v>201</v>
      </c>
      <c r="F38" s="82"/>
      <c r="G38" s="80" t="s">
        <v>338</v>
      </c>
    </row>
    <row r="39" spans="1:7" ht="28.5" x14ac:dyDescent="0.45">
      <c r="A39" s="128"/>
      <c r="B39" s="134"/>
      <c r="C39" s="25" t="s">
        <v>160</v>
      </c>
      <c r="D39" s="96"/>
      <c r="E39" s="65" t="s">
        <v>201</v>
      </c>
      <c r="F39" s="82"/>
      <c r="G39" s="80" t="s">
        <v>339</v>
      </c>
    </row>
    <row r="40" spans="1:7" ht="14.25" x14ac:dyDescent="0.45">
      <c r="A40" s="128"/>
      <c r="B40" s="134"/>
      <c r="C40" s="25" t="s">
        <v>162</v>
      </c>
      <c r="D40" s="96"/>
      <c r="E40" s="65" t="s">
        <v>201</v>
      </c>
      <c r="F40" s="82"/>
      <c r="G40" s="80" t="s">
        <v>339</v>
      </c>
    </row>
    <row r="41" spans="1:7" ht="28.9" thickBot="1" x14ac:dyDescent="0.5">
      <c r="A41" s="129"/>
      <c r="B41" s="135"/>
      <c r="C41" s="28" t="s">
        <v>163</v>
      </c>
      <c r="D41" s="99"/>
      <c r="E41" s="67" t="s">
        <v>201</v>
      </c>
      <c r="F41" s="108"/>
      <c r="G41" s="80" t="s">
        <v>340</v>
      </c>
    </row>
  </sheetData>
  <dataConsolidate/>
  <mergeCells count="27">
    <mergeCell ref="F22:F26"/>
    <mergeCell ref="F27:F31"/>
    <mergeCell ref="F32:F36"/>
    <mergeCell ref="F37:F41"/>
    <mergeCell ref="D2:D6"/>
    <mergeCell ref="F2:F6"/>
    <mergeCell ref="D7:D11"/>
    <mergeCell ref="F7:F11"/>
    <mergeCell ref="F12:F16"/>
    <mergeCell ref="F17:F21"/>
    <mergeCell ref="D12:D16"/>
    <mergeCell ref="D17:D21"/>
    <mergeCell ref="D22:D26"/>
    <mergeCell ref="D27:D31"/>
    <mergeCell ref="D32:D36"/>
    <mergeCell ref="D37:D41"/>
    <mergeCell ref="B22:B26"/>
    <mergeCell ref="B27:B31"/>
    <mergeCell ref="B32:B36"/>
    <mergeCell ref="B37:B41"/>
    <mergeCell ref="A32:A41"/>
    <mergeCell ref="A22:A31"/>
    <mergeCell ref="B2:B6"/>
    <mergeCell ref="B7:B11"/>
    <mergeCell ref="B17:B21"/>
    <mergeCell ref="B12:B16"/>
    <mergeCell ref="A2:A21"/>
  </mergeCells>
  <conditionalFormatting sqref="E2:E41">
    <cfRule type="containsText" dxfId="11" priority="4" operator="containsText" text="TRUE">
      <formula>NOT(ISERROR(SEARCH("TRUE",E2)))</formula>
    </cfRule>
    <cfRule type="containsText" dxfId="10" priority="5" operator="containsText" text="NOT">
      <formula>NOT(ISERROR(SEARCH("NOT",E2)))</formula>
    </cfRule>
    <cfRule type="containsText" dxfId="9" priority="6" operator="containsText" text="FALSE">
      <formula>NOT(ISERROR(SEARCH("FALSE",E2)))</formula>
    </cfRule>
  </conditionalFormatting>
  <conditionalFormatting sqref="E12:E41">
    <cfRule type="containsText" dxfId="8" priority="1" operator="containsText" text="Yes">
      <formula>NOT(ISERROR(SEARCH("Yes",E12)))</formula>
    </cfRule>
    <cfRule type="containsText" dxfId="7" priority="2" operator="containsText" text="Not Sure">
      <formula>NOT(ISERROR(SEARCH("Not Sure",E12)))</formula>
    </cfRule>
    <cfRule type="containsText" dxfId="6" priority="3" operator="containsText" text="No">
      <formula>NOT(ISERROR(SEARCH("No",E12)))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Data!$A$1:$A$4</xm:f>
          </x14:formula1>
          <xm:sqref>E2:E41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E24" sqref="E24"/>
    </sheetView>
  </sheetViews>
  <sheetFormatPr defaultRowHeight="12.75" x14ac:dyDescent="0.35"/>
  <cols>
    <col min="1" max="1" width="15.6640625" customWidth="1"/>
  </cols>
  <sheetData>
    <row r="1" spans="1:2" x14ac:dyDescent="0.35">
      <c r="A1" s="13" t="b">
        <v>0</v>
      </c>
      <c r="B1">
        <v>0</v>
      </c>
    </row>
    <row r="2" spans="1:2" x14ac:dyDescent="0.35">
      <c r="A2" s="15" t="s">
        <v>23</v>
      </c>
      <c r="B2">
        <v>0</v>
      </c>
    </row>
    <row r="3" spans="1:2" x14ac:dyDescent="0.35">
      <c r="A3" s="14" t="b">
        <v>1</v>
      </c>
      <c r="B3">
        <v>1</v>
      </c>
    </row>
    <row r="4" spans="1:2" x14ac:dyDescent="0.35">
      <c r="A4" s="6" t="s">
        <v>201</v>
      </c>
      <c r="B4">
        <v>0</v>
      </c>
    </row>
  </sheetData>
  <conditionalFormatting sqref="F5">
    <cfRule type="containsText" dxfId="5" priority="4" operator="containsText" text="TRUE">
      <formula>NOT(ISERROR(SEARCH("TRUE",F5)))</formula>
    </cfRule>
    <cfRule type="containsText" dxfId="4" priority="5" operator="containsText" text="NOT">
      <formula>NOT(ISERROR(SEARCH("NOT",F5)))</formula>
    </cfRule>
    <cfRule type="containsText" dxfId="3" priority="6" operator="containsText" text="FALSE">
      <formula>NOT(ISERROR(SEARCH("FALSE",F5)))</formula>
    </cfRule>
  </conditionalFormatting>
  <conditionalFormatting sqref="F6">
    <cfRule type="containsText" dxfId="2" priority="1" operator="containsText" text="TRUE">
      <formula>NOT(ISERROR(SEARCH("TRUE",F6)))</formula>
    </cfRule>
    <cfRule type="containsText" dxfId="1" priority="2" operator="containsText" text="NOT">
      <formula>NOT(ISERROR(SEARCH("NOT",F6)))</formula>
    </cfRule>
    <cfRule type="containsText" dxfId="0" priority="3" operator="containsText" text="FALSE">
      <formula>NOT(ISERROR(SEARCH("FALSE",F6)))</formula>
    </cfRule>
  </conditionalFormatting>
  <dataValidations count="1">
    <dataValidation type="list" allowBlank="1" showInputMessage="1" showErrorMessage="1" sqref="F5:F6" xr:uid="{00000000-0002-0000-0400-000000000000}">
      <formula1>$A$1:$A$3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Scrum Roles</vt:lpstr>
      <vt:lpstr>Scrum Events</vt:lpstr>
      <vt:lpstr>Scrum Artifacts</vt:lpstr>
      <vt:lpstr>Data</vt:lpstr>
      <vt:lpstr>STATE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Moskalenko, Vyacheslav</dc:creator>
  <cp:lastModifiedBy>Slava Moskalenko</cp:lastModifiedBy>
  <dcterms:created xsi:type="dcterms:W3CDTF">2013-11-21T13:59:04Z</dcterms:created>
  <dcterms:modified xsi:type="dcterms:W3CDTF">2018-07-21T09:40:40Z</dcterms:modified>
</cp:coreProperties>
</file>