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tabRatio="459" activeTab="1"/>
  </bookViews>
  <sheets>
    <sheet name="封面" sheetId="1" r:id="rId1"/>
    <sheet name="功能测试用例" sheetId="2" r:id="rId2"/>
  </sheets>
  <definedNames>
    <definedName name="_xlnm._FilterDatabase" localSheetId="1" hidden="1">功能测试用例!$A$2:$K$43</definedName>
  </definedNames>
  <calcPr calcId="144525"/>
</workbook>
</file>

<file path=xl/sharedStrings.xml><?xml version="1.0" encoding="utf-8"?>
<sst xmlns="http://schemas.openxmlformats.org/spreadsheetml/2006/main" count="145" uniqueCount="119">
  <si>
    <r>
      <rPr>
        <b/>
        <sz val="14"/>
        <rFont val="宋体"/>
        <charset val="134"/>
      </rPr>
      <t>X</t>
    </r>
    <r>
      <rPr>
        <b/>
        <sz val="14"/>
        <rFont val="宋体"/>
        <charset val="134"/>
      </rPr>
      <t>XX</t>
    </r>
    <r>
      <rPr>
        <b/>
        <sz val="14"/>
        <rFont val="宋体"/>
        <charset val="134"/>
      </rPr>
      <t>项目系统测试用例</t>
    </r>
  </si>
  <si>
    <t xml:space="preserve">  </t>
  </si>
  <si>
    <t>项目名称</t>
  </si>
  <si>
    <r>
      <rPr>
        <sz val="11"/>
        <rFont val="宋体"/>
        <charset val="134"/>
      </rPr>
      <t>X</t>
    </r>
    <r>
      <rPr>
        <sz val="11"/>
        <rFont val="宋体"/>
        <charset val="134"/>
      </rPr>
      <t>XX</t>
    </r>
    <r>
      <rPr>
        <sz val="11"/>
        <rFont val="宋体"/>
        <charset val="134"/>
      </rPr>
      <t>项目系统测试用例</t>
    </r>
  </si>
  <si>
    <t>文件状态</t>
  </si>
  <si>
    <t>文件编号</t>
  </si>
  <si>
    <r>
      <rPr>
        <b/>
        <sz val="11"/>
        <rFont val="宋体"/>
        <charset val="134"/>
      </rPr>
      <t>[</t>
    </r>
    <r>
      <rPr>
        <b/>
        <sz val="11"/>
        <rFont val="宋体"/>
        <charset val="134"/>
      </rPr>
      <t xml:space="preserve">  </t>
    </r>
    <r>
      <rPr>
        <b/>
        <sz val="11"/>
        <rFont val="宋体"/>
        <charset val="134"/>
      </rPr>
      <t>] 草   稿</t>
    </r>
  </si>
  <si>
    <t>当前版本</t>
  </si>
  <si>
    <t>[√]正式发布</t>
  </si>
  <si>
    <r>
      <rPr>
        <b/>
        <sz val="11"/>
        <rFont val="宋体"/>
        <charset val="134"/>
      </rPr>
      <t xml:space="preserve">作 </t>
    </r>
    <r>
      <rPr>
        <b/>
        <sz val="11"/>
        <rFont val="宋体"/>
        <charset val="134"/>
      </rPr>
      <t xml:space="preserve">   </t>
    </r>
    <r>
      <rPr>
        <b/>
        <sz val="11"/>
        <rFont val="宋体"/>
        <charset val="134"/>
      </rPr>
      <t>者</t>
    </r>
  </si>
  <si>
    <t>修改中</t>
  </si>
  <si>
    <t>批    准</t>
  </si>
  <si>
    <t>完成日期</t>
  </si>
  <si>
    <t>文档密级</t>
  </si>
  <si>
    <t>□普通 √秘密 □机密 □绝密</t>
  </si>
  <si>
    <t xml:space="preserve"> </t>
  </si>
  <si>
    <t>版本号</t>
  </si>
  <si>
    <t>修订章节</t>
  </si>
  <si>
    <t>修订内容</t>
  </si>
  <si>
    <t>修订日期</t>
  </si>
  <si>
    <t>修订人</t>
  </si>
  <si>
    <t>批准人</t>
  </si>
  <si>
    <t>全文</t>
  </si>
  <si>
    <t>全部</t>
  </si>
  <si>
    <t>用例编号</t>
  </si>
  <si>
    <t>用例标题</t>
  </si>
  <si>
    <t>用例简述</t>
  </si>
  <si>
    <t>预先输入</t>
  </si>
  <si>
    <t>执行步骤</t>
  </si>
  <si>
    <t>期望结果</t>
  </si>
  <si>
    <t>实际结果</t>
  </si>
  <si>
    <t>重要级别</t>
  </si>
  <si>
    <t>测试结果</t>
  </si>
  <si>
    <t>备注</t>
  </si>
  <si>
    <t>测试缺陷率</t>
  </si>
  <si>
    <t>测试通过率</t>
  </si>
  <si>
    <t>执行数量</t>
  </si>
  <si>
    <t>用例总数</t>
  </si>
  <si>
    <t>执行率</t>
  </si>
  <si>
    <t>用例执行率</t>
  </si>
  <si>
    <t>用例执行统计：</t>
  </si>
  <si>
    <t>通过</t>
  </si>
  <si>
    <t>未通过</t>
  </si>
  <si>
    <t>未执行</t>
  </si>
  <si>
    <t>高</t>
  </si>
  <si>
    <t>中</t>
  </si>
  <si>
    <t>低</t>
  </si>
  <si>
    <t>各项汇总</t>
  </si>
  <si>
    <t>功能测试-流程测试（其实这不是严格的测试用例，这个简化版只是把测试流程的操作步骤大概纪录一下，保持在我自己能看懂的程度）</t>
  </si>
  <si>
    <t>zh-01</t>
  </si>
  <si>
    <t>新建账号</t>
  </si>
  <si>
    <t>创建新的账号</t>
  </si>
  <si>
    <t>1.点击"create new account"按钮
2.在输入框中输入密码
3.重复步骤1-2，5次，无特殊要求</t>
  </si>
  <si>
    <t>1.界面显示出新建的账户
2.数据库中出现该账户信息</t>
  </si>
  <si>
    <t>全部5次测试通过，视为用例测试通过</t>
  </si>
  <si>
    <t>zh-02</t>
  </si>
  <si>
    <t>用户登录</t>
  </si>
  <si>
    <t>选择账户，登录</t>
  </si>
  <si>
    <t>1.选择账户
2.点击"login"按钮
3.输入密码</t>
  </si>
  <si>
    <t>界面跳转（至主界面）</t>
  </si>
  <si>
    <t>zh-03</t>
  </si>
  <si>
    <t>验证者注册</t>
  </si>
  <si>
    <t>注册成为验证者</t>
  </si>
  <si>
    <t>1.选择账户，登录
2.点击主界面的"Verify"页签
3.点击"Register as verifier"按钮
4.输入密码
5.重复步骤1-4，3次：使用不同账户</t>
  </si>
  <si>
    <t>1.得到三个包含键值对：
"isVerifier = true"
的账户
2.账户余额相应减少</t>
  </si>
  <si>
    <t>全部3次测试通过，视为用例测试通过</t>
  </si>
  <si>
    <t>gnlc-01</t>
  </si>
  <si>
    <t>发布数据</t>
  </si>
  <si>
    <t>卖家发布新数据</t>
  </si>
  <si>
    <t>1.选择一个账户作为卖家，登录
2.点击主界面的"Publish new data"按钮
3.输入测试数据，发布
4.重复步骤1-3，2次：分别选择支持/不支持验证</t>
  </si>
  <si>
    <t>所有用户接收到发布事件</t>
  </si>
  <si>
    <t>全部3次测试通过、所有用户接收到发布事件，视为用例测试通过</t>
  </si>
  <si>
    <t>gnlc-02</t>
  </si>
  <si>
    <t>预购买数据</t>
  </si>
  <si>
    <t>买家预购买数据</t>
  </si>
  <si>
    <t>1.选择一个账户作为买家，登录
2.点击主界面的"Transaction-buy"按钮
3.选择一条数据，"buy"
4.重复步骤1-3，10次：进入验证流程的交易7条、未进入验证流程的交易3条</t>
  </si>
  <si>
    <t>1.验证条件交叉匹配结果符合预期
2.产生8条交易</t>
  </si>
  <si>
    <t>验证条件交叉匹配：{支持/不支持验证}、{启动/不启动验证}交叉匹配的4种情况</t>
  </si>
  <si>
    <t>gnlc-03-01</t>
  </si>
  <si>
    <t>验证流程</t>
  </si>
  <si>
    <t>买家在不同验证人数的情况下确认购买</t>
  </si>
  <si>
    <t>1.选择一条“进入验证流程的交易”
，"Purchase"
2.重复步骤1，3次：purchase前已验证人数分别为{0,1,2}</t>
  </si>
  <si>
    <t>1.交易会正确进行到"Buying"状态
2.所有验证者会接收到purchase事件，通知其不可再验证
3."Vote"和"Purchase"只会有一个成功执行，这取决于智能合约的执行顺序
4.验证者可以重复验证，但只会获得一次奖励</t>
  </si>
  <si>
    <t>gnlc-03-02</t>
  </si>
  <si>
    <t>取消购买</t>
  </si>
  <si>
    <t>买家在不同验证人数的情况下取消购买</t>
  </si>
  <si>
    <t>1.选择一条“进入验证流程的交易”
，"Cancel"
2.重复步骤1，4次：Cancel前已验证人数分别为{0,1,2}和已purchase</t>
  </si>
  <si>
    <t>1.交易会被正确取消
2.所有验证者会收到取消事件，通知其不可再验证
3."Vote"和"Cancel"只会有一个成功执行，这取决于智能合约的执行顺序
4.取消购买后，买家收到返还的代币，注意关注已验证人数和买家收到的代币数的对应关系</t>
  </si>
  <si>
    <t>gnlc-03-03</t>
  </si>
  <si>
    <t>非验证流程</t>
  </si>
  <si>
    <t>交易未进入验证流程</t>
  </si>
  <si>
    <t>1.选择一条“未进入验证流程的交易”，"Purchase"
2.选择一条“未进入验证流程的交易”，"Cancel"
3.选择一条“未进入验证流程且已'purchase'的交易”，"Cancel"</t>
  </si>
  <si>
    <t>交易正确进入相应状态</t>
  </si>
  <si>
    <t>gnlc-04</t>
  </si>
  <si>
    <t>再加密数据</t>
  </si>
  <si>
    <t>卖家将“使用自己的公钥加密”的数据解密，并使用买家公钥重新加密</t>
  </si>
  <si>
    <t>1.选择一条状态为"buying"的交易，"reencrypt"
2.重复步骤1，2次：分别选择进入/未进入验证流程的交易</t>
  </si>
  <si>
    <t>交易正确进入"ready for download"状态</t>
  </si>
  <si>
    <t>gnlc-05</t>
  </si>
  <si>
    <t>解密数据</t>
  </si>
  <si>
    <t>买家解密卖家重新加密的数据</t>
  </si>
  <si>
    <t>1.选择一条状态为"ready for download"的交易，"decrypt"
2.重复步骤1，2次：无特殊要求</t>
  </si>
  <si>
    <t>交易状态不变，买家得到原始数据</t>
  </si>
  <si>
    <t>gnlc-06-01</t>
  </si>
  <si>
    <t>仲裁流程</t>
  </si>
  <si>
    <t>买家认为原始数据为假，交易自动进入仲裁流程</t>
  </si>
  <si>
    <t>1.选择一条gnlc-05产生的数据，"confirm"：fake</t>
  </si>
  <si>
    <t>交易正确进入仲裁流程</t>
  </si>
  <si>
    <t>gnlc-06-02</t>
  </si>
  <si>
    <t>非仲裁流程</t>
  </si>
  <si>
    <t>买家认为原始数据为真，交易不进入仲裁流程</t>
  </si>
  <si>
    <t>1.选择一条gnlc-05产生的数据，"confirm"：true</t>
  </si>
  <si>
    <t>1.交易正确关闭
2.卖家收到货款</t>
  </si>
  <si>
    <t>gnlc-07</t>
  </si>
  <si>
    <t>评价验证者</t>
  </si>
  <si>
    <t>买家评价验证者</t>
  </si>
  <si>
    <t>1.在"Voted"及其后的每一个状态对验证者进行评价(6)</t>
  </si>
  <si>
    <t>评价正确进入处理流程，验证者在被取消资格时收到事件通知</t>
  </si>
  <si>
    <t>全部6次测试通过，视为用例测试通过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</si>
</sst>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2"/>
      <name val="宋体"/>
      <charset val="134"/>
    </font>
    <font>
      <sz val="10"/>
      <color indexed="6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10"/>
      <color rgb="FFFF0000"/>
      <name val="宋体"/>
      <charset val="134"/>
    </font>
    <font>
      <b/>
      <sz val="14"/>
      <name val="宋体"/>
      <charset val="134"/>
    </font>
    <font>
      <b/>
      <sz val="18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slantDashDot">
        <color auto="1"/>
      </bottom>
      <diagonal/>
    </border>
    <border>
      <left style="hair">
        <color auto="1"/>
      </left>
      <right/>
      <top style="medium">
        <color auto="1"/>
      </top>
      <bottom style="slantDashDot">
        <color auto="1"/>
      </bottom>
      <diagonal/>
    </border>
    <border>
      <left/>
      <right style="hair">
        <color auto="1"/>
      </right>
      <top style="medium">
        <color auto="1"/>
      </top>
      <bottom style="slantDashDot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slantDashDot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slantDashDot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0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7" fillId="11" borderId="3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14" borderId="39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3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7" borderId="38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7" borderId="35" applyNumberFormat="0" applyAlignment="0" applyProtection="0">
      <alignment vertical="center"/>
    </xf>
    <xf numFmtId="0" fontId="18" fillId="12" borderId="36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29" fillId="0" borderId="42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1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86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readingOrder="1"/>
    </xf>
    <xf numFmtId="0" fontId="1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NumberFormat="1" applyFont="1" applyBorder="1" applyAlignment="1">
      <alignment horizontal="center" vertical="center"/>
    </xf>
    <xf numFmtId="0" fontId="2" fillId="0" borderId="1" xfId="124" applyFont="1" applyBorder="1" applyAlignment="1">
      <alignment horizontal="center" vertical="center" wrapText="1" readingOrder="1"/>
    </xf>
    <xf numFmtId="0" fontId="2" fillId="0" borderId="1" xfId="124" applyNumberFormat="1" applyFont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2" fillId="0" borderId="0" xfId="124" applyFont="1" applyBorder="1" applyAlignment="1">
      <alignment horizontal="center" vertical="center" wrapText="1" readingOrder="1"/>
    </xf>
    <xf numFmtId="0" fontId="2" fillId="0" borderId="0" xfId="124" applyFont="1" applyBorder="1" applyAlignment="1">
      <alignment vertical="center" wrapText="1" readingOrder="1"/>
    </xf>
    <xf numFmtId="0" fontId="2" fillId="0" borderId="0" xfId="124" applyNumberFormat="1" applyFont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wrapText="1"/>
    </xf>
    <xf numFmtId="9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3" fillId="4" borderId="2" xfId="124" applyFont="1" applyFill="1" applyBorder="1" applyAlignment="1">
      <alignment horizontal="left" vertical="center" wrapText="1" readingOrder="1"/>
    </xf>
    <xf numFmtId="0" fontId="3" fillId="4" borderId="2" xfId="124" applyNumberFormat="1" applyFont="1" applyFill="1" applyBorder="1" applyAlignment="1">
      <alignment horizontal="left" vertical="center" wrapText="1" readingOrder="1"/>
    </xf>
    <xf numFmtId="0" fontId="4" fillId="0" borderId="2" xfId="101" applyFont="1" applyFill="1" applyBorder="1" applyAlignment="1">
      <alignment horizontal="center" vertical="center" wrapText="1"/>
    </xf>
    <xf numFmtId="0" fontId="4" fillId="0" borderId="2" xfId="101" applyFont="1" applyFill="1" applyBorder="1" applyAlignment="1">
      <alignment horizontal="left" vertical="center" wrapText="1"/>
    </xf>
    <xf numFmtId="0" fontId="2" fillId="0" borderId="2" xfId="124" applyNumberFormat="1" applyFont="1" applyBorder="1" applyAlignment="1">
      <alignment horizontal="center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5" fillId="0" borderId="2" xfId="124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124" applyFont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 wrapText="1" readingOrder="1"/>
    </xf>
    <xf numFmtId="0" fontId="2" fillId="0" borderId="2" xfId="0" applyFont="1" applyBorder="1" applyAlignment="1">
      <alignment vertical="center" wrapText="1"/>
    </xf>
    <xf numFmtId="0" fontId="2" fillId="0" borderId="2" xfId="124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49" fontId="8" fillId="6" borderId="14" xfId="0" applyNumberFormat="1" applyFont="1" applyFill="1" applyBorder="1" applyAlignment="1">
      <alignment vertical="center" wrapText="1" readingOrder="1"/>
    </xf>
    <xf numFmtId="0" fontId="8" fillId="6" borderId="15" xfId="0" applyFont="1" applyFill="1" applyBorder="1" applyAlignment="1">
      <alignment vertical="center" wrapText="1" readingOrder="1"/>
    </xf>
    <xf numFmtId="0" fontId="0" fillId="0" borderId="16" xfId="0" applyBorder="1" applyAlignment="1">
      <alignment vertical="center" wrapText="1" readingOrder="1"/>
    </xf>
    <xf numFmtId="0" fontId="0" fillId="0" borderId="17" xfId="0" applyBorder="1" applyAlignment="1">
      <alignment vertical="center" wrapText="1" readingOrder="1"/>
    </xf>
    <xf numFmtId="0" fontId="8" fillId="6" borderId="18" xfId="0" applyFont="1" applyFill="1" applyBorder="1" applyAlignment="1">
      <alignment vertical="center" wrapText="1" readingOrder="1"/>
    </xf>
    <xf numFmtId="49" fontId="9" fillId="0" borderId="19" xfId="0" applyNumberFormat="1" applyFont="1" applyBorder="1" applyAlignment="1">
      <alignment vertical="center" wrapText="1" readingOrder="1"/>
    </xf>
    <xf numFmtId="0" fontId="9" fillId="0" borderId="20" xfId="0" applyFont="1" applyBorder="1" applyAlignment="1">
      <alignment vertical="center" wrapText="1" readingOrder="1"/>
    </xf>
    <xf numFmtId="0" fontId="0" fillId="0" borderId="21" xfId="0" applyBorder="1" applyAlignment="1">
      <alignment vertical="center" wrapText="1" readingOrder="1"/>
    </xf>
    <xf numFmtId="0" fontId="0" fillId="0" borderId="22" xfId="0" applyBorder="1" applyAlignment="1">
      <alignment vertical="center" wrapText="1" readingOrder="1"/>
    </xf>
    <xf numFmtId="14" fontId="9" fillId="0" borderId="23" xfId="0" applyNumberFormat="1" applyFont="1" applyBorder="1" applyAlignment="1">
      <alignment vertical="center" wrapText="1" readingOrder="1"/>
    </xf>
    <xf numFmtId="0" fontId="9" fillId="0" borderId="23" xfId="0" applyFont="1" applyBorder="1" applyAlignment="1">
      <alignment vertical="center" wrapText="1" readingOrder="1"/>
    </xf>
    <xf numFmtId="49" fontId="9" fillId="0" borderId="24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49" fontId="9" fillId="0" borderId="26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8" fillId="6" borderId="31" xfId="0" applyFont="1" applyFill="1" applyBorder="1" applyAlignment="1">
      <alignment vertical="center" wrapText="1" readingOrder="1"/>
    </xf>
    <xf numFmtId="0" fontId="9" fillId="0" borderId="32" xfId="0" applyFont="1" applyBorder="1" applyAlignment="1">
      <alignment vertical="center" wrapText="1" readingOrder="1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</cellXfs>
  <cellStyles count="610">
    <cellStyle name="常规" xfId="0" builtinId="0"/>
    <cellStyle name="样式 424" xfId="1"/>
    <cellStyle name="样式 369" xfId="2"/>
    <cellStyle name="样式 374" xfId="3"/>
    <cellStyle name="样式 419" xfId="4"/>
    <cellStyle name="货币[0]" xfId="5" builtinId="7"/>
    <cellStyle name="样式 15" xfId="6"/>
    <cellStyle name="样式 20" xfId="7"/>
    <cellStyle name="20% - 强调文字颜色 3" xfId="8" builtinId="38"/>
    <cellStyle name="输入" xfId="9" builtinId="20"/>
    <cellStyle name="货币" xfId="10" builtinId="4"/>
    <cellStyle name="常规 39" xfId="11"/>
    <cellStyle name="常规 44" xfId="12"/>
    <cellStyle name="常规 2 11" xfId="13"/>
    <cellStyle name="样式 356" xfId="14"/>
    <cellStyle name="样式 361" xfId="15"/>
    <cellStyle name="样式 406" xfId="16"/>
    <cellStyle name="样式 411" xfId="17"/>
    <cellStyle name="千位分隔[0]" xfId="18" builtinId="6"/>
    <cellStyle name="40% - 强调文字颜色 3" xfId="19" builtinId="39"/>
    <cellStyle name="差" xfId="20" builtinId="27"/>
    <cellStyle name="样式 35" xfId="21"/>
    <cellStyle name="样式 40" xfId="22"/>
    <cellStyle name="样式 444" xfId="23"/>
    <cellStyle name="样式 439" xfId="24"/>
    <cellStyle name="样式 389" xfId="25"/>
    <cellStyle name="样式 394" xfId="26"/>
    <cellStyle name="千位分隔" xfId="27" builtinId="3"/>
    <cellStyle name="60% - 强调文字颜色 3" xfId="28" builtinId="40"/>
    <cellStyle name="样式 118" xfId="29"/>
    <cellStyle name="样式 123" xfId="30"/>
    <cellStyle name="超链接" xfId="31" builtinId="8"/>
    <cellStyle name="百分比" xfId="32" builtinId="5"/>
    <cellStyle name="已访问的超链接" xfId="33" builtinId="9"/>
    <cellStyle name="常规 6" xfId="34"/>
    <cellStyle name="注释" xfId="35" builtinId="10"/>
    <cellStyle name="60% - 强调文字颜色 2" xfId="36" builtinId="36"/>
    <cellStyle name="标题 4" xfId="37" builtinId="19"/>
    <cellStyle name="样式 296" xfId="38"/>
    <cellStyle name="样式 346" xfId="39"/>
    <cellStyle name="样式 351" xfId="40"/>
    <cellStyle name="样式 401" xfId="41"/>
    <cellStyle name="警告文本" xfId="42" builtinId="11"/>
    <cellStyle name="标题" xfId="43" builtinId="15"/>
    <cellStyle name="样式 188" xfId="44"/>
    <cellStyle name="样式 193" xfId="45"/>
    <cellStyle name="样式 238" xfId="46"/>
    <cellStyle name="样式 243" xfId="47"/>
    <cellStyle name="常规 12" xfId="48"/>
    <cellStyle name="解释性文本" xfId="49" builtinId="53"/>
    <cellStyle name="标题 1" xfId="50" builtinId="16"/>
    <cellStyle name="标题 2" xfId="51" builtinId="17"/>
    <cellStyle name="60% - 强调文字颜色 1" xfId="52" builtinId="32"/>
    <cellStyle name="标题 3" xfId="53" builtinId="18"/>
    <cellStyle name="60% - 强调文字颜色 4" xfId="54" builtinId="44"/>
    <cellStyle name="输出" xfId="55" builtinId="21"/>
    <cellStyle name="常规 85" xfId="56"/>
    <cellStyle name="常规 90" xfId="57"/>
    <cellStyle name="常规 26" xfId="58"/>
    <cellStyle name="常规 31" xfId="59"/>
    <cellStyle name="计算" xfId="60" builtinId="22"/>
    <cellStyle name="检查单元格" xfId="61" builtinId="23"/>
    <cellStyle name="20% - 强调文字颜色 6" xfId="62" builtinId="50"/>
    <cellStyle name="样式 265" xfId="63"/>
    <cellStyle name="样式 270" xfId="64"/>
    <cellStyle name="样式 315" xfId="65"/>
    <cellStyle name="样式 320" xfId="66"/>
    <cellStyle name="强调文字颜色 2" xfId="67" builtinId="33"/>
    <cellStyle name="链接单元格" xfId="68" builtinId="24"/>
    <cellStyle name="汇总" xfId="69" builtinId="25"/>
    <cellStyle name="好" xfId="70" builtinId="26"/>
    <cellStyle name="常规 16" xfId="71"/>
    <cellStyle name="常规 21" xfId="72"/>
    <cellStyle name="适中" xfId="73" builtinId="28"/>
    <cellStyle name="20% - 强调文字颜色 5" xfId="74" builtinId="46"/>
    <cellStyle name="样式 259" xfId="75"/>
    <cellStyle name="样式 264" xfId="76"/>
    <cellStyle name="样式 309" xfId="77"/>
    <cellStyle name="样式 314" xfId="78"/>
    <cellStyle name="强调文字颜色 1" xfId="79" builtinId="29"/>
    <cellStyle name="20% - 强调文字颜色 1" xfId="80" builtinId="30"/>
    <cellStyle name="40% - 强调文字颜色 1" xfId="81" builtinId="31"/>
    <cellStyle name="20% - 强调文字颜色 2" xfId="82" builtinId="34"/>
    <cellStyle name="40% - 强调文字颜色 2" xfId="83" builtinId="35"/>
    <cellStyle name="样式 266" xfId="84"/>
    <cellStyle name="样式 271" xfId="85"/>
    <cellStyle name="样式 316" xfId="86"/>
    <cellStyle name="样式 321" xfId="87"/>
    <cellStyle name="强调文字颜色 3" xfId="88" builtinId="37"/>
    <cellStyle name="样式 267" xfId="89"/>
    <cellStyle name="样式 272" xfId="90"/>
    <cellStyle name="样式 317" xfId="91"/>
    <cellStyle name="样式 322" xfId="92"/>
    <cellStyle name="强调文字颜色 4" xfId="93" builtinId="41"/>
    <cellStyle name="20% - 强调文字颜色 4" xfId="94" builtinId="42"/>
    <cellStyle name="40% - 强调文字颜色 4" xfId="95" builtinId="43"/>
    <cellStyle name="样式 268" xfId="96"/>
    <cellStyle name="样式 273" xfId="97"/>
    <cellStyle name="样式 318" xfId="98"/>
    <cellStyle name="样式 323" xfId="99"/>
    <cellStyle name="强调文字颜色 5" xfId="100" builtinId="45"/>
    <cellStyle name="常规 2 2" xfId="101"/>
    <cellStyle name="40% - 强调文字颜色 5" xfId="102" builtinId="47"/>
    <cellStyle name="60% - 强调文字颜色 5" xfId="103" builtinId="48"/>
    <cellStyle name="样式 269" xfId="104"/>
    <cellStyle name="样式 274" xfId="105"/>
    <cellStyle name="样式 319" xfId="106"/>
    <cellStyle name="样式 324" xfId="107"/>
    <cellStyle name="强调文字颜色 6" xfId="108" builtinId="49"/>
    <cellStyle name="常规 2 3" xfId="109"/>
    <cellStyle name="常规 10" xfId="110"/>
    <cellStyle name="40% - 强调文字颜色 6" xfId="111" builtinId="51"/>
    <cellStyle name="常规 2 10" xfId="112"/>
    <cellStyle name="60% - 强调文字颜色 6" xfId="113" builtinId="52"/>
    <cellStyle name="常规 11" xfId="114"/>
    <cellStyle name="常规 13" xfId="115"/>
    <cellStyle name="常规 14" xfId="116"/>
    <cellStyle name="常规 15" xfId="117"/>
    <cellStyle name="常规 20" xfId="118"/>
    <cellStyle name="常规 17" xfId="119"/>
    <cellStyle name="常规 22" xfId="120"/>
    <cellStyle name="常规 18" xfId="121"/>
    <cellStyle name="常规 23" xfId="122"/>
    <cellStyle name="常规 19" xfId="123"/>
    <cellStyle name="常规 24" xfId="124"/>
    <cellStyle name="常规 2" xfId="125"/>
    <cellStyle name="常规 2 12" xfId="126"/>
    <cellStyle name="常规 2 4" xfId="127"/>
    <cellStyle name="常规 2 5" xfId="128"/>
    <cellStyle name="常规 2 6" xfId="129"/>
    <cellStyle name="常规 2 7" xfId="130"/>
    <cellStyle name="常规 2 8" xfId="131"/>
    <cellStyle name="常规 2 9" xfId="132"/>
    <cellStyle name="常规 25" xfId="133"/>
    <cellStyle name="常规 30" xfId="134"/>
    <cellStyle name="常规 27" xfId="135"/>
    <cellStyle name="常规 32" xfId="136"/>
    <cellStyle name="常规 28" xfId="137"/>
    <cellStyle name="常规 33" xfId="138"/>
    <cellStyle name="常规 29" xfId="139"/>
    <cellStyle name="常规 34" xfId="140"/>
    <cellStyle name="常规 3" xfId="141"/>
    <cellStyle name="常规 35" xfId="142"/>
    <cellStyle name="常规 40" xfId="143"/>
    <cellStyle name="常规 36" xfId="144"/>
    <cellStyle name="常规 41" xfId="145"/>
    <cellStyle name="常规 37" xfId="146"/>
    <cellStyle name="常规 42" xfId="147"/>
    <cellStyle name="常规 38" xfId="148"/>
    <cellStyle name="常规 43" xfId="149"/>
    <cellStyle name="常规 4" xfId="150"/>
    <cellStyle name="常规 45" xfId="151"/>
    <cellStyle name="常规 50" xfId="152"/>
    <cellStyle name="常规 46" xfId="153"/>
    <cellStyle name="常规 51" xfId="154"/>
    <cellStyle name="常规 47" xfId="155"/>
    <cellStyle name="常规 52" xfId="156"/>
    <cellStyle name="常规 48" xfId="157"/>
    <cellStyle name="常规 53" xfId="158"/>
    <cellStyle name="常规 49" xfId="159"/>
    <cellStyle name="常规 54" xfId="160"/>
    <cellStyle name="常规 5" xfId="161"/>
    <cellStyle name="常规 55" xfId="162"/>
    <cellStyle name="常规 60" xfId="163"/>
    <cellStyle name="常规 56" xfId="164"/>
    <cellStyle name="常规 61" xfId="165"/>
    <cellStyle name="常规 57" xfId="166"/>
    <cellStyle name="常规 62" xfId="167"/>
    <cellStyle name="常规 58" xfId="168"/>
    <cellStyle name="常规 63" xfId="169"/>
    <cellStyle name="常规 59" xfId="170"/>
    <cellStyle name="常规 64" xfId="171"/>
    <cellStyle name="常规 65" xfId="172"/>
    <cellStyle name="常规 70" xfId="173"/>
    <cellStyle name="常规 66" xfId="174"/>
    <cellStyle name="常规 71" xfId="175"/>
    <cellStyle name="常规 67" xfId="176"/>
    <cellStyle name="常规 72" xfId="177"/>
    <cellStyle name="常规 68" xfId="178"/>
    <cellStyle name="常规 73" xfId="179"/>
    <cellStyle name="常规 69" xfId="180"/>
    <cellStyle name="常规 74" xfId="181"/>
    <cellStyle name="常规 7" xfId="182"/>
    <cellStyle name="常规 75" xfId="183"/>
    <cellStyle name="常规 80" xfId="184"/>
    <cellStyle name="常规 76" xfId="185"/>
    <cellStyle name="常规 81" xfId="186"/>
    <cellStyle name="常规 77" xfId="187"/>
    <cellStyle name="常规 82" xfId="188"/>
    <cellStyle name="常规 78" xfId="189"/>
    <cellStyle name="常规 83" xfId="190"/>
    <cellStyle name="常规 79" xfId="191"/>
    <cellStyle name="常规 84" xfId="192"/>
    <cellStyle name="常规 8" xfId="193"/>
    <cellStyle name="常规 86" xfId="194"/>
    <cellStyle name="常规 91" xfId="195"/>
    <cellStyle name="常规 87" xfId="196"/>
    <cellStyle name="常规 92" xfId="197"/>
    <cellStyle name="常规 88" xfId="198"/>
    <cellStyle name="常规 93" xfId="199"/>
    <cellStyle name="常规 89" xfId="200"/>
    <cellStyle name="常规 94" xfId="201"/>
    <cellStyle name="常规 9" xfId="202"/>
    <cellStyle name="常规 95" xfId="203"/>
    <cellStyle name="样式 1" xfId="204"/>
    <cellStyle name="样式 359" xfId="205"/>
    <cellStyle name="样式 364" xfId="206"/>
    <cellStyle name="样式 409" xfId="207"/>
    <cellStyle name="样式 414" xfId="208"/>
    <cellStyle name="样式 10" xfId="209"/>
    <cellStyle name="样式 100" xfId="210"/>
    <cellStyle name="样式 101" xfId="211"/>
    <cellStyle name="样式 102" xfId="212"/>
    <cellStyle name="样式 103" xfId="213"/>
    <cellStyle name="样式 104" xfId="214"/>
    <cellStyle name="样式 105" xfId="215"/>
    <cellStyle name="样式 110" xfId="216"/>
    <cellStyle name="样式 106" xfId="217"/>
    <cellStyle name="样式 111" xfId="218"/>
    <cellStyle name="样式 107" xfId="219"/>
    <cellStyle name="样式 112" xfId="220"/>
    <cellStyle name="样式 108" xfId="221"/>
    <cellStyle name="样式 113" xfId="222"/>
    <cellStyle name="样式 109" xfId="223"/>
    <cellStyle name="样式 114" xfId="224"/>
    <cellStyle name="样式 365" xfId="225"/>
    <cellStyle name="样式 370" xfId="226"/>
    <cellStyle name="样式 415" xfId="227"/>
    <cellStyle name="样式 420" xfId="228"/>
    <cellStyle name="样式 11" xfId="229"/>
    <cellStyle name="样式 115" xfId="230"/>
    <cellStyle name="样式 120" xfId="231"/>
    <cellStyle name="样式 116" xfId="232"/>
    <cellStyle name="样式 121" xfId="233"/>
    <cellStyle name="样式 117" xfId="234"/>
    <cellStyle name="样式 122" xfId="235"/>
    <cellStyle name="样式 119" xfId="236"/>
    <cellStyle name="样式 124" xfId="237"/>
    <cellStyle name="样式 366" xfId="238"/>
    <cellStyle name="样式 371" xfId="239"/>
    <cellStyle name="样式 416" xfId="240"/>
    <cellStyle name="样式 421" xfId="241"/>
    <cellStyle name="样式 12" xfId="242"/>
    <cellStyle name="样式 125" xfId="243"/>
    <cellStyle name="样式 130" xfId="244"/>
    <cellStyle name="样式 126" xfId="245"/>
    <cellStyle name="样式 131" xfId="246"/>
    <cellStyle name="样式 127" xfId="247"/>
    <cellStyle name="样式 132" xfId="248"/>
    <cellStyle name="样式 128" xfId="249"/>
    <cellStyle name="样式 133" xfId="250"/>
    <cellStyle name="样式 129" xfId="251"/>
    <cellStyle name="样式 134" xfId="252"/>
    <cellStyle name="样式 422" xfId="253"/>
    <cellStyle name="样式 367" xfId="254"/>
    <cellStyle name="样式 372" xfId="255"/>
    <cellStyle name="样式 417" xfId="256"/>
    <cellStyle name="样式 13" xfId="257"/>
    <cellStyle name="样式 135" xfId="258"/>
    <cellStyle name="样式 140" xfId="259"/>
    <cellStyle name="样式 136" xfId="260"/>
    <cellStyle name="样式 141" xfId="261"/>
    <cellStyle name="样式 137" xfId="262"/>
    <cellStyle name="样式 142" xfId="263"/>
    <cellStyle name="样式 138" xfId="264"/>
    <cellStyle name="样式 143" xfId="265"/>
    <cellStyle name="样式 139" xfId="266"/>
    <cellStyle name="样式 144" xfId="267"/>
    <cellStyle name="样式 423" xfId="268"/>
    <cellStyle name="样式 368" xfId="269"/>
    <cellStyle name="样式 373" xfId="270"/>
    <cellStyle name="样式 418" xfId="271"/>
    <cellStyle name="样式 14" xfId="272"/>
    <cellStyle name="样式 145" xfId="273"/>
    <cellStyle name="样式 150" xfId="274"/>
    <cellStyle name="样式 200" xfId="275"/>
    <cellStyle name="样式 146" xfId="276"/>
    <cellStyle name="样式 151" xfId="277"/>
    <cellStyle name="样式 201" xfId="278"/>
    <cellStyle name="样式 147" xfId="279"/>
    <cellStyle name="样式 152" xfId="280"/>
    <cellStyle name="样式 202" xfId="281"/>
    <cellStyle name="样式 148" xfId="282"/>
    <cellStyle name="样式 153" xfId="283"/>
    <cellStyle name="样式 203" xfId="284"/>
    <cellStyle name="样式 149" xfId="285"/>
    <cellStyle name="样式 154" xfId="286"/>
    <cellStyle name="样式 204" xfId="287"/>
    <cellStyle name="样式 155" xfId="288"/>
    <cellStyle name="样式 160" xfId="289"/>
    <cellStyle name="样式 205" xfId="290"/>
    <cellStyle name="样式 210" xfId="291"/>
    <cellStyle name="样式 156" xfId="292"/>
    <cellStyle name="样式 161" xfId="293"/>
    <cellStyle name="样式 206" xfId="294"/>
    <cellStyle name="样式 211" xfId="295"/>
    <cellStyle name="样式 157" xfId="296"/>
    <cellStyle name="样式 162" xfId="297"/>
    <cellStyle name="样式 207" xfId="298"/>
    <cellStyle name="样式 212" xfId="299"/>
    <cellStyle name="样式 158" xfId="300"/>
    <cellStyle name="样式 163" xfId="301"/>
    <cellStyle name="样式 208" xfId="302"/>
    <cellStyle name="样式 213" xfId="303"/>
    <cellStyle name="样式 159" xfId="304"/>
    <cellStyle name="样式 164" xfId="305"/>
    <cellStyle name="样式 209" xfId="306"/>
    <cellStyle name="样式 214" xfId="307"/>
    <cellStyle name="样式 430" xfId="308"/>
    <cellStyle name="样式 425" xfId="309"/>
    <cellStyle name="样式 375" xfId="310"/>
    <cellStyle name="样式 380" xfId="311"/>
    <cellStyle name="样式 16" xfId="312"/>
    <cellStyle name="样式 21" xfId="313"/>
    <cellStyle name="样式 165" xfId="314"/>
    <cellStyle name="样式 170" xfId="315"/>
    <cellStyle name="样式 215" xfId="316"/>
    <cellStyle name="样式 220" xfId="317"/>
    <cellStyle name="样式 166" xfId="318"/>
    <cellStyle name="样式 171" xfId="319"/>
    <cellStyle name="样式 216" xfId="320"/>
    <cellStyle name="样式 221" xfId="321"/>
    <cellStyle name="样式 167" xfId="322"/>
    <cellStyle name="样式 172" xfId="323"/>
    <cellStyle name="样式 217" xfId="324"/>
    <cellStyle name="样式 222" xfId="325"/>
    <cellStyle name="样式 168" xfId="326"/>
    <cellStyle name="样式 173" xfId="327"/>
    <cellStyle name="样式 218" xfId="328"/>
    <cellStyle name="样式 223" xfId="329"/>
    <cellStyle name="样式 169" xfId="330"/>
    <cellStyle name="样式 174" xfId="331"/>
    <cellStyle name="样式 219" xfId="332"/>
    <cellStyle name="样式 224" xfId="333"/>
    <cellStyle name="样式 431" xfId="334"/>
    <cellStyle name="样式 426" xfId="335"/>
    <cellStyle name="样式 376" xfId="336"/>
    <cellStyle name="样式 381" xfId="337"/>
    <cellStyle name="样式 17" xfId="338"/>
    <cellStyle name="样式 22" xfId="339"/>
    <cellStyle name="样式 175" xfId="340"/>
    <cellStyle name="样式 180" xfId="341"/>
    <cellStyle name="样式 225" xfId="342"/>
    <cellStyle name="样式 230" xfId="343"/>
    <cellStyle name="样式 176" xfId="344"/>
    <cellStyle name="样式 181" xfId="345"/>
    <cellStyle name="样式 226" xfId="346"/>
    <cellStyle name="样式 231" xfId="347"/>
    <cellStyle name="样式 177" xfId="348"/>
    <cellStyle name="样式 182" xfId="349"/>
    <cellStyle name="样式 227" xfId="350"/>
    <cellStyle name="样式 232" xfId="351"/>
    <cellStyle name="样式 178" xfId="352"/>
    <cellStyle name="样式 183" xfId="353"/>
    <cellStyle name="样式 228" xfId="354"/>
    <cellStyle name="样式 233" xfId="355"/>
    <cellStyle name="样式 179" xfId="356"/>
    <cellStyle name="样式 184" xfId="357"/>
    <cellStyle name="样式 229" xfId="358"/>
    <cellStyle name="样式 234" xfId="359"/>
    <cellStyle name="样式 432" xfId="360"/>
    <cellStyle name="样式 427" xfId="361"/>
    <cellStyle name="样式 377" xfId="362"/>
    <cellStyle name="样式 382" xfId="363"/>
    <cellStyle name="样式 18" xfId="364"/>
    <cellStyle name="样式 23" xfId="365"/>
    <cellStyle name="样式 185" xfId="366"/>
    <cellStyle name="样式 190" xfId="367"/>
    <cellStyle name="样式 235" xfId="368"/>
    <cellStyle name="样式 240" xfId="369"/>
    <cellStyle name="样式 186" xfId="370"/>
    <cellStyle name="样式 191" xfId="371"/>
    <cellStyle name="样式 236" xfId="372"/>
    <cellStyle name="样式 241" xfId="373"/>
    <cellStyle name="样式 187" xfId="374"/>
    <cellStyle name="样式 192" xfId="375"/>
    <cellStyle name="样式 237" xfId="376"/>
    <cellStyle name="样式 242" xfId="377"/>
    <cellStyle name="样式 189" xfId="378"/>
    <cellStyle name="样式 194" xfId="379"/>
    <cellStyle name="样式 239" xfId="380"/>
    <cellStyle name="样式 244" xfId="381"/>
    <cellStyle name="样式 433" xfId="382"/>
    <cellStyle name="样式 428" xfId="383"/>
    <cellStyle name="样式 378" xfId="384"/>
    <cellStyle name="样式 383" xfId="385"/>
    <cellStyle name="样式 19" xfId="386"/>
    <cellStyle name="样式 24" xfId="387"/>
    <cellStyle name="样式 195" xfId="388"/>
    <cellStyle name="样式 245" xfId="389"/>
    <cellStyle name="样式 250" xfId="390"/>
    <cellStyle name="样式 300" xfId="391"/>
    <cellStyle name="样式 196" xfId="392"/>
    <cellStyle name="样式 246" xfId="393"/>
    <cellStyle name="样式 251" xfId="394"/>
    <cellStyle name="样式 301" xfId="395"/>
    <cellStyle name="样式 197" xfId="396"/>
    <cellStyle name="样式 247" xfId="397"/>
    <cellStyle name="样式 252" xfId="398"/>
    <cellStyle name="样式 302" xfId="399"/>
    <cellStyle name="样式 198" xfId="400"/>
    <cellStyle name="样式 248" xfId="401"/>
    <cellStyle name="样式 253" xfId="402"/>
    <cellStyle name="样式 303" xfId="403"/>
    <cellStyle name="样式 199" xfId="404"/>
    <cellStyle name="样式 249" xfId="405"/>
    <cellStyle name="样式 254" xfId="406"/>
    <cellStyle name="样式 304" xfId="407"/>
    <cellStyle name="样式 2" xfId="408"/>
    <cellStyle name="样式 434" xfId="409"/>
    <cellStyle name="样式 429" xfId="410"/>
    <cellStyle name="样式 379" xfId="411"/>
    <cellStyle name="样式 384" xfId="412"/>
    <cellStyle name="样式 25" xfId="413"/>
    <cellStyle name="样式 30" xfId="414"/>
    <cellStyle name="样式 255" xfId="415"/>
    <cellStyle name="样式 260" xfId="416"/>
    <cellStyle name="样式 305" xfId="417"/>
    <cellStyle name="样式 310" xfId="418"/>
    <cellStyle name="样式 256" xfId="419"/>
    <cellStyle name="样式 261" xfId="420"/>
    <cellStyle name="样式 306" xfId="421"/>
    <cellStyle name="样式 311" xfId="422"/>
    <cellStyle name="样式 257" xfId="423"/>
    <cellStyle name="样式 262" xfId="424"/>
    <cellStyle name="样式 307" xfId="425"/>
    <cellStyle name="样式 312" xfId="426"/>
    <cellStyle name="样式 258" xfId="427"/>
    <cellStyle name="样式 263" xfId="428"/>
    <cellStyle name="样式 308" xfId="429"/>
    <cellStyle name="样式 313" xfId="430"/>
    <cellStyle name="样式 440" xfId="431"/>
    <cellStyle name="样式 435" xfId="432"/>
    <cellStyle name="样式 385" xfId="433"/>
    <cellStyle name="样式 390" xfId="434"/>
    <cellStyle name="样式 26" xfId="435"/>
    <cellStyle name="样式 31" xfId="436"/>
    <cellStyle name="样式 441" xfId="437"/>
    <cellStyle name="样式 436" xfId="438"/>
    <cellStyle name="样式 386" xfId="439"/>
    <cellStyle name="样式 391" xfId="440"/>
    <cellStyle name="样式 27" xfId="441"/>
    <cellStyle name="样式 32" xfId="442"/>
    <cellStyle name="样式 275" xfId="443"/>
    <cellStyle name="样式 280" xfId="444"/>
    <cellStyle name="样式 325" xfId="445"/>
    <cellStyle name="样式 330" xfId="446"/>
    <cellStyle name="样式 276" xfId="447"/>
    <cellStyle name="样式 281" xfId="448"/>
    <cellStyle name="样式 326" xfId="449"/>
    <cellStyle name="样式 331" xfId="450"/>
    <cellStyle name="样式 277" xfId="451"/>
    <cellStyle name="样式 282" xfId="452"/>
    <cellStyle name="样式 327" xfId="453"/>
    <cellStyle name="样式 332" xfId="454"/>
    <cellStyle name="样式 278" xfId="455"/>
    <cellStyle name="样式 283" xfId="456"/>
    <cellStyle name="样式 328" xfId="457"/>
    <cellStyle name="样式 333" xfId="458"/>
    <cellStyle name="样式 279" xfId="459"/>
    <cellStyle name="样式 284" xfId="460"/>
    <cellStyle name="样式 329" xfId="461"/>
    <cellStyle name="样式 334" xfId="462"/>
    <cellStyle name="样式 442" xfId="463"/>
    <cellStyle name="样式 437" xfId="464"/>
    <cellStyle name="样式 387" xfId="465"/>
    <cellStyle name="样式 392" xfId="466"/>
    <cellStyle name="样式 28" xfId="467"/>
    <cellStyle name="样式 33" xfId="468"/>
    <cellStyle name="样式 285" xfId="469"/>
    <cellStyle name="样式 290" xfId="470"/>
    <cellStyle name="样式 335" xfId="471"/>
    <cellStyle name="样式 340" xfId="472"/>
    <cellStyle name="样式 286" xfId="473"/>
    <cellStyle name="样式 291" xfId="474"/>
    <cellStyle name="样式 336" xfId="475"/>
    <cellStyle name="样式 341" xfId="476"/>
    <cellStyle name="样式 287" xfId="477"/>
    <cellStyle name="样式 292" xfId="478"/>
    <cellStyle name="样式 337" xfId="479"/>
    <cellStyle name="样式 342" xfId="480"/>
    <cellStyle name="样式 288" xfId="481"/>
    <cellStyle name="样式 293" xfId="482"/>
    <cellStyle name="样式 338" xfId="483"/>
    <cellStyle name="样式 343" xfId="484"/>
    <cellStyle name="样式 289" xfId="485"/>
    <cellStyle name="样式 294" xfId="486"/>
    <cellStyle name="样式 339" xfId="487"/>
    <cellStyle name="样式 344" xfId="488"/>
    <cellStyle name="样式 443" xfId="489"/>
    <cellStyle name="样式 438" xfId="490"/>
    <cellStyle name="样式 388" xfId="491"/>
    <cellStyle name="样式 393" xfId="492"/>
    <cellStyle name="样式 29" xfId="493"/>
    <cellStyle name="样式 34" xfId="494"/>
    <cellStyle name="样式 295" xfId="495"/>
    <cellStyle name="样式 345" xfId="496"/>
    <cellStyle name="样式 350" xfId="497"/>
    <cellStyle name="样式 400" xfId="498"/>
    <cellStyle name="样式 297" xfId="499"/>
    <cellStyle name="样式 347" xfId="500"/>
    <cellStyle name="样式 352" xfId="501"/>
    <cellStyle name="样式 402" xfId="502"/>
    <cellStyle name="样式 298" xfId="503"/>
    <cellStyle name="样式 348" xfId="504"/>
    <cellStyle name="样式 353" xfId="505"/>
    <cellStyle name="样式 403" xfId="506"/>
    <cellStyle name="样式 299" xfId="507"/>
    <cellStyle name="样式 349" xfId="508"/>
    <cellStyle name="样式 354" xfId="509"/>
    <cellStyle name="样式 404" xfId="510"/>
    <cellStyle name="样式 3" xfId="511"/>
    <cellStyle name="样式 355" xfId="512"/>
    <cellStyle name="样式 360" xfId="513"/>
    <cellStyle name="样式 405" xfId="514"/>
    <cellStyle name="样式 410" xfId="515"/>
    <cellStyle name="样式 357" xfId="516"/>
    <cellStyle name="样式 362" xfId="517"/>
    <cellStyle name="样式 407" xfId="518"/>
    <cellStyle name="样式 412" xfId="519"/>
    <cellStyle name="样式 358" xfId="520"/>
    <cellStyle name="样式 363" xfId="521"/>
    <cellStyle name="样式 408" xfId="522"/>
    <cellStyle name="样式 413" xfId="523"/>
    <cellStyle name="样式 36" xfId="524"/>
    <cellStyle name="样式 41" xfId="525"/>
    <cellStyle name="样式 450" xfId="526"/>
    <cellStyle name="样式 445" xfId="527"/>
    <cellStyle name="样式 395" xfId="528"/>
    <cellStyle name="样式 37" xfId="529"/>
    <cellStyle name="样式 42" xfId="530"/>
    <cellStyle name="样式 451" xfId="531"/>
    <cellStyle name="样式 446" xfId="532"/>
    <cellStyle name="样式 396" xfId="533"/>
    <cellStyle name="样式 452" xfId="534"/>
    <cellStyle name="样式 447" xfId="535"/>
    <cellStyle name="样式 397" xfId="536"/>
    <cellStyle name="样式 43" xfId="537"/>
    <cellStyle name="样式 38" xfId="538"/>
    <cellStyle name="样式 453" xfId="539"/>
    <cellStyle name="样式 448" xfId="540"/>
    <cellStyle name="样式 398" xfId="541"/>
    <cellStyle name="样式 44" xfId="542"/>
    <cellStyle name="样式 39" xfId="543"/>
    <cellStyle name="样式 454" xfId="544"/>
    <cellStyle name="样式 449" xfId="545"/>
    <cellStyle name="样式 399" xfId="546"/>
    <cellStyle name="样式 4" xfId="547"/>
    <cellStyle name="样式 50" xfId="548"/>
    <cellStyle name="样式 45" xfId="549"/>
    <cellStyle name="样式 455" xfId="550"/>
    <cellStyle name="样式 456" xfId="551"/>
    <cellStyle name="样式 51" xfId="552"/>
    <cellStyle name="样式 46" xfId="553"/>
    <cellStyle name="样式 52" xfId="554"/>
    <cellStyle name="样式 47" xfId="555"/>
    <cellStyle name="样式 53" xfId="556"/>
    <cellStyle name="样式 48" xfId="557"/>
    <cellStyle name="样式 54" xfId="558"/>
    <cellStyle name="样式 49" xfId="559"/>
    <cellStyle name="样式 5" xfId="560"/>
    <cellStyle name="样式 60" xfId="561"/>
    <cellStyle name="样式 55" xfId="562"/>
    <cellStyle name="样式 61" xfId="563"/>
    <cellStyle name="样式 56" xfId="564"/>
    <cellStyle name="样式 62" xfId="565"/>
    <cellStyle name="样式 57" xfId="566"/>
    <cellStyle name="样式 63" xfId="567"/>
    <cellStyle name="样式 58" xfId="568"/>
    <cellStyle name="样式 64" xfId="569"/>
    <cellStyle name="样式 59" xfId="570"/>
    <cellStyle name="样式 6" xfId="571"/>
    <cellStyle name="样式 70" xfId="572"/>
    <cellStyle name="样式 65" xfId="573"/>
    <cellStyle name="样式 71" xfId="574"/>
    <cellStyle name="样式 66" xfId="575"/>
    <cellStyle name="样式 72" xfId="576"/>
    <cellStyle name="样式 67" xfId="577"/>
    <cellStyle name="样式 73" xfId="578"/>
    <cellStyle name="样式 68" xfId="579"/>
    <cellStyle name="样式 74" xfId="580"/>
    <cellStyle name="样式 69" xfId="581"/>
    <cellStyle name="样式 7" xfId="582"/>
    <cellStyle name="样式 80" xfId="583"/>
    <cellStyle name="样式 75" xfId="584"/>
    <cellStyle name="样式 81" xfId="585"/>
    <cellStyle name="样式 76" xfId="586"/>
    <cellStyle name="样式 82" xfId="587"/>
    <cellStyle name="样式 77" xfId="588"/>
    <cellStyle name="样式 83" xfId="589"/>
    <cellStyle name="样式 78" xfId="590"/>
    <cellStyle name="样式 84" xfId="591"/>
    <cellStyle name="样式 79" xfId="592"/>
    <cellStyle name="样式 8" xfId="593"/>
    <cellStyle name="样式 90" xfId="594"/>
    <cellStyle name="样式 85" xfId="595"/>
    <cellStyle name="样式 91" xfId="596"/>
    <cellStyle name="样式 86" xfId="597"/>
    <cellStyle name="样式 92" xfId="598"/>
    <cellStyle name="样式 87" xfId="599"/>
    <cellStyle name="样式 93" xfId="600"/>
    <cellStyle name="样式 88" xfId="601"/>
    <cellStyle name="样式 94" xfId="602"/>
    <cellStyle name="样式 89" xfId="603"/>
    <cellStyle name="样式 9" xfId="604"/>
    <cellStyle name="样式 95" xfId="605"/>
    <cellStyle name="样式 96" xfId="606"/>
    <cellStyle name="样式 97" xfId="607"/>
    <cellStyle name="样式 98" xfId="608"/>
    <cellStyle name="样式 99" xfId="609"/>
  </cellStyles>
  <dxfs count="3">
    <dxf>
      <font>
        <b val="0"/>
        <i val="0"/>
        <color indexed="52"/>
      </font>
    </dxf>
    <dxf>
      <font>
        <b val="0"/>
        <i val="0"/>
        <color indexed="57"/>
      </font>
    </dxf>
    <dxf>
      <font>
        <b val="0"/>
        <i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用例执行率</a:t>
            </a:r>
            <a:endParaRPr lang="zh-CN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功能测试用例!$A$7</c:f>
              <c:strCache>
                <c:ptCount val="1"/>
                <c:pt idx="0">
                  <c:v>用例执行率</c:v>
                </c:pt>
              </c:strCache>
            </c:strRef>
          </c:tx>
          <c:spPr>
            <a:solidFill>
              <a:srgbClr val="4F81BD"/>
            </a:solidFill>
            <a:effectLst/>
          </c:spPr>
          <c:explosion val="0"/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318991961942257"/>
                  <c:y val="0.032969212181810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23699967191601"/>
                  <c:y val="0.072650918635170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功能测试用例!$B$6:$D$6</c:f>
              <c:strCache>
                <c:ptCount val="3"/>
                <c:pt idx="0">
                  <c:v>执行数量</c:v>
                </c:pt>
                <c:pt idx="1">
                  <c:v>用例总数</c:v>
                </c:pt>
                <c:pt idx="2">
                  <c:v>执行率</c:v>
                </c:pt>
              </c:strCache>
            </c:strRef>
          </c:cat>
          <c:val>
            <c:numRef>
              <c:f>功能测试用例!$B$7:$D$7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 c: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功能测试用例!$A$11</c:f>
              <c:strCache>
                <c:ptCount val="1"/>
                <c:pt idx="0">
                  <c:v>高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功能测试用例!$B$9:$D$10</c:f>
              <c:multiLvlStrCache>
                <c:ptCount val="3"/>
                <c:lvl>
                  <c:pt idx="0">
                    <c:v>通过</c:v>
                  </c:pt>
                  <c:pt idx="1">
                    <c:v>未通过</c:v>
                  </c:pt>
                  <c:pt idx="2">
                    <c:v>未执行</c:v>
                  </c:pt>
                </c:lvl>
                <c:lvl/>
              </c:multiLvlStrCache>
            </c:multiLvlStrRef>
          </c:cat>
          <c:val>
            <c:numRef>
              <c:f>功能测试用例!$B$11:$D$11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功能测试用例!$A$12</c:f>
              <c:strCache>
                <c:ptCount val="1"/>
                <c:pt idx="0">
                  <c:v>中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功能测试用例!$B$9:$D$10</c:f>
              <c:multiLvlStrCache>
                <c:ptCount val="3"/>
                <c:lvl>
                  <c:pt idx="0">
                    <c:v>通过</c:v>
                  </c:pt>
                  <c:pt idx="1">
                    <c:v>未通过</c:v>
                  </c:pt>
                  <c:pt idx="2">
                    <c:v>未执行</c:v>
                  </c:pt>
                </c:lvl>
                <c:lvl/>
              </c:multiLvlStrCache>
            </c:multiLvlStrRef>
          </c:cat>
          <c:val>
            <c:numRef>
              <c:f>功能测试用例!$B$12:$D$12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功能测试用例!$A$13</c:f>
              <c:strCache>
                <c:ptCount val="1"/>
                <c:pt idx="0">
                  <c:v>低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功能测试用例!$B$9:$D$10</c:f>
              <c:multiLvlStrCache>
                <c:ptCount val="3"/>
                <c:lvl>
                  <c:pt idx="0">
                    <c:v>通过</c:v>
                  </c:pt>
                  <c:pt idx="1">
                    <c:v>未通过</c:v>
                  </c:pt>
                  <c:pt idx="2">
                    <c:v>未执行</c:v>
                  </c:pt>
                </c:lvl>
                <c:lvl/>
              </c:multiLvlStrCache>
            </c:multiLvlStrRef>
          </c:cat>
          <c:val>
            <c:numRef>
              <c:f>功能测试用例!$B$13:$D$13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40192"/>
        <c:axId val="102841728"/>
      </c:barChart>
      <c:catAx>
        <c:axId val="1028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02841728"/>
        <c:crosses val="autoZero"/>
        <c:auto val="0"/>
        <c:lblAlgn val="ctr"/>
        <c:lblOffset val="100"/>
        <c:tickLblSkip val="1"/>
        <c:noMultiLvlLbl val="0"/>
      </c:catAx>
      <c:valAx>
        <c:axId val="1028417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02840192"/>
        <c:crosses val="autoZero"/>
        <c:crossBetween val="between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114300</xdr:colOff>
      <xdr:row>5</xdr:row>
      <xdr:rowOff>0</xdr:rowOff>
    </xdr:from>
    <xdr:to>
      <xdr:col>5</xdr:col>
      <xdr:colOff>619125</xdr:colOff>
      <xdr:row>10</xdr:row>
      <xdr:rowOff>9525</xdr:rowOff>
    </xdr:to>
    <xdr:graphicFrame>
      <xdr:nvGraphicFramePr>
        <xdr:cNvPr id="21647" name="图表 1"/>
        <xdr:cNvGraphicFramePr/>
      </xdr:nvGraphicFramePr>
      <xdr:xfrm>
        <a:off x="3609975" y="1162050"/>
        <a:ext cx="2438400" cy="1200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4</xdr:row>
      <xdr:rowOff>123825</xdr:rowOff>
    </xdr:from>
    <xdr:to>
      <xdr:col>7</xdr:col>
      <xdr:colOff>523875</xdr:colOff>
      <xdr:row>10</xdr:row>
      <xdr:rowOff>19050</xdr:rowOff>
    </xdr:to>
    <xdr:graphicFrame>
      <xdr:nvGraphicFramePr>
        <xdr:cNvPr id="21648" name="图表 2"/>
        <xdr:cNvGraphicFramePr/>
      </xdr:nvGraphicFramePr>
      <xdr:xfrm>
        <a:off x="6229350" y="1152525"/>
        <a:ext cx="3590925" cy="121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workbookViewId="0">
      <selection activeCell="A2" sqref="A2:I3"/>
    </sheetView>
  </sheetViews>
  <sheetFormatPr defaultColWidth="8.75" defaultRowHeight="18" customHeight="1"/>
  <cols>
    <col min="1" max="1" width="7.75" style="35" customWidth="1"/>
    <col min="2" max="2" width="8.75" style="36" customWidth="1"/>
    <col min="3" max="3" width="6.625" style="36" customWidth="1"/>
    <col min="4" max="5" width="8.75" style="36" customWidth="1"/>
    <col min="6" max="6" width="10.75" style="36" customWidth="1"/>
    <col min="7" max="7" width="11.625" style="36" customWidth="1"/>
    <col min="8" max="16384" width="8.75" style="36"/>
  </cols>
  <sheetData>
    <row r="2" customHeight="1" spans="1:9">
      <c r="A2" s="37" t="s">
        <v>0</v>
      </c>
      <c r="B2" s="38"/>
      <c r="C2" s="38"/>
      <c r="D2" s="38"/>
      <c r="E2" s="38"/>
      <c r="F2" s="38"/>
      <c r="G2" s="38"/>
      <c r="H2" s="38"/>
      <c r="I2" s="38"/>
    </row>
    <row r="3" customHeight="1" spans="1:9">
      <c r="A3" s="38"/>
      <c r="B3" s="38"/>
      <c r="C3" s="38"/>
      <c r="D3" s="38"/>
      <c r="E3" s="38"/>
      <c r="F3" s="38"/>
      <c r="G3" s="38"/>
      <c r="H3" s="38"/>
      <c r="I3" s="38"/>
    </row>
    <row r="4" customHeight="1" spans="1:9">
      <c r="A4" s="39"/>
      <c r="B4" s="38"/>
      <c r="C4" s="38"/>
      <c r="D4" s="38" t="s">
        <v>1</v>
      </c>
      <c r="E4" s="38"/>
      <c r="F4" s="38"/>
      <c r="G4" s="38"/>
      <c r="H4" s="38"/>
      <c r="I4" s="38"/>
    </row>
    <row r="5" customHeight="1" spans="2:8">
      <c r="B5" s="40"/>
      <c r="C5" s="41"/>
      <c r="D5" s="42" t="s">
        <v>2</v>
      </c>
      <c r="E5" s="42"/>
      <c r="F5" s="43" t="s">
        <v>3</v>
      </c>
      <c r="G5" s="43"/>
      <c r="H5" s="44"/>
    </row>
    <row r="6" s="34" customFormat="1" customHeight="1" spans="1:8">
      <c r="A6" s="45"/>
      <c r="B6" s="46" t="s">
        <v>4</v>
      </c>
      <c r="C6" s="47"/>
      <c r="D6" s="48" t="s">
        <v>5</v>
      </c>
      <c r="E6" s="48"/>
      <c r="F6" s="49"/>
      <c r="G6" s="49"/>
      <c r="H6" s="50"/>
    </row>
    <row r="7" customHeight="1" spans="2:8">
      <c r="B7" s="51" t="s">
        <v>6</v>
      </c>
      <c r="C7" s="52"/>
      <c r="D7" s="48" t="s">
        <v>7</v>
      </c>
      <c r="E7" s="48"/>
      <c r="F7" s="53"/>
      <c r="G7" s="53"/>
      <c r="H7" s="54"/>
    </row>
    <row r="8" customHeight="1" spans="2:8">
      <c r="B8" s="51" t="s">
        <v>8</v>
      </c>
      <c r="C8" s="52"/>
      <c r="D8" s="48" t="s">
        <v>9</v>
      </c>
      <c r="E8" s="48"/>
      <c r="F8" s="53"/>
      <c r="G8" s="53"/>
      <c r="H8" s="54"/>
    </row>
    <row r="9" customHeight="1" spans="2:8">
      <c r="B9" s="51" t="s">
        <v>10</v>
      </c>
      <c r="C9" s="52"/>
      <c r="D9" s="48" t="s">
        <v>11</v>
      </c>
      <c r="E9" s="48"/>
      <c r="F9" s="53"/>
      <c r="G9" s="53"/>
      <c r="H9" s="54"/>
    </row>
    <row r="10" customHeight="1" spans="4:8">
      <c r="D10" s="48" t="s">
        <v>12</v>
      </c>
      <c r="E10" s="48"/>
      <c r="F10" s="55"/>
      <c r="G10" s="53"/>
      <c r="H10" s="54"/>
    </row>
    <row r="11" customHeight="1" spans="2:8">
      <c r="B11" s="56"/>
      <c r="C11" s="57"/>
      <c r="D11" s="58" t="s">
        <v>13</v>
      </c>
      <c r="E11" s="58"/>
      <c r="F11" s="59" t="s">
        <v>14</v>
      </c>
      <c r="G11" s="59"/>
      <c r="H11" s="60"/>
    </row>
    <row r="13" customHeight="1" spans="2:2">
      <c r="B13" s="36" t="s">
        <v>15</v>
      </c>
    </row>
    <row r="15" customHeight="1" spans="1:9">
      <c r="A15" s="61" t="s">
        <v>16</v>
      </c>
      <c r="B15" s="62" t="s">
        <v>17</v>
      </c>
      <c r="C15" s="63"/>
      <c r="D15" s="62" t="s">
        <v>18</v>
      </c>
      <c r="E15" s="64"/>
      <c r="F15" s="63"/>
      <c r="G15" s="65" t="s">
        <v>19</v>
      </c>
      <c r="H15" s="65" t="s">
        <v>20</v>
      </c>
      <c r="I15" s="82" t="s">
        <v>21</v>
      </c>
    </row>
    <row r="16" ht="14.25" spans="1:9">
      <c r="A16" s="66"/>
      <c r="B16" s="67" t="s">
        <v>22</v>
      </c>
      <c r="C16" s="68"/>
      <c r="D16" s="67" t="s">
        <v>23</v>
      </c>
      <c r="E16" s="69"/>
      <c r="F16" s="68"/>
      <c r="G16" s="70"/>
      <c r="H16" s="71"/>
      <c r="I16" s="83"/>
    </row>
    <row r="17" customHeight="1" spans="1:9">
      <c r="A17" s="72"/>
      <c r="B17" s="73"/>
      <c r="C17" s="74"/>
      <c r="D17" s="73"/>
      <c r="E17" s="75"/>
      <c r="F17" s="74"/>
      <c r="G17" s="76"/>
      <c r="H17" s="76"/>
      <c r="I17" s="84"/>
    </row>
    <row r="18" customHeight="1" spans="1:9">
      <c r="A18" s="72"/>
      <c r="B18" s="73"/>
      <c r="C18" s="74"/>
      <c r="D18" s="73"/>
      <c r="E18" s="75"/>
      <c r="F18" s="74"/>
      <c r="G18" s="76"/>
      <c r="H18" s="76"/>
      <c r="I18" s="84"/>
    </row>
    <row r="19" customHeight="1" spans="1:9">
      <c r="A19" s="77"/>
      <c r="B19" s="78"/>
      <c r="C19" s="79"/>
      <c r="D19" s="78"/>
      <c r="E19" s="80"/>
      <c r="F19" s="79"/>
      <c r="G19" s="81"/>
      <c r="H19" s="81"/>
      <c r="I19" s="85"/>
    </row>
  </sheetData>
  <mergeCells count="29">
    <mergeCell ref="D5:E5"/>
    <mergeCell ref="F5:H5"/>
    <mergeCell ref="B6:C6"/>
    <mergeCell ref="D6:E6"/>
    <mergeCell ref="F6:H6"/>
    <mergeCell ref="B7:C7"/>
    <mergeCell ref="D7:E7"/>
    <mergeCell ref="F7:H7"/>
    <mergeCell ref="B8:C8"/>
    <mergeCell ref="D8:E8"/>
    <mergeCell ref="F8:H8"/>
    <mergeCell ref="B9:C9"/>
    <mergeCell ref="D9:E9"/>
    <mergeCell ref="F9:H9"/>
    <mergeCell ref="D10:E10"/>
    <mergeCell ref="F10:H10"/>
    <mergeCell ref="D11:E11"/>
    <mergeCell ref="F11:H11"/>
    <mergeCell ref="B15:C15"/>
    <mergeCell ref="D15:F15"/>
    <mergeCell ref="B16:C16"/>
    <mergeCell ref="D16:F16"/>
    <mergeCell ref="B17:C17"/>
    <mergeCell ref="D17:F17"/>
    <mergeCell ref="B18:C18"/>
    <mergeCell ref="D18:F18"/>
    <mergeCell ref="B19:C19"/>
    <mergeCell ref="D19:F19"/>
    <mergeCell ref="A2:I3"/>
  </mergeCells>
  <dataValidations count="1">
    <dataValidation type="list" allowBlank="1" showInputMessage="1" showErrorMessage="1" sqref="B9:C9">
      <formula1>"草稿,已发布,修改中"</formula1>
    </dataValidation>
  </dataValidations>
  <pageMargins left="0.75" right="0.75" top="1" bottom="1" header="0.5" footer="0.5"/>
  <pageSetup paperSize="9" firstPageNumber="4294963191" orientation="portrait" useFirstPageNumber="1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tabSelected="1" workbookViewId="0">
      <pane ySplit="2" topLeftCell="A12" activePane="bottomLeft" state="frozen"/>
      <selection/>
      <selection pane="bottomLeft" activeCell="J14" sqref="J14"/>
    </sheetView>
  </sheetViews>
  <sheetFormatPr defaultColWidth="9" defaultRowHeight="12"/>
  <cols>
    <col min="1" max="1" width="9.75" style="5" customWidth="1"/>
    <col min="2" max="2" width="10.875" style="5" customWidth="1"/>
    <col min="3" max="3" width="15.125" style="6" customWidth="1"/>
    <col min="4" max="4" width="10.125" style="6" customWidth="1"/>
    <col min="5" max="6" width="25.375" style="6" customWidth="1"/>
    <col min="7" max="7" width="25.375" style="7" customWidth="1"/>
    <col min="8" max="8" width="7.25" style="7" customWidth="1"/>
    <col min="9" max="9" width="7.375" style="6" customWidth="1"/>
    <col min="10" max="10" width="20.625" style="6" customWidth="1"/>
    <col min="11" max="16384" width="9" style="6"/>
  </cols>
  <sheetData>
    <row r="1" ht="21" customHeight="1" spans="1:10">
      <c r="A1" s="8"/>
      <c r="B1" s="8"/>
      <c r="C1" s="8"/>
      <c r="D1" s="8"/>
      <c r="E1" s="8"/>
      <c r="F1" s="8"/>
      <c r="G1" s="9"/>
      <c r="H1" s="9"/>
      <c r="I1" s="8"/>
      <c r="J1" s="30"/>
    </row>
    <row r="2" ht="27" customHeight="1" spans="1:10">
      <c r="A2" s="10" t="s">
        <v>24</v>
      </c>
      <c r="B2" s="10" t="s">
        <v>25</v>
      </c>
      <c r="C2" s="10" t="s">
        <v>26</v>
      </c>
      <c r="D2" s="10" t="s">
        <v>27</v>
      </c>
      <c r="E2" s="10" t="s">
        <v>28</v>
      </c>
      <c r="F2" s="10" t="s">
        <v>29</v>
      </c>
      <c r="G2" s="11" t="s">
        <v>30</v>
      </c>
      <c r="H2" s="11" t="s">
        <v>31</v>
      </c>
      <c r="I2" s="10" t="s">
        <v>32</v>
      </c>
      <c r="J2" s="10" t="s">
        <v>33</v>
      </c>
    </row>
    <row r="3" s="1" customFormat="1" ht="11.25" customHeight="1" spans="1:10">
      <c r="A3" s="12"/>
      <c r="B3" s="12"/>
      <c r="C3" s="13"/>
      <c r="D3" s="13"/>
      <c r="E3" s="13"/>
      <c r="F3" s="13"/>
      <c r="G3" s="14"/>
      <c r="H3" s="14"/>
      <c r="I3" s="31"/>
      <c r="J3" s="13"/>
    </row>
    <row r="4" s="1" customFormat="1" ht="21.75" customHeight="1" spans="1:10">
      <c r="A4" s="15" t="s">
        <v>34</v>
      </c>
      <c r="B4" s="16">
        <f>C14/B7</f>
        <v>0</v>
      </c>
      <c r="C4" s="17" t="s">
        <v>35</v>
      </c>
      <c r="D4" s="18">
        <f>B14/B7</f>
        <v>1</v>
      </c>
      <c r="E4" s="13"/>
      <c r="F4" s="13"/>
      <c r="G4" s="14"/>
      <c r="H4" s="14"/>
      <c r="I4" s="31"/>
      <c r="J4" s="13"/>
    </row>
    <row r="5" s="1" customFormat="1" ht="10.5" customHeight="1" spans="1:10">
      <c r="A5" s="12"/>
      <c r="B5" s="12"/>
      <c r="C5" s="13"/>
      <c r="D5" s="13"/>
      <c r="E5" s="13"/>
      <c r="F5" s="13"/>
      <c r="G5" s="14"/>
      <c r="H5" s="14"/>
      <c r="I5" s="31"/>
      <c r="J5" s="13"/>
    </row>
    <row r="6" s="2" customFormat="1" ht="21.75" customHeight="1" spans="1:10">
      <c r="A6" s="15"/>
      <c r="B6" s="15" t="s">
        <v>36</v>
      </c>
      <c r="C6" s="17" t="s">
        <v>37</v>
      </c>
      <c r="D6" s="17" t="s">
        <v>38</v>
      </c>
      <c r="E6" s="13"/>
      <c r="F6" s="13"/>
      <c r="G6" s="14"/>
      <c r="H6" s="14"/>
      <c r="I6" s="31"/>
      <c r="J6" s="13"/>
    </row>
    <row r="7" s="1" customFormat="1" ht="21.75" customHeight="1" spans="1:10">
      <c r="A7" s="15" t="s">
        <v>39</v>
      </c>
      <c r="B7" s="19">
        <f>SUM(B11:B13,C11:C13)</f>
        <v>13</v>
      </c>
      <c r="C7" s="20">
        <f>SUM(B14:D14)</f>
        <v>13</v>
      </c>
      <c r="D7" s="18">
        <f>B7/(C7)</f>
        <v>1</v>
      </c>
      <c r="E7" s="13"/>
      <c r="F7" s="13"/>
      <c r="G7" s="14"/>
      <c r="H7" s="14"/>
      <c r="I7" s="31"/>
      <c r="J7" s="13"/>
    </row>
    <row r="8" s="1" customFormat="1" ht="11.25" customHeight="1" spans="1:10">
      <c r="A8" s="12"/>
      <c r="B8" s="12"/>
      <c r="C8" s="13"/>
      <c r="D8" s="13"/>
      <c r="E8" s="13"/>
      <c r="F8" s="13"/>
      <c r="G8" s="14"/>
      <c r="H8" s="14"/>
      <c r="I8" s="31"/>
      <c r="J8" s="13"/>
    </row>
    <row r="9" s="1" customFormat="1" ht="19.5" customHeight="1" spans="1:10">
      <c r="A9" s="15" t="s">
        <v>40</v>
      </c>
      <c r="B9" s="15"/>
      <c r="C9" s="15"/>
      <c r="D9" s="15"/>
      <c r="E9" s="13"/>
      <c r="F9" s="13"/>
      <c r="G9" s="14"/>
      <c r="H9" s="14"/>
      <c r="I9" s="31"/>
      <c r="J9" s="13"/>
    </row>
    <row r="10" s="2" customFormat="1" ht="19.5" customHeight="1" spans="1:10">
      <c r="A10" s="15"/>
      <c r="B10" s="15" t="s">
        <v>41</v>
      </c>
      <c r="C10" s="17" t="s">
        <v>42</v>
      </c>
      <c r="D10" s="17" t="s">
        <v>43</v>
      </c>
      <c r="E10" s="13"/>
      <c r="F10" s="13"/>
      <c r="G10" s="14"/>
      <c r="H10" s="14"/>
      <c r="I10" s="31"/>
      <c r="J10" s="13"/>
    </row>
    <row r="11" s="1" customFormat="1" ht="19.5" customHeight="1" spans="1:10">
      <c r="A11" s="15" t="s">
        <v>44</v>
      </c>
      <c r="B11" s="19">
        <f>COUNTIFS(H15:H43,"高",I15:I43,"通过")</f>
        <v>9</v>
      </c>
      <c r="C11" s="21">
        <f>COUNTIFS(H15:H43,"高",I15:I43,"未通过")</f>
        <v>0</v>
      </c>
      <c r="D11" s="21">
        <f>COUNTIFS(H15:H43,"高",I15:I43,"未执行")</f>
        <v>0</v>
      </c>
      <c r="E11" s="13"/>
      <c r="F11" s="13"/>
      <c r="G11" s="14"/>
      <c r="H11" s="14"/>
      <c r="I11" s="31"/>
      <c r="J11" s="13"/>
    </row>
    <row r="12" s="1" customFormat="1" ht="19.5" customHeight="1" spans="1:10">
      <c r="A12" s="15" t="s">
        <v>45</v>
      </c>
      <c r="B12" s="19">
        <f>COUNTIFS(H15:H43,"中",I15:I43,"通过")</f>
        <v>3</v>
      </c>
      <c r="C12" s="21">
        <f>COUNTIFS(H15:H43,"中",I15:I43,"未通过")</f>
        <v>0</v>
      </c>
      <c r="D12" s="21">
        <f>COUNTIFS(H15:H43,"中",I15:I43,"未执行")</f>
        <v>0</v>
      </c>
      <c r="E12" s="13"/>
      <c r="F12" s="13"/>
      <c r="G12" s="14"/>
      <c r="H12" s="14"/>
      <c r="I12" s="31"/>
      <c r="J12" s="13"/>
    </row>
    <row r="13" s="1" customFormat="1" ht="19.5" customHeight="1" spans="1:10">
      <c r="A13" s="15" t="s">
        <v>46</v>
      </c>
      <c r="B13" s="19">
        <f>COUNTIFS(H15:H43,"低",I15:I43,"通过")</f>
        <v>1</v>
      </c>
      <c r="C13" s="21">
        <f>COUNTIFS(H15:H43,"低",I15:I43,"未通过")</f>
        <v>0</v>
      </c>
      <c r="D13" s="21">
        <f>COUNTIFS(H15:H43,"低",I15:I43,"未执行")</f>
        <v>0</v>
      </c>
      <c r="E13" s="13"/>
      <c r="F13" s="13"/>
      <c r="G13" s="14"/>
      <c r="H13" s="14"/>
      <c r="I13" s="31"/>
      <c r="J13" s="13"/>
    </row>
    <row r="14" s="1" customFormat="1" ht="19.5" customHeight="1" spans="1:10">
      <c r="A14" s="15" t="s">
        <v>47</v>
      </c>
      <c r="B14" s="19">
        <f>SUM(B11:B13)</f>
        <v>13</v>
      </c>
      <c r="C14" s="21">
        <f>SUM(C11:C13)</f>
        <v>0</v>
      </c>
      <c r="D14" s="21">
        <f>SUM(D11:D13)</f>
        <v>0</v>
      </c>
      <c r="E14" s="13"/>
      <c r="F14" s="13"/>
      <c r="G14" s="14"/>
      <c r="H14" s="14"/>
      <c r="I14" s="31"/>
      <c r="J14" s="13"/>
    </row>
    <row r="15" s="2" customFormat="1" ht="11.25" customHeight="1" spans="1:10">
      <c r="A15" s="12"/>
      <c r="B15" s="12"/>
      <c r="C15" s="13"/>
      <c r="D15" s="13"/>
      <c r="E15" s="13"/>
      <c r="F15" s="13"/>
      <c r="G15" s="14"/>
      <c r="H15" s="14"/>
      <c r="I15" s="31"/>
      <c r="J15" s="13"/>
    </row>
    <row r="16" s="3" customFormat="1" ht="17.25" customHeight="1" spans="1:10">
      <c r="A16" s="22" t="s">
        <v>48</v>
      </c>
      <c r="B16" s="22"/>
      <c r="C16" s="22"/>
      <c r="D16" s="22"/>
      <c r="E16" s="22"/>
      <c r="F16" s="22"/>
      <c r="G16" s="23"/>
      <c r="H16" s="23"/>
      <c r="I16" s="22"/>
      <c r="J16" s="22"/>
    </row>
    <row r="17" s="4" customFormat="1" ht="33.75" outlineLevel="1" spans="1:10">
      <c r="A17" s="24" t="s">
        <v>49</v>
      </c>
      <c r="B17" s="24" t="s">
        <v>50</v>
      </c>
      <c r="C17" s="25" t="s">
        <v>51</v>
      </c>
      <c r="D17" s="25"/>
      <c r="E17" s="25" t="s">
        <v>52</v>
      </c>
      <c r="F17" s="25" t="s">
        <v>53</v>
      </c>
      <c r="G17" s="26"/>
      <c r="H17" s="27" t="s">
        <v>44</v>
      </c>
      <c r="I17" s="32" t="s">
        <v>41</v>
      </c>
      <c r="J17" s="33" t="s">
        <v>54</v>
      </c>
    </row>
    <row r="18" s="4" customFormat="1" ht="33.75" outlineLevel="1" spans="1:10">
      <c r="A18" s="24" t="s">
        <v>55</v>
      </c>
      <c r="B18" s="24" t="s">
        <v>56</v>
      </c>
      <c r="C18" s="25" t="s">
        <v>57</v>
      </c>
      <c r="D18" s="25"/>
      <c r="E18" s="25" t="s">
        <v>58</v>
      </c>
      <c r="F18" s="25" t="s">
        <v>59</v>
      </c>
      <c r="G18" s="26"/>
      <c r="H18" s="27" t="s">
        <v>44</v>
      </c>
      <c r="I18" s="32" t="s">
        <v>41</v>
      </c>
      <c r="J18" s="33"/>
    </row>
    <row r="19" s="4" customFormat="1" ht="56.25" outlineLevel="1" spans="1:10">
      <c r="A19" s="24" t="s">
        <v>60</v>
      </c>
      <c r="B19" s="24" t="s">
        <v>61</v>
      </c>
      <c r="C19" s="25" t="s">
        <v>62</v>
      </c>
      <c r="D19" s="25"/>
      <c r="E19" s="25" t="s">
        <v>63</v>
      </c>
      <c r="F19" s="25" t="s">
        <v>64</v>
      </c>
      <c r="G19" s="26"/>
      <c r="H19" s="27" t="s">
        <v>44</v>
      </c>
      <c r="I19" s="32" t="s">
        <v>41</v>
      </c>
      <c r="J19" s="33" t="s">
        <v>65</v>
      </c>
    </row>
    <row r="20" s="4" customFormat="1" ht="67.5" outlineLevel="1" spans="1:10">
      <c r="A20" s="24" t="s">
        <v>66</v>
      </c>
      <c r="B20" s="24" t="s">
        <v>67</v>
      </c>
      <c r="C20" s="25" t="s">
        <v>68</v>
      </c>
      <c r="D20" s="25"/>
      <c r="E20" s="25" t="s">
        <v>69</v>
      </c>
      <c r="F20" s="25" t="s">
        <v>70</v>
      </c>
      <c r="G20" s="26"/>
      <c r="H20" s="27" t="s">
        <v>44</v>
      </c>
      <c r="I20" s="32" t="s">
        <v>41</v>
      </c>
      <c r="J20" s="33" t="s">
        <v>71</v>
      </c>
    </row>
    <row r="21" s="4" customFormat="1" ht="78.75" outlineLevel="1" spans="1:10">
      <c r="A21" s="24" t="s">
        <v>72</v>
      </c>
      <c r="B21" s="24" t="s">
        <v>73</v>
      </c>
      <c r="C21" s="25" t="s">
        <v>74</v>
      </c>
      <c r="D21" s="25"/>
      <c r="E21" s="25" t="s">
        <v>75</v>
      </c>
      <c r="F21" s="25" t="s">
        <v>76</v>
      </c>
      <c r="G21" s="26"/>
      <c r="H21" s="27" t="s">
        <v>44</v>
      </c>
      <c r="I21" s="32" t="s">
        <v>41</v>
      </c>
      <c r="J21" s="33" t="s">
        <v>77</v>
      </c>
    </row>
    <row r="22" s="4" customFormat="1" ht="90" outlineLevel="1" spans="1:10">
      <c r="A22" s="24" t="s">
        <v>78</v>
      </c>
      <c r="B22" s="24" t="s">
        <v>79</v>
      </c>
      <c r="C22" s="25" t="s">
        <v>80</v>
      </c>
      <c r="D22" s="25"/>
      <c r="E22" s="25" t="s">
        <v>81</v>
      </c>
      <c r="F22" s="25" t="s">
        <v>82</v>
      </c>
      <c r="G22" s="26"/>
      <c r="H22" s="27" t="s">
        <v>45</v>
      </c>
      <c r="I22" s="32" t="s">
        <v>41</v>
      </c>
      <c r="J22" s="33"/>
    </row>
    <row r="23" s="4" customFormat="1" ht="90" outlineLevel="1" spans="1:10">
      <c r="A23" s="24" t="s">
        <v>83</v>
      </c>
      <c r="B23" s="24" t="s">
        <v>84</v>
      </c>
      <c r="C23" s="25" t="s">
        <v>85</v>
      </c>
      <c r="D23" s="25"/>
      <c r="E23" s="25" t="s">
        <v>86</v>
      </c>
      <c r="F23" s="25" t="s">
        <v>87</v>
      </c>
      <c r="G23" s="28"/>
      <c r="H23" s="27" t="s">
        <v>46</v>
      </c>
      <c r="I23" s="32" t="s">
        <v>41</v>
      </c>
      <c r="J23" s="33"/>
    </row>
    <row r="24" s="4" customFormat="1" ht="67.5" outlineLevel="1" spans="1:10">
      <c r="A24" s="24" t="s">
        <v>88</v>
      </c>
      <c r="B24" s="24" t="s">
        <v>89</v>
      </c>
      <c r="C24" s="25" t="s">
        <v>90</v>
      </c>
      <c r="D24" s="25"/>
      <c r="E24" s="25" t="s">
        <v>91</v>
      </c>
      <c r="F24" s="25" t="s">
        <v>92</v>
      </c>
      <c r="G24" s="26"/>
      <c r="H24" s="27" t="s">
        <v>44</v>
      </c>
      <c r="I24" s="32" t="s">
        <v>41</v>
      </c>
      <c r="J24" s="33"/>
    </row>
    <row r="25" s="4" customFormat="1" ht="45" outlineLevel="1" spans="1:10">
      <c r="A25" s="24" t="s">
        <v>93</v>
      </c>
      <c r="B25" s="24" t="s">
        <v>94</v>
      </c>
      <c r="C25" s="25" t="s">
        <v>95</v>
      </c>
      <c r="D25" s="25"/>
      <c r="E25" s="25" t="s">
        <v>96</v>
      </c>
      <c r="F25" s="25" t="s">
        <v>97</v>
      </c>
      <c r="G25" s="26"/>
      <c r="H25" s="27" t="s">
        <v>44</v>
      </c>
      <c r="I25" s="32" t="s">
        <v>41</v>
      </c>
      <c r="J25" s="33"/>
    </row>
    <row r="26" s="4" customFormat="1" ht="33.75" outlineLevel="1" spans="1:10">
      <c r="A26" s="24" t="s">
        <v>98</v>
      </c>
      <c r="B26" s="24" t="s">
        <v>99</v>
      </c>
      <c r="C26" s="25" t="s">
        <v>100</v>
      </c>
      <c r="D26" s="25"/>
      <c r="E26" s="25" t="s">
        <v>101</v>
      </c>
      <c r="F26" s="25" t="s">
        <v>102</v>
      </c>
      <c r="G26" s="26"/>
      <c r="H26" s="27" t="s">
        <v>44</v>
      </c>
      <c r="I26" s="32" t="s">
        <v>41</v>
      </c>
      <c r="J26" s="33"/>
    </row>
    <row r="27" s="4" customFormat="1" ht="33.75" outlineLevel="1" spans="1:10">
      <c r="A27" s="24" t="s">
        <v>103</v>
      </c>
      <c r="B27" s="24" t="s">
        <v>104</v>
      </c>
      <c r="C27" s="25" t="s">
        <v>105</v>
      </c>
      <c r="D27" s="25"/>
      <c r="E27" s="25" t="s">
        <v>106</v>
      </c>
      <c r="F27" s="25" t="s">
        <v>107</v>
      </c>
      <c r="G27" s="28"/>
      <c r="H27" s="27" t="s">
        <v>45</v>
      </c>
      <c r="I27" s="32" t="s">
        <v>41</v>
      </c>
      <c r="J27" s="33"/>
    </row>
    <row r="28" s="4" customFormat="1" ht="33.75" outlineLevel="1" spans="1:10">
      <c r="A28" s="24" t="s">
        <v>108</v>
      </c>
      <c r="B28" s="24" t="s">
        <v>109</v>
      </c>
      <c r="C28" s="25" t="s">
        <v>110</v>
      </c>
      <c r="D28" s="25"/>
      <c r="E28" s="25" t="s">
        <v>111</v>
      </c>
      <c r="F28" s="25" t="s">
        <v>112</v>
      </c>
      <c r="G28" s="26"/>
      <c r="H28" s="27" t="s">
        <v>44</v>
      </c>
      <c r="I28" s="32" t="s">
        <v>41</v>
      </c>
      <c r="J28" s="33"/>
    </row>
    <row r="29" s="4" customFormat="1" ht="24" outlineLevel="1" spans="1:10">
      <c r="A29" s="24" t="s">
        <v>113</v>
      </c>
      <c r="B29" s="24" t="s">
        <v>114</v>
      </c>
      <c r="C29" s="25" t="s">
        <v>115</v>
      </c>
      <c r="D29" s="25"/>
      <c r="E29" s="25" t="s">
        <v>116</v>
      </c>
      <c r="F29" s="25" t="s">
        <v>117</v>
      </c>
      <c r="G29" s="28"/>
      <c r="H29" s="27" t="s">
        <v>45</v>
      </c>
      <c r="I29" s="32" t="s">
        <v>41</v>
      </c>
      <c r="J29" s="33" t="s">
        <v>118</v>
      </c>
    </row>
    <row r="30" s="4" customFormat="1" outlineLevel="1" spans="1:10">
      <c r="A30" s="24"/>
      <c r="B30" s="24"/>
      <c r="C30" s="25"/>
      <c r="D30" s="25"/>
      <c r="E30" s="25"/>
      <c r="F30" s="25"/>
      <c r="G30" s="26"/>
      <c r="H30" s="27"/>
      <c r="I30" s="32"/>
      <c r="J30" s="33"/>
    </row>
    <row r="31" s="4" customFormat="1" outlineLevel="1" spans="1:10">
      <c r="A31" s="24"/>
      <c r="B31" s="24"/>
      <c r="C31" s="25"/>
      <c r="D31" s="25"/>
      <c r="E31" s="25"/>
      <c r="F31" s="25"/>
      <c r="G31" s="26"/>
      <c r="H31" s="27"/>
      <c r="I31" s="32"/>
      <c r="J31" s="33"/>
    </row>
    <row r="32" s="4" customFormat="1" outlineLevel="1" spans="1:10">
      <c r="A32" s="24"/>
      <c r="B32" s="24"/>
      <c r="C32" s="25"/>
      <c r="D32" s="25"/>
      <c r="E32" s="25"/>
      <c r="F32" s="25"/>
      <c r="G32" s="26"/>
      <c r="H32" s="27"/>
      <c r="I32" s="32"/>
      <c r="J32" s="33"/>
    </row>
    <row r="33" s="4" customFormat="1" outlineLevel="1" spans="1:10">
      <c r="A33" s="24"/>
      <c r="B33" s="24"/>
      <c r="C33" s="25"/>
      <c r="D33" s="25"/>
      <c r="E33" s="25"/>
      <c r="F33" s="25"/>
      <c r="G33" s="26"/>
      <c r="H33" s="27"/>
      <c r="I33" s="32"/>
      <c r="J33" s="33"/>
    </row>
    <row r="34" s="4" customFormat="1" outlineLevel="1" spans="1:10">
      <c r="A34" s="24"/>
      <c r="B34" s="24"/>
      <c r="C34" s="25"/>
      <c r="D34" s="25"/>
      <c r="E34" s="25"/>
      <c r="F34" s="25"/>
      <c r="G34" s="26"/>
      <c r="H34" s="27"/>
      <c r="I34" s="32"/>
      <c r="J34" s="33"/>
    </row>
    <row r="35" s="4" customFormat="1" outlineLevel="1" spans="1:10">
      <c r="A35" s="24"/>
      <c r="B35" s="24"/>
      <c r="C35" s="25"/>
      <c r="D35" s="25"/>
      <c r="E35" s="25"/>
      <c r="F35" s="25"/>
      <c r="G35" s="26"/>
      <c r="H35" s="27"/>
      <c r="I35" s="32"/>
      <c r="J35" s="33"/>
    </row>
    <row r="36" s="4" customFormat="1" outlineLevel="1" spans="1:10">
      <c r="A36" s="24"/>
      <c r="B36" s="24"/>
      <c r="C36" s="25"/>
      <c r="D36" s="25"/>
      <c r="E36" s="25"/>
      <c r="F36" s="25"/>
      <c r="G36" s="26"/>
      <c r="H36" s="27"/>
      <c r="I36" s="32"/>
      <c r="J36" s="33"/>
    </row>
    <row r="37" s="4" customFormat="1" outlineLevel="1" spans="1:10">
      <c r="A37" s="24"/>
      <c r="B37" s="24"/>
      <c r="C37" s="25"/>
      <c r="D37" s="25"/>
      <c r="E37" s="25"/>
      <c r="F37" s="25"/>
      <c r="G37" s="26"/>
      <c r="H37" s="27"/>
      <c r="I37" s="32"/>
      <c r="J37" s="33"/>
    </row>
    <row r="38" s="4" customFormat="1" outlineLevel="1" spans="1:10">
      <c r="A38" s="24"/>
      <c r="B38" s="24"/>
      <c r="C38" s="25"/>
      <c r="D38" s="25"/>
      <c r="E38" s="25"/>
      <c r="F38" s="25"/>
      <c r="G38" s="26"/>
      <c r="H38" s="27"/>
      <c r="I38" s="32"/>
      <c r="J38" s="33"/>
    </row>
    <row r="39" s="4" customFormat="1" outlineLevel="1" spans="1:10">
      <c r="A39" s="24"/>
      <c r="B39" s="24"/>
      <c r="C39" s="25"/>
      <c r="D39" s="25"/>
      <c r="E39" s="25"/>
      <c r="F39" s="25"/>
      <c r="G39" s="26"/>
      <c r="H39" s="27"/>
      <c r="I39" s="32"/>
      <c r="J39" s="33"/>
    </row>
    <row r="40" s="4" customFormat="1" outlineLevel="1" spans="1:10">
      <c r="A40" s="24"/>
      <c r="B40" s="24"/>
      <c r="C40" s="25"/>
      <c r="D40" s="25"/>
      <c r="E40" s="25"/>
      <c r="F40" s="25"/>
      <c r="G40" s="26"/>
      <c r="H40" s="27"/>
      <c r="I40" s="32"/>
      <c r="J40" s="33"/>
    </row>
    <row r="41" s="4" customFormat="1" outlineLevel="1" spans="1:10">
      <c r="A41" s="24"/>
      <c r="B41" s="24"/>
      <c r="C41" s="25"/>
      <c r="D41" s="25"/>
      <c r="E41" s="25"/>
      <c r="F41" s="25"/>
      <c r="G41" s="26"/>
      <c r="H41" s="27"/>
      <c r="I41" s="32"/>
      <c r="J41" s="33"/>
    </row>
    <row r="42" s="4" customFormat="1" outlineLevel="1" spans="1:10">
      <c r="A42" s="24"/>
      <c r="B42" s="24"/>
      <c r="C42" s="25"/>
      <c r="D42" s="25"/>
      <c r="E42" s="25"/>
      <c r="F42" s="25"/>
      <c r="G42" s="26"/>
      <c r="H42" s="27"/>
      <c r="I42" s="32"/>
      <c r="J42" s="33"/>
    </row>
    <row r="43" s="4" customFormat="1" outlineLevel="1" spans="1:10">
      <c r="A43" s="24"/>
      <c r="B43" s="24"/>
      <c r="C43" s="25"/>
      <c r="D43" s="25"/>
      <c r="E43" s="25"/>
      <c r="F43" s="25"/>
      <c r="G43" s="26"/>
      <c r="H43" s="27"/>
      <c r="I43" s="32"/>
      <c r="J43" s="33"/>
    </row>
    <row r="44" spans="1:1">
      <c r="A44" s="29"/>
    </row>
    <row r="45" spans="1:1">
      <c r="A45" s="29"/>
    </row>
  </sheetData>
  <autoFilter ref="A2:K43">
    <extLst/>
  </autoFilter>
  <mergeCells count="3">
    <mergeCell ref="A1:J1"/>
    <mergeCell ref="A9:D9"/>
    <mergeCell ref="A16:J16"/>
  </mergeCells>
  <conditionalFormatting sqref="I3:I15 I17:I43">
    <cfRule type="cellIs" dxfId="0" priority="1" stopIfTrue="1" operator="equal">
      <formula>"未执行"</formula>
    </cfRule>
    <cfRule type="cellIs" dxfId="1" priority="2" stopIfTrue="1" operator="equal">
      <formula>"通过"</formula>
    </cfRule>
    <cfRule type="cellIs" dxfId="2" priority="3" stopIfTrue="1" operator="equal">
      <formula>"未通过"</formula>
    </cfRule>
  </conditionalFormatting>
  <dataValidations count="3">
    <dataValidation type="list" allowBlank="1" showInputMessage="1" showErrorMessage="1" sqref="I2">
      <formula1>"未执行,通过,未通过"</formula1>
    </dataValidation>
    <dataValidation type="list" allowBlank="1" showInputMessage="1" showErrorMessage="1" sqref="H17:H43">
      <formula1>"高,中,低"</formula1>
    </dataValidation>
    <dataValidation type="list" allowBlank="1" showInputMessage="1" showErrorMessage="1" sqref="I3:I15 I17:I43">
      <formula1>"通过,未通过,未执行"</formula1>
    </dataValidation>
  </dataValidations>
  <pageMargins left="0.747916666666667" right="0.747916666666667" top="0.984027777777778" bottom="0.984027777777778" header="0.510416666666667" footer="0.510416666666667"/>
  <pageSetup paperSize="9" scale="28" firstPageNumber="4294963191" orientation="landscape" useFirstPageNumber="1" horizontalDpi="300" verticalDpi="300"/>
  <headerFooter alignWithMargins="0">
    <oddHeader>&amp;L&amp;Bwbj 机密 &amp;B&amp;C&amp;D&amp;R 第 &amp;P 页</oddHeader>
    <oddFooter>&amp;L&amp;Bwbj 机密 &amp;B&amp;C&amp;D&amp;R 第 &amp;P 页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功能测试用例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Will</cp:lastModifiedBy>
  <dcterms:created xsi:type="dcterms:W3CDTF">1996-12-17T01:32:00Z</dcterms:created>
  <cp:lastPrinted>2014-10-23T09:06:00Z</cp:lastPrinted>
  <dcterms:modified xsi:type="dcterms:W3CDTF">2019-07-18T01:14:48Z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