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AJAY\Downloads\"/>
    </mc:Choice>
  </mc:AlternateContent>
  <xr:revisionPtr revIDLastSave="0" documentId="13_ncr:1_{E77A7DCD-134D-4372-86AB-7DD7A5D8C4BF}" xr6:coauthVersionLast="47" xr6:coauthVersionMax="47" xr10:uidLastSave="{00000000-0000-0000-0000-000000000000}"/>
  <bookViews>
    <workbookView xWindow="-108" yWindow="-108" windowWidth="23256" windowHeight="12456" xr2:uid="{00000000-000D-0000-FFFF-FFFF00000000}"/>
  </bookViews>
  <sheets>
    <sheet name="Expense" sheetId="1" r:id="rId1"/>
    <sheet name="Tasks" sheetId="2" r:id="rId2"/>
    <sheet name="Sheet1" sheetId="3" r:id="rId3"/>
    <sheet name="Sheet2" sheetId="4" r:id="rId4"/>
    <sheet name="Sheet3" sheetId="5" r:id="rId5"/>
    <sheet name="Sheet4" sheetId="6" r:id="rId6"/>
    <sheet name="Sheet5" sheetId="7" r:id="rId7"/>
    <sheet name="Sheet6" sheetId="8" r:id="rId8"/>
    <sheet name="Sheet7" sheetId="9" r:id="rId9"/>
    <sheet name="Sheet8" sheetId="10" r:id="rId10"/>
  </sheets>
  <externalReferences>
    <externalReference r:id="rId11"/>
  </externalReferences>
  <definedNames>
    <definedName name="_xlnm._FilterDatabase" localSheetId="0" hidden="1">Expense!$A$1:$C$51</definedName>
  </definedNames>
  <calcPr calcId="191029"/>
  <pivotCaches>
    <pivotCache cacheId="1" r:id="rId12"/>
    <pivotCache cacheId="0" r:id="rId13"/>
    <pivotCache cacheId="2"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9" l="1"/>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10" i="9"/>
  <c r="E60" i="9"/>
  <c r="I4" i="7"/>
  <c r="I5" i="7"/>
  <c r="I3" i="7"/>
  <c r="D12" i="4" l="1"/>
  <c r="D11" i="4"/>
  <c r="D10" i="4"/>
  <c r="B5" i="3"/>
  <c r="C52" i="1"/>
</calcChain>
</file>

<file path=xl/sharedStrings.xml><?xml version="1.0" encoding="utf-8"?>
<sst xmlns="http://schemas.openxmlformats.org/spreadsheetml/2006/main" count="331" uniqueCount="36">
  <si>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</si>
  <si>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</si>
  <si>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</si>
  <si>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</si>
  <si>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</si>
  <si>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</si>
  <si>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</si>
  <si>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</si>
  <si>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</si>
  <si>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</si>
  <si>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</si>
  <si>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</si>
  <si>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</si>
  <si>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</si>
  <si>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</si>
  <si>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</si>
  <si>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</si>
  <si>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</si>
  <si>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</si>
  <si>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</si>
  <si>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</si>
  <si>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</si>
  <si>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</si>
  <si>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</si>
  <si>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Row Labels</t>
  </si>
  <si>
    <t>Sum of Expense</t>
  </si>
  <si>
    <t>Grand Total</t>
  </si>
  <si>
    <t>month</t>
  </si>
  <si>
    <t>total expences</t>
  </si>
  <si>
    <t>november</t>
  </si>
  <si>
    <t>december</t>
  </si>
  <si>
    <t>october</t>
  </si>
  <si>
    <t>Category</t>
  </si>
  <si>
    <t>Essential</t>
  </si>
  <si>
    <t>Cost Type</t>
  </si>
  <si>
    <t xml:space="preserve">she can control on his trip and also she can buy less other essential itemsand also medicinal cost ,online shopping and also on gifts  because I feel that she is control her expence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</si>
</sst>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1"/>
      <color theme="8"/>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0" fillId="0" borderId="1" xfId="0" applyBorder="1" applyAlignment="1">
      <alignment vertical="center" wrapText="1"/>
    </xf>
    <xf numFmtId="0" fontId="0" fillId="0" borderId="0" xfId="0" pivotButton="1"/>
    <xf numFmtId="0" fontId="0" fillId="0" borderId="0" xfId="0" applyAlignment="1">
      <alignment horizontal="left"/>
    </xf>
    <xf numFmtId="10" fontId="0" fillId="0" borderId="0" xfId="0" applyNumberFormat="1"/>
    <xf numFmtId="0" fontId="0" fillId="6" borderId="0" xfId="0" applyFill="1" applyAlignment="1">
      <alignment horizontal="left"/>
    </xf>
    <xf numFmtId="0" fontId="0" fillId="6" borderId="0" xfId="0" applyFill="1"/>
    <xf numFmtId="0" fontId="6" fillId="0" borderId="0" xfId="0" applyFont="1"/>
  </cellXfs>
  <cellStyles count="1">
    <cellStyle name="Normal" xfId="0" builtinId="0"/>
  </cellStyles>
  <dxfs count="1">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A7-4A17-B180-6659519B61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A7-4A17-B180-6659519B61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A7-4A17-B180-6659519B61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A7-4A17-B180-6659519B61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A7-4A17-B180-6659519B61A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6A7-4A17-B180-6659519B61A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6A7-4A17-B180-6659519B61A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6A7-4A17-B180-6659519B61A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6A7-4A17-B180-6659519B61A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6A7-4A17-B180-6659519B61A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6A7-4A17-B180-6659519B61AF}"/>
              </c:ext>
            </c:extLst>
          </c:dPt>
          <c:cat>
            <c:strLit>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Lit>
          </c:cat>
          <c:val>
            <c:numLit>
              <c:formatCode>General</c:formatCode>
              <c:ptCount val="10"/>
              <c:pt idx="0">
                <c:v>3.3542034491079759E-2</c:v>
              </c:pt>
              <c:pt idx="1">
                <c:v>7.4192029485004751E-2</c:v>
              </c:pt>
              <c:pt idx="2">
                <c:v>0.12627296939279087</c:v>
              </c:pt>
              <c:pt idx="3">
                <c:v>0.17260413801493477</c:v>
              </c:pt>
              <c:pt idx="4">
                <c:v>3.1329815538901198E-2</c:v>
              </c:pt>
              <c:pt idx="5">
                <c:v>5.7408913299886982E-2</c:v>
              </c:pt>
              <c:pt idx="6">
                <c:v>0.16569997249433738</c:v>
              </c:pt>
              <c:pt idx="7">
                <c:v>4.1225194121380558E-2</c:v>
              </c:pt>
              <c:pt idx="8">
                <c:v>0.22630788981839828</c:v>
              </c:pt>
              <c:pt idx="9">
                <c:v>7.1417043343285552E-2</c:v>
              </c:pt>
            </c:numLit>
          </c:val>
          <c:extLst>
            <c:ext xmlns:c16="http://schemas.microsoft.com/office/drawing/2014/chart" uri="{C3380CC4-5D6E-409C-BE32-E72D297353CC}">
              <c16:uniqueId val="{00000016-A6A7-4A17-B180-6659519B61A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513648293963254"/>
          <c:y val="6.9861111111111124E-2"/>
          <c:w val="0.86486351706036746"/>
          <c:h val="0.72088764946048411"/>
        </c:manualLayout>
      </c:layout>
      <c:barChart>
        <c:barDir val="col"/>
        <c:grouping val="clustered"/>
        <c:varyColors val="0"/>
        <c:ser>
          <c:idx val="0"/>
          <c:order val="0"/>
          <c:tx>
            <c:strRef>
              <c:f>[1]task5!$H$1</c:f>
              <c:strCache>
                <c:ptCount val="1"/>
                <c:pt idx="0">
                  <c:v>total expences</c:v>
                </c:pt>
              </c:strCache>
            </c:strRef>
          </c:tx>
          <c:spPr>
            <a:solidFill>
              <a:schemeClr val="accent1"/>
            </a:solidFill>
            <a:ln>
              <a:noFill/>
            </a:ln>
            <a:effectLst/>
          </c:spPr>
          <c:invertIfNegative val="0"/>
          <c:cat>
            <c:strRef>
              <c:f>[1]task5!$G$2:$G$4</c:f>
              <c:strCache>
                <c:ptCount val="3"/>
                <c:pt idx="0">
                  <c:v>octorber</c:v>
                </c:pt>
                <c:pt idx="1">
                  <c:v>november</c:v>
                </c:pt>
                <c:pt idx="2">
                  <c:v>december</c:v>
                </c:pt>
              </c:strCache>
            </c:strRef>
          </c:cat>
          <c:val>
            <c:numRef>
              <c:f>[1]task5!$H$2:$H$4</c:f>
              <c:numCache>
                <c:formatCode>General</c:formatCode>
                <c:ptCount val="3"/>
                <c:pt idx="0">
                  <c:v>42128.27</c:v>
                </c:pt>
                <c:pt idx="1">
                  <c:v>40045.269999999997</c:v>
                </c:pt>
                <c:pt idx="2">
                  <c:v>56895.27</c:v>
                </c:pt>
              </c:numCache>
            </c:numRef>
          </c:val>
          <c:extLst>
            <c:ext xmlns:c16="http://schemas.microsoft.com/office/drawing/2014/chart" uri="{C3380CC4-5D6E-409C-BE32-E72D297353CC}">
              <c16:uniqueId val="{00000000-D69F-4C51-B4EF-4BF5C7F5E5FB}"/>
            </c:ext>
          </c:extLst>
        </c:ser>
        <c:dLbls>
          <c:showLegendKey val="0"/>
          <c:showVal val="0"/>
          <c:showCatName val="0"/>
          <c:showSerName val="0"/>
          <c:showPercent val="0"/>
          <c:showBubbleSize val="0"/>
        </c:dLbls>
        <c:gapWidth val="219"/>
        <c:overlap val="-27"/>
        <c:axId val="476346504"/>
        <c:axId val="476347288"/>
      </c:barChart>
      <c:catAx>
        <c:axId val="47634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347288"/>
        <c:crosses val="autoZero"/>
        <c:auto val="1"/>
        <c:lblAlgn val="ctr"/>
        <c:lblOffset val="100"/>
        <c:noMultiLvlLbl val="0"/>
      </c:catAx>
      <c:valAx>
        <c:axId val="476347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346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266700</xdr:colOff>
      <xdr:row>5</xdr:row>
      <xdr:rowOff>76200</xdr:rowOff>
    </xdr:from>
    <xdr:to>
      <xdr:col>14</xdr:col>
      <xdr:colOff>137160</xdr:colOff>
      <xdr:row>19</xdr:row>
      <xdr:rowOff>38100</xdr:rowOff>
    </xdr:to>
    <xdr:graphicFrame macro="">
      <xdr:nvGraphicFramePr>
        <xdr:cNvPr id="2" name="Chart 1">
          <a:extLst>
            <a:ext uri="{FF2B5EF4-FFF2-40B4-BE49-F238E27FC236}">
              <a16:creationId xmlns:a16="http://schemas.microsoft.com/office/drawing/2014/main" id="{497F7BAC-C235-49CF-AD7E-F51DE568A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287693</xdr:colOff>
      <xdr:row>24</xdr:row>
      <xdr:rowOff>645367</xdr:rowOff>
    </xdr:from>
    <xdr:to>
      <xdr:col>15</xdr:col>
      <xdr:colOff>364477</xdr:colOff>
      <xdr:row>33</xdr:row>
      <xdr:rowOff>178837</xdr:rowOff>
    </xdr:to>
    <xdr:graphicFrame macro="">
      <xdr:nvGraphicFramePr>
        <xdr:cNvPr id="2" name="Chart 1">
          <a:extLst>
            <a:ext uri="{FF2B5EF4-FFF2-40B4-BE49-F238E27FC236}">
              <a16:creationId xmlns:a16="http://schemas.microsoft.com/office/drawing/2014/main" id="{49A6773E-E4AF-4828-849D-FAEE2CF2A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JAY\Downloads\Priyas%20Expense%20Summary%20.xlsx" TargetMode="External"/><Relationship Id="rId1" Type="http://schemas.openxmlformats.org/officeDocument/2006/relationships/externalLinkPath" Target="Priyas%20Expense%20Summary%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sks"/>
      <sheetName val="Expense"/>
      <sheetName val="task1"/>
      <sheetName val="task2"/>
      <sheetName val="task3"/>
      <sheetName val="task4"/>
      <sheetName val="task5"/>
      <sheetName val="task6"/>
      <sheetName val="task7"/>
      <sheetName val="task8"/>
    </sheetNames>
    <sheetDataSet>
      <sheetData sheetId="0" refreshError="1"/>
      <sheetData sheetId="1" refreshError="1"/>
      <sheetData sheetId="2" refreshError="1"/>
      <sheetData sheetId="3" refreshError="1"/>
      <sheetData sheetId="4" refreshError="1"/>
      <sheetData sheetId="5" refreshError="1"/>
      <sheetData sheetId="6">
        <row r="1">
          <cell r="H1" t="str">
            <v>total expences</v>
          </cell>
        </row>
        <row r="2">
          <cell r="G2" t="str">
            <v>octorber</v>
          </cell>
          <cell r="H2">
            <v>42128.27</v>
          </cell>
        </row>
        <row r="3">
          <cell r="G3" t="str">
            <v>november</v>
          </cell>
          <cell r="H3">
            <v>40045.269999999997</v>
          </cell>
        </row>
        <row r="4">
          <cell r="G4" t="str">
            <v>december</v>
          </cell>
          <cell r="H4">
            <v>56895.27</v>
          </cell>
        </row>
      </sheetData>
      <sheetData sheetId="7" refreshError="1"/>
      <sheetData sheetId="8" refreshError="1"/>
      <sheetData sheetId="9"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Priyas%20Expense%20Summary%20.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Priyas%20Expense%20Summary%20.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IBALL/Desktop/aakash/Priyas%20Expense%20Summary%20(2)%20(4).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ALL" refreshedDate="45581.866634027778" createdVersion="5" refreshedVersion="5" minRefreshableVersion="3" recordCount="50" xr:uid="{A8A01D44-F28B-4E3D-B3E7-FFA4B434072B}">
  <cacheSource type="worksheet">
    <worksheetSource ref="A1:C51" sheet="task5" r:id="rId2"/>
  </cacheSource>
  <cacheFields count="3">
    <cacheField name="Date" numFmtId="14">
      <sharedItems containsSemiMixedTypes="0" containsNonDate="0" containsDate="1" containsString="0" minDate="2021-10-01T00:00:00" maxDate="2021-12-24T00:00:00" count="39">
        <d v="2021-11-15T00:00:00"/>
        <d v="2021-12-20T00:00:00"/>
        <d v="2021-10-28T00:00:00"/>
        <d v="2021-10-30T00:00:00"/>
        <d v="2021-11-25T00:00:00"/>
        <d v="2021-11-17T00:00:00"/>
        <d v="2021-11-29T00:00:00"/>
        <d v="2021-10-27T00:00:00"/>
        <d v="2021-10-29T00:00:00"/>
        <d v="2021-10-25T00:00:00"/>
        <d v="2021-11-18T00:00:00"/>
        <d v="2021-11-19T00:00:00"/>
        <d v="2021-10-08T00:00:00"/>
        <d v="2021-12-23T00:00:00"/>
        <d v="2021-10-16T00:00:00"/>
        <d v="2021-12-17T00:00:00"/>
        <d v="2021-10-19T00:00:00"/>
        <d v="2021-11-05T00:00:00"/>
        <d v="2021-11-30T00:00:00"/>
        <d v="2021-11-26T00:00:00"/>
        <d v="2021-11-24T00:00:00"/>
        <d v="2021-10-22T00:00:00"/>
        <d v="2021-11-12T00:00:00"/>
        <d v="2021-10-15T00:00:00"/>
        <d v="2021-11-08T00:00:00"/>
        <d v="2021-10-04T00:00:00"/>
        <d v="2021-12-04T00:00:00"/>
        <d v="2021-10-01T00:00:00"/>
        <d v="2021-10-18T00:00:00"/>
        <d v="2021-11-04T00:00:00"/>
        <d v="2021-11-02T00:00:00"/>
        <d v="2021-12-15T00:00:00"/>
        <d v="2021-11-09T00:00:00"/>
        <d v="2021-11-22T00:00:00"/>
        <d v="2021-10-07T00:00:00"/>
        <d v="2021-12-07T00:00:00"/>
        <d v="2021-11-01T00:00:00"/>
        <d v="2021-12-01T00:00:00"/>
        <d v="2021-12-09T00:00:00"/>
      </sharedItems>
    </cacheField>
    <cacheField name="Items" numFmtId="0">
      <sharedItems count="11">
        <s v="Fish &amp; Chicken"/>
        <s v="Ordering food"/>
        <s v="Vegetables &amp; Fruit"/>
        <s v="Other essential items"/>
        <s v="Cab to office"/>
        <s v="Movie with friends"/>
        <s v="Mobile Bill Payment"/>
        <s v="Online Shopping"/>
        <s v="Medicine"/>
        <s v="Gifts"/>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geeta jena" refreshedDate="45579.735824884257" createdVersion="8" refreshedVersion="8" minRefreshableVersion="3" recordCount="51" xr:uid="{809C957A-CF78-407F-ACD9-FF165A23F6A4}">
  <cacheSource type="worksheet">
    <worksheetSource ref="A1:C52" sheet="Expense" r:id="rId2"/>
  </cacheSource>
  <cacheFields count="3">
    <cacheField name="Date" numFmtId="0">
      <sharedItems containsNonDate="0" containsDate="1" containsString="0" containsBlank="1" minDate="2021-10-01T00:00:00" maxDate="2021-12-24T00:00:00"/>
    </cacheField>
    <cacheField name="Items" numFmtId="0">
      <sharedItems containsBlank="1" count="12">
        <s v="Fish &amp; Chicken"/>
        <s v="Ordering food"/>
        <s v="Vegetables &amp; Fruit"/>
        <s v="Other essential items"/>
        <s v="Cab to office"/>
        <s v="Movie with friends"/>
        <s v="Mobile Bill Payment"/>
        <s v="Online Shopping"/>
        <s v="Medicine"/>
        <s v="Gifts"/>
        <s v="Trip"/>
        <m/>
      </sharedItems>
    </cacheField>
    <cacheField name="Expense" numFmtId="0">
      <sharedItems containsSemiMixedTypes="0" containsString="0" containsNumber="1" minValue="150" maxValue="57045.27"/>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ALL" refreshedDate="45581.882057407405" createdVersion="5" refreshedVersion="5" minRefreshableVersion="3" recordCount="50" xr:uid="{AE0A337E-3B68-43F1-B1C6-3EFD8BC2A208}">
  <cacheSource type="worksheet">
    <worksheetSource ref="A1:C51" sheet="y" r:id="rId2"/>
  </cacheSource>
  <cacheFields count="3">
    <cacheField name="Date" numFmtId="14">
      <sharedItems containsSemiMixedTypes="0" containsNonDate="0" containsDate="1" containsString="0" minDate="2021-10-01T00:00:00" maxDate="2021-12-24T00:00:00"/>
    </cacheField>
    <cacheField name="Items" numFmtId="0">
      <sharedItems count="11">
        <s v="Fish &amp; Chicken"/>
        <s v="Ordering food"/>
        <s v="Vegetables &amp; Fruit"/>
        <s v="Other essential items"/>
        <s v="Cab to office"/>
        <s v="Movie with friends"/>
        <s v="Mobile Bill Payment"/>
        <s v="Online Shopping"/>
        <s v="Medicine"/>
        <s v="Gifts"/>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150"/>
  </r>
  <r>
    <x v="1"/>
    <x v="1"/>
    <n v="267"/>
  </r>
  <r>
    <x v="2"/>
    <x v="2"/>
    <n v="300"/>
  </r>
  <r>
    <x v="3"/>
    <x v="3"/>
    <n v="300"/>
  </r>
  <r>
    <x v="4"/>
    <x v="1"/>
    <n v="314"/>
  </r>
  <r>
    <x v="5"/>
    <x v="4"/>
    <n v="322.64"/>
  </r>
  <r>
    <x v="6"/>
    <x v="1"/>
    <n v="337"/>
  </r>
  <r>
    <x v="7"/>
    <x v="4"/>
    <n v="358.22"/>
  </r>
  <r>
    <x v="8"/>
    <x v="4"/>
    <n v="407.05"/>
  </r>
  <r>
    <x v="9"/>
    <x v="4"/>
    <n v="423"/>
  </r>
  <r>
    <x v="10"/>
    <x v="5"/>
    <n v="428"/>
  </r>
  <r>
    <x v="11"/>
    <x v="2"/>
    <n v="447"/>
  </r>
  <r>
    <x v="12"/>
    <x v="1"/>
    <n v="450"/>
  </r>
  <r>
    <x v="13"/>
    <x v="2"/>
    <n v="450"/>
  </r>
  <r>
    <x v="14"/>
    <x v="6"/>
    <n v="470"/>
  </r>
  <r>
    <x v="5"/>
    <x v="6"/>
    <n v="470.63"/>
  </r>
  <r>
    <x v="15"/>
    <x v="6"/>
    <n v="470.63"/>
  </r>
  <r>
    <x v="16"/>
    <x v="1"/>
    <n v="489"/>
  </r>
  <r>
    <x v="17"/>
    <x v="7"/>
    <n v="500"/>
  </r>
  <r>
    <x v="18"/>
    <x v="5"/>
    <n v="500"/>
  </r>
  <r>
    <x v="19"/>
    <x v="5"/>
    <n v="518"/>
  </r>
  <r>
    <x v="7"/>
    <x v="5"/>
    <n v="520"/>
  </r>
  <r>
    <x v="20"/>
    <x v="0"/>
    <n v="540"/>
  </r>
  <r>
    <x v="21"/>
    <x v="0"/>
    <n v="550"/>
  </r>
  <r>
    <x v="22"/>
    <x v="2"/>
    <n v="600"/>
  </r>
  <r>
    <x v="23"/>
    <x v="5"/>
    <n v="620"/>
  </r>
  <r>
    <x v="13"/>
    <x v="0"/>
    <n v="640"/>
  </r>
  <r>
    <x v="24"/>
    <x v="0"/>
    <n v="702"/>
  </r>
  <r>
    <x v="25"/>
    <x v="2"/>
    <n v="710"/>
  </r>
  <r>
    <x v="26"/>
    <x v="2"/>
    <n v="710"/>
  </r>
  <r>
    <x v="25"/>
    <x v="0"/>
    <n v="760"/>
  </r>
  <r>
    <x v="27"/>
    <x v="7"/>
    <n v="767"/>
  </r>
  <r>
    <x v="0"/>
    <x v="7"/>
    <n v="900"/>
  </r>
  <r>
    <x v="28"/>
    <x v="7"/>
    <n v="970"/>
  </r>
  <r>
    <x v="28"/>
    <x v="8"/>
    <n v="1075"/>
  </r>
  <r>
    <x v="29"/>
    <x v="9"/>
    <n v="1138"/>
  </r>
  <r>
    <x v="30"/>
    <x v="9"/>
    <n v="1150"/>
  </r>
  <r>
    <x v="31"/>
    <x v="9"/>
    <n v="1500"/>
  </r>
  <r>
    <x v="21"/>
    <x v="3"/>
    <n v="1574.1"/>
  </r>
  <r>
    <x v="32"/>
    <x v="3"/>
    <n v="1600"/>
  </r>
  <r>
    <x v="33"/>
    <x v="3"/>
    <n v="1720"/>
  </r>
  <r>
    <x v="34"/>
    <x v="9"/>
    <n v="1900"/>
  </r>
  <r>
    <x v="19"/>
    <x v="7"/>
    <n v="2000"/>
  </r>
  <r>
    <x v="0"/>
    <x v="8"/>
    <n v="2100"/>
  </r>
  <r>
    <x v="27"/>
    <x v="8"/>
    <n v="2300"/>
  </r>
  <r>
    <x v="35"/>
    <x v="8"/>
    <n v="2300"/>
  </r>
  <r>
    <x v="36"/>
    <x v="7"/>
    <n v="2327"/>
  </r>
  <r>
    <x v="27"/>
    <x v="3"/>
    <n v="2500"/>
  </r>
  <r>
    <x v="37"/>
    <x v="3"/>
    <n v="2500"/>
  </r>
  <r>
    <x v="38"/>
    <x v="10"/>
    <n v="12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d v="2021-11-15T00:00:00"/>
    <x v="0"/>
    <n v="150"/>
  </r>
  <r>
    <d v="2021-12-20T00:00:00"/>
    <x v="1"/>
    <n v="267"/>
  </r>
  <r>
    <d v="2021-10-28T00:00:00"/>
    <x v="2"/>
    <n v="300"/>
  </r>
  <r>
    <d v="2021-10-30T00:00:00"/>
    <x v="3"/>
    <n v="300"/>
  </r>
  <r>
    <d v="2021-11-25T00:00:00"/>
    <x v="1"/>
    <n v="314"/>
  </r>
  <r>
    <d v="2021-11-17T00:00:00"/>
    <x v="4"/>
    <n v="322.64"/>
  </r>
  <r>
    <d v="2021-11-29T00:00:00"/>
    <x v="1"/>
    <n v="337"/>
  </r>
  <r>
    <d v="2021-10-27T00:00:00"/>
    <x v="4"/>
    <n v="358.22"/>
  </r>
  <r>
    <d v="2021-10-29T00:00:00"/>
    <x v="4"/>
    <n v="407.05"/>
  </r>
  <r>
    <d v="2021-10-25T00:00:00"/>
    <x v="4"/>
    <n v="423"/>
  </r>
  <r>
    <d v="2021-11-18T00:00:00"/>
    <x v="5"/>
    <n v="428"/>
  </r>
  <r>
    <d v="2021-11-19T00:00:00"/>
    <x v="2"/>
    <n v="447"/>
  </r>
  <r>
    <d v="2021-10-08T00:00:00"/>
    <x v="1"/>
    <n v="450"/>
  </r>
  <r>
    <d v="2021-12-23T00:00:00"/>
    <x v="2"/>
    <n v="450"/>
  </r>
  <r>
    <d v="2021-10-16T00:00:00"/>
    <x v="6"/>
    <n v="470"/>
  </r>
  <r>
    <d v="2021-11-17T00:00:00"/>
    <x v="6"/>
    <n v="470.63"/>
  </r>
  <r>
    <d v="2021-12-17T00:00:00"/>
    <x v="6"/>
    <n v="470.63"/>
  </r>
  <r>
    <d v="2021-10-19T00:00:00"/>
    <x v="1"/>
    <n v="489"/>
  </r>
  <r>
    <d v="2021-11-05T00:00:00"/>
    <x v="7"/>
    <n v="500"/>
  </r>
  <r>
    <d v="2021-11-30T00:00:00"/>
    <x v="5"/>
    <n v="500"/>
  </r>
  <r>
    <d v="2021-11-26T00:00:00"/>
    <x v="5"/>
    <n v="518"/>
  </r>
  <r>
    <d v="2021-10-27T00:00:00"/>
    <x v="5"/>
    <n v="520"/>
  </r>
  <r>
    <d v="2021-11-24T00:00:00"/>
    <x v="0"/>
    <n v="540"/>
  </r>
  <r>
    <d v="2021-10-22T00:00:00"/>
    <x v="0"/>
    <n v="550"/>
  </r>
  <r>
    <d v="2021-11-12T00:00:00"/>
    <x v="2"/>
    <n v="600"/>
  </r>
  <r>
    <d v="2021-10-15T00:00:00"/>
    <x v="5"/>
    <n v="620"/>
  </r>
  <r>
    <d v="2021-12-23T00:00:00"/>
    <x v="0"/>
    <n v="640"/>
  </r>
  <r>
    <d v="2021-11-08T00:00:00"/>
    <x v="0"/>
    <n v="702"/>
  </r>
  <r>
    <d v="2021-10-04T00:00:00"/>
    <x v="2"/>
    <n v="710"/>
  </r>
  <r>
    <d v="2021-12-04T00:00:00"/>
    <x v="2"/>
    <n v="710"/>
  </r>
  <r>
    <d v="2021-10-04T00:00:00"/>
    <x v="0"/>
    <n v="760"/>
  </r>
  <r>
    <d v="2021-10-01T00:00:00"/>
    <x v="7"/>
    <n v="767"/>
  </r>
  <r>
    <d v="2021-11-15T00:00:00"/>
    <x v="7"/>
    <n v="900"/>
  </r>
  <r>
    <d v="2021-10-18T00:00:00"/>
    <x v="7"/>
    <n v="970"/>
  </r>
  <r>
    <d v="2021-10-18T00:00:00"/>
    <x v="8"/>
    <n v="1075"/>
  </r>
  <r>
    <d v="2021-11-04T00:00:00"/>
    <x v="9"/>
    <n v="1138"/>
  </r>
  <r>
    <d v="2021-11-02T00:00:00"/>
    <x v="9"/>
    <n v="1150"/>
  </r>
  <r>
    <d v="2021-12-15T00:00:00"/>
    <x v="9"/>
    <n v="1500"/>
  </r>
  <r>
    <d v="2021-10-22T00:00:00"/>
    <x v="3"/>
    <n v="1574.1"/>
  </r>
  <r>
    <d v="2021-11-09T00:00:00"/>
    <x v="3"/>
    <n v="1600"/>
  </r>
  <r>
    <d v="2021-11-22T00:00:00"/>
    <x v="3"/>
    <n v="1720"/>
  </r>
  <r>
    <d v="2021-10-07T00:00:00"/>
    <x v="9"/>
    <n v="1900"/>
  </r>
  <r>
    <d v="2021-11-26T00:00:00"/>
    <x v="7"/>
    <n v="2000"/>
  </r>
  <r>
    <d v="2021-11-15T00:00:00"/>
    <x v="8"/>
    <n v="2100"/>
  </r>
  <r>
    <d v="2021-10-01T00:00:00"/>
    <x v="8"/>
    <n v="2300"/>
  </r>
  <r>
    <d v="2021-12-07T00:00:00"/>
    <x v="8"/>
    <n v="2300"/>
  </r>
  <r>
    <d v="2021-11-01T00:00:00"/>
    <x v="7"/>
    <n v="2327"/>
  </r>
  <r>
    <d v="2021-10-01T00:00:00"/>
    <x v="3"/>
    <n v="2500"/>
  </r>
  <r>
    <d v="2021-12-01T00:00:00"/>
    <x v="3"/>
    <n v="2500"/>
  </r>
  <r>
    <d v="2021-12-09T00:00:00"/>
    <x v="10"/>
    <n v="12000"/>
  </r>
  <r>
    <m/>
    <x v="11"/>
    <n v="57045.2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1-15T00:00:00"/>
    <x v="0"/>
    <n v="150"/>
  </r>
  <r>
    <d v="2021-12-20T00:00:00"/>
    <x v="1"/>
    <n v="267"/>
  </r>
  <r>
    <d v="2021-10-28T00:00:00"/>
    <x v="2"/>
    <n v="300"/>
  </r>
  <r>
    <d v="2021-10-30T00:00:00"/>
    <x v="3"/>
    <n v="300"/>
  </r>
  <r>
    <d v="2021-11-25T00:00:00"/>
    <x v="1"/>
    <n v="314"/>
  </r>
  <r>
    <d v="2021-11-17T00:00:00"/>
    <x v="4"/>
    <n v="322.64"/>
  </r>
  <r>
    <d v="2021-11-29T00:00:00"/>
    <x v="1"/>
    <n v="337"/>
  </r>
  <r>
    <d v="2021-10-27T00:00:00"/>
    <x v="4"/>
    <n v="358.22"/>
  </r>
  <r>
    <d v="2021-10-29T00:00:00"/>
    <x v="4"/>
    <n v="407.05"/>
  </r>
  <r>
    <d v="2021-10-25T00:00:00"/>
    <x v="4"/>
    <n v="423"/>
  </r>
  <r>
    <d v="2021-11-18T00:00:00"/>
    <x v="5"/>
    <n v="428"/>
  </r>
  <r>
    <d v="2021-11-19T00:00:00"/>
    <x v="2"/>
    <n v="447"/>
  </r>
  <r>
    <d v="2021-10-08T00:00:00"/>
    <x v="1"/>
    <n v="450"/>
  </r>
  <r>
    <d v="2021-12-23T00:00:00"/>
    <x v="2"/>
    <n v="450"/>
  </r>
  <r>
    <d v="2021-10-16T00:00:00"/>
    <x v="6"/>
    <n v="470"/>
  </r>
  <r>
    <d v="2021-11-17T00:00:00"/>
    <x v="6"/>
    <n v="470.63"/>
  </r>
  <r>
    <d v="2021-12-17T00:00:00"/>
    <x v="6"/>
    <n v="470.63"/>
  </r>
  <r>
    <d v="2021-10-19T00:00:00"/>
    <x v="1"/>
    <n v="489"/>
  </r>
  <r>
    <d v="2021-11-05T00:00:00"/>
    <x v="7"/>
    <n v="500"/>
  </r>
  <r>
    <d v="2021-11-30T00:00:00"/>
    <x v="5"/>
    <n v="500"/>
  </r>
  <r>
    <d v="2021-11-26T00:00:00"/>
    <x v="5"/>
    <n v="518"/>
  </r>
  <r>
    <d v="2021-10-27T00:00:00"/>
    <x v="5"/>
    <n v="520"/>
  </r>
  <r>
    <d v="2021-11-24T00:00:00"/>
    <x v="0"/>
    <n v="540"/>
  </r>
  <r>
    <d v="2021-10-22T00:00:00"/>
    <x v="0"/>
    <n v="550"/>
  </r>
  <r>
    <d v="2021-11-12T00:00:00"/>
    <x v="2"/>
    <n v="600"/>
  </r>
  <r>
    <d v="2021-10-15T00:00:00"/>
    <x v="5"/>
    <n v="620"/>
  </r>
  <r>
    <d v="2021-12-23T00:00:00"/>
    <x v="0"/>
    <n v="640"/>
  </r>
  <r>
    <d v="2021-11-08T00:00:00"/>
    <x v="0"/>
    <n v="702"/>
  </r>
  <r>
    <d v="2021-10-04T00:00:00"/>
    <x v="2"/>
    <n v="710"/>
  </r>
  <r>
    <d v="2021-12-04T00:00:00"/>
    <x v="2"/>
    <n v="710"/>
  </r>
  <r>
    <d v="2021-10-04T00:00:00"/>
    <x v="0"/>
    <n v="760"/>
  </r>
  <r>
    <d v="2021-10-01T00:00:00"/>
    <x v="7"/>
    <n v="767"/>
  </r>
  <r>
    <d v="2021-11-15T00:00:00"/>
    <x v="7"/>
    <n v="900"/>
  </r>
  <r>
    <d v="2021-10-18T00:00:00"/>
    <x v="7"/>
    <n v="970"/>
  </r>
  <r>
    <d v="2021-10-18T00:00:00"/>
    <x v="8"/>
    <n v="1075"/>
  </r>
  <r>
    <d v="2021-11-04T00:00:00"/>
    <x v="9"/>
    <n v="1138"/>
  </r>
  <r>
    <d v="2021-11-02T00:00:00"/>
    <x v="9"/>
    <n v="1150"/>
  </r>
  <r>
    <d v="2021-12-15T00:00:00"/>
    <x v="9"/>
    <n v="1500"/>
  </r>
  <r>
    <d v="2021-10-22T00:00:00"/>
    <x v="3"/>
    <n v="1574.1"/>
  </r>
  <r>
    <d v="2021-11-09T00:00:00"/>
    <x v="3"/>
    <n v="1600"/>
  </r>
  <r>
    <d v="2021-11-22T00:00:00"/>
    <x v="3"/>
    <n v="1720"/>
  </r>
  <r>
    <d v="2021-10-07T00:00:00"/>
    <x v="9"/>
    <n v="1900"/>
  </r>
  <r>
    <d v="2021-11-26T00:00:00"/>
    <x v="7"/>
    <n v="2000"/>
  </r>
  <r>
    <d v="2021-11-15T00:00:00"/>
    <x v="8"/>
    <n v="2100"/>
  </r>
  <r>
    <d v="2021-10-01T00:00:00"/>
    <x v="8"/>
    <n v="2300"/>
  </r>
  <r>
    <d v="2021-12-07T00:00:00"/>
    <x v="8"/>
    <n v="2300"/>
  </r>
  <r>
    <d v="2021-11-01T00:00:00"/>
    <x v="7"/>
    <n v="2327"/>
  </r>
  <r>
    <d v="2021-10-01T00:00:00"/>
    <x v="3"/>
    <n v="2500"/>
  </r>
  <r>
    <d v="2021-12-01T00:00:00"/>
    <x v="3"/>
    <n v="2500"/>
  </r>
  <r>
    <d v="2021-12-09T00:00:00"/>
    <x v="10"/>
    <n v="1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71BA7B-F73A-4035-B281-E5D4C174AB7A}"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9:D21" firstHeaderRow="1" firstDataRow="1" firstDataCol="1"/>
  <pivotFields count="3">
    <pivotField numFmtId="14" showAll="0"/>
    <pivotField axis="axisRow" showAll="0">
      <items count="12">
        <item x="4"/>
        <item x="0"/>
        <item x="9"/>
        <item x="8"/>
        <item x="6"/>
        <item x="5"/>
        <item x="7"/>
        <item x="1"/>
        <item x="3"/>
        <item x="10"/>
        <item x="2"/>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0FF962-02FD-42A5-B3A3-A3EDACB30B53}" name="PivotTable2"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2">
  <location ref="C10:D21" firstHeaderRow="1" firstDataRow="1" firstDataCol="1"/>
  <pivotFields count="3">
    <pivotField showAll="0"/>
    <pivotField axis="axisRow" showAll="0">
      <items count="13">
        <item x="4"/>
        <item x="0"/>
        <item x="9"/>
        <item x="8"/>
        <item x="6"/>
        <item x="5"/>
        <item x="7"/>
        <item x="1"/>
        <item x="3"/>
        <item h="1" x="10"/>
        <item x="2"/>
        <item h="1" x="11"/>
        <item t="default"/>
      </items>
    </pivotField>
    <pivotField dataField="1" showAll="0"/>
  </pivotFields>
  <rowFields count="1">
    <field x="1"/>
  </rowFields>
  <rowItems count="11">
    <i>
      <x/>
    </i>
    <i>
      <x v="1"/>
    </i>
    <i>
      <x v="2"/>
    </i>
    <i>
      <x v="3"/>
    </i>
    <i>
      <x v="4"/>
    </i>
    <i>
      <x v="5"/>
    </i>
    <i>
      <x v="6"/>
    </i>
    <i>
      <x v="7"/>
    </i>
    <i>
      <x v="8"/>
    </i>
    <i>
      <x v="10"/>
    </i>
    <i t="grand">
      <x/>
    </i>
  </rowItems>
  <colItems count="1">
    <i/>
  </colItems>
  <dataFields count="1">
    <dataField name="Sum of Expense" fld="2" showDataAs="percentOfTotal" baseField="1" baseItem="0" numFmtId="1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5"/>
          </reference>
        </references>
      </pivotArea>
    </chartFormat>
    <chartFormat chart="1" format="7">
      <pivotArea type="data" outline="0" fieldPosition="0">
        <references count="2">
          <reference field="4294967294" count="1" selected="0">
            <x v="0"/>
          </reference>
          <reference field="1" count="1" selected="0">
            <x v="6"/>
          </reference>
        </references>
      </pivotArea>
    </chartFormat>
    <chartFormat chart="1" format="8">
      <pivotArea type="data" outline="0" fieldPosition="0">
        <references count="2">
          <reference field="4294967294" count="1" selected="0">
            <x v="0"/>
          </reference>
          <reference field="1" count="1" selected="0">
            <x v="7"/>
          </reference>
        </references>
      </pivotArea>
    </chartFormat>
    <chartFormat chart="1" format="9">
      <pivotArea type="data" outline="0" fieldPosition="0">
        <references count="2">
          <reference field="4294967294" count="1" selected="0">
            <x v="0"/>
          </reference>
          <reference field="1" count="1" selected="0">
            <x v="8"/>
          </reference>
        </references>
      </pivotArea>
    </chartFormat>
    <chartFormat chart="1" format="10">
      <pivotArea type="data" outline="0" fieldPosition="0">
        <references count="2">
          <reference field="4294967294" count="1" selected="0">
            <x v="0"/>
          </reference>
          <reference field="1" count="1" selected="0">
            <x v="10"/>
          </reference>
        </references>
      </pivotArea>
    </chartFormat>
    <chartFormat chart="1" format="11">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9DD5F9-F688-49E0-8C49-24C06102E643}"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14:E26" firstHeaderRow="1" firstDataRow="1" firstDataCol="1"/>
  <pivotFields count="3">
    <pivotField numFmtId="14" showAll="0"/>
    <pivotField axis="axisRow" showAll="0" sortType="descending">
      <items count="12">
        <item x="4"/>
        <item x="0"/>
        <item x="9"/>
        <item x="8"/>
        <item x="6"/>
        <item x="5"/>
        <item x="7"/>
        <item x="1"/>
        <item x="3"/>
        <item x="10"/>
        <item x="2"/>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2">
    <i>
      <x v="9"/>
    </i>
    <i>
      <x v="8"/>
    </i>
    <i>
      <x v="3"/>
    </i>
    <i>
      <x v="6"/>
    </i>
    <i>
      <x v="2"/>
    </i>
    <i>
      <x v="1"/>
    </i>
    <i>
      <x v="10"/>
    </i>
    <i>
      <x v="5"/>
    </i>
    <i>
      <x v="7"/>
    </i>
    <i>
      <x/>
    </i>
    <i>
      <x v="4"/>
    </i>
    <i t="grand">
      <x/>
    </i>
  </rowItems>
  <colItems count="1">
    <i/>
  </colItems>
  <dataFields count="1">
    <dataField name="Sum of Expense" fld="2" baseField="0" baseItem="0"/>
  </dataFields>
  <formats count="1">
    <format dxfId="0">
      <pivotArea dataOnly="0" fieldPosition="0">
        <references count="1">
          <reference field="1" count="5">
            <x v="2"/>
            <x v="3"/>
            <x v="6"/>
            <x v="8"/>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abSelected="1" zoomScaleNormal="100" workbookViewId="0">
      <selection sqref="A1:C52"/>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0EBE5-240B-48BA-B239-3C00ADEB2D0E}">
  <dimension ref="C9:S30"/>
  <sheetViews>
    <sheetView topLeftCell="A16" workbookViewId="0">
      <selection activeCell="C13" sqref="C13"/>
    </sheetView>
  </sheetViews>
  <sheetFormatPr defaultRowHeight="14.4" x14ac:dyDescent="0.3"/>
  <cols>
    <col min="3" max="3" width="26.5546875" customWidth="1"/>
    <col min="4" max="4" width="18.33203125" customWidth="1"/>
    <col min="5" max="5" width="19.77734375" customWidth="1"/>
  </cols>
  <sheetData>
    <row r="9" spans="3:5" ht="59.4" customHeight="1" x14ac:dyDescent="0.3">
      <c r="C9" s="25" t="s">
        <v>22</v>
      </c>
    </row>
    <row r="14" spans="3:5" x14ac:dyDescent="0.3">
      <c r="D14" s="26" t="s">
        <v>24</v>
      </c>
      <c r="E14" s="14" t="s">
        <v>25</v>
      </c>
    </row>
    <row r="15" spans="3:5" x14ac:dyDescent="0.3">
      <c r="D15" s="29" t="s">
        <v>12</v>
      </c>
      <c r="E15" s="30">
        <v>12000</v>
      </c>
    </row>
    <row r="16" spans="3:5" x14ac:dyDescent="0.3">
      <c r="D16" s="29" t="s">
        <v>4</v>
      </c>
      <c r="E16" s="30">
        <v>10194.1</v>
      </c>
    </row>
    <row r="17" spans="3:19" x14ac:dyDescent="0.3">
      <c r="D17" s="29" t="s">
        <v>2</v>
      </c>
      <c r="E17" s="30">
        <v>7775</v>
      </c>
    </row>
    <row r="18" spans="3:19" x14ac:dyDescent="0.3">
      <c r="D18" s="29" t="s">
        <v>13</v>
      </c>
      <c r="E18" s="30">
        <v>7464</v>
      </c>
    </row>
    <row r="19" spans="3:19" x14ac:dyDescent="0.3">
      <c r="D19" s="29" t="s">
        <v>10</v>
      </c>
      <c r="E19" s="30">
        <v>5688</v>
      </c>
    </row>
    <row r="20" spans="3:19" x14ac:dyDescent="0.3">
      <c r="D20" s="27" t="s">
        <v>6</v>
      </c>
      <c r="E20" s="14">
        <v>3342</v>
      </c>
    </row>
    <row r="21" spans="3:19" x14ac:dyDescent="0.3">
      <c r="D21" s="27" t="s">
        <v>5</v>
      </c>
      <c r="E21" s="14">
        <v>3217</v>
      </c>
    </row>
    <row r="22" spans="3:19" x14ac:dyDescent="0.3">
      <c r="D22" s="27" t="s">
        <v>8</v>
      </c>
      <c r="E22" s="14">
        <v>2586</v>
      </c>
    </row>
    <row r="23" spans="3:19" x14ac:dyDescent="0.3">
      <c r="D23" s="27" t="s">
        <v>7</v>
      </c>
      <c r="E23" s="14">
        <v>1857</v>
      </c>
    </row>
    <row r="24" spans="3:19" x14ac:dyDescent="0.3">
      <c r="D24" s="27" t="s">
        <v>9</v>
      </c>
      <c r="E24" s="14">
        <v>1510.91</v>
      </c>
    </row>
    <row r="25" spans="3:19" x14ac:dyDescent="0.3">
      <c r="D25" s="27" t="s">
        <v>11</v>
      </c>
      <c r="E25" s="14">
        <v>1411.26</v>
      </c>
    </row>
    <row r="26" spans="3:19" x14ac:dyDescent="0.3">
      <c r="D26" s="27" t="s">
        <v>26</v>
      </c>
      <c r="E26" s="14">
        <v>57045.27</v>
      </c>
    </row>
    <row r="30" spans="3:19" x14ac:dyDescent="0.3">
      <c r="C30" s="14" t="s">
        <v>35</v>
      </c>
      <c r="D30" s="14"/>
      <c r="E30" s="14"/>
      <c r="F30" s="14"/>
      <c r="G30" s="14"/>
      <c r="H30" s="14"/>
      <c r="I30" s="14"/>
      <c r="J30" s="14"/>
      <c r="K30" s="14"/>
      <c r="L30" s="14"/>
      <c r="M30" s="14"/>
      <c r="N30" s="14"/>
      <c r="O30" s="14"/>
      <c r="P30" s="14"/>
      <c r="Q30" s="14"/>
      <c r="R30" s="14"/>
      <c r="S30"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9" sqref="B9"/>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99571-6EC4-4CBE-BCB2-B18067730AED}">
  <dimension ref="A5:B5"/>
  <sheetViews>
    <sheetView workbookViewId="0">
      <selection activeCell="B6" sqref="B6"/>
    </sheetView>
  </sheetViews>
  <sheetFormatPr defaultRowHeight="14.4" x14ac:dyDescent="0.3"/>
  <cols>
    <col min="1" max="1" width="38" customWidth="1"/>
  </cols>
  <sheetData>
    <row r="5" spans="1:2" ht="42.6" customHeight="1" x14ac:dyDescent="0.3">
      <c r="A5" s="13" t="s">
        <v>15</v>
      </c>
      <c r="B5">
        <f>COUNTIF(Expense!B2:B51,"ordering food")+COUNTIF(Expense!B2:B51,"online shopping")+COUNTIF(Expense!B2:B51,"gifts")</f>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9A470-92CF-4633-B3E9-B1A7E9FA4E9B}">
  <dimension ref="B5:D12"/>
  <sheetViews>
    <sheetView workbookViewId="0">
      <selection activeCell="D13" sqref="D13"/>
    </sheetView>
  </sheetViews>
  <sheetFormatPr defaultRowHeight="14.4" x14ac:dyDescent="0.3"/>
  <cols>
    <col min="2" max="2" width="42" customWidth="1"/>
  </cols>
  <sheetData>
    <row r="5" spans="2:4" ht="28.8" x14ac:dyDescent="0.3">
      <c r="B5" s="13" t="s">
        <v>16</v>
      </c>
    </row>
    <row r="10" spans="2:4" x14ac:dyDescent="0.3">
      <c r="B10" s="18" t="s">
        <v>2</v>
      </c>
      <c r="D10">
        <f>SUMIF(Expense!B2:B51,Expense!B2,Expense!C2:C51)</f>
        <v>7775</v>
      </c>
    </row>
    <row r="11" spans="2:4" x14ac:dyDescent="0.3">
      <c r="B11" s="18" t="s">
        <v>12</v>
      </c>
      <c r="D11" s="14">
        <f>SUMIF(Expense!B2:B51,Expense!B46,Expense!C2:C51)</f>
        <v>12000</v>
      </c>
    </row>
    <row r="12" spans="2:4" x14ac:dyDescent="0.3">
      <c r="B12" s="18" t="s">
        <v>11</v>
      </c>
      <c r="D12" s="14">
        <f>SUMIF(Expense!B2:B51,Expense!B10,Expense!C2:C51)</f>
        <v>1411.26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C7EEE-8300-442A-9DCB-55B63AF31FB5}">
  <dimension ref="C5:D21"/>
  <sheetViews>
    <sheetView workbookViewId="0">
      <selection activeCell="G16" sqref="G16"/>
    </sheetView>
  </sheetViews>
  <sheetFormatPr defaultRowHeight="14.4" x14ac:dyDescent="0.3"/>
  <cols>
    <col min="3" max="3" width="27.88671875" customWidth="1"/>
    <col min="4" max="4" width="14.44140625" customWidth="1"/>
  </cols>
  <sheetData>
    <row r="5" spans="3:4" ht="28.8" x14ac:dyDescent="0.3">
      <c r="C5" s="25" t="s">
        <v>17</v>
      </c>
    </row>
    <row r="9" spans="3:4" x14ac:dyDescent="0.3">
      <c r="C9" s="26" t="s">
        <v>24</v>
      </c>
      <c r="D9" s="14" t="s">
        <v>25</v>
      </c>
    </row>
    <row r="10" spans="3:4" x14ac:dyDescent="0.3">
      <c r="C10" s="27" t="s">
        <v>9</v>
      </c>
      <c r="D10" s="14">
        <v>1510.91</v>
      </c>
    </row>
    <row r="11" spans="3:4" x14ac:dyDescent="0.3">
      <c r="C11" s="27" t="s">
        <v>6</v>
      </c>
      <c r="D11" s="14">
        <v>3342</v>
      </c>
    </row>
    <row r="12" spans="3:4" x14ac:dyDescent="0.3">
      <c r="C12" s="27" t="s">
        <v>10</v>
      </c>
      <c r="D12" s="14">
        <v>5688</v>
      </c>
    </row>
    <row r="13" spans="3:4" x14ac:dyDescent="0.3">
      <c r="C13" s="27" t="s">
        <v>2</v>
      </c>
      <c r="D13" s="14">
        <v>7775</v>
      </c>
    </row>
    <row r="14" spans="3:4" x14ac:dyDescent="0.3">
      <c r="C14" s="27" t="s">
        <v>11</v>
      </c>
      <c r="D14" s="14">
        <v>1411.26</v>
      </c>
    </row>
    <row r="15" spans="3:4" x14ac:dyDescent="0.3">
      <c r="C15" s="27" t="s">
        <v>8</v>
      </c>
      <c r="D15" s="14">
        <v>2586</v>
      </c>
    </row>
    <row r="16" spans="3:4" x14ac:dyDescent="0.3">
      <c r="C16" s="27" t="s">
        <v>13</v>
      </c>
      <c r="D16" s="14">
        <v>7464</v>
      </c>
    </row>
    <row r="17" spans="3:4" x14ac:dyDescent="0.3">
      <c r="C17" s="27" t="s">
        <v>7</v>
      </c>
      <c r="D17" s="14">
        <v>1857</v>
      </c>
    </row>
    <row r="18" spans="3:4" x14ac:dyDescent="0.3">
      <c r="C18" s="27" t="s">
        <v>4</v>
      </c>
      <c r="D18" s="14">
        <v>10194.1</v>
      </c>
    </row>
    <row r="19" spans="3:4" x14ac:dyDescent="0.3">
      <c r="C19" s="27" t="s">
        <v>12</v>
      </c>
      <c r="D19" s="14">
        <v>12000</v>
      </c>
    </row>
    <row r="20" spans="3:4" x14ac:dyDescent="0.3">
      <c r="C20" s="27" t="s">
        <v>5</v>
      </c>
      <c r="D20" s="14">
        <v>3217</v>
      </c>
    </row>
    <row r="21" spans="3:4" x14ac:dyDescent="0.3">
      <c r="C21" s="27" t="s">
        <v>26</v>
      </c>
      <c r="D21" s="14">
        <v>57045.27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9745A-B566-4AD9-A45A-71AA12A2EA40}">
  <dimension ref="C4:D21"/>
  <sheetViews>
    <sheetView topLeftCell="A4" workbookViewId="0">
      <selection activeCell="J10" sqref="J10"/>
    </sheetView>
  </sheetViews>
  <sheetFormatPr defaultRowHeight="14.4" x14ac:dyDescent="0.3"/>
  <cols>
    <col min="3" max="3" width="34.77734375" customWidth="1"/>
    <col min="4" max="4" width="16.77734375" customWidth="1"/>
  </cols>
  <sheetData>
    <row r="4" spans="3:4" ht="115.2" x14ac:dyDescent="0.3">
      <c r="C4" s="25" t="s">
        <v>18</v>
      </c>
    </row>
    <row r="10" spans="3:4" x14ac:dyDescent="0.3">
      <c r="C10" s="26" t="s">
        <v>24</v>
      </c>
      <c r="D10" s="14" t="s">
        <v>25</v>
      </c>
    </row>
    <row r="11" spans="3:4" x14ac:dyDescent="0.3">
      <c r="C11" s="27" t="s">
        <v>9</v>
      </c>
      <c r="D11" s="28">
        <v>3.3542034491079759E-2</v>
      </c>
    </row>
    <row r="12" spans="3:4" x14ac:dyDescent="0.3">
      <c r="C12" s="27" t="s">
        <v>6</v>
      </c>
      <c r="D12" s="28">
        <v>7.4192029485004751E-2</v>
      </c>
    </row>
    <row r="13" spans="3:4" x14ac:dyDescent="0.3">
      <c r="C13" s="27" t="s">
        <v>10</v>
      </c>
      <c r="D13" s="28">
        <v>0.12627296939279087</v>
      </c>
    </row>
    <row r="14" spans="3:4" x14ac:dyDescent="0.3">
      <c r="C14" s="27" t="s">
        <v>2</v>
      </c>
      <c r="D14" s="28">
        <v>0.17260413801493477</v>
      </c>
    </row>
    <row r="15" spans="3:4" x14ac:dyDescent="0.3">
      <c r="C15" s="27" t="s">
        <v>11</v>
      </c>
      <c r="D15" s="28">
        <v>3.1329815538901198E-2</v>
      </c>
    </row>
    <row r="16" spans="3:4" x14ac:dyDescent="0.3">
      <c r="C16" s="27" t="s">
        <v>8</v>
      </c>
      <c r="D16" s="28">
        <v>5.7408913299886982E-2</v>
      </c>
    </row>
    <row r="17" spans="3:4" x14ac:dyDescent="0.3">
      <c r="C17" s="27" t="s">
        <v>13</v>
      </c>
      <c r="D17" s="28">
        <v>0.16569997249433738</v>
      </c>
    </row>
    <row r="18" spans="3:4" x14ac:dyDescent="0.3">
      <c r="C18" s="27" t="s">
        <v>7</v>
      </c>
      <c r="D18" s="28">
        <v>4.1225194121380558E-2</v>
      </c>
    </row>
    <row r="19" spans="3:4" x14ac:dyDescent="0.3">
      <c r="C19" s="27" t="s">
        <v>4</v>
      </c>
      <c r="D19" s="28">
        <v>0.22630788981839828</v>
      </c>
    </row>
    <row r="20" spans="3:4" x14ac:dyDescent="0.3">
      <c r="C20" s="27" t="s">
        <v>5</v>
      </c>
      <c r="D20" s="28">
        <v>7.1417043343285552E-2</v>
      </c>
    </row>
    <row r="21" spans="3:4" x14ac:dyDescent="0.3">
      <c r="C21" s="27" t="s">
        <v>26</v>
      </c>
      <c r="D21" s="28">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43B9E-AB51-4D8D-AD36-5D2946A1DBC8}">
  <dimension ref="D2:I62"/>
  <sheetViews>
    <sheetView topLeftCell="D25" zoomScale="98" zoomScaleNormal="98" workbookViewId="0">
      <selection activeCell="K26" sqref="K26"/>
    </sheetView>
  </sheetViews>
  <sheetFormatPr defaultRowHeight="14.4" x14ac:dyDescent="0.3"/>
  <cols>
    <col min="4" max="4" width="28.33203125" customWidth="1"/>
    <col min="6" max="6" width="14.109375" customWidth="1"/>
    <col min="9" max="9" width="12.5546875" customWidth="1"/>
  </cols>
  <sheetData>
    <row r="2" spans="4:9" x14ac:dyDescent="0.3">
      <c r="H2" s="14" t="s">
        <v>27</v>
      </c>
      <c r="I2" s="14" t="s">
        <v>28</v>
      </c>
    </row>
    <row r="3" spans="4:9" x14ac:dyDescent="0.3">
      <c r="H3" s="14" t="s">
        <v>31</v>
      </c>
      <c r="I3" s="14">
        <f>SUM(F13:F62)</f>
        <v>57045.27</v>
      </c>
    </row>
    <row r="4" spans="4:9" x14ac:dyDescent="0.3">
      <c r="H4" s="14" t="s">
        <v>29</v>
      </c>
      <c r="I4" s="14">
        <f t="shared" ref="I4:I5" si="0">SUM(F14:F63)</f>
        <v>54745.27</v>
      </c>
    </row>
    <row r="5" spans="4:9" x14ac:dyDescent="0.3">
      <c r="H5" s="14" t="s">
        <v>30</v>
      </c>
      <c r="I5" s="14">
        <f t="shared" si="0"/>
        <v>53978.27</v>
      </c>
    </row>
    <row r="7" spans="4:9" ht="42" customHeight="1" x14ac:dyDescent="0.3">
      <c r="D7" s="25" t="s">
        <v>19</v>
      </c>
    </row>
    <row r="12" spans="4:9" ht="27.6" x14ac:dyDescent="0.3">
      <c r="D12" s="16" t="s">
        <v>0</v>
      </c>
      <c r="E12" s="16" t="s">
        <v>14</v>
      </c>
      <c r="F12" s="21" t="s">
        <v>1</v>
      </c>
    </row>
    <row r="13" spans="4:9" ht="27.6" x14ac:dyDescent="0.3">
      <c r="D13" s="17">
        <v>44470</v>
      </c>
      <c r="E13" s="18" t="s">
        <v>2</v>
      </c>
      <c r="F13" s="22">
        <v>2300</v>
      </c>
    </row>
    <row r="14" spans="4:9" ht="41.4" x14ac:dyDescent="0.3">
      <c r="D14" s="19">
        <v>44470</v>
      </c>
      <c r="E14" s="20" t="s">
        <v>3</v>
      </c>
      <c r="F14" s="22">
        <v>767</v>
      </c>
    </row>
    <row r="15" spans="4:9" ht="55.2" x14ac:dyDescent="0.3">
      <c r="D15" s="19">
        <v>44470</v>
      </c>
      <c r="E15" s="20" t="s">
        <v>4</v>
      </c>
      <c r="F15" s="23">
        <v>2500</v>
      </c>
    </row>
    <row r="16" spans="4:9" ht="41.4" x14ac:dyDescent="0.3">
      <c r="D16" s="19">
        <v>44473</v>
      </c>
      <c r="E16" s="20" t="s">
        <v>5</v>
      </c>
      <c r="F16" s="22">
        <v>710</v>
      </c>
    </row>
    <row r="17" spans="4:6" ht="27.6" x14ac:dyDescent="0.3">
      <c r="D17" s="17">
        <v>44473</v>
      </c>
      <c r="E17" s="18" t="s">
        <v>6</v>
      </c>
      <c r="F17" s="22">
        <v>760</v>
      </c>
    </row>
    <row r="18" spans="4:6" x14ac:dyDescent="0.3">
      <c r="D18" s="19">
        <v>44476</v>
      </c>
      <c r="E18" s="20" t="s">
        <v>10</v>
      </c>
      <c r="F18" s="23">
        <v>1900</v>
      </c>
    </row>
    <row r="19" spans="4:6" ht="27.6" x14ac:dyDescent="0.3">
      <c r="D19" s="17">
        <v>44477</v>
      </c>
      <c r="E19" s="18" t="s">
        <v>7</v>
      </c>
      <c r="F19" s="22">
        <v>450</v>
      </c>
    </row>
    <row r="20" spans="4:6" ht="41.4" x14ac:dyDescent="0.3">
      <c r="D20" s="19">
        <v>44484</v>
      </c>
      <c r="E20" s="20" t="s">
        <v>8</v>
      </c>
      <c r="F20" s="22">
        <v>620</v>
      </c>
    </row>
    <row r="21" spans="4:6" ht="55.2" x14ac:dyDescent="0.3">
      <c r="D21" s="19">
        <v>44485</v>
      </c>
      <c r="E21" s="20" t="s">
        <v>11</v>
      </c>
      <c r="F21" s="22">
        <v>470</v>
      </c>
    </row>
    <row r="22" spans="4:6" ht="41.4" x14ac:dyDescent="0.3">
      <c r="D22" s="19">
        <v>44487</v>
      </c>
      <c r="E22" s="20" t="s">
        <v>3</v>
      </c>
      <c r="F22" s="22">
        <v>970</v>
      </c>
    </row>
    <row r="23" spans="4:6" ht="27.6" x14ac:dyDescent="0.3">
      <c r="D23" s="19">
        <v>44487</v>
      </c>
      <c r="E23" s="18" t="s">
        <v>2</v>
      </c>
      <c r="F23" s="23">
        <v>1075</v>
      </c>
    </row>
    <row r="24" spans="4:6" ht="27.6" x14ac:dyDescent="0.3">
      <c r="D24" s="19">
        <v>44488</v>
      </c>
      <c r="E24" s="20" t="s">
        <v>7</v>
      </c>
      <c r="F24" s="22">
        <v>489</v>
      </c>
    </row>
    <row r="25" spans="4:6" ht="55.2" x14ac:dyDescent="0.3">
      <c r="D25" s="19">
        <v>44491</v>
      </c>
      <c r="E25" s="20" t="s">
        <v>4</v>
      </c>
      <c r="F25" s="23">
        <v>1574.1</v>
      </c>
    </row>
    <row r="26" spans="4:6" ht="27.6" x14ac:dyDescent="0.3">
      <c r="D26" s="19">
        <v>44491</v>
      </c>
      <c r="E26" s="20" t="s">
        <v>6</v>
      </c>
      <c r="F26" s="22">
        <v>550</v>
      </c>
    </row>
    <row r="27" spans="4:6" ht="27.6" x14ac:dyDescent="0.3">
      <c r="D27" s="19">
        <v>44494</v>
      </c>
      <c r="E27" s="20" t="s">
        <v>9</v>
      </c>
      <c r="F27" s="22">
        <v>423</v>
      </c>
    </row>
    <row r="28" spans="4:6" ht="27.6" x14ac:dyDescent="0.3">
      <c r="D28" s="19">
        <v>44496</v>
      </c>
      <c r="E28" s="20" t="s">
        <v>9</v>
      </c>
      <c r="F28" s="22">
        <v>358.22</v>
      </c>
    </row>
    <row r="29" spans="4:6" ht="41.4" x14ac:dyDescent="0.3">
      <c r="D29" s="19">
        <v>44496</v>
      </c>
      <c r="E29" s="20" t="s">
        <v>8</v>
      </c>
      <c r="F29" s="22">
        <v>520</v>
      </c>
    </row>
    <row r="30" spans="4:6" ht="41.4" x14ac:dyDescent="0.3">
      <c r="D30" s="17">
        <v>44497</v>
      </c>
      <c r="E30" s="18" t="s">
        <v>5</v>
      </c>
      <c r="F30" s="22">
        <v>300</v>
      </c>
    </row>
    <row r="31" spans="4:6" ht="27.6" x14ac:dyDescent="0.3">
      <c r="D31" s="17">
        <v>44498</v>
      </c>
      <c r="E31" s="18" t="s">
        <v>9</v>
      </c>
      <c r="F31" s="22">
        <v>407.05</v>
      </c>
    </row>
    <row r="32" spans="4:6" ht="55.2" x14ac:dyDescent="0.3">
      <c r="D32" s="17">
        <v>44499</v>
      </c>
      <c r="E32" s="18" t="s">
        <v>4</v>
      </c>
      <c r="F32" s="22">
        <v>300</v>
      </c>
    </row>
    <row r="33" spans="4:6" ht="41.4" x14ac:dyDescent="0.3">
      <c r="D33" s="19">
        <v>44501</v>
      </c>
      <c r="E33" s="20" t="s">
        <v>3</v>
      </c>
      <c r="F33" s="23">
        <v>2327</v>
      </c>
    </row>
    <row r="34" spans="4:6" x14ac:dyDescent="0.3">
      <c r="D34" s="19">
        <v>44502</v>
      </c>
      <c r="E34" s="20" t="s">
        <v>10</v>
      </c>
      <c r="F34" s="22">
        <v>1150</v>
      </c>
    </row>
    <row r="35" spans="4:6" x14ac:dyDescent="0.3">
      <c r="D35" s="19">
        <v>44504</v>
      </c>
      <c r="E35" s="20" t="s">
        <v>10</v>
      </c>
      <c r="F35" s="23">
        <v>1138</v>
      </c>
    </row>
    <row r="36" spans="4:6" ht="41.4" x14ac:dyDescent="0.3">
      <c r="D36" s="17">
        <v>44505</v>
      </c>
      <c r="E36" s="18" t="s">
        <v>13</v>
      </c>
      <c r="F36" s="22">
        <v>500</v>
      </c>
    </row>
    <row r="37" spans="4:6" ht="27.6" x14ac:dyDescent="0.3">
      <c r="D37" s="17">
        <v>44508</v>
      </c>
      <c r="E37" s="18" t="s">
        <v>6</v>
      </c>
      <c r="F37" s="22">
        <v>702</v>
      </c>
    </row>
    <row r="38" spans="4:6" ht="55.2" x14ac:dyDescent="0.3">
      <c r="D38" s="19">
        <v>44509</v>
      </c>
      <c r="E38" s="20" t="s">
        <v>4</v>
      </c>
      <c r="F38" s="23">
        <v>1600</v>
      </c>
    </row>
    <row r="39" spans="4:6" ht="41.4" x14ac:dyDescent="0.3">
      <c r="D39" s="19">
        <v>44512</v>
      </c>
      <c r="E39" s="20" t="s">
        <v>5</v>
      </c>
      <c r="F39" s="22">
        <v>600</v>
      </c>
    </row>
    <row r="40" spans="4:6" ht="41.4" x14ac:dyDescent="0.3">
      <c r="D40" s="17">
        <v>44515</v>
      </c>
      <c r="E40" s="18" t="s">
        <v>13</v>
      </c>
      <c r="F40" s="22">
        <v>900</v>
      </c>
    </row>
    <row r="41" spans="4:6" ht="27.6" x14ac:dyDescent="0.3">
      <c r="D41" s="19">
        <v>44515</v>
      </c>
      <c r="E41" s="18" t="s">
        <v>6</v>
      </c>
      <c r="F41" s="22">
        <v>150</v>
      </c>
    </row>
    <row r="42" spans="4:6" ht="27.6" x14ac:dyDescent="0.3">
      <c r="D42" s="17">
        <v>44515</v>
      </c>
      <c r="E42" s="18" t="s">
        <v>2</v>
      </c>
      <c r="F42" s="22">
        <v>2100</v>
      </c>
    </row>
    <row r="43" spans="4:6" ht="55.2" x14ac:dyDescent="0.3">
      <c r="D43" s="17">
        <v>44517</v>
      </c>
      <c r="E43" s="18" t="s">
        <v>11</v>
      </c>
      <c r="F43" s="22">
        <v>470.63</v>
      </c>
    </row>
    <row r="44" spans="4:6" ht="27.6" x14ac:dyDescent="0.3">
      <c r="D44" s="17">
        <v>44517</v>
      </c>
      <c r="E44" s="18" t="s">
        <v>9</v>
      </c>
      <c r="F44" s="22">
        <v>322.64</v>
      </c>
    </row>
    <row r="45" spans="4:6" ht="41.4" x14ac:dyDescent="0.3">
      <c r="D45" s="17">
        <v>44518</v>
      </c>
      <c r="E45" s="20" t="s">
        <v>8</v>
      </c>
      <c r="F45" s="22">
        <v>428</v>
      </c>
    </row>
    <row r="46" spans="4:6" ht="41.4" x14ac:dyDescent="0.3">
      <c r="D46" s="17">
        <v>44519</v>
      </c>
      <c r="E46" s="18" t="s">
        <v>5</v>
      </c>
      <c r="F46" s="22">
        <v>447</v>
      </c>
    </row>
    <row r="47" spans="4:6" ht="55.2" x14ac:dyDescent="0.3">
      <c r="D47" s="17">
        <v>44522</v>
      </c>
      <c r="E47" s="18" t="s">
        <v>4</v>
      </c>
      <c r="F47" s="23">
        <v>1720</v>
      </c>
    </row>
    <row r="48" spans="4:6" ht="27.6" x14ac:dyDescent="0.3">
      <c r="D48" s="19">
        <v>44524</v>
      </c>
      <c r="E48" s="20" t="s">
        <v>6</v>
      </c>
      <c r="F48" s="22">
        <v>540</v>
      </c>
    </row>
    <row r="49" spans="4:6" ht="27.6" x14ac:dyDescent="0.3">
      <c r="D49" s="17">
        <v>44525</v>
      </c>
      <c r="E49" s="18" t="s">
        <v>7</v>
      </c>
      <c r="F49" s="22">
        <v>314</v>
      </c>
    </row>
    <row r="50" spans="4:6" ht="41.4" x14ac:dyDescent="0.3">
      <c r="D50" s="17">
        <v>44526</v>
      </c>
      <c r="E50" s="18" t="s">
        <v>8</v>
      </c>
      <c r="F50" s="22">
        <v>518</v>
      </c>
    </row>
    <row r="51" spans="4:6" ht="41.4" x14ac:dyDescent="0.3">
      <c r="D51" s="17">
        <v>44526</v>
      </c>
      <c r="E51" s="20" t="s">
        <v>3</v>
      </c>
      <c r="F51" s="23">
        <v>2000</v>
      </c>
    </row>
    <row r="52" spans="4:6" ht="27.6" x14ac:dyDescent="0.3">
      <c r="D52" s="19">
        <v>44529</v>
      </c>
      <c r="E52" s="20" t="s">
        <v>7</v>
      </c>
      <c r="F52" s="22">
        <v>337</v>
      </c>
    </row>
    <row r="53" spans="4:6" ht="41.4" x14ac:dyDescent="0.3">
      <c r="D53" s="17">
        <v>44530</v>
      </c>
      <c r="E53" s="18" t="s">
        <v>8</v>
      </c>
      <c r="F53" s="22">
        <v>500</v>
      </c>
    </row>
    <row r="54" spans="4:6" ht="55.2" x14ac:dyDescent="0.3">
      <c r="D54" s="17">
        <v>44531</v>
      </c>
      <c r="E54" s="18" t="s">
        <v>4</v>
      </c>
      <c r="F54" s="23">
        <v>2500</v>
      </c>
    </row>
    <row r="55" spans="4:6" ht="41.4" x14ac:dyDescent="0.3">
      <c r="D55" s="19">
        <v>44534</v>
      </c>
      <c r="E55" s="20" t="s">
        <v>5</v>
      </c>
      <c r="F55" s="22">
        <v>710</v>
      </c>
    </row>
    <row r="56" spans="4:6" ht="27.6" x14ac:dyDescent="0.3">
      <c r="D56" s="17">
        <v>44537</v>
      </c>
      <c r="E56" s="18" t="s">
        <v>2</v>
      </c>
      <c r="F56" s="22">
        <v>2300</v>
      </c>
    </row>
    <row r="57" spans="4:6" x14ac:dyDescent="0.3">
      <c r="D57" s="17">
        <v>44539</v>
      </c>
      <c r="E57" s="18" t="s">
        <v>12</v>
      </c>
      <c r="F57" s="22">
        <v>12000</v>
      </c>
    </row>
    <row r="58" spans="4:6" x14ac:dyDescent="0.3">
      <c r="D58" s="17">
        <v>44545</v>
      </c>
      <c r="E58" s="20" t="s">
        <v>10</v>
      </c>
      <c r="F58" s="22">
        <v>1500</v>
      </c>
    </row>
    <row r="59" spans="4:6" ht="55.2" x14ac:dyDescent="0.3">
      <c r="D59" s="17">
        <v>44547</v>
      </c>
      <c r="E59" s="18" t="s">
        <v>11</v>
      </c>
      <c r="F59" s="22">
        <v>470.63</v>
      </c>
    </row>
    <row r="60" spans="4:6" ht="27.6" x14ac:dyDescent="0.3">
      <c r="D60" s="17">
        <v>44550</v>
      </c>
      <c r="E60" s="18" t="s">
        <v>7</v>
      </c>
      <c r="F60" s="22">
        <v>267</v>
      </c>
    </row>
    <row r="61" spans="4:6" ht="27.6" x14ac:dyDescent="0.3">
      <c r="D61" s="17">
        <v>44553</v>
      </c>
      <c r="E61" s="18" t="s">
        <v>6</v>
      </c>
      <c r="F61" s="22">
        <v>640</v>
      </c>
    </row>
    <row r="62" spans="4:6" ht="41.4" x14ac:dyDescent="0.3">
      <c r="D62" s="17">
        <v>44553</v>
      </c>
      <c r="E62" s="18" t="s">
        <v>5</v>
      </c>
      <c r="F62" s="22">
        <v>450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394F-00FF-4421-B195-3694E027A352}">
  <dimension ref="C5:F57"/>
  <sheetViews>
    <sheetView topLeftCell="C1" workbookViewId="0">
      <selection activeCell="F8" sqref="F8"/>
    </sheetView>
  </sheetViews>
  <sheetFormatPr defaultRowHeight="14.4" x14ac:dyDescent="0.3"/>
  <cols>
    <col min="3" max="3" width="32" customWidth="1"/>
    <col min="4" max="4" width="16.77734375" customWidth="1"/>
    <col min="5" max="5" width="18" customWidth="1"/>
    <col min="6" max="6" width="17.33203125" customWidth="1"/>
  </cols>
  <sheetData>
    <row r="5" spans="3:6" ht="72" x14ac:dyDescent="0.3">
      <c r="C5" s="25" t="s">
        <v>20</v>
      </c>
    </row>
    <row r="7" spans="3:6" ht="27.6" x14ac:dyDescent="0.3">
      <c r="C7" s="16" t="s">
        <v>0</v>
      </c>
      <c r="D7" s="16" t="s">
        <v>14</v>
      </c>
      <c r="E7" s="21" t="s">
        <v>1</v>
      </c>
      <c r="F7" s="31" t="s">
        <v>32</v>
      </c>
    </row>
    <row r="8" spans="3:6" ht="27.6" x14ac:dyDescent="0.3">
      <c r="C8" s="17">
        <v>44470</v>
      </c>
      <c r="D8" s="18" t="s">
        <v>2</v>
      </c>
      <c r="E8" s="22">
        <v>2300</v>
      </c>
      <c r="F8" t="s">
        <v>33</v>
      </c>
    </row>
    <row r="9" spans="3:6" ht="41.4" x14ac:dyDescent="0.3">
      <c r="C9" s="19">
        <v>44470</v>
      </c>
      <c r="D9" s="20" t="s">
        <v>3</v>
      </c>
      <c r="E9" s="22">
        <v>767</v>
      </c>
      <c r="F9" s="14" t="s">
        <v>33</v>
      </c>
    </row>
    <row r="10" spans="3:6" ht="55.2" x14ac:dyDescent="0.3">
      <c r="C10" s="19">
        <v>44470</v>
      </c>
      <c r="D10" s="20" t="s">
        <v>4</v>
      </c>
      <c r="E10" s="23">
        <v>2500</v>
      </c>
      <c r="F10" s="14" t="s">
        <v>33</v>
      </c>
    </row>
    <row r="11" spans="3:6" ht="41.4" x14ac:dyDescent="0.3">
      <c r="C11" s="19">
        <v>44473</v>
      </c>
      <c r="D11" s="20" t="s">
        <v>5</v>
      </c>
      <c r="E11" s="22">
        <v>710</v>
      </c>
      <c r="F11" s="14" t="s">
        <v>33</v>
      </c>
    </row>
    <row r="12" spans="3:6" ht="27.6" x14ac:dyDescent="0.3">
      <c r="C12" s="17">
        <v>44473</v>
      </c>
      <c r="D12" s="18" t="s">
        <v>6</v>
      </c>
      <c r="E12" s="22">
        <v>760</v>
      </c>
      <c r="F12" s="14" t="s">
        <v>33</v>
      </c>
    </row>
    <row r="13" spans="3:6" x14ac:dyDescent="0.3">
      <c r="C13" s="19">
        <v>44476</v>
      </c>
      <c r="D13" s="20" t="s">
        <v>10</v>
      </c>
      <c r="E13" s="23">
        <v>1900</v>
      </c>
      <c r="F13" s="14" t="s">
        <v>33</v>
      </c>
    </row>
    <row r="14" spans="3:6" ht="27.6" x14ac:dyDescent="0.3">
      <c r="C14" s="17">
        <v>44477</v>
      </c>
      <c r="D14" s="18" t="s">
        <v>7</v>
      </c>
      <c r="E14" s="22">
        <v>450</v>
      </c>
      <c r="F14" s="14" t="s">
        <v>33</v>
      </c>
    </row>
    <row r="15" spans="3:6" ht="41.4" x14ac:dyDescent="0.3">
      <c r="C15" s="19">
        <v>44484</v>
      </c>
      <c r="D15" s="20" t="s">
        <v>8</v>
      </c>
      <c r="E15" s="22">
        <v>620</v>
      </c>
      <c r="F15" s="14" t="s">
        <v>33</v>
      </c>
    </row>
    <row r="16" spans="3:6" ht="55.2" x14ac:dyDescent="0.3">
      <c r="C16" s="19">
        <v>44485</v>
      </c>
      <c r="D16" s="20" t="s">
        <v>11</v>
      </c>
      <c r="E16" s="22">
        <v>470</v>
      </c>
      <c r="F16" s="14" t="s">
        <v>33</v>
      </c>
    </row>
    <row r="17" spans="3:6" ht="41.4" x14ac:dyDescent="0.3">
      <c r="C17" s="19">
        <v>44487</v>
      </c>
      <c r="D17" s="20" t="s">
        <v>3</v>
      </c>
      <c r="E17" s="22">
        <v>970</v>
      </c>
      <c r="F17" s="14" t="s">
        <v>33</v>
      </c>
    </row>
    <row r="18" spans="3:6" ht="27.6" x14ac:dyDescent="0.3">
      <c r="C18" s="19">
        <v>44487</v>
      </c>
      <c r="D18" s="18" t="s">
        <v>2</v>
      </c>
      <c r="E18" s="23">
        <v>1075</v>
      </c>
      <c r="F18" s="14" t="s">
        <v>33</v>
      </c>
    </row>
    <row r="19" spans="3:6" ht="27.6" x14ac:dyDescent="0.3">
      <c r="C19" s="19">
        <v>44488</v>
      </c>
      <c r="D19" s="20" t="s">
        <v>7</v>
      </c>
      <c r="E19" s="22">
        <v>489</v>
      </c>
      <c r="F19" s="14" t="s">
        <v>33</v>
      </c>
    </row>
    <row r="20" spans="3:6" ht="55.2" x14ac:dyDescent="0.3">
      <c r="C20" s="19">
        <v>44491</v>
      </c>
      <c r="D20" s="20" t="s">
        <v>4</v>
      </c>
      <c r="E20" s="23">
        <v>1574.1</v>
      </c>
      <c r="F20" s="14" t="s">
        <v>33</v>
      </c>
    </row>
    <row r="21" spans="3:6" ht="27.6" x14ac:dyDescent="0.3">
      <c r="C21" s="19">
        <v>44491</v>
      </c>
      <c r="D21" s="20" t="s">
        <v>6</v>
      </c>
      <c r="E21" s="22">
        <v>550</v>
      </c>
      <c r="F21" s="14" t="s">
        <v>33</v>
      </c>
    </row>
    <row r="22" spans="3:6" ht="27.6" x14ac:dyDescent="0.3">
      <c r="C22" s="19">
        <v>44494</v>
      </c>
      <c r="D22" s="20" t="s">
        <v>9</v>
      </c>
      <c r="E22" s="22">
        <v>423</v>
      </c>
      <c r="F22" s="14" t="s">
        <v>33</v>
      </c>
    </row>
    <row r="23" spans="3:6" ht="27.6" x14ac:dyDescent="0.3">
      <c r="C23" s="19">
        <v>44496</v>
      </c>
      <c r="D23" s="20" t="s">
        <v>9</v>
      </c>
      <c r="E23" s="22">
        <v>358.22</v>
      </c>
      <c r="F23" s="14" t="s">
        <v>33</v>
      </c>
    </row>
    <row r="24" spans="3:6" ht="41.4" x14ac:dyDescent="0.3">
      <c r="C24" s="19">
        <v>44496</v>
      </c>
      <c r="D24" s="20" t="s">
        <v>8</v>
      </c>
      <c r="E24" s="22">
        <v>520</v>
      </c>
      <c r="F24" s="14" t="s">
        <v>33</v>
      </c>
    </row>
    <row r="25" spans="3:6" ht="41.4" x14ac:dyDescent="0.3">
      <c r="C25" s="17">
        <v>44497</v>
      </c>
      <c r="D25" s="18" t="s">
        <v>5</v>
      </c>
      <c r="E25" s="22">
        <v>300</v>
      </c>
      <c r="F25" s="14" t="s">
        <v>33</v>
      </c>
    </row>
    <row r="26" spans="3:6" ht="27.6" x14ac:dyDescent="0.3">
      <c r="C26" s="17">
        <v>44498</v>
      </c>
      <c r="D26" s="18" t="s">
        <v>9</v>
      </c>
      <c r="E26" s="22">
        <v>407.05</v>
      </c>
      <c r="F26" s="14" t="s">
        <v>33</v>
      </c>
    </row>
    <row r="27" spans="3:6" ht="55.2" x14ac:dyDescent="0.3">
      <c r="C27" s="17">
        <v>44499</v>
      </c>
      <c r="D27" s="18" t="s">
        <v>4</v>
      </c>
      <c r="E27" s="22">
        <v>300</v>
      </c>
      <c r="F27" s="14" t="s">
        <v>33</v>
      </c>
    </row>
    <row r="28" spans="3:6" ht="41.4" x14ac:dyDescent="0.3">
      <c r="C28" s="19">
        <v>44501</v>
      </c>
      <c r="D28" s="20" t="s">
        <v>3</v>
      </c>
      <c r="E28" s="23">
        <v>2327</v>
      </c>
      <c r="F28" s="14" t="s">
        <v>33</v>
      </c>
    </row>
    <row r="29" spans="3:6" x14ac:dyDescent="0.3">
      <c r="C29" s="19">
        <v>44502</v>
      </c>
      <c r="D29" s="20" t="s">
        <v>10</v>
      </c>
      <c r="E29" s="22">
        <v>1150</v>
      </c>
      <c r="F29" s="14" t="s">
        <v>33</v>
      </c>
    </row>
    <row r="30" spans="3:6" x14ac:dyDescent="0.3">
      <c r="C30" s="19">
        <v>44504</v>
      </c>
      <c r="D30" s="20" t="s">
        <v>10</v>
      </c>
      <c r="E30" s="23">
        <v>1138</v>
      </c>
      <c r="F30" s="14" t="s">
        <v>33</v>
      </c>
    </row>
    <row r="31" spans="3:6" ht="41.4" x14ac:dyDescent="0.3">
      <c r="C31" s="17">
        <v>44505</v>
      </c>
      <c r="D31" s="18" t="s">
        <v>13</v>
      </c>
      <c r="E31" s="22">
        <v>500</v>
      </c>
      <c r="F31" s="14" t="s">
        <v>33</v>
      </c>
    </row>
    <row r="32" spans="3:6" ht="27.6" x14ac:dyDescent="0.3">
      <c r="C32" s="17">
        <v>44508</v>
      </c>
      <c r="D32" s="18" t="s">
        <v>6</v>
      </c>
      <c r="E32" s="22">
        <v>702</v>
      </c>
      <c r="F32" s="14" t="s">
        <v>33</v>
      </c>
    </row>
    <row r="33" spans="3:6" ht="55.2" x14ac:dyDescent="0.3">
      <c r="C33" s="19">
        <v>44509</v>
      </c>
      <c r="D33" s="20" t="s">
        <v>4</v>
      </c>
      <c r="E33" s="23">
        <v>1600</v>
      </c>
      <c r="F33" s="14" t="s">
        <v>33</v>
      </c>
    </row>
    <row r="34" spans="3:6" ht="41.4" x14ac:dyDescent="0.3">
      <c r="C34" s="19">
        <v>44512</v>
      </c>
      <c r="D34" s="20" t="s">
        <v>5</v>
      </c>
      <c r="E34" s="22">
        <v>600</v>
      </c>
      <c r="F34" s="14" t="s">
        <v>33</v>
      </c>
    </row>
    <row r="35" spans="3:6" ht="41.4" x14ac:dyDescent="0.3">
      <c r="C35" s="17">
        <v>44515</v>
      </c>
      <c r="D35" s="18" t="s">
        <v>13</v>
      </c>
      <c r="E35" s="22">
        <v>900</v>
      </c>
      <c r="F35" s="14" t="s">
        <v>33</v>
      </c>
    </row>
    <row r="36" spans="3:6" ht="27.6" x14ac:dyDescent="0.3">
      <c r="C36" s="19">
        <v>44515</v>
      </c>
      <c r="D36" s="18" t="s">
        <v>6</v>
      </c>
      <c r="E36" s="22">
        <v>150</v>
      </c>
      <c r="F36" s="14" t="s">
        <v>33</v>
      </c>
    </row>
    <row r="37" spans="3:6" ht="27.6" x14ac:dyDescent="0.3">
      <c r="C37" s="17">
        <v>44515</v>
      </c>
      <c r="D37" s="18" t="s">
        <v>2</v>
      </c>
      <c r="E37" s="22">
        <v>2100</v>
      </c>
      <c r="F37" s="14" t="s">
        <v>33</v>
      </c>
    </row>
    <row r="38" spans="3:6" ht="55.2" x14ac:dyDescent="0.3">
      <c r="C38" s="17">
        <v>44517</v>
      </c>
      <c r="D38" s="18" t="s">
        <v>11</v>
      </c>
      <c r="E38" s="22">
        <v>470.63</v>
      </c>
      <c r="F38" s="14" t="s">
        <v>33</v>
      </c>
    </row>
    <row r="39" spans="3:6" ht="27.6" x14ac:dyDescent="0.3">
      <c r="C39" s="17">
        <v>44517</v>
      </c>
      <c r="D39" s="18" t="s">
        <v>9</v>
      </c>
      <c r="E39" s="22">
        <v>322.64</v>
      </c>
      <c r="F39" s="14" t="s">
        <v>33</v>
      </c>
    </row>
    <row r="40" spans="3:6" ht="41.4" x14ac:dyDescent="0.3">
      <c r="C40" s="17">
        <v>44518</v>
      </c>
      <c r="D40" s="20" t="s">
        <v>8</v>
      </c>
      <c r="E40" s="22">
        <v>428</v>
      </c>
      <c r="F40" s="14" t="s">
        <v>33</v>
      </c>
    </row>
    <row r="41" spans="3:6" ht="41.4" x14ac:dyDescent="0.3">
      <c r="C41" s="17">
        <v>44519</v>
      </c>
      <c r="D41" s="18" t="s">
        <v>5</v>
      </c>
      <c r="E41" s="22">
        <v>447</v>
      </c>
      <c r="F41" s="14" t="s">
        <v>33</v>
      </c>
    </row>
    <row r="42" spans="3:6" ht="55.2" x14ac:dyDescent="0.3">
      <c r="C42" s="17">
        <v>44522</v>
      </c>
      <c r="D42" s="18" t="s">
        <v>4</v>
      </c>
      <c r="E42" s="23">
        <v>1720</v>
      </c>
      <c r="F42" s="14" t="s">
        <v>33</v>
      </c>
    </row>
    <row r="43" spans="3:6" ht="27.6" x14ac:dyDescent="0.3">
      <c r="C43" s="19">
        <v>44524</v>
      </c>
      <c r="D43" s="20" t="s">
        <v>6</v>
      </c>
      <c r="E43" s="22">
        <v>540</v>
      </c>
      <c r="F43" s="14" t="s">
        <v>33</v>
      </c>
    </row>
    <row r="44" spans="3:6" ht="27.6" x14ac:dyDescent="0.3">
      <c r="C44" s="17">
        <v>44525</v>
      </c>
      <c r="D44" s="18" t="s">
        <v>7</v>
      </c>
      <c r="E44" s="22">
        <v>314</v>
      </c>
      <c r="F44" s="14" t="s">
        <v>33</v>
      </c>
    </row>
    <row r="45" spans="3:6" ht="41.4" x14ac:dyDescent="0.3">
      <c r="C45" s="17">
        <v>44526</v>
      </c>
      <c r="D45" s="18" t="s">
        <v>8</v>
      </c>
      <c r="E45" s="22">
        <v>518</v>
      </c>
      <c r="F45" s="14" t="s">
        <v>33</v>
      </c>
    </row>
    <row r="46" spans="3:6" ht="41.4" x14ac:dyDescent="0.3">
      <c r="C46" s="17">
        <v>44526</v>
      </c>
      <c r="D46" s="20" t="s">
        <v>3</v>
      </c>
      <c r="E46" s="23">
        <v>2000</v>
      </c>
      <c r="F46" s="14" t="s">
        <v>33</v>
      </c>
    </row>
    <row r="47" spans="3:6" ht="27.6" x14ac:dyDescent="0.3">
      <c r="C47" s="19">
        <v>44529</v>
      </c>
      <c r="D47" s="20" t="s">
        <v>7</v>
      </c>
      <c r="E47" s="22">
        <v>337</v>
      </c>
      <c r="F47" s="14" t="s">
        <v>33</v>
      </c>
    </row>
    <row r="48" spans="3:6" ht="41.4" x14ac:dyDescent="0.3">
      <c r="C48" s="17">
        <v>44530</v>
      </c>
      <c r="D48" s="18" t="s">
        <v>8</v>
      </c>
      <c r="E48" s="22">
        <v>500</v>
      </c>
      <c r="F48" s="14" t="s">
        <v>33</v>
      </c>
    </row>
    <row r="49" spans="3:6" ht="55.2" x14ac:dyDescent="0.3">
      <c r="C49" s="17">
        <v>44531</v>
      </c>
      <c r="D49" s="18" t="s">
        <v>4</v>
      </c>
      <c r="E49" s="23">
        <v>2500</v>
      </c>
      <c r="F49" s="14" t="s">
        <v>33</v>
      </c>
    </row>
    <row r="50" spans="3:6" ht="41.4" x14ac:dyDescent="0.3">
      <c r="C50" s="19">
        <v>44534</v>
      </c>
      <c r="D50" s="20" t="s">
        <v>5</v>
      </c>
      <c r="E50" s="22">
        <v>710</v>
      </c>
      <c r="F50" s="14" t="s">
        <v>33</v>
      </c>
    </row>
    <row r="51" spans="3:6" ht="27.6" x14ac:dyDescent="0.3">
      <c r="C51" s="17">
        <v>44537</v>
      </c>
      <c r="D51" s="18" t="s">
        <v>2</v>
      </c>
      <c r="E51" s="22">
        <v>2300</v>
      </c>
      <c r="F51" s="14" t="s">
        <v>33</v>
      </c>
    </row>
    <row r="52" spans="3:6" x14ac:dyDescent="0.3">
      <c r="C52" s="17">
        <v>44539</v>
      </c>
      <c r="D52" s="18" t="s">
        <v>12</v>
      </c>
      <c r="E52" s="22">
        <v>12000</v>
      </c>
      <c r="F52" s="14" t="s">
        <v>33</v>
      </c>
    </row>
    <row r="53" spans="3:6" x14ac:dyDescent="0.3">
      <c r="C53" s="17">
        <v>44545</v>
      </c>
      <c r="D53" s="20" t="s">
        <v>10</v>
      </c>
      <c r="E53" s="22">
        <v>1500</v>
      </c>
      <c r="F53" s="14" t="s">
        <v>33</v>
      </c>
    </row>
    <row r="54" spans="3:6" ht="55.2" x14ac:dyDescent="0.3">
      <c r="C54" s="17">
        <v>44547</v>
      </c>
      <c r="D54" s="18" t="s">
        <v>11</v>
      </c>
      <c r="E54" s="22">
        <v>470.63</v>
      </c>
      <c r="F54" s="14" t="s">
        <v>33</v>
      </c>
    </row>
    <row r="55" spans="3:6" ht="27.6" x14ac:dyDescent="0.3">
      <c r="C55" s="17">
        <v>44550</v>
      </c>
      <c r="D55" s="18" t="s">
        <v>7</v>
      </c>
      <c r="E55" s="22">
        <v>267</v>
      </c>
      <c r="F55" s="14" t="s">
        <v>33</v>
      </c>
    </row>
    <row r="56" spans="3:6" ht="27.6" x14ac:dyDescent="0.3">
      <c r="C56" s="17">
        <v>44553</v>
      </c>
      <c r="D56" s="18" t="s">
        <v>6</v>
      </c>
      <c r="E56" s="22">
        <v>640</v>
      </c>
      <c r="F56" s="14" t="s">
        <v>33</v>
      </c>
    </row>
    <row r="57" spans="3:6" ht="41.4" x14ac:dyDescent="0.3">
      <c r="C57" s="17">
        <v>44553</v>
      </c>
      <c r="D57" s="18" t="s">
        <v>5</v>
      </c>
      <c r="E57" s="22">
        <v>450</v>
      </c>
      <c r="F57" s="14" t="s">
        <v>33</v>
      </c>
    </row>
  </sheetData>
  <dataValidations count="2">
    <dataValidation type="list" allowBlank="1" showInputMessage="1" showErrorMessage="1" sqref="C7:E57" xr:uid="{928651A7-4491-409F-A76B-0B6DC4BE7058}">
      <formula1>$C$8:$C$57+$C$57</formula1>
    </dataValidation>
    <dataValidation type="list" allowBlank="1" showInputMessage="1" showErrorMessage="1" sqref="F7:F57" xr:uid="{211575A6-35FF-4709-96EB-292CFBF86029}">
      <formula1>"Essential,Non-essential"</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A935A-F607-431B-A7B5-3BD2BE7221BE}">
  <dimension ref="C6:F60"/>
  <sheetViews>
    <sheetView topLeftCell="A51" workbookViewId="0">
      <selection activeCell="I57" sqref="I57"/>
    </sheetView>
  </sheetViews>
  <sheetFormatPr defaultRowHeight="14.4" x14ac:dyDescent="0.3"/>
  <cols>
    <col min="3" max="3" width="36.88671875" customWidth="1"/>
    <col min="4" max="4" width="25.109375" customWidth="1"/>
    <col min="5" max="5" width="15.88671875" customWidth="1"/>
    <col min="6" max="6" width="24" customWidth="1"/>
  </cols>
  <sheetData>
    <row r="6" spans="3:6" ht="127.2" customHeight="1" x14ac:dyDescent="0.3">
      <c r="C6" s="25" t="s">
        <v>21</v>
      </c>
    </row>
    <row r="9" spans="3:6" ht="27.6" x14ac:dyDescent="0.3">
      <c r="C9" s="16" t="s">
        <v>0</v>
      </c>
      <c r="D9" s="16" t="s">
        <v>14</v>
      </c>
      <c r="E9" s="21" t="s">
        <v>1</v>
      </c>
      <c r="F9" t="s">
        <v>34</v>
      </c>
    </row>
    <row r="10" spans="3:6" ht="27.6" x14ac:dyDescent="0.3">
      <c r="C10" s="17">
        <v>44470</v>
      </c>
      <c r="D10" s="18" t="s">
        <v>2</v>
      </c>
      <c r="E10" s="22">
        <v>2300</v>
      </c>
      <c r="F10" t="str">
        <f>IF(E10&gt;2000,"overbudget","within budget")</f>
        <v>overbudget</v>
      </c>
    </row>
    <row r="11" spans="3:6" ht="41.4" x14ac:dyDescent="0.3">
      <c r="C11" s="19">
        <v>44470</v>
      </c>
      <c r="D11" s="20" t="s">
        <v>3</v>
      </c>
      <c r="E11" s="22">
        <v>767</v>
      </c>
      <c r="F11" s="14" t="str">
        <f t="shared" ref="F11:F59" si="0">IF(E11&gt;2000,"overbudget","within budget")</f>
        <v>within budget</v>
      </c>
    </row>
    <row r="12" spans="3:6" ht="55.2" x14ac:dyDescent="0.3">
      <c r="C12" s="19">
        <v>44470</v>
      </c>
      <c r="D12" s="20" t="s">
        <v>4</v>
      </c>
      <c r="E12" s="23">
        <v>2500</v>
      </c>
      <c r="F12" s="14" t="str">
        <f t="shared" si="0"/>
        <v>overbudget</v>
      </c>
    </row>
    <row r="13" spans="3:6" ht="41.4" x14ac:dyDescent="0.3">
      <c r="C13" s="19">
        <v>44473</v>
      </c>
      <c r="D13" s="20" t="s">
        <v>5</v>
      </c>
      <c r="E13" s="22">
        <v>710</v>
      </c>
      <c r="F13" s="14" t="str">
        <f t="shared" si="0"/>
        <v>within budget</v>
      </c>
    </row>
    <row r="14" spans="3:6" ht="27.6" x14ac:dyDescent="0.3">
      <c r="C14" s="17">
        <v>44473</v>
      </c>
      <c r="D14" s="18" t="s">
        <v>6</v>
      </c>
      <c r="E14" s="22">
        <v>760</v>
      </c>
      <c r="F14" s="14" t="str">
        <f t="shared" si="0"/>
        <v>within budget</v>
      </c>
    </row>
    <row r="15" spans="3:6" x14ac:dyDescent="0.3">
      <c r="C15" s="19">
        <v>44476</v>
      </c>
      <c r="D15" s="20" t="s">
        <v>10</v>
      </c>
      <c r="E15" s="23">
        <v>1900</v>
      </c>
      <c r="F15" s="14" t="str">
        <f t="shared" si="0"/>
        <v>within budget</v>
      </c>
    </row>
    <row r="16" spans="3:6" ht="27.6" x14ac:dyDescent="0.3">
      <c r="C16" s="17">
        <v>44477</v>
      </c>
      <c r="D16" s="18" t="s">
        <v>7</v>
      </c>
      <c r="E16" s="22">
        <v>450</v>
      </c>
      <c r="F16" s="14" t="str">
        <f t="shared" si="0"/>
        <v>within budget</v>
      </c>
    </row>
    <row r="17" spans="3:6" ht="41.4" x14ac:dyDescent="0.3">
      <c r="C17" s="19">
        <v>44484</v>
      </c>
      <c r="D17" s="20" t="s">
        <v>8</v>
      </c>
      <c r="E17" s="22">
        <v>620</v>
      </c>
      <c r="F17" s="14" t="str">
        <f t="shared" si="0"/>
        <v>within budget</v>
      </c>
    </row>
    <row r="18" spans="3:6" ht="55.2" x14ac:dyDescent="0.3">
      <c r="C18" s="19">
        <v>44485</v>
      </c>
      <c r="D18" s="20" t="s">
        <v>11</v>
      </c>
      <c r="E18" s="22">
        <v>470</v>
      </c>
      <c r="F18" s="14" t="str">
        <f t="shared" si="0"/>
        <v>within budget</v>
      </c>
    </row>
    <row r="19" spans="3:6" ht="41.4" x14ac:dyDescent="0.3">
      <c r="C19" s="19">
        <v>44487</v>
      </c>
      <c r="D19" s="20" t="s">
        <v>3</v>
      </c>
      <c r="E19" s="22">
        <v>970</v>
      </c>
      <c r="F19" s="14" t="str">
        <f t="shared" si="0"/>
        <v>within budget</v>
      </c>
    </row>
    <row r="20" spans="3:6" ht="27.6" x14ac:dyDescent="0.3">
      <c r="C20" s="19">
        <v>44487</v>
      </c>
      <c r="D20" s="18" t="s">
        <v>2</v>
      </c>
      <c r="E20" s="23">
        <v>1075</v>
      </c>
      <c r="F20" s="14" t="str">
        <f t="shared" si="0"/>
        <v>within budget</v>
      </c>
    </row>
    <row r="21" spans="3:6" ht="27.6" x14ac:dyDescent="0.3">
      <c r="C21" s="19">
        <v>44488</v>
      </c>
      <c r="D21" s="20" t="s">
        <v>7</v>
      </c>
      <c r="E21" s="22">
        <v>489</v>
      </c>
      <c r="F21" s="14" t="str">
        <f t="shared" si="0"/>
        <v>within budget</v>
      </c>
    </row>
    <row r="22" spans="3:6" ht="55.2" x14ac:dyDescent="0.3">
      <c r="C22" s="19">
        <v>44491</v>
      </c>
      <c r="D22" s="20" t="s">
        <v>4</v>
      </c>
      <c r="E22" s="23">
        <v>1574.1</v>
      </c>
      <c r="F22" s="14" t="str">
        <f t="shared" si="0"/>
        <v>within budget</v>
      </c>
    </row>
    <row r="23" spans="3:6" ht="27.6" x14ac:dyDescent="0.3">
      <c r="C23" s="19">
        <v>44491</v>
      </c>
      <c r="D23" s="20" t="s">
        <v>6</v>
      </c>
      <c r="E23" s="22">
        <v>550</v>
      </c>
      <c r="F23" s="14" t="str">
        <f t="shared" si="0"/>
        <v>within budget</v>
      </c>
    </row>
    <row r="24" spans="3:6" ht="27.6" x14ac:dyDescent="0.3">
      <c r="C24" s="19">
        <v>44494</v>
      </c>
      <c r="D24" s="20" t="s">
        <v>9</v>
      </c>
      <c r="E24" s="22">
        <v>423</v>
      </c>
      <c r="F24" s="14" t="str">
        <f t="shared" si="0"/>
        <v>within budget</v>
      </c>
    </row>
    <row r="25" spans="3:6" ht="27.6" x14ac:dyDescent="0.3">
      <c r="C25" s="19">
        <v>44496</v>
      </c>
      <c r="D25" s="20" t="s">
        <v>9</v>
      </c>
      <c r="E25" s="22">
        <v>358.22</v>
      </c>
      <c r="F25" s="14" t="str">
        <f t="shared" si="0"/>
        <v>within budget</v>
      </c>
    </row>
    <row r="26" spans="3:6" ht="41.4" x14ac:dyDescent="0.3">
      <c r="C26" s="19">
        <v>44496</v>
      </c>
      <c r="D26" s="20" t="s">
        <v>8</v>
      </c>
      <c r="E26" s="22">
        <v>520</v>
      </c>
      <c r="F26" s="14" t="str">
        <f t="shared" si="0"/>
        <v>within budget</v>
      </c>
    </row>
    <row r="27" spans="3:6" ht="41.4" x14ac:dyDescent="0.3">
      <c r="C27" s="17">
        <v>44497</v>
      </c>
      <c r="D27" s="18" t="s">
        <v>5</v>
      </c>
      <c r="E27" s="22">
        <v>300</v>
      </c>
      <c r="F27" s="14" t="str">
        <f t="shared" si="0"/>
        <v>within budget</v>
      </c>
    </row>
    <row r="28" spans="3:6" ht="27.6" x14ac:dyDescent="0.3">
      <c r="C28" s="17">
        <v>44498</v>
      </c>
      <c r="D28" s="18" t="s">
        <v>9</v>
      </c>
      <c r="E28" s="22">
        <v>407.05</v>
      </c>
      <c r="F28" s="14" t="str">
        <f t="shared" si="0"/>
        <v>within budget</v>
      </c>
    </row>
    <row r="29" spans="3:6" ht="55.2" x14ac:dyDescent="0.3">
      <c r="C29" s="17">
        <v>44499</v>
      </c>
      <c r="D29" s="18" t="s">
        <v>4</v>
      </c>
      <c r="E29" s="22">
        <v>300</v>
      </c>
      <c r="F29" s="14" t="str">
        <f t="shared" si="0"/>
        <v>within budget</v>
      </c>
    </row>
    <row r="30" spans="3:6" ht="41.4" x14ac:dyDescent="0.3">
      <c r="C30" s="19">
        <v>44501</v>
      </c>
      <c r="D30" s="20" t="s">
        <v>3</v>
      </c>
      <c r="E30" s="23">
        <v>2327</v>
      </c>
      <c r="F30" s="14" t="str">
        <f t="shared" si="0"/>
        <v>overbudget</v>
      </c>
    </row>
    <row r="31" spans="3:6" x14ac:dyDescent="0.3">
      <c r="C31" s="19">
        <v>44502</v>
      </c>
      <c r="D31" s="20" t="s">
        <v>10</v>
      </c>
      <c r="E31" s="22">
        <v>1150</v>
      </c>
      <c r="F31" s="14" t="str">
        <f t="shared" si="0"/>
        <v>within budget</v>
      </c>
    </row>
    <row r="32" spans="3:6" x14ac:dyDescent="0.3">
      <c r="C32" s="19">
        <v>44504</v>
      </c>
      <c r="D32" s="20" t="s">
        <v>10</v>
      </c>
      <c r="E32" s="23">
        <v>1138</v>
      </c>
      <c r="F32" s="14" t="str">
        <f t="shared" si="0"/>
        <v>within budget</v>
      </c>
    </row>
    <row r="33" spans="3:6" ht="41.4" x14ac:dyDescent="0.3">
      <c r="C33" s="17">
        <v>44505</v>
      </c>
      <c r="D33" s="18" t="s">
        <v>13</v>
      </c>
      <c r="E33" s="22">
        <v>500</v>
      </c>
      <c r="F33" s="14" t="str">
        <f t="shared" si="0"/>
        <v>within budget</v>
      </c>
    </row>
    <row r="34" spans="3:6" ht="27.6" x14ac:dyDescent="0.3">
      <c r="C34" s="17">
        <v>44508</v>
      </c>
      <c r="D34" s="18" t="s">
        <v>6</v>
      </c>
      <c r="E34" s="22">
        <v>702</v>
      </c>
      <c r="F34" s="14" t="str">
        <f t="shared" si="0"/>
        <v>within budget</v>
      </c>
    </row>
    <row r="35" spans="3:6" ht="55.2" x14ac:dyDescent="0.3">
      <c r="C35" s="19">
        <v>44509</v>
      </c>
      <c r="D35" s="20" t="s">
        <v>4</v>
      </c>
      <c r="E35" s="23">
        <v>1600</v>
      </c>
      <c r="F35" s="14" t="str">
        <f t="shared" si="0"/>
        <v>within budget</v>
      </c>
    </row>
    <row r="36" spans="3:6" ht="41.4" x14ac:dyDescent="0.3">
      <c r="C36" s="19">
        <v>44512</v>
      </c>
      <c r="D36" s="20" t="s">
        <v>5</v>
      </c>
      <c r="E36" s="22">
        <v>600</v>
      </c>
      <c r="F36" s="14" t="str">
        <f t="shared" si="0"/>
        <v>within budget</v>
      </c>
    </row>
    <row r="37" spans="3:6" ht="41.4" x14ac:dyDescent="0.3">
      <c r="C37" s="17">
        <v>44515</v>
      </c>
      <c r="D37" s="18" t="s">
        <v>13</v>
      </c>
      <c r="E37" s="22">
        <v>900</v>
      </c>
      <c r="F37" s="14" t="str">
        <f t="shared" si="0"/>
        <v>within budget</v>
      </c>
    </row>
    <row r="38" spans="3:6" ht="27.6" x14ac:dyDescent="0.3">
      <c r="C38" s="19">
        <v>44515</v>
      </c>
      <c r="D38" s="18" t="s">
        <v>6</v>
      </c>
      <c r="E38" s="22">
        <v>150</v>
      </c>
      <c r="F38" s="14" t="str">
        <f t="shared" si="0"/>
        <v>within budget</v>
      </c>
    </row>
    <row r="39" spans="3:6" ht="27.6" x14ac:dyDescent="0.3">
      <c r="C39" s="17">
        <v>44515</v>
      </c>
      <c r="D39" s="18" t="s">
        <v>2</v>
      </c>
      <c r="E39" s="22">
        <v>2100</v>
      </c>
      <c r="F39" s="14" t="str">
        <f t="shared" si="0"/>
        <v>overbudget</v>
      </c>
    </row>
    <row r="40" spans="3:6" ht="55.2" x14ac:dyDescent="0.3">
      <c r="C40" s="17">
        <v>44517</v>
      </c>
      <c r="D40" s="18" t="s">
        <v>11</v>
      </c>
      <c r="E40" s="22">
        <v>470.63</v>
      </c>
      <c r="F40" s="14" t="str">
        <f t="shared" si="0"/>
        <v>within budget</v>
      </c>
    </row>
    <row r="41" spans="3:6" ht="27.6" x14ac:dyDescent="0.3">
      <c r="C41" s="17">
        <v>44517</v>
      </c>
      <c r="D41" s="18" t="s">
        <v>9</v>
      </c>
      <c r="E41" s="22">
        <v>322.64</v>
      </c>
      <c r="F41" s="14" t="str">
        <f t="shared" si="0"/>
        <v>within budget</v>
      </c>
    </row>
    <row r="42" spans="3:6" ht="41.4" x14ac:dyDescent="0.3">
      <c r="C42" s="17">
        <v>44518</v>
      </c>
      <c r="D42" s="20" t="s">
        <v>8</v>
      </c>
      <c r="E42" s="22">
        <v>428</v>
      </c>
      <c r="F42" s="14" t="str">
        <f t="shared" si="0"/>
        <v>within budget</v>
      </c>
    </row>
    <row r="43" spans="3:6" ht="41.4" x14ac:dyDescent="0.3">
      <c r="C43" s="17">
        <v>44519</v>
      </c>
      <c r="D43" s="18" t="s">
        <v>5</v>
      </c>
      <c r="E43" s="22">
        <v>447</v>
      </c>
      <c r="F43" s="14" t="str">
        <f t="shared" si="0"/>
        <v>within budget</v>
      </c>
    </row>
    <row r="44" spans="3:6" ht="55.2" x14ac:dyDescent="0.3">
      <c r="C44" s="17">
        <v>44522</v>
      </c>
      <c r="D44" s="18" t="s">
        <v>4</v>
      </c>
      <c r="E44" s="23">
        <v>1720</v>
      </c>
      <c r="F44" s="14" t="str">
        <f t="shared" si="0"/>
        <v>within budget</v>
      </c>
    </row>
    <row r="45" spans="3:6" ht="27.6" x14ac:dyDescent="0.3">
      <c r="C45" s="19">
        <v>44524</v>
      </c>
      <c r="D45" s="20" t="s">
        <v>6</v>
      </c>
      <c r="E45" s="22">
        <v>540</v>
      </c>
      <c r="F45" s="14" t="str">
        <f t="shared" si="0"/>
        <v>within budget</v>
      </c>
    </row>
    <row r="46" spans="3:6" ht="27.6" x14ac:dyDescent="0.3">
      <c r="C46" s="17">
        <v>44525</v>
      </c>
      <c r="D46" s="18" t="s">
        <v>7</v>
      </c>
      <c r="E46" s="22">
        <v>314</v>
      </c>
      <c r="F46" s="14" t="str">
        <f t="shared" si="0"/>
        <v>within budget</v>
      </c>
    </row>
    <row r="47" spans="3:6" ht="41.4" x14ac:dyDescent="0.3">
      <c r="C47" s="17">
        <v>44526</v>
      </c>
      <c r="D47" s="18" t="s">
        <v>8</v>
      </c>
      <c r="E47" s="22">
        <v>518</v>
      </c>
      <c r="F47" s="14" t="str">
        <f t="shared" si="0"/>
        <v>within budget</v>
      </c>
    </row>
    <row r="48" spans="3:6" ht="41.4" x14ac:dyDescent="0.3">
      <c r="C48" s="17">
        <v>44526</v>
      </c>
      <c r="D48" s="20" t="s">
        <v>3</v>
      </c>
      <c r="E48" s="23">
        <v>2000</v>
      </c>
      <c r="F48" s="14" t="str">
        <f t="shared" si="0"/>
        <v>within budget</v>
      </c>
    </row>
    <row r="49" spans="3:6" ht="27.6" x14ac:dyDescent="0.3">
      <c r="C49" s="19">
        <v>44529</v>
      </c>
      <c r="D49" s="20" t="s">
        <v>7</v>
      </c>
      <c r="E49" s="22">
        <v>337</v>
      </c>
      <c r="F49" s="14" t="str">
        <f t="shared" si="0"/>
        <v>within budget</v>
      </c>
    </row>
    <row r="50" spans="3:6" ht="41.4" x14ac:dyDescent="0.3">
      <c r="C50" s="17">
        <v>44530</v>
      </c>
      <c r="D50" s="18" t="s">
        <v>8</v>
      </c>
      <c r="E50" s="22">
        <v>500</v>
      </c>
      <c r="F50" s="14" t="str">
        <f t="shared" si="0"/>
        <v>within budget</v>
      </c>
    </row>
    <row r="51" spans="3:6" ht="55.2" x14ac:dyDescent="0.3">
      <c r="C51" s="17">
        <v>44531</v>
      </c>
      <c r="D51" s="18" t="s">
        <v>4</v>
      </c>
      <c r="E51" s="23">
        <v>2500</v>
      </c>
      <c r="F51" s="14" t="str">
        <f t="shared" si="0"/>
        <v>overbudget</v>
      </c>
    </row>
    <row r="52" spans="3:6" ht="41.4" x14ac:dyDescent="0.3">
      <c r="C52" s="19">
        <v>44534</v>
      </c>
      <c r="D52" s="20" t="s">
        <v>5</v>
      </c>
      <c r="E52" s="22">
        <v>710</v>
      </c>
      <c r="F52" s="14" t="str">
        <f t="shared" si="0"/>
        <v>within budget</v>
      </c>
    </row>
    <row r="53" spans="3:6" ht="27.6" x14ac:dyDescent="0.3">
      <c r="C53" s="17">
        <v>44537</v>
      </c>
      <c r="D53" s="18" t="s">
        <v>2</v>
      </c>
      <c r="E53" s="22">
        <v>2300</v>
      </c>
      <c r="F53" s="14" t="str">
        <f t="shared" si="0"/>
        <v>overbudget</v>
      </c>
    </row>
    <row r="54" spans="3:6" x14ac:dyDescent="0.3">
      <c r="C54" s="17">
        <v>44539</v>
      </c>
      <c r="D54" s="18" t="s">
        <v>12</v>
      </c>
      <c r="E54" s="22">
        <v>12000</v>
      </c>
      <c r="F54" s="14" t="str">
        <f t="shared" si="0"/>
        <v>overbudget</v>
      </c>
    </row>
    <row r="55" spans="3:6" x14ac:dyDescent="0.3">
      <c r="C55" s="17">
        <v>44545</v>
      </c>
      <c r="D55" s="20" t="s">
        <v>10</v>
      </c>
      <c r="E55" s="22">
        <v>1500</v>
      </c>
      <c r="F55" s="14" t="str">
        <f t="shared" si="0"/>
        <v>within budget</v>
      </c>
    </row>
    <row r="56" spans="3:6" ht="55.2" x14ac:dyDescent="0.3">
      <c r="C56" s="17">
        <v>44547</v>
      </c>
      <c r="D56" s="18" t="s">
        <v>11</v>
      </c>
      <c r="E56" s="22">
        <v>470.63</v>
      </c>
      <c r="F56" s="14" t="str">
        <f t="shared" si="0"/>
        <v>within budget</v>
      </c>
    </row>
    <row r="57" spans="3:6" ht="27.6" x14ac:dyDescent="0.3">
      <c r="C57" s="17">
        <v>44550</v>
      </c>
      <c r="D57" s="18" t="s">
        <v>7</v>
      </c>
      <c r="E57" s="22">
        <v>267</v>
      </c>
      <c r="F57" s="14" t="str">
        <f t="shared" si="0"/>
        <v>within budget</v>
      </c>
    </row>
    <row r="58" spans="3:6" ht="27.6" x14ac:dyDescent="0.3">
      <c r="C58" s="17">
        <v>44553</v>
      </c>
      <c r="D58" s="18" t="s">
        <v>6</v>
      </c>
      <c r="E58" s="22">
        <v>640</v>
      </c>
      <c r="F58" s="14" t="str">
        <f t="shared" si="0"/>
        <v>within budget</v>
      </c>
    </row>
    <row r="59" spans="3:6" ht="41.4" x14ac:dyDescent="0.3">
      <c r="C59" s="17">
        <v>44553</v>
      </c>
      <c r="D59" s="18" t="s">
        <v>5</v>
      </c>
      <c r="E59" s="22">
        <v>450</v>
      </c>
      <c r="F59" s="14" t="str">
        <f t="shared" si="0"/>
        <v>within budget</v>
      </c>
    </row>
    <row r="60" spans="3:6" ht="31.2" x14ac:dyDescent="0.3">
      <c r="C60" s="15"/>
      <c r="D60" s="14"/>
      <c r="E60" s="24">
        <f>SUM(E10:E59)</f>
        <v>57045.27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vt: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ATHARVA NALAWADE</cp:lastModifiedBy>
  <dcterms:created xsi:type="dcterms:W3CDTF">2015-06-05T18:17:20Z</dcterms:created>
  <dcterms:modified xsi:type="dcterms:W3CDTF">2024-10-21T06:46:05Z</dcterms:modified>
</cp:coreProperties>
</file>