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2022-1\SE\SimulacionEstadistica\Cap5_Aplicaciones\"/>
    </mc:Choice>
  </mc:AlternateContent>
  <xr:revisionPtr revIDLastSave="0" documentId="8_{1C655AAE-DD88-432B-AD1E-8377FCF3AF2F}" xr6:coauthVersionLast="47" xr6:coauthVersionMax="47" xr10:uidLastSave="{00000000-0000-0000-0000-000000000000}"/>
  <bookViews>
    <workbookView xWindow="1632" yWindow="936" windowWidth="20976" windowHeight="10476" xr2:uid="{3B95596D-B2B3-4D95-BEEF-1E253A0BA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J6" i="1" s="1"/>
  <c r="I7" i="1"/>
  <c r="J7" i="1" s="1"/>
  <c r="I8" i="1"/>
  <c r="I9" i="1"/>
  <c r="J9" i="1" s="1"/>
  <c r="I10" i="1"/>
  <c r="I11" i="1"/>
  <c r="G4" i="1"/>
  <c r="H4" i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J3" i="1"/>
  <c r="J4" i="1"/>
  <c r="J5" i="1"/>
  <c r="J8" i="1"/>
  <c r="J10" i="1"/>
  <c r="J11" i="1"/>
  <c r="I3" i="1"/>
  <c r="H3" i="1"/>
  <c r="G3" i="1"/>
  <c r="D4" i="1"/>
  <c r="D5" i="1"/>
  <c r="D6" i="1" s="1"/>
  <c r="D7" i="1" s="1"/>
  <c r="D8" i="1" s="1"/>
  <c r="D9" i="1" s="1"/>
  <c r="D10" i="1" s="1"/>
  <c r="D11" i="1" s="1"/>
  <c r="D3" i="1"/>
  <c r="J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F2" i="1"/>
  <c r="C2" i="1"/>
  <c r="D2" i="1" s="1"/>
  <c r="D12" i="1" l="1"/>
  <c r="G12" i="1"/>
  <c r="H12" i="1" s="1"/>
  <c r="G13" i="1" l="1"/>
  <c r="H13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I12" i="1"/>
  <c r="J12" i="1" s="1"/>
  <c r="G14" i="1" l="1"/>
  <c r="H14" i="1" s="1"/>
  <c r="I14" i="1"/>
  <c r="J14" i="1" s="1"/>
  <c r="I13" i="1"/>
  <c r="J13" i="1" s="1"/>
  <c r="G15" i="1" l="1"/>
  <c r="H15" i="1" s="1"/>
  <c r="I15" i="1"/>
  <c r="J15" i="1" s="1"/>
  <c r="G16" i="1" l="1"/>
  <c r="H16" i="1" s="1"/>
  <c r="I16" i="1"/>
  <c r="J16" i="1" s="1"/>
  <c r="G17" i="1" l="1"/>
  <c r="H17" i="1" s="1"/>
  <c r="I17" i="1"/>
  <c r="J17" i="1" s="1"/>
  <c r="G18" i="1" l="1"/>
  <c r="H18" i="1" s="1"/>
  <c r="I18" i="1"/>
  <c r="J18" i="1" s="1"/>
  <c r="G19" i="1" l="1"/>
  <c r="H19" i="1" s="1"/>
  <c r="I19" i="1"/>
  <c r="J19" i="1" s="1"/>
  <c r="G20" i="1" l="1"/>
  <c r="H20" i="1" s="1"/>
  <c r="I20" i="1"/>
  <c r="J20" i="1" s="1"/>
  <c r="G21" i="1" l="1"/>
  <c r="H21" i="1" s="1"/>
  <c r="I21" i="1"/>
  <c r="J21" i="1" s="1"/>
  <c r="G22" i="1" l="1"/>
  <c r="H22" i="1" s="1"/>
  <c r="I22" i="1"/>
  <c r="J22" i="1" s="1"/>
  <c r="G23" i="1" l="1"/>
  <c r="H23" i="1" s="1"/>
  <c r="I23" i="1"/>
  <c r="J23" i="1" s="1"/>
  <c r="G24" i="1" l="1"/>
  <c r="H24" i="1" s="1"/>
  <c r="I24" i="1"/>
  <c r="J24" i="1" s="1"/>
  <c r="G25" i="1" l="1"/>
  <c r="H25" i="1" s="1"/>
  <c r="I25" i="1"/>
  <c r="J25" i="1" s="1"/>
  <c r="G26" i="1" l="1"/>
  <c r="H26" i="1" s="1"/>
  <c r="I26" i="1"/>
  <c r="J26" i="1" s="1"/>
</calcChain>
</file>

<file path=xl/sharedStrings.xml><?xml version="1.0" encoding="utf-8"?>
<sst xmlns="http://schemas.openxmlformats.org/spreadsheetml/2006/main" count="12" uniqueCount="11">
  <si>
    <t>Cliente</t>
  </si>
  <si>
    <t>Número
aleatorio</t>
  </si>
  <si>
    <t>Tiempo
entre
llegadas</t>
  </si>
  <si>
    <t>Hora de
llegada
(acumulada)</t>
  </si>
  <si>
    <t>Tiempo
de
servicio</t>
  </si>
  <si>
    <t xml:space="preserve">Hora de
inicio del
servicio </t>
  </si>
  <si>
    <t>Hora del
final del
servicio</t>
  </si>
  <si>
    <t>Tiempo
de
espera</t>
  </si>
  <si>
    <t>Tiempo
en el
sistema</t>
  </si>
  <si>
    <t>Clientes por hora</t>
  </si>
  <si>
    <t>Tiempo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</si>
</sst>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1" xfId="0" applyNumberFormat="1" applyFont="1" applyBorder="1"/>
    <xf numFmtId="166" fontId="1" fillId="0" borderId="1" xfId="0" applyNumberFormat="1" applyFont="1" applyBorder="1"/>
    <xf numFmtId="1" fontId="1" fillId="2" borderId="2" xfId="0" applyNumberFormat="1" applyFont="1" applyFill="1" applyBorder="1"/>
    <xf numFmtId="166" fontId="1" fillId="0" borderId="3" xfId="0" applyNumberFormat="1" applyFont="1" applyBorder="1"/>
    <xf numFmtId="2" fontId="1" fillId="0" borderId="5" xfId="0" applyNumberFormat="1" applyFont="1" applyBorder="1"/>
    <xf numFmtId="166" fontId="1" fillId="0" borderId="5" xfId="0" applyNumberFormat="1" applyFont="1" applyBorder="1"/>
    <xf numFmtId="166" fontId="1" fillId="0" borderId="6" xfId="0" applyNumberFormat="1" applyFont="1" applyBorder="1"/>
    <xf numFmtId="1" fontId="1" fillId="2" borderId="7" xfId="0" applyNumberFormat="1" applyFont="1" applyFill="1" applyBorder="1"/>
    <xf numFmtId="2" fontId="1" fillId="0" borderId="8" xfId="0" applyNumberFormat="1" applyFont="1" applyBorder="1"/>
    <xf numFmtId="166" fontId="1" fillId="0" borderId="8" xfId="0" applyNumberFormat="1" applyFont="1" applyBorder="1"/>
    <xf numFmtId="166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0" fontId="1" fillId="0" borderId="12" xfId="0" applyFont="1" applyBorder="1" applyAlignment="1">
      <alignment wrapText="1"/>
    </xf>
    <xf numFmtId="1" fontId="1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0470-4E7E-4095-90C3-8A94BD999646}">
  <dimension ref="A1:M26"/>
  <sheetViews>
    <sheetView tabSelected="1" topLeftCell="A10" zoomScale="140" zoomScaleNormal="140" workbookViewId="0">
      <selection activeCell="H15" sqref="H15"/>
    </sheetView>
  </sheetViews>
  <sheetFormatPr defaultRowHeight="13.8" x14ac:dyDescent="0.25"/>
  <cols>
    <col min="1" max="10" width="13.88671875" style="1" customWidth="1"/>
    <col min="11" max="11" width="8.88671875" style="1"/>
    <col min="12" max="12" width="16.21875" style="1" bestFit="1" customWidth="1"/>
    <col min="13" max="16384" width="8.88671875" style="1"/>
  </cols>
  <sheetData>
    <row r="1" spans="1:13" ht="42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1</v>
      </c>
      <c r="F1" s="14" t="s">
        <v>4</v>
      </c>
      <c r="G1" s="14" t="s">
        <v>5</v>
      </c>
      <c r="H1" s="14" t="s">
        <v>6</v>
      </c>
      <c r="I1" s="14" t="s">
        <v>7</v>
      </c>
      <c r="J1" s="16" t="s">
        <v>8</v>
      </c>
    </row>
    <row r="2" spans="1:13" x14ac:dyDescent="0.25">
      <c r="A2" s="9">
        <v>1</v>
      </c>
      <c r="B2" s="10">
        <v>0.64</v>
      </c>
      <c r="C2" s="11">
        <f>-LOG(B2, EXP(1))*60/$M$2</f>
        <v>2.677722615770517</v>
      </c>
      <c r="D2" s="11">
        <f>C2</f>
        <v>2.677722615770517</v>
      </c>
      <c r="E2" s="10">
        <v>0.38</v>
      </c>
      <c r="F2" s="11">
        <f>-LOG(E2, EXP(1))*60/(60/$M$3)</f>
        <v>3.8703361050468224</v>
      </c>
      <c r="G2" s="11">
        <f>D2</f>
        <v>2.677722615770517</v>
      </c>
      <c r="H2" s="11">
        <f>G2+F2</f>
        <v>6.5480587208173393</v>
      </c>
      <c r="I2" s="11">
        <v>0</v>
      </c>
      <c r="J2" s="12">
        <f>F2+I2</f>
        <v>3.8703361050468224</v>
      </c>
      <c r="L2" s="1" t="s">
        <v>9</v>
      </c>
      <c r="M2" s="1">
        <v>10</v>
      </c>
    </row>
    <row r="3" spans="1:13" x14ac:dyDescent="0.25">
      <c r="A3" s="4">
        <v>2</v>
      </c>
      <c r="B3" s="2">
        <v>0.36</v>
      </c>
      <c r="C3" s="3">
        <f t="shared" ref="C3:C26" si="0">-LOG(B3, EXP(1))*60/$M$2</f>
        <v>6.1299074851918887</v>
      </c>
      <c r="D3" s="3">
        <f>D2+C3</f>
        <v>8.8076301009624061</v>
      </c>
      <c r="E3" s="2">
        <v>0.83</v>
      </c>
      <c r="F3" s="3">
        <f t="shared" ref="F3:F26" si="1">-LOG(E3, EXP(1))*60/(60/$M$3)</f>
        <v>0.74531831276597393</v>
      </c>
      <c r="G3" s="3">
        <f>MAX(H2,D3)</f>
        <v>8.8076301009624061</v>
      </c>
      <c r="H3" s="3">
        <f>G3+F3</f>
        <v>9.5529484137283802</v>
      </c>
      <c r="I3" s="3">
        <f>IF(H2&gt;D3,H2-D3,0)</f>
        <v>0</v>
      </c>
      <c r="J3" s="5">
        <f t="shared" ref="J3:J26" si="2">F3+I3</f>
        <v>0.74531831276597393</v>
      </c>
      <c r="L3" s="1" t="s">
        <v>10</v>
      </c>
      <c r="M3" s="1">
        <v>4</v>
      </c>
    </row>
    <row r="4" spans="1:13" x14ac:dyDescent="0.25">
      <c r="A4" s="4">
        <v>3</v>
      </c>
      <c r="B4" s="2">
        <v>0.05</v>
      </c>
      <c r="C4" s="3">
        <f t="shared" si="0"/>
        <v>17.974393641323946</v>
      </c>
      <c r="D4" s="3">
        <f t="shared" ref="D4:D26" si="3">D3+C4</f>
        <v>26.782023742286352</v>
      </c>
      <c r="E4" s="2">
        <v>0.06</v>
      </c>
      <c r="F4" s="3">
        <f t="shared" si="1"/>
        <v>11.253642867040146</v>
      </c>
      <c r="G4" s="3">
        <f t="shared" ref="G4:G26" si="4">MAX(H3,D4)</f>
        <v>26.782023742286352</v>
      </c>
      <c r="H4" s="3">
        <f t="shared" ref="H4:H26" si="5">G4+F4</f>
        <v>38.035666609326498</v>
      </c>
      <c r="I4" s="3">
        <f t="shared" ref="I4:I26" si="6">IF(H3&gt;D4,H3-D4,0)</f>
        <v>0</v>
      </c>
      <c r="J4" s="5">
        <f t="shared" si="2"/>
        <v>11.253642867040146</v>
      </c>
    </row>
    <row r="5" spans="1:13" x14ac:dyDescent="0.25">
      <c r="A5" s="4">
        <v>4</v>
      </c>
      <c r="B5" s="2">
        <v>0.82</v>
      </c>
      <c r="C5" s="3">
        <f t="shared" si="0"/>
        <v>1.1907056323430298</v>
      </c>
      <c r="D5" s="3">
        <f t="shared" si="3"/>
        <v>27.972729374629381</v>
      </c>
      <c r="E5" s="2">
        <v>0.64</v>
      </c>
      <c r="F5" s="3">
        <f t="shared" si="1"/>
        <v>1.7851484105136779</v>
      </c>
      <c r="G5" s="3">
        <f t="shared" si="4"/>
        <v>38.035666609326498</v>
      </c>
      <c r="H5" s="3">
        <f t="shared" si="5"/>
        <v>39.820815019840175</v>
      </c>
      <c r="I5" s="3">
        <f t="shared" si="6"/>
        <v>10.062937234697117</v>
      </c>
      <c r="J5" s="5">
        <f t="shared" si="2"/>
        <v>11.848085645210794</v>
      </c>
    </row>
    <row r="6" spans="1:13" x14ac:dyDescent="0.25">
      <c r="A6" s="4">
        <v>5</v>
      </c>
      <c r="B6" s="2">
        <v>0.83</v>
      </c>
      <c r="C6" s="3">
        <f t="shared" si="0"/>
        <v>1.1179774691489608</v>
      </c>
      <c r="D6" s="3">
        <f t="shared" si="3"/>
        <v>29.090706843778342</v>
      </c>
      <c r="E6" s="2">
        <v>0.8</v>
      </c>
      <c r="F6" s="3">
        <f t="shared" si="1"/>
        <v>0.89257420525683884</v>
      </c>
      <c r="G6" s="3">
        <f t="shared" si="4"/>
        <v>39.820815019840175</v>
      </c>
      <c r="H6" s="3">
        <f t="shared" si="5"/>
        <v>40.713389225097018</v>
      </c>
      <c r="I6" s="3">
        <f t="shared" si="6"/>
        <v>10.730108176061833</v>
      </c>
      <c r="J6" s="5">
        <f t="shared" si="2"/>
        <v>11.622682381318672</v>
      </c>
    </row>
    <row r="7" spans="1:13" x14ac:dyDescent="0.25">
      <c r="A7" s="4">
        <v>6</v>
      </c>
      <c r="B7" s="2">
        <v>0.43</v>
      </c>
      <c r="C7" s="3">
        <f t="shared" si="0"/>
        <v>5.0638204217671738</v>
      </c>
      <c r="D7" s="3">
        <f t="shared" si="3"/>
        <v>34.154527265545518</v>
      </c>
      <c r="E7" s="2">
        <v>0.66</v>
      </c>
      <c r="F7" s="3">
        <f t="shared" si="1"/>
        <v>1.6620617758466631</v>
      </c>
      <c r="G7" s="3">
        <f t="shared" si="4"/>
        <v>40.713389225097018</v>
      </c>
      <c r="H7" s="3">
        <f t="shared" si="5"/>
        <v>42.375451000943684</v>
      </c>
      <c r="I7" s="3">
        <f t="shared" si="6"/>
        <v>6.5588619595514999</v>
      </c>
      <c r="J7" s="5">
        <f t="shared" si="2"/>
        <v>8.2209237353981628</v>
      </c>
    </row>
    <row r="8" spans="1:13" x14ac:dyDescent="0.25">
      <c r="A8" s="4">
        <v>7</v>
      </c>
      <c r="B8" s="2">
        <v>0.57999999999999996</v>
      </c>
      <c r="C8" s="3">
        <f t="shared" si="0"/>
        <v>3.2683630526500331</v>
      </c>
      <c r="D8" s="3">
        <f t="shared" si="3"/>
        <v>37.422890318195549</v>
      </c>
      <c r="E8" s="2">
        <v>0.24</v>
      </c>
      <c r="F8" s="3">
        <f t="shared" si="1"/>
        <v>5.7084654225605833</v>
      </c>
      <c r="G8" s="3">
        <f t="shared" si="4"/>
        <v>42.375451000943684</v>
      </c>
      <c r="H8" s="3">
        <f t="shared" si="5"/>
        <v>48.08391642350427</v>
      </c>
      <c r="I8" s="3">
        <f t="shared" si="6"/>
        <v>4.9525606827481354</v>
      </c>
      <c r="J8" s="5">
        <f t="shared" si="2"/>
        <v>10.661026105308718</v>
      </c>
    </row>
    <row r="9" spans="1:13" x14ac:dyDescent="0.25">
      <c r="A9" s="4">
        <v>8</v>
      </c>
      <c r="B9" s="2">
        <v>0.31</v>
      </c>
      <c r="C9" s="3">
        <f t="shared" si="0"/>
        <v>7.0270978890176705</v>
      </c>
      <c r="D9" s="3">
        <f t="shared" si="3"/>
        <v>44.449988207213217</v>
      </c>
      <c r="E9" s="2">
        <v>0.79</v>
      </c>
      <c r="F9" s="3">
        <f t="shared" si="1"/>
        <v>0.94288933408427933</v>
      </c>
      <c r="G9" s="3">
        <f t="shared" si="4"/>
        <v>48.08391642350427</v>
      </c>
      <c r="H9" s="3">
        <f t="shared" si="5"/>
        <v>49.026805757588548</v>
      </c>
      <c r="I9" s="3">
        <f t="shared" si="6"/>
        <v>3.6339282162910536</v>
      </c>
      <c r="J9" s="5">
        <f t="shared" si="2"/>
        <v>4.576817550375333</v>
      </c>
    </row>
    <row r="10" spans="1:13" x14ac:dyDescent="0.25">
      <c r="A10" s="4">
        <v>9</v>
      </c>
      <c r="B10" s="2">
        <v>0.19</v>
      </c>
      <c r="C10" s="3">
        <f t="shared" si="0"/>
        <v>9.9643872409299057</v>
      </c>
      <c r="D10" s="3">
        <f t="shared" si="3"/>
        <v>54.414375448143119</v>
      </c>
      <c r="E10" s="2">
        <v>0.86</v>
      </c>
      <c r="F10" s="3">
        <f t="shared" si="1"/>
        <v>0.60329155893833464</v>
      </c>
      <c r="G10" s="3">
        <f t="shared" si="4"/>
        <v>54.414375448143119</v>
      </c>
      <c r="H10" s="3">
        <f t="shared" si="5"/>
        <v>55.017667007081457</v>
      </c>
      <c r="I10" s="3">
        <f t="shared" si="6"/>
        <v>0</v>
      </c>
      <c r="J10" s="5">
        <f t="shared" si="2"/>
        <v>0.60329155893833464</v>
      </c>
    </row>
    <row r="11" spans="1:13" x14ac:dyDescent="0.25">
      <c r="A11" s="4">
        <v>10</v>
      </c>
      <c r="B11" s="2">
        <v>0.63</v>
      </c>
      <c r="C11" s="3">
        <f t="shared" si="0"/>
        <v>2.7722127575793523</v>
      </c>
      <c r="D11" s="3">
        <f t="shared" si="3"/>
        <v>57.186588205722472</v>
      </c>
      <c r="E11" s="2">
        <v>0.13</v>
      </c>
      <c r="F11" s="3">
        <f t="shared" si="1"/>
        <v>8.1608833141062185</v>
      </c>
      <c r="G11" s="3">
        <f t="shared" si="4"/>
        <v>57.186588205722472</v>
      </c>
      <c r="H11" s="3">
        <f t="shared" si="5"/>
        <v>65.347471519828687</v>
      </c>
      <c r="I11" s="3">
        <f t="shared" si="6"/>
        <v>0</v>
      </c>
      <c r="J11" s="5">
        <f t="shared" si="2"/>
        <v>8.1608833141062185</v>
      </c>
    </row>
    <row r="12" spans="1:13" x14ac:dyDescent="0.25">
      <c r="A12" s="4">
        <v>11</v>
      </c>
      <c r="B12" s="2">
        <v>0.44</v>
      </c>
      <c r="C12" s="3">
        <f t="shared" si="0"/>
        <v>4.9258833124189811</v>
      </c>
      <c r="D12" s="3">
        <f t="shared" si="3"/>
        <v>62.112471518141454</v>
      </c>
      <c r="E12" s="2">
        <v>0.85</v>
      </c>
      <c r="F12" s="3">
        <f t="shared" si="1"/>
        <v>0.65007571799109976</v>
      </c>
      <c r="G12" s="3">
        <f t="shared" si="4"/>
        <v>65.347471519828687</v>
      </c>
      <c r="H12" s="3">
        <f t="shared" si="5"/>
        <v>65.997547237819788</v>
      </c>
      <c r="I12" s="3">
        <f t="shared" si="6"/>
        <v>3.2350000016872329</v>
      </c>
      <c r="J12" s="5">
        <f t="shared" si="2"/>
        <v>3.8850757196783325</v>
      </c>
    </row>
    <row r="13" spans="1:13" x14ac:dyDescent="0.25">
      <c r="A13" s="4">
        <v>12</v>
      </c>
      <c r="B13" s="2">
        <v>0.99</v>
      </c>
      <c r="C13" s="3">
        <f t="shared" si="0"/>
        <v>6.0302015121008704E-2</v>
      </c>
      <c r="D13" s="3">
        <f t="shared" si="3"/>
        <v>62.172773533262465</v>
      </c>
      <c r="E13" s="2">
        <v>0.63</v>
      </c>
      <c r="F13" s="3">
        <f t="shared" si="1"/>
        <v>1.8481418383862347</v>
      </c>
      <c r="G13" s="3">
        <f t="shared" si="4"/>
        <v>65.997547237819788</v>
      </c>
      <c r="H13" s="3">
        <f t="shared" si="5"/>
        <v>67.845689076206028</v>
      </c>
      <c r="I13" s="3">
        <f t="shared" si="6"/>
        <v>3.8247737045573231</v>
      </c>
      <c r="J13" s="5">
        <f t="shared" si="2"/>
        <v>5.6729155429435583</v>
      </c>
    </row>
    <row r="14" spans="1:13" x14ac:dyDescent="0.25">
      <c r="A14" s="4">
        <v>13</v>
      </c>
      <c r="B14" s="2">
        <v>0.46</v>
      </c>
      <c r="C14" s="3">
        <f t="shared" si="0"/>
        <v>4.6591727369939777</v>
      </c>
      <c r="D14" s="3">
        <f t="shared" si="3"/>
        <v>66.831946270256438</v>
      </c>
      <c r="E14" s="2">
        <v>0.05</v>
      </c>
      <c r="F14" s="3">
        <f t="shared" si="1"/>
        <v>11.982929094215963</v>
      </c>
      <c r="G14" s="3">
        <f t="shared" si="4"/>
        <v>67.845689076206028</v>
      </c>
      <c r="H14" s="3">
        <f t="shared" si="5"/>
        <v>79.82861817042199</v>
      </c>
      <c r="I14" s="3">
        <f t="shared" si="6"/>
        <v>1.0137428059495903</v>
      </c>
      <c r="J14" s="5">
        <f t="shared" si="2"/>
        <v>12.996671900165554</v>
      </c>
    </row>
    <row r="15" spans="1:13" x14ac:dyDescent="0.25">
      <c r="A15" s="4">
        <v>14</v>
      </c>
      <c r="B15" s="2">
        <v>0.76</v>
      </c>
      <c r="C15" s="3">
        <f t="shared" si="0"/>
        <v>1.6466210742105616</v>
      </c>
      <c r="D15" s="3">
        <f t="shared" si="3"/>
        <v>68.478567344466995</v>
      </c>
      <c r="E15" s="2">
        <v>0.86</v>
      </c>
      <c r="F15" s="3">
        <f t="shared" si="1"/>
        <v>0.60329155893833464</v>
      </c>
      <c r="G15" s="3">
        <f t="shared" si="4"/>
        <v>79.82861817042199</v>
      </c>
      <c r="H15" s="3">
        <f t="shared" si="5"/>
        <v>80.431909729360328</v>
      </c>
      <c r="I15" s="3">
        <f t="shared" si="6"/>
        <v>11.350050825954995</v>
      </c>
      <c r="J15" s="5">
        <f t="shared" si="2"/>
        <v>11.953342384893329</v>
      </c>
    </row>
    <row r="16" spans="1:13" x14ac:dyDescent="0.25">
      <c r="A16" s="4">
        <v>15</v>
      </c>
      <c r="B16" s="2">
        <v>0.69</v>
      </c>
      <c r="C16" s="3">
        <f t="shared" si="0"/>
        <v>2.2263820883449923</v>
      </c>
      <c r="D16" s="3">
        <f t="shared" si="3"/>
        <v>70.704949432811986</v>
      </c>
      <c r="E16" s="2">
        <v>0.53</v>
      </c>
      <c r="F16" s="3">
        <f t="shared" si="1"/>
        <v>2.539513089743878</v>
      </c>
      <c r="G16" s="3">
        <f t="shared" si="4"/>
        <v>80.431909729360328</v>
      </c>
      <c r="H16" s="3">
        <f t="shared" si="5"/>
        <v>82.971422819104205</v>
      </c>
      <c r="I16" s="3">
        <f t="shared" si="6"/>
        <v>9.7269602965483415</v>
      </c>
      <c r="J16" s="5">
        <f t="shared" si="2"/>
        <v>12.266473386292219</v>
      </c>
    </row>
    <row r="17" spans="1:10" x14ac:dyDescent="0.25">
      <c r="A17" s="4">
        <v>16</v>
      </c>
      <c r="B17" s="2">
        <v>0.47</v>
      </c>
      <c r="C17" s="3">
        <f t="shared" si="0"/>
        <v>4.5301355056681967</v>
      </c>
      <c r="D17" s="3">
        <f t="shared" si="3"/>
        <v>75.235084938480185</v>
      </c>
      <c r="E17" s="2">
        <v>0.69</v>
      </c>
      <c r="F17" s="3">
        <f t="shared" si="1"/>
        <v>1.4842547255633283</v>
      </c>
      <c r="G17" s="3">
        <f t="shared" si="4"/>
        <v>82.971422819104205</v>
      </c>
      <c r="H17" s="3">
        <f t="shared" si="5"/>
        <v>84.455677544667537</v>
      </c>
      <c r="I17" s="3">
        <f t="shared" si="6"/>
        <v>7.7363378806240206</v>
      </c>
      <c r="J17" s="5">
        <f t="shared" si="2"/>
        <v>9.2205926061873491</v>
      </c>
    </row>
    <row r="18" spans="1:10" x14ac:dyDescent="0.25">
      <c r="A18" s="4">
        <v>17</v>
      </c>
      <c r="B18" s="2">
        <v>0.13</v>
      </c>
      <c r="C18" s="3">
        <f t="shared" si="0"/>
        <v>12.241324971159328</v>
      </c>
      <c r="D18" s="3">
        <f t="shared" si="3"/>
        <v>87.476409909639514</v>
      </c>
      <c r="E18" s="2">
        <v>0.03</v>
      </c>
      <c r="F18" s="3">
        <f t="shared" si="1"/>
        <v>14.026231589279927</v>
      </c>
      <c r="G18" s="3">
        <f t="shared" si="4"/>
        <v>87.476409909639514</v>
      </c>
      <c r="H18" s="3">
        <f t="shared" si="5"/>
        <v>101.50264149891944</v>
      </c>
      <c r="I18" s="3">
        <f t="shared" si="6"/>
        <v>0</v>
      </c>
      <c r="J18" s="5">
        <f t="shared" si="2"/>
        <v>14.026231589279927</v>
      </c>
    </row>
    <row r="19" spans="1:10" x14ac:dyDescent="0.25">
      <c r="A19" s="4">
        <v>18</v>
      </c>
      <c r="B19" s="2">
        <v>0.26</v>
      </c>
      <c r="C19" s="3">
        <f t="shared" si="0"/>
        <v>8.0824418877996553</v>
      </c>
      <c r="D19" s="3">
        <f t="shared" si="3"/>
        <v>95.558851797439175</v>
      </c>
      <c r="E19" s="2">
        <v>0.9</v>
      </c>
      <c r="F19" s="3">
        <f t="shared" si="1"/>
        <v>0.42144206263130513</v>
      </c>
      <c r="G19" s="3">
        <f t="shared" si="4"/>
        <v>101.50264149891944</v>
      </c>
      <c r="H19" s="3">
        <f t="shared" si="5"/>
        <v>101.92408356155075</v>
      </c>
      <c r="I19" s="3">
        <f t="shared" si="6"/>
        <v>5.9437897014802701</v>
      </c>
      <c r="J19" s="5">
        <f t="shared" si="2"/>
        <v>6.3652317641115754</v>
      </c>
    </row>
    <row r="20" spans="1:10" x14ac:dyDescent="0.25">
      <c r="A20" s="4">
        <v>19</v>
      </c>
      <c r="B20" s="2">
        <v>0.77</v>
      </c>
      <c r="C20" s="3">
        <f t="shared" si="0"/>
        <v>1.568188584806445</v>
      </c>
      <c r="D20" s="3">
        <f t="shared" si="3"/>
        <v>97.127040382245625</v>
      </c>
      <c r="E20" s="2">
        <v>0.65</v>
      </c>
      <c r="F20" s="3">
        <f t="shared" si="1"/>
        <v>1.7231316643698169</v>
      </c>
      <c r="G20" s="3">
        <f t="shared" si="4"/>
        <v>101.92408356155075</v>
      </c>
      <c r="H20" s="3">
        <f t="shared" si="5"/>
        <v>103.64721522592056</v>
      </c>
      <c r="I20" s="3">
        <f t="shared" si="6"/>
        <v>4.7970431793051205</v>
      </c>
      <c r="J20" s="5">
        <f t="shared" si="2"/>
        <v>6.5201748436749369</v>
      </c>
    </row>
    <row r="21" spans="1:10" x14ac:dyDescent="0.25">
      <c r="A21" s="4">
        <v>20</v>
      </c>
      <c r="B21" s="2">
        <v>0.53</v>
      </c>
      <c r="C21" s="3">
        <f t="shared" si="0"/>
        <v>3.8092696346158172</v>
      </c>
      <c r="D21" s="3">
        <f t="shared" si="3"/>
        <v>100.93631001686144</v>
      </c>
      <c r="E21" s="2">
        <v>0.78</v>
      </c>
      <c r="F21" s="3">
        <f t="shared" si="1"/>
        <v>0.99384543719399843</v>
      </c>
      <c r="G21" s="3">
        <f t="shared" si="4"/>
        <v>103.64721522592056</v>
      </c>
      <c r="H21" s="3">
        <f t="shared" si="5"/>
        <v>104.64106066311456</v>
      </c>
      <c r="I21" s="3">
        <f t="shared" si="6"/>
        <v>2.7109052090591206</v>
      </c>
      <c r="J21" s="5">
        <f t="shared" si="2"/>
        <v>3.7047506462531192</v>
      </c>
    </row>
    <row r="22" spans="1:10" x14ac:dyDescent="0.25">
      <c r="A22" s="4">
        <v>21</v>
      </c>
      <c r="B22" s="2">
        <v>0.96</v>
      </c>
      <c r="C22" s="3">
        <f t="shared" si="0"/>
        <v>0.24493196712153101</v>
      </c>
      <c r="D22" s="3">
        <f t="shared" si="3"/>
        <v>101.18124198398297</v>
      </c>
      <c r="E22" s="2">
        <v>0.06</v>
      </c>
      <c r="F22" s="3">
        <f t="shared" si="1"/>
        <v>11.253642867040146</v>
      </c>
      <c r="G22" s="3">
        <f t="shared" si="4"/>
        <v>104.64106066311456</v>
      </c>
      <c r="H22" s="3">
        <f t="shared" si="5"/>
        <v>115.8947035301547</v>
      </c>
      <c r="I22" s="3">
        <f t="shared" si="6"/>
        <v>3.4598186791315868</v>
      </c>
      <c r="J22" s="5">
        <f t="shared" si="2"/>
        <v>14.713461546171732</v>
      </c>
    </row>
    <row r="23" spans="1:10" x14ac:dyDescent="0.25">
      <c r="A23" s="4">
        <v>22</v>
      </c>
      <c r="B23" s="2">
        <v>0.11</v>
      </c>
      <c r="C23" s="3">
        <f t="shared" si="0"/>
        <v>13.243649479138323</v>
      </c>
      <c r="D23" s="3">
        <f t="shared" si="3"/>
        <v>114.4248914631213</v>
      </c>
      <c r="E23" s="2">
        <v>0.26</v>
      </c>
      <c r="F23" s="3">
        <f t="shared" si="1"/>
        <v>5.3882945918664369</v>
      </c>
      <c r="G23" s="3">
        <f t="shared" si="4"/>
        <v>115.8947035301547</v>
      </c>
      <c r="H23" s="3">
        <f t="shared" si="5"/>
        <v>121.28299812202114</v>
      </c>
      <c r="I23" s="3">
        <f t="shared" si="6"/>
        <v>1.4698120670334021</v>
      </c>
      <c r="J23" s="5">
        <f t="shared" si="2"/>
        <v>6.8581066588998389</v>
      </c>
    </row>
    <row r="24" spans="1:10" x14ac:dyDescent="0.25">
      <c r="A24" s="4">
        <v>23</v>
      </c>
      <c r="B24" s="2">
        <v>0.62</v>
      </c>
      <c r="C24" s="3">
        <f t="shared" si="0"/>
        <v>2.8682148056579986</v>
      </c>
      <c r="D24" s="3">
        <f t="shared" si="3"/>
        <v>117.2931062687793</v>
      </c>
      <c r="E24" s="2">
        <v>0.27</v>
      </c>
      <c r="F24" s="3">
        <f t="shared" si="1"/>
        <v>5.2373332799350489</v>
      </c>
      <c r="G24" s="3">
        <f t="shared" si="4"/>
        <v>121.28299812202114</v>
      </c>
      <c r="H24" s="3">
        <f t="shared" si="5"/>
        <v>126.52033140195618</v>
      </c>
      <c r="I24" s="3">
        <f t="shared" si="6"/>
        <v>3.9898918532418435</v>
      </c>
      <c r="J24" s="5">
        <f t="shared" si="2"/>
        <v>9.2272251331768924</v>
      </c>
    </row>
    <row r="25" spans="1:10" x14ac:dyDescent="0.25">
      <c r="A25" s="4">
        <v>24</v>
      </c>
      <c r="B25" s="2">
        <v>0.67</v>
      </c>
      <c r="C25" s="3">
        <f t="shared" si="0"/>
        <v>2.4028653995827516</v>
      </c>
      <c r="D25" s="3">
        <f t="shared" si="3"/>
        <v>119.69597166836205</v>
      </c>
      <c r="E25" s="2">
        <v>0.6</v>
      </c>
      <c r="F25" s="3">
        <f t="shared" si="1"/>
        <v>2.0433024950639629</v>
      </c>
      <c r="G25" s="3">
        <f t="shared" si="4"/>
        <v>126.52033140195618</v>
      </c>
      <c r="H25" s="3">
        <f t="shared" si="5"/>
        <v>128.56363389702014</v>
      </c>
      <c r="I25" s="3">
        <f t="shared" si="6"/>
        <v>6.8243597335941359</v>
      </c>
      <c r="J25" s="5">
        <f t="shared" si="2"/>
        <v>8.8676622286580979</v>
      </c>
    </row>
    <row r="26" spans="1:10" ht="14.4" thickBot="1" x14ac:dyDescent="0.3">
      <c r="A26" s="17">
        <v>25</v>
      </c>
      <c r="B26" s="6">
        <v>0.28000000000000003</v>
      </c>
      <c r="C26" s="7">
        <f t="shared" si="0"/>
        <v>7.6377940548773235</v>
      </c>
      <c r="D26" s="7">
        <f t="shared" si="3"/>
        <v>127.33376572323937</v>
      </c>
      <c r="E26" s="6">
        <v>0.01</v>
      </c>
      <c r="F26" s="7">
        <f t="shared" si="1"/>
        <v>18.420680743952364</v>
      </c>
      <c r="G26" s="7">
        <f t="shared" si="4"/>
        <v>128.56363389702014</v>
      </c>
      <c r="H26" s="7">
        <f t="shared" si="5"/>
        <v>146.98431464097251</v>
      </c>
      <c r="I26" s="7">
        <f t="shared" si="6"/>
        <v>1.2298681737807726</v>
      </c>
      <c r="J26" s="8">
        <f t="shared" si="2"/>
        <v>19.650548917733136</v>
      </c>
    </row>
  </sheetData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2022-05-01T13:54:56Z</dcterms:created>
  <dcterms:modified xsi:type="dcterms:W3CDTF">2022-05-01T14:39:12Z</dcterms:modified>
</cp:coreProperties>
</file>