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14" r:id="rId6"/>
    <sheet name="现货价" sheetId="10" r:id="rId7"/>
    <sheet name="利润原始数据" sheetId="15" r:id="rId8"/>
    <sheet name="期货收盘价" sheetId="16" r:id="rId9"/>
    <sheet name="产销原始数据" sheetId="12" r:id="rId10"/>
    <sheet name="表观" sheetId="17" r:id="rId11"/>
    <sheet name="Sheet1" sheetId="18" r:id="rId12"/>
    <sheet name="Sheet2" sheetId="19" r:id="rId13"/>
  </sheets>
  <externalReferences>
    <externalReference r:id="rId14"/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3" i="2"/>
  <c r="AD4" i="18"/>
  <c r="AE4" i="18"/>
  <c r="AF4" i="18"/>
  <c r="AG4" i="18"/>
  <c r="AC4" i="18"/>
  <c r="AA2" i="18"/>
  <c r="A1" i="16"/>
  <c r="N1" i="18"/>
  <c r="AD5" i="18" l="1"/>
  <c r="AD8" i="18" s="1"/>
  <c r="AG5" i="18"/>
  <c r="AE5" i="18"/>
  <c r="AA3" i="18"/>
  <c r="AC5" i="18"/>
  <c r="AF5" i="18"/>
  <c r="T570" i="18"/>
  <c r="V570" i="18" s="1"/>
  <c r="U570" i="18"/>
  <c r="T571" i="18"/>
  <c r="V571" i="18" s="1"/>
  <c r="U571" i="18"/>
  <c r="T572" i="18"/>
  <c r="V572" i="18" s="1"/>
  <c r="U572" i="18"/>
  <c r="T573" i="18"/>
  <c r="V573" i="18" s="1"/>
  <c r="U573" i="18"/>
  <c r="T574" i="18"/>
  <c r="V574" i="18" s="1"/>
  <c r="U574" i="18"/>
  <c r="T575" i="18"/>
  <c r="V575" i="18" s="1"/>
  <c r="U575" i="18"/>
  <c r="T576" i="18"/>
  <c r="V576" i="18" s="1"/>
  <c r="U576" i="18"/>
  <c r="T577" i="18"/>
  <c r="V577" i="18" s="1"/>
  <c r="U577" i="18"/>
  <c r="T578" i="18"/>
  <c r="V578" i="18" s="1"/>
  <c r="U578" i="18"/>
  <c r="T579" i="18"/>
  <c r="V579" i="18" s="1"/>
  <c r="U579" i="18"/>
  <c r="T580" i="18"/>
  <c r="V580" i="18" s="1"/>
  <c r="U580" i="18"/>
  <c r="T581" i="18"/>
  <c r="V581" i="18" s="1"/>
  <c r="U581" i="18"/>
  <c r="T582" i="18"/>
  <c r="V582" i="18" s="1"/>
  <c r="U582" i="18"/>
  <c r="T583" i="18"/>
  <c r="V583" i="18" s="1"/>
  <c r="U583" i="18"/>
  <c r="T584" i="18"/>
  <c r="V584" i="18" s="1"/>
  <c r="U584" i="18"/>
  <c r="T585" i="18"/>
  <c r="V585" i="18" s="1"/>
  <c r="U585" i="18"/>
  <c r="T586" i="18"/>
  <c r="V586" i="18" s="1"/>
  <c r="U586" i="18"/>
  <c r="T587" i="18"/>
  <c r="V587" i="18" s="1"/>
  <c r="U587" i="18"/>
  <c r="T588" i="18"/>
  <c r="V588" i="18" s="1"/>
  <c r="U588" i="18"/>
  <c r="T589" i="18"/>
  <c r="V589" i="18" s="1"/>
  <c r="U589" i="18"/>
  <c r="T590" i="18"/>
  <c r="V590" i="18" s="1"/>
  <c r="U590" i="18"/>
  <c r="T591" i="18"/>
  <c r="V591" i="18" s="1"/>
  <c r="U591" i="18"/>
  <c r="T592" i="18"/>
  <c r="V592" i="18" s="1"/>
  <c r="U592" i="18"/>
  <c r="T593" i="18"/>
  <c r="V593" i="18" s="1"/>
  <c r="U593" i="18"/>
  <c r="T594" i="18"/>
  <c r="V594" i="18" s="1"/>
  <c r="U594" i="18"/>
  <c r="T595" i="18"/>
  <c r="V595" i="18" s="1"/>
  <c r="U595" i="18"/>
  <c r="T596" i="18"/>
  <c r="V596" i="18" s="1"/>
  <c r="U596" i="18"/>
  <c r="T597" i="18"/>
  <c r="V597" i="18" s="1"/>
  <c r="U597" i="18"/>
  <c r="T598" i="18"/>
  <c r="V598" i="18" s="1"/>
  <c r="U598" i="18"/>
  <c r="T599" i="18"/>
  <c r="V599" i="18" s="1"/>
  <c r="U599" i="18"/>
  <c r="T600" i="18"/>
  <c r="V600" i="18" s="1"/>
  <c r="U600" i="18"/>
  <c r="T601" i="18"/>
  <c r="V601" i="18" s="1"/>
  <c r="U601" i="18"/>
  <c r="T602" i="18"/>
  <c r="V602" i="18" s="1"/>
  <c r="U602" i="18"/>
  <c r="T603" i="18"/>
  <c r="V603" i="18" s="1"/>
  <c r="U603" i="18"/>
  <c r="T604" i="18"/>
  <c r="V604" i="18" s="1"/>
  <c r="U604" i="18"/>
  <c r="T605" i="18"/>
  <c r="V605" i="18" s="1"/>
  <c r="U605" i="18"/>
  <c r="T606" i="18"/>
  <c r="V606" i="18" s="1"/>
  <c r="U606" i="18"/>
  <c r="T607" i="18"/>
  <c r="V607" i="18" s="1"/>
  <c r="U607" i="18"/>
  <c r="T608" i="18"/>
  <c r="V608" i="18" s="1"/>
  <c r="U608" i="18"/>
  <c r="T609" i="18"/>
  <c r="V609" i="18" s="1"/>
  <c r="U609" i="18"/>
  <c r="T610" i="18"/>
  <c r="V610" i="18" s="1"/>
  <c r="U610" i="18"/>
  <c r="T611" i="18"/>
  <c r="V611" i="18" s="1"/>
  <c r="U611" i="18"/>
  <c r="T612" i="18"/>
  <c r="V612" i="18" s="1"/>
  <c r="U612" i="18"/>
  <c r="T613" i="18"/>
  <c r="V613" i="18" s="1"/>
  <c r="U613" i="18"/>
  <c r="T614" i="18"/>
  <c r="V614" i="18" s="1"/>
  <c r="U614" i="18"/>
  <c r="T615" i="18"/>
  <c r="V615" i="18" s="1"/>
  <c r="U615" i="18"/>
  <c r="T616" i="18"/>
  <c r="V616" i="18" s="1"/>
  <c r="U616" i="18"/>
  <c r="T617" i="18"/>
  <c r="V617" i="18" s="1"/>
  <c r="U617" i="18"/>
  <c r="T618" i="18"/>
  <c r="V618" i="18" s="1"/>
  <c r="U618" i="18"/>
  <c r="T619" i="18"/>
  <c r="V619" i="18" s="1"/>
  <c r="U619" i="18"/>
  <c r="T620" i="18"/>
  <c r="V620" i="18" s="1"/>
  <c r="U620" i="18"/>
  <c r="T621" i="18"/>
  <c r="V621" i="18" s="1"/>
  <c r="U621" i="18"/>
  <c r="T622" i="18"/>
  <c r="V622" i="18" s="1"/>
  <c r="U622" i="18"/>
  <c r="T623" i="18"/>
  <c r="V623" i="18" s="1"/>
  <c r="U623" i="18"/>
  <c r="T624" i="18"/>
  <c r="V624" i="18" s="1"/>
  <c r="U624" i="18"/>
  <c r="T625" i="18"/>
  <c r="V625" i="18" s="1"/>
  <c r="U625" i="18"/>
  <c r="T626" i="18"/>
  <c r="V626" i="18" s="1"/>
  <c r="U626" i="18"/>
  <c r="T627" i="18"/>
  <c r="V627" i="18" s="1"/>
  <c r="U627" i="18"/>
  <c r="T628" i="18"/>
  <c r="V628" i="18" s="1"/>
  <c r="U628" i="18"/>
  <c r="T629" i="18"/>
  <c r="V629" i="18" s="1"/>
  <c r="U629" i="18"/>
  <c r="T630" i="18"/>
  <c r="V630" i="18" s="1"/>
  <c r="U630" i="18"/>
  <c r="T631" i="18"/>
  <c r="V631" i="18" s="1"/>
  <c r="U631" i="18"/>
  <c r="T632" i="18"/>
  <c r="V632" i="18" s="1"/>
  <c r="U632" i="18"/>
  <c r="T633" i="18"/>
  <c r="V633" i="18" s="1"/>
  <c r="U633" i="18"/>
  <c r="T634" i="18"/>
  <c r="V634" i="18" s="1"/>
  <c r="U634" i="18"/>
  <c r="T635" i="18"/>
  <c r="V635" i="18" s="1"/>
  <c r="U635" i="18"/>
  <c r="T636" i="18"/>
  <c r="V636" i="18" s="1"/>
  <c r="U636" i="18"/>
  <c r="T637" i="18"/>
  <c r="V637" i="18" s="1"/>
  <c r="U637" i="18"/>
  <c r="T638" i="18"/>
  <c r="V638" i="18" s="1"/>
  <c r="U638" i="18"/>
  <c r="T639" i="18"/>
  <c r="V639" i="18" s="1"/>
  <c r="U639" i="18"/>
  <c r="T640" i="18"/>
  <c r="V640" i="18" s="1"/>
  <c r="U640" i="18"/>
  <c r="T641" i="18"/>
  <c r="V641" i="18" s="1"/>
  <c r="U641" i="18"/>
  <c r="T642" i="18"/>
  <c r="V642" i="18" s="1"/>
  <c r="U642" i="18"/>
  <c r="T643" i="18"/>
  <c r="V643" i="18" s="1"/>
  <c r="U643" i="18"/>
  <c r="T644" i="18"/>
  <c r="V644" i="18" s="1"/>
  <c r="U644" i="18"/>
  <c r="T645" i="18"/>
  <c r="V645" i="18" s="1"/>
  <c r="U645" i="18"/>
  <c r="T646" i="18"/>
  <c r="V646" i="18" s="1"/>
  <c r="U646" i="18"/>
  <c r="T647" i="18"/>
  <c r="V647" i="18" s="1"/>
  <c r="U647" i="18"/>
  <c r="T648" i="18"/>
  <c r="V648" i="18" s="1"/>
  <c r="U648" i="18"/>
  <c r="T649" i="18"/>
  <c r="V649" i="18" s="1"/>
  <c r="U649" i="18"/>
  <c r="T650" i="18"/>
  <c r="V650" i="18" s="1"/>
  <c r="U650" i="18"/>
  <c r="T651" i="18"/>
  <c r="V651" i="18" s="1"/>
  <c r="U651" i="18"/>
  <c r="T652" i="18"/>
  <c r="V652" i="18" s="1"/>
  <c r="U652" i="18"/>
  <c r="T653" i="18"/>
  <c r="V653" i="18" s="1"/>
  <c r="U653" i="18"/>
  <c r="T654" i="18"/>
  <c r="V654" i="18" s="1"/>
  <c r="U654" i="18"/>
  <c r="T655" i="18"/>
  <c r="V655" i="18" s="1"/>
  <c r="U655" i="18"/>
  <c r="T656" i="18"/>
  <c r="V656" i="18" s="1"/>
  <c r="U656" i="18"/>
  <c r="T657" i="18"/>
  <c r="V657" i="18" s="1"/>
  <c r="U657" i="18"/>
  <c r="T658" i="18"/>
  <c r="V658" i="18" s="1"/>
  <c r="U658" i="18"/>
  <c r="T659" i="18"/>
  <c r="V659" i="18" s="1"/>
  <c r="U659" i="18"/>
  <c r="T660" i="18"/>
  <c r="V660" i="18" s="1"/>
  <c r="U660" i="18"/>
  <c r="T661" i="18"/>
  <c r="V661" i="18" s="1"/>
  <c r="U661" i="18"/>
  <c r="T662" i="18"/>
  <c r="V662" i="18" s="1"/>
  <c r="U662" i="18"/>
  <c r="T663" i="18"/>
  <c r="V663" i="18" s="1"/>
  <c r="U663" i="18"/>
  <c r="T664" i="18"/>
  <c r="V664" i="18" s="1"/>
  <c r="U664" i="18"/>
  <c r="T665" i="18"/>
  <c r="V665" i="18" s="1"/>
  <c r="U665" i="18"/>
  <c r="T666" i="18"/>
  <c r="V666" i="18" s="1"/>
  <c r="U666" i="18"/>
  <c r="T667" i="18"/>
  <c r="V667" i="18" s="1"/>
  <c r="U667" i="18"/>
  <c r="T668" i="18"/>
  <c r="V668" i="18" s="1"/>
  <c r="U668" i="18"/>
  <c r="T669" i="18"/>
  <c r="V669" i="18" s="1"/>
  <c r="U669" i="18"/>
  <c r="T670" i="18"/>
  <c r="V670" i="18" s="1"/>
  <c r="U670" i="18"/>
  <c r="T671" i="18"/>
  <c r="V671" i="18" s="1"/>
  <c r="U671" i="18"/>
  <c r="T672" i="18"/>
  <c r="V672" i="18" s="1"/>
  <c r="U672" i="18"/>
  <c r="T673" i="18"/>
  <c r="V673" i="18" s="1"/>
  <c r="U673" i="18"/>
  <c r="T674" i="18"/>
  <c r="V674" i="18" s="1"/>
  <c r="U674" i="18"/>
  <c r="T675" i="18"/>
  <c r="V675" i="18" s="1"/>
  <c r="U675" i="18"/>
  <c r="T676" i="18"/>
  <c r="V676" i="18" s="1"/>
  <c r="U676" i="18"/>
  <c r="T677" i="18"/>
  <c r="V677" i="18" s="1"/>
  <c r="U677" i="18"/>
  <c r="T678" i="18"/>
  <c r="V678" i="18" s="1"/>
  <c r="U678" i="18"/>
  <c r="T679" i="18"/>
  <c r="V679" i="18" s="1"/>
  <c r="U679" i="18"/>
  <c r="T680" i="18"/>
  <c r="V680" i="18" s="1"/>
  <c r="U680" i="18"/>
  <c r="T681" i="18"/>
  <c r="V681" i="18" s="1"/>
  <c r="U681" i="18"/>
  <c r="T682" i="18"/>
  <c r="V682" i="18" s="1"/>
  <c r="U682" i="18"/>
  <c r="T683" i="18"/>
  <c r="V683" i="18" s="1"/>
  <c r="U683" i="18"/>
  <c r="T684" i="18"/>
  <c r="V684" i="18" s="1"/>
  <c r="U684" i="18"/>
  <c r="T685" i="18"/>
  <c r="V685" i="18" s="1"/>
  <c r="U685" i="18"/>
  <c r="T686" i="18"/>
  <c r="V686" i="18" s="1"/>
  <c r="U686" i="18"/>
  <c r="T687" i="18"/>
  <c r="V687" i="18" s="1"/>
  <c r="U687" i="18"/>
  <c r="T688" i="18"/>
  <c r="V688" i="18" s="1"/>
  <c r="U688" i="18"/>
  <c r="T689" i="18"/>
  <c r="V689" i="18" s="1"/>
  <c r="U689" i="18"/>
  <c r="T690" i="18"/>
  <c r="V690" i="18" s="1"/>
  <c r="U690" i="18"/>
  <c r="T691" i="18"/>
  <c r="V691" i="18" s="1"/>
  <c r="U691" i="18"/>
  <c r="T692" i="18"/>
  <c r="V692" i="18" s="1"/>
  <c r="U692" i="18"/>
  <c r="T693" i="18"/>
  <c r="V693" i="18" s="1"/>
  <c r="U693" i="18"/>
  <c r="T694" i="18"/>
  <c r="V694" i="18" s="1"/>
  <c r="U694" i="18"/>
  <c r="T695" i="18"/>
  <c r="V695" i="18" s="1"/>
  <c r="U695" i="18"/>
  <c r="T696" i="18"/>
  <c r="V696" i="18" s="1"/>
  <c r="U696" i="18"/>
  <c r="T697" i="18"/>
  <c r="V697" i="18" s="1"/>
  <c r="U697" i="18"/>
  <c r="T698" i="18"/>
  <c r="V698" i="18" s="1"/>
  <c r="U698" i="18"/>
  <c r="T699" i="18"/>
  <c r="V699" i="18" s="1"/>
  <c r="U699" i="18"/>
  <c r="T700" i="18"/>
  <c r="V700" i="18" s="1"/>
  <c r="U700" i="18"/>
  <c r="T701" i="18"/>
  <c r="V701" i="18" s="1"/>
  <c r="U701" i="18"/>
  <c r="T702" i="18"/>
  <c r="V702" i="18" s="1"/>
  <c r="U702" i="18"/>
  <c r="T703" i="18"/>
  <c r="V703" i="18" s="1"/>
  <c r="U703" i="18"/>
  <c r="T704" i="18"/>
  <c r="V704" i="18" s="1"/>
  <c r="U704" i="18"/>
  <c r="T705" i="18"/>
  <c r="V705" i="18" s="1"/>
  <c r="U705" i="18"/>
  <c r="T706" i="18"/>
  <c r="V706" i="18" s="1"/>
  <c r="U706" i="18"/>
  <c r="T707" i="18"/>
  <c r="V707" i="18" s="1"/>
  <c r="U707" i="18"/>
  <c r="T708" i="18"/>
  <c r="V708" i="18" s="1"/>
  <c r="U708" i="18"/>
  <c r="T709" i="18"/>
  <c r="V709" i="18" s="1"/>
  <c r="U709" i="18"/>
  <c r="T710" i="18"/>
  <c r="V710" i="18" s="1"/>
  <c r="U710" i="18"/>
  <c r="T711" i="18"/>
  <c r="V711" i="18" s="1"/>
  <c r="U711" i="18"/>
  <c r="T712" i="18"/>
  <c r="V712" i="18" s="1"/>
  <c r="U712" i="18"/>
  <c r="T713" i="18"/>
  <c r="V713" i="18" s="1"/>
  <c r="U713" i="18"/>
  <c r="T714" i="18"/>
  <c r="V714" i="18" s="1"/>
  <c r="U714" i="18"/>
  <c r="T715" i="18"/>
  <c r="V715" i="18" s="1"/>
  <c r="U715" i="18"/>
  <c r="T716" i="18"/>
  <c r="V716" i="18" s="1"/>
  <c r="U716" i="18"/>
  <c r="T717" i="18"/>
  <c r="V717" i="18" s="1"/>
  <c r="U717" i="18"/>
  <c r="T718" i="18"/>
  <c r="V718" i="18" s="1"/>
  <c r="U718" i="18"/>
  <c r="T719" i="18"/>
  <c r="V719" i="18" s="1"/>
  <c r="U719" i="18"/>
  <c r="T720" i="18"/>
  <c r="V720" i="18" s="1"/>
  <c r="U720" i="18"/>
  <c r="T721" i="18"/>
  <c r="V721" i="18" s="1"/>
  <c r="U721" i="18"/>
  <c r="T722" i="18"/>
  <c r="V722" i="18" s="1"/>
  <c r="U722" i="18"/>
  <c r="T723" i="18"/>
  <c r="V723" i="18" s="1"/>
  <c r="U723" i="18"/>
  <c r="T724" i="18"/>
  <c r="V724" i="18" s="1"/>
  <c r="U724" i="18"/>
  <c r="T725" i="18"/>
  <c r="V725" i="18" s="1"/>
  <c r="U725" i="18"/>
  <c r="T726" i="18"/>
  <c r="V726" i="18" s="1"/>
  <c r="U726" i="18"/>
  <c r="T727" i="18"/>
  <c r="V727" i="18" s="1"/>
  <c r="U727" i="18"/>
  <c r="T728" i="18"/>
  <c r="V728" i="18" s="1"/>
  <c r="U728" i="18"/>
  <c r="T729" i="18"/>
  <c r="V729" i="18" s="1"/>
  <c r="U729" i="18"/>
  <c r="T730" i="18"/>
  <c r="V730" i="18" s="1"/>
  <c r="U730" i="18"/>
  <c r="T731" i="18"/>
  <c r="V731" i="18" s="1"/>
  <c r="U731" i="18"/>
  <c r="T732" i="18"/>
  <c r="V732" i="18" s="1"/>
  <c r="U732" i="18"/>
  <c r="T733" i="18"/>
  <c r="V733" i="18" s="1"/>
  <c r="U733" i="18"/>
  <c r="T734" i="18"/>
  <c r="V734" i="18" s="1"/>
  <c r="U734" i="18"/>
  <c r="T735" i="18"/>
  <c r="V735" i="18" s="1"/>
  <c r="U735" i="18"/>
  <c r="T736" i="18"/>
  <c r="V736" i="18" s="1"/>
  <c r="U736" i="18"/>
  <c r="T737" i="18"/>
  <c r="V737" i="18" s="1"/>
  <c r="U737" i="18"/>
  <c r="T738" i="18"/>
  <c r="V738" i="18" s="1"/>
  <c r="U738" i="18"/>
  <c r="T739" i="18"/>
  <c r="V739" i="18" s="1"/>
  <c r="U739" i="18"/>
  <c r="T740" i="18"/>
  <c r="V740" i="18" s="1"/>
  <c r="U740" i="18"/>
  <c r="T741" i="18"/>
  <c r="V741" i="18" s="1"/>
  <c r="U741" i="18"/>
  <c r="T742" i="18"/>
  <c r="V742" i="18" s="1"/>
  <c r="U742" i="18"/>
  <c r="T743" i="18"/>
  <c r="V743" i="18" s="1"/>
  <c r="U743" i="18"/>
  <c r="T744" i="18"/>
  <c r="V744" i="18" s="1"/>
  <c r="U744" i="18"/>
  <c r="T745" i="18"/>
  <c r="V745" i="18" s="1"/>
  <c r="U745" i="18"/>
  <c r="T746" i="18"/>
  <c r="V746" i="18" s="1"/>
  <c r="U746" i="18"/>
  <c r="T747" i="18"/>
  <c r="V747" i="18" s="1"/>
  <c r="U747" i="18"/>
  <c r="T748" i="18"/>
  <c r="V748" i="18" s="1"/>
  <c r="U748" i="18"/>
  <c r="T749" i="18"/>
  <c r="V749" i="18" s="1"/>
  <c r="U749" i="18"/>
  <c r="T750" i="18"/>
  <c r="V750" i="18" s="1"/>
  <c r="U750" i="18"/>
  <c r="T751" i="18"/>
  <c r="V751" i="18" s="1"/>
  <c r="U751" i="18"/>
  <c r="T752" i="18"/>
  <c r="V752" i="18" s="1"/>
  <c r="U752" i="18"/>
  <c r="T753" i="18"/>
  <c r="V753" i="18" s="1"/>
  <c r="U753" i="18"/>
  <c r="T754" i="18"/>
  <c r="V754" i="18" s="1"/>
  <c r="U754" i="18"/>
  <c r="T755" i="18"/>
  <c r="V755" i="18" s="1"/>
  <c r="U755" i="18"/>
  <c r="T756" i="18"/>
  <c r="V756" i="18" s="1"/>
  <c r="U756" i="18"/>
  <c r="T757" i="18"/>
  <c r="V757" i="18" s="1"/>
  <c r="U757" i="18"/>
  <c r="T758" i="18"/>
  <c r="V758" i="18" s="1"/>
  <c r="U758" i="18"/>
  <c r="T759" i="18"/>
  <c r="V759" i="18" s="1"/>
  <c r="U759" i="18"/>
  <c r="T760" i="18"/>
  <c r="V760" i="18" s="1"/>
  <c r="U760" i="18"/>
  <c r="T761" i="18"/>
  <c r="V761" i="18" s="1"/>
  <c r="U761" i="18"/>
  <c r="T762" i="18"/>
  <c r="V762" i="18" s="1"/>
  <c r="U762" i="18"/>
  <c r="T763" i="18"/>
  <c r="V763" i="18" s="1"/>
  <c r="U763" i="18"/>
  <c r="T764" i="18"/>
  <c r="V764" i="18" s="1"/>
  <c r="U764" i="18"/>
  <c r="T765" i="18"/>
  <c r="V765" i="18" s="1"/>
  <c r="U765" i="18"/>
  <c r="T766" i="18"/>
  <c r="V766" i="18" s="1"/>
  <c r="U766" i="18"/>
  <c r="T767" i="18"/>
  <c r="V767" i="18" s="1"/>
  <c r="U767" i="18"/>
  <c r="T768" i="18"/>
  <c r="V768" i="18" s="1"/>
  <c r="U768" i="18"/>
  <c r="T769" i="18"/>
  <c r="V769" i="18" s="1"/>
  <c r="U769" i="18"/>
  <c r="T770" i="18"/>
  <c r="V770" i="18" s="1"/>
  <c r="U770" i="18"/>
  <c r="T771" i="18"/>
  <c r="V771" i="18" s="1"/>
  <c r="U771" i="18"/>
  <c r="T772" i="18"/>
  <c r="V772" i="18" s="1"/>
  <c r="U772" i="18"/>
  <c r="T773" i="18"/>
  <c r="V773" i="18" s="1"/>
  <c r="U773" i="18"/>
  <c r="T774" i="18"/>
  <c r="V774" i="18" s="1"/>
  <c r="U774" i="18"/>
  <c r="T775" i="18"/>
  <c r="V775" i="18" s="1"/>
  <c r="U775" i="18"/>
  <c r="T776" i="18"/>
  <c r="V776" i="18" s="1"/>
  <c r="U776" i="18"/>
  <c r="T777" i="18"/>
  <c r="V777" i="18" s="1"/>
  <c r="U777" i="18"/>
  <c r="T778" i="18"/>
  <c r="V778" i="18" s="1"/>
  <c r="U778" i="18"/>
  <c r="T779" i="18"/>
  <c r="V779" i="18" s="1"/>
  <c r="U779" i="18"/>
  <c r="T780" i="18"/>
  <c r="V780" i="18" s="1"/>
  <c r="U780" i="18"/>
  <c r="T781" i="18"/>
  <c r="V781" i="18" s="1"/>
  <c r="U781" i="18"/>
  <c r="T782" i="18"/>
  <c r="V782" i="18" s="1"/>
  <c r="U782" i="18"/>
  <c r="T783" i="18"/>
  <c r="V783" i="18" s="1"/>
  <c r="U783" i="18"/>
  <c r="T784" i="18"/>
  <c r="V784" i="18" s="1"/>
  <c r="U784" i="18"/>
  <c r="T785" i="18"/>
  <c r="V785" i="18" s="1"/>
  <c r="U785" i="18"/>
  <c r="T786" i="18"/>
  <c r="V786" i="18" s="1"/>
  <c r="U786" i="18"/>
  <c r="T787" i="18"/>
  <c r="V787" i="18" s="1"/>
  <c r="U787" i="18"/>
  <c r="T788" i="18"/>
  <c r="V788" i="18" s="1"/>
  <c r="U788" i="18"/>
  <c r="T789" i="18"/>
  <c r="V789" i="18" s="1"/>
  <c r="U789" i="18"/>
  <c r="T790" i="18"/>
  <c r="V790" i="18" s="1"/>
  <c r="U790" i="18"/>
  <c r="T791" i="18"/>
  <c r="V791" i="18" s="1"/>
  <c r="U791" i="18"/>
  <c r="T792" i="18"/>
  <c r="V792" i="18" s="1"/>
  <c r="U792" i="18"/>
  <c r="T793" i="18"/>
  <c r="V793" i="18" s="1"/>
  <c r="U793" i="18"/>
  <c r="T794" i="18"/>
  <c r="V794" i="18" s="1"/>
  <c r="U794" i="18"/>
  <c r="T795" i="18"/>
  <c r="V795" i="18" s="1"/>
  <c r="U795" i="18"/>
  <c r="T796" i="18"/>
  <c r="V796" i="18" s="1"/>
  <c r="U796" i="18"/>
  <c r="T797" i="18"/>
  <c r="V797" i="18" s="1"/>
  <c r="U797" i="18"/>
  <c r="T798" i="18"/>
  <c r="V798" i="18" s="1"/>
  <c r="U798" i="18"/>
  <c r="T799" i="18"/>
  <c r="V799" i="18" s="1"/>
  <c r="U799" i="18"/>
  <c r="T800" i="18"/>
  <c r="V800" i="18" s="1"/>
  <c r="U800" i="18"/>
  <c r="T801" i="18"/>
  <c r="V801" i="18" s="1"/>
  <c r="U801" i="18"/>
  <c r="T802" i="18"/>
  <c r="V802" i="18" s="1"/>
  <c r="U802" i="18"/>
  <c r="T803" i="18"/>
  <c r="V803" i="18" s="1"/>
  <c r="U803" i="18"/>
  <c r="T804" i="18"/>
  <c r="V804" i="18" s="1"/>
  <c r="U804" i="18"/>
  <c r="T805" i="18"/>
  <c r="V805" i="18" s="1"/>
  <c r="U805" i="18"/>
  <c r="T806" i="18"/>
  <c r="V806" i="18" s="1"/>
  <c r="U806" i="18"/>
  <c r="T807" i="18"/>
  <c r="V807" i="18" s="1"/>
  <c r="U807" i="18"/>
  <c r="T808" i="18"/>
  <c r="V808" i="18" s="1"/>
  <c r="U808" i="18"/>
  <c r="T809" i="18"/>
  <c r="V809" i="18" s="1"/>
  <c r="U809" i="18"/>
  <c r="T810" i="18"/>
  <c r="V810" i="18" s="1"/>
  <c r="U810" i="18"/>
  <c r="T811" i="18"/>
  <c r="V811" i="18" s="1"/>
  <c r="U811" i="18"/>
  <c r="T812" i="18"/>
  <c r="V812" i="18" s="1"/>
  <c r="U812" i="18"/>
  <c r="T813" i="18"/>
  <c r="V813" i="18" s="1"/>
  <c r="U813" i="18"/>
  <c r="T814" i="18"/>
  <c r="V814" i="18" s="1"/>
  <c r="U814" i="18"/>
  <c r="T815" i="18"/>
  <c r="V815" i="18" s="1"/>
  <c r="U815" i="18"/>
  <c r="T816" i="18"/>
  <c r="V816" i="18" s="1"/>
  <c r="U816" i="18"/>
  <c r="T817" i="18"/>
  <c r="V817" i="18" s="1"/>
  <c r="U817" i="18"/>
  <c r="T818" i="18"/>
  <c r="V818" i="18" s="1"/>
  <c r="U818" i="18"/>
  <c r="T819" i="18"/>
  <c r="V819" i="18" s="1"/>
  <c r="U819" i="18"/>
  <c r="T820" i="18"/>
  <c r="V820" i="18" s="1"/>
  <c r="U820" i="18"/>
  <c r="T821" i="18"/>
  <c r="V821" i="18" s="1"/>
  <c r="U821" i="18"/>
  <c r="T822" i="18"/>
  <c r="V822" i="18" s="1"/>
  <c r="U822" i="18"/>
  <c r="T823" i="18"/>
  <c r="V823" i="18" s="1"/>
  <c r="U823" i="18"/>
  <c r="T824" i="18"/>
  <c r="V824" i="18" s="1"/>
  <c r="U824" i="18"/>
  <c r="T417" i="18"/>
  <c r="V417" i="18" s="1"/>
  <c r="U417" i="18"/>
  <c r="T418" i="18"/>
  <c r="V418" i="18" s="1"/>
  <c r="U418" i="18"/>
  <c r="T419" i="18"/>
  <c r="V419" i="18" s="1"/>
  <c r="U419" i="18"/>
  <c r="T420" i="18"/>
  <c r="V420" i="18" s="1"/>
  <c r="U420" i="18"/>
  <c r="T421" i="18"/>
  <c r="V421" i="18" s="1"/>
  <c r="U421" i="18"/>
  <c r="T422" i="18"/>
  <c r="V422" i="18" s="1"/>
  <c r="U422" i="18"/>
  <c r="T423" i="18"/>
  <c r="V423" i="18" s="1"/>
  <c r="U423" i="18"/>
  <c r="T424" i="18"/>
  <c r="V424" i="18" s="1"/>
  <c r="U424" i="18"/>
  <c r="T425" i="18"/>
  <c r="V425" i="18" s="1"/>
  <c r="U425" i="18"/>
  <c r="T426" i="18"/>
  <c r="V426" i="18" s="1"/>
  <c r="U426" i="18"/>
  <c r="T427" i="18"/>
  <c r="V427" i="18" s="1"/>
  <c r="U427" i="18"/>
  <c r="T428" i="18"/>
  <c r="V428" i="18" s="1"/>
  <c r="U428" i="18"/>
  <c r="T429" i="18"/>
  <c r="V429" i="18" s="1"/>
  <c r="U429" i="18"/>
  <c r="T430" i="18"/>
  <c r="V430" i="18" s="1"/>
  <c r="U430" i="18"/>
  <c r="T431" i="18"/>
  <c r="V431" i="18" s="1"/>
  <c r="U431" i="18"/>
  <c r="T432" i="18"/>
  <c r="V432" i="18" s="1"/>
  <c r="U432" i="18"/>
  <c r="T433" i="18"/>
  <c r="V433" i="18" s="1"/>
  <c r="U433" i="18"/>
  <c r="T434" i="18"/>
  <c r="V434" i="18" s="1"/>
  <c r="U434" i="18"/>
  <c r="T435" i="18"/>
  <c r="V435" i="18" s="1"/>
  <c r="U435" i="18"/>
  <c r="T436" i="18"/>
  <c r="V436" i="18" s="1"/>
  <c r="U436" i="18"/>
  <c r="T437" i="18"/>
  <c r="V437" i="18" s="1"/>
  <c r="U437" i="18"/>
  <c r="T438" i="18"/>
  <c r="V438" i="18" s="1"/>
  <c r="U438" i="18"/>
  <c r="T439" i="18"/>
  <c r="V439" i="18" s="1"/>
  <c r="U439" i="18"/>
  <c r="T440" i="18"/>
  <c r="V440" i="18" s="1"/>
  <c r="U440" i="18"/>
  <c r="T441" i="18"/>
  <c r="V441" i="18" s="1"/>
  <c r="U441" i="18"/>
  <c r="T442" i="18"/>
  <c r="V442" i="18" s="1"/>
  <c r="U442" i="18"/>
  <c r="T443" i="18"/>
  <c r="V443" i="18" s="1"/>
  <c r="U443" i="18"/>
  <c r="T444" i="18"/>
  <c r="V444" i="18" s="1"/>
  <c r="U444" i="18"/>
  <c r="T445" i="18"/>
  <c r="V445" i="18" s="1"/>
  <c r="U445" i="18"/>
  <c r="T446" i="18"/>
  <c r="V446" i="18" s="1"/>
  <c r="U446" i="18"/>
  <c r="T447" i="18"/>
  <c r="V447" i="18" s="1"/>
  <c r="U447" i="18"/>
  <c r="T448" i="18"/>
  <c r="V448" i="18" s="1"/>
  <c r="U448" i="18"/>
  <c r="T449" i="18"/>
  <c r="V449" i="18" s="1"/>
  <c r="U449" i="18"/>
  <c r="T450" i="18"/>
  <c r="V450" i="18" s="1"/>
  <c r="U450" i="18"/>
  <c r="T451" i="18"/>
  <c r="V451" i="18" s="1"/>
  <c r="U451" i="18"/>
  <c r="T452" i="18"/>
  <c r="V452" i="18" s="1"/>
  <c r="U452" i="18"/>
  <c r="T453" i="18"/>
  <c r="V453" i="18" s="1"/>
  <c r="U453" i="18"/>
  <c r="T454" i="18"/>
  <c r="V454" i="18" s="1"/>
  <c r="U454" i="18"/>
  <c r="T455" i="18"/>
  <c r="V455" i="18" s="1"/>
  <c r="U455" i="18"/>
  <c r="T456" i="18"/>
  <c r="V456" i="18" s="1"/>
  <c r="U456" i="18"/>
  <c r="T457" i="18"/>
  <c r="V457" i="18" s="1"/>
  <c r="U457" i="18"/>
  <c r="T458" i="18"/>
  <c r="V458" i="18" s="1"/>
  <c r="U458" i="18"/>
  <c r="T459" i="18"/>
  <c r="V459" i="18" s="1"/>
  <c r="U459" i="18"/>
  <c r="T460" i="18"/>
  <c r="V460" i="18" s="1"/>
  <c r="U460" i="18"/>
  <c r="T461" i="18"/>
  <c r="V461" i="18" s="1"/>
  <c r="U461" i="18"/>
  <c r="T462" i="18"/>
  <c r="V462" i="18" s="1"/>
  <c r="U462" i="18"/>
  <c r="T463" i="18"/>
  <c r="V463" i="18" s="1"/>
  <c r="U463" i="18"/>
  <c r="T464" i="18"/>
  <c r="V464" i="18" s="1"/>
  <c r="U464" i="18"/>
  <c r="T465" i="18"/>
  <c r="V465" i="18" s="1"/>
  <c r="U465" i="18"/>
  <c r="T466" i="18"/>
  <c r="V466" i="18" s="1"/>
  <c r="U466" i="18"/>
  <c r="T467" i="18"/>
  <c r="V467" i="18" s="1"/>
  <c r="U467" i="18"/>
  <c r="T468" i="18"/>
  <c r="V468" i="18" s="1"/>
  <c r="U468" i="18"/>
  <c r="T469" i="18"/>
  <c r="V469" i="18" s="1"/>
  <c r="U469" i="18"/>
  <c r="T470" i="18"/>
  <c r="V470" i="18" s="1"/>
  <c r="U470" i="18"/>
  <c r="T471" i="18"/>
  <c r="V471" i="18" s="1"/>
  <c r="U471" i="18"/>
  <c r="T472" i="18"/>
  <c r="V472" i="18" s="1"/>
  <c r="U472" i="18"/>
  <c r="T473" i="18"/>
  <c r="V473" i="18" s="1"/>
  <c r="U473" i="18"/>
  <c r="T474" i="18"/>
  <c r="V474" i="18" s="1"/>
  <c r="U474" i="18"/>
  <c r="T475" i="18"/>
  <c r="V475" i="18" s="1"/>
  <c r="U475" i="18"/>
  <c r="T476" i="18"/>
  <c r="V476" i="18" s="1"/>
  <c r="U476" i="18"/>
  <c r="T477" i="18"/>
  <c r="V477" i="18" s="1"/>
  <c r="U477" i="18"/>
  <c r="T478" i="18"/>
  <c r="V478" i="18" s="1"/>
  <c r="U478" i="18"/>
  <c r="T479" i="18"/>
  <c r="V479" i="18" s="1"/>
  <c r="U479" i="18"/>
  <c r="T480" i="18"/>
  <c r="V480" i="18" s="1"/>
  <c r="U480" i="18"/>
  <c r="T481" i="18"/>
  <c r="V481" i="18" s="1"/>
  <c r="U481" i="18"/>
  <c r="T482" i="18"/>
  <c r="V482" i="18" s="1"/>
  <c r="U482" i="18"/>
  <c r="T483" i="18"/>
  <c r="V483" i="18" s="1"/>
  <c r="U483" i="18"/>
  <c r="T484" i="18"/>
  <c r="V484" i="18" s="1"/>
  <c r="U484" i="18"/>
  <c r="T485" i="18"/>
  <c r="V485" i="18" s="1"/>
  <c r="U485" i="18"/>
  <c r="T486" i="18"/>
  <c r="V486" i="18" s="1"/>
  <c r="U486" i="18"/>
  <c r="T487" i="18"/>
  <c r="V487" i="18" s="1"/>
  <c r="U487" i="18"/>
  <c r="T488" i="18"/>
  <c r="V488" i="18" s="1"/>
  <c r="U488" i="18"/>
  <c r="T489" i="18"/>
  <c r="V489" i="18" s="1"/>
  <c r="U489" i="18"/>
  <c r="T490" i="18"/>
  <c r="V490" i="18" s="1"/>
  <c r="U490" i="18"/>
  <c r="T491" i="18"/>
  <c r="V491" i="18" s="1"/>
  <c r="U491" i="18"/>
  <c r="T492" i="18"/>
  <c r="V492" i="18" s="1"/>
  <c r="U492" i="18"/>
  <c r="T493" i="18"/>
  <c r="V493" i="18" s="1"/>
  <c r="U493" i="18"/>
  <c r="T494" i="18"/>
  <c r="V494" i="18" s="1"/>
  <c r="U494" i="18"/>
  <c r="T495" i="18"/>
  <c r="V495" i="18" s="1"/>
  <c r="U495" i="18"/>
  <c r="T496" i="18"/>
  <c r="V496" i="18" s="1"/>
  <c r="U496" i="18"/>
  <c r="T497" i="18"/>
  <c r="V497" i="18" s="1"/>
  <c r="U497" i="18"/>
  <c r="T498" i="18"/>
  <c r="V498" i="18" s="1"/>
  <c r="U498" i="18"/>
  <c r="T499" i="18"/>
  <c r="V499" i="18" s="1"/>
  <c r="U499" i="18"/>
  <c r="T500" i="18"/>
  <c r="V500" i="18" s="1"/>
  <c r="U500" i="18"/>
  <c r="T501" i="18"/>
  <c r="V501" i="18" s="1"/>
  <c r="U501" i="18"/>
  <c r="T502" i="18"/>
  <c r="V502" i="18" s="1"/>
  <c r="U502" i="18"/>
  <c r="T503" i="18"/>
  <c r="V503" i="18" s="1"/>
  <c r="U503" i="18"/>
  <c r="T504" i="18"/>
  <c r="V504" i="18" s="1"/>
  <c r="U504" i="18"/>
  <c r="T505" i="18"/>
  <c r="V505" i="18" s="1"/>
  <c r="U505" i="18"/>
  <c r="T506" i="18"/>
  <c r="V506" i="18" s="1"/>
  <c r="U506" i="18"/>
  <c r="T507" i="18"/>
  <c r="V507" i="18" s="1"/>
  <c r="U507" i="18"/>
  <c r="T508" i="18"/>
  <c r="V508" i="18" s="1"/>
  <c r="U508" i="18"/>
  <c r="T509" i="18"/>
  <c r="V509" i="18" s="1"/>
  <c r="U509" i="18"/>
  <c r="T510" i="18"/>
  <c r="V510" i="18" s="1"/>
  <c r="U510" i="18"/>
  <c r="T511" i="18"/>
  <c r="V511" i="18" s="1"/>
  <c r="U511" i="18"/>
  <c r="T512" i="18"/>
  <c r="V512" i="18" s="1"/>
  <c r="U512" i="18"/>
  <c r="T513" i="18"/>
  <c r="V513" i="18" s="1"/>
  <c r="U513" i="18"/>
  <c r="T514" i="18"/>
  <c r="V514" i="18" s="1"/>
  <c r="U514" i="18"/>
  <c r="T515" i="18"/>
  <c r="V515" i="18" s="1"/>
  <c r="U515" i="18"/>
  <c r="T516" i="18"/>
  <c r="V516" i="18" s="1"/>
  <c r="U516" i="18"/>
  <c r="T517" i="18"/>
  <c r="V517" i="18" s="1"/>
  <c r="U517" i="18"/>
  <c r="T518" i="18"/>
  <c r="V518" i="18" s="1"/>
  <c r="U518" i="18"/>
  <c r="T519" i="18"/>
  <c r="V519" i="18" s="1"/>
  <c r="U519" i="18"/>
  <c r="T520" i="18"/>
  <c r="V520" i="18" s="1"/>
  <c r="U520" i="18"/>
  <c r="T521" i="18"/>
  <c r="V521" i="18" s="1"/>
  <c r="U521" i="18"/>
  <c r="T522" i="18"/>
  <c r="V522" i="18" s="1"/>
  <c r="U522" i="18"/>
  <c r="T523" i="18"/>
  <c r="V523" i="18" s="1"/>
  <c r="U523" i="18"/>
  <c r="T524" i="18"/>
  <c r="V524" i="18" s="1"/>
  <c r="U524" i="18"/>
  <c r="T525" i="18"/>
  <c r="V525" i="18" s="1"/>
  <c r="U525" i="18"/>
  <c r="T526" i="18"/>
  <c r="V526" i="18" s="1"/>
  <c r="U526" i="18"/>
  <c r="T527" i="18"/>
  <c r="V527" i="18" s="1"/>
  <c r="U527" i="18"/>
  <c r="T528" i="18"/>
  <c r="V528" i="18" s="1"/>
  <c r="U528" i="18"/>
  <c r="T529" i="18"/>
  <c r="V529" i="18" s="1"/>
  <c r="U529" i="18"/>
  <c r="T530" i="18"/>
  <c r="V530" i="18" s="1"/>
  <c r="U530" i="18"/>
  <c r="T531" i="18"/>
  <c r="V531" i="18" s="1"/>
  <c r="U531" i="18"/>
  <c r="T532" i="18"/>
  <c r="V532" i="18" s="1"/>
  <c r="U532" i="18"/>
  <c r="T533" i="18"/>
  <c r="V533" i="18" s="1"/>
  <c r="U533" i="18"/>
  <c r="T534" i="18"/>
  <c r="V534" i="18" s="1"/>
  <c r="U534" i="18"/>
  <c r="T535" i="18"/>
  <c r="V535" i="18" s="1"/>
  <c r="U535" i="18"/>
  <c r="T536" i="18"/>
  <c r="V536" i="18" s="1"/>
  <c r="U536" i="18"/>
  <c r="T537" i="18"/>
  <c r="V537" i="18" s="1"/>
  <c r="U537" i="18"/>
  <c r="T538" i="18"/>
  <c r="V538" i="18" s="1"/>
  <c r="U538" i="18"/>
  <c r="T539" i="18"/>
  <c r="V539" i="18" s="1"/>
  <c r="U539" i="18"/>
  <c r="T540" i="18"/>
  <c r="V540" i="18" s="1"/>
  <c r="U540" i="18"/>
  <c r="T541" i="18"/>
  <c r="V541" i="18" s="1"/>
  <c r="U541" i="18"/>
  <c r="T542" i="18"/>
  <c r="V542" i="18" s="1"/>
  <c r="U542" i="18"/>
  <c r="T543" i="18"/>
  <c r="V543" i="18" s="1"/>
  <c r="U543" i="18"/>
  <c r="T544" i="18"/>
  <c r="V544" i="18" s="1"/>
  <c r="U544" i="18"/>
  <c r="T545" i="18"/>
  <c r="V545" i="18" s="1"/>
  <c r="U545" i="18"/>
  <c r="T546" i="18"/>
  <c r="V546" i="18" s="1"/>
  <c r="U546" i="18"/>
  <c r="T547" i="18"/>
  <c r="V547" i="18" s="1"/>
  <c r="U547" i="18"/>
  <c r="T548" i="18"/>
  <c r="V548" i="18" s="1"/>
  <c r="U548" i="18"/>
  <c r="T549" i="18"/>
  <c r="V549" i="18" s="1"/>
  <c r="U549" i="18"/>
  <c r="T550" i="18"/>
  <c r="V550" i="18" s="1"/>
  <c r="U550" i="18"/>
  <c r="T551" i="18"/>
  <c r="V551" i="18" s="1"/>
  <c r="U551" i="18"/>
  <c r="T552" i="18"/>
  <c r="V552" i="18" s="1"/>
  <c r="U552" i="18"/>
  <c r="T553" i="18"/>
  <c r="V553" i="18" s="1"/>
  <c r="U553" i="18"/>
  <c r="T554" i="18"/>
  <c r="V554" i="18" s="1"/>
  <c r="U554" i="18"/>
  <c r="T555" i="18"/>
  <c r="V555" i="18" s="1"/>
  <c r="U555" i="18"/>
  <c r="T556" i="18"/>
  <c r="V556" i="18" s="1"/>
  <c r="U556" i="18"/>
  <c r="T557" i="18"/>
  <c r="V557" i="18" s="1"/>
  <c r="U557" i="18"/>
  <c r="T558" i="18"/>
  <c r="V558" i="18" s="1"/>
  <c r="U558" i="18"/>
  <c r="T559" i="18"/>
  <c r="V559" i="18" s="1"/>
  <c r="U559" i="18"/>
  <c r="T560" i="18"/>
  <c r="V560" i="18" s="1"/>
  <c r="U560" i="18"/>
  <c r="T561" i="18"/>
  <c r="V561" i="18" s="1"/>
  <c r="U561" i="18"/>
  <c r="T562" i="18"/>
  <c r="V562" i="18" s="1"/>
  <c r="U562" i="18"/>
  <c r="T563" i="18"/>
  <c r="V563" i="18" s="1"/>
  <c r="U563" i="18"/>
  <c r="T564" i="18"/>
  <c r="V564" i="18" s="1"/>
  <c r="U564" i="18"/>
  <c r="T565" i="18"/>
  <c r="V565" i="18" s="1"/>
  <c r="U565" i="18"/>
  <c r="T566" i="18"/>
  <c r="V566" i="18" s="1"/>
  <c r="U566" i="18"/>
  <c r="T567" i="18"/>
  <c r="V567" i="18" s="1"/>
  <c r="U567" i="18"/>
  <c r="T568" i="18"/>
  <c r="V568" i="18" s="1"/>
  <c r="U568" i="18"/>
  <c r="T569" i="18"/>
  <c r="V569" i="18" s="1"/>
  <c r="U569" i="18"/>
  <c r="T19" i="18"/>
  <c r="V19" i="18" s="1"/>
  <c r="U19" i="18"/>
  <c r="T20" i="18"/>
  <c r="V20" i="18" s="1"/>
  <c r="U20" i="18"/>
  <c r="T21" i="18"/>
  <c r="V21" i="18" s="1"/>
  <c r="U21" i="18"/>
  <c r="T22" i="18"/>
  <c r="V22" i="18" s="1"/>
  <c r="U22" i="18"/>
  <c r="T23" i="18"/>
  <c r="V23" i="18" s="1"/>
  <c r="U23" i="18"/>
  <c r="T24" i="18"/>
  <c r="V24" i="18" s="1"/>
  <c r="U24" i="18"/>
  <c r="T25" i="18"/>
  <c r="V25" i="18" s="1"/>
  <c r="U25" i="18"/>
  <c r="T26" i="18"/>
  <c r="V26" i="18" s="1"/>
  <c r="U26" i="18"/>
  <c r="T27" i="18"/>
  <c r="V27" i="18" s="1"/>
  <c r="U27" i="18"/>
  <c r="T28" i="18"/>
  <c r="V28" i="18" s="1"/>
  <c r="U28" i="18"/>
  <c r="T29" i="18"/>
  <c r="V29" i="18" s="1"/>
  <c r="U29" i="18"/>
  <c r="T30" i="18"/>
  <c r="V30" i="18" s="1"/>
  <c r="U30" i="18"/>
  <c r="T31" i="18"/>
  <c r="V31" i="18" s="1"/>
  <c r="U31" i="18"/>
  <c r="T32" i="18"/>
  <c r="V32" i="18" s="1"/>
  <c r="U32" i="18"/>
  <c r="T33" i="18"/>
  <c r="V33" i="18" s="1"/>
  <c r="U33" i="18"/>
  <c r="T34" i="18"/>
  <c r="V34" i="18" s="1"/>
  <c r="U34" i="18"/>
  <c r="T35" i="18"/>
  <c r="V35" i="18" s="1"/>
  <c r="U35" i="18"/>
  <c r="T36" i="18"/>
  <c r="V36" i="18" s="1"/>
  <c r="U36" i="18"/>
  <c r="T37" i="18"/>
  <c r="V37" i="18" s="1"/>
  <c r="U37" i="18"/>
  <c r="T38" i="18"/>
  <c r="V38" i="18" s="1"/>
  <c r="U38" i="18"/>
  <c r="T39" i="18"/>
  <c r="V39" i="18" s="1"/>
  <c r="U39" i="18"/>
  <c r="T40" i="18"/>
  <c r="V40" i="18" s="1"/>
  <c r="U40" i="18"/>
  <c r="T41" i="18"/>
  <c r="V41" i="18" s="1"/>
  <c r="U41" i="18"/>
  <c r="T42" i="18"/>
  <c r="V42" i="18" s="1"/>
  <c r="U42" i="18"/>
  <c r="T43" i="18"/>
  <c r="V43" i="18" s="1"/>
  <c r="U43" i="18"/>
  <c r="T44" i="18"/>
  <c r="V44" i="18" s="1"/>
  <c r="U44" i="18"/>
  <c r="T45" i="18"/>
  <c r="V45" i="18" s="1"/>
  <c r="U45" i="18"/>
  <c r="T46" i="18"/>
  <c r="V46" i="18" s="1"/>
  <c r="U46" i="18"/>
  <c r="T47" i="18"/>
  <c r="V47" i="18" s="1"/>
  <c r="U47" i="18"/>
  <c r="T48" i="18"/>
  <c r="V48" i="18" s="1"/>
  <c r="U48" i="18"/>
  <c r="T49" i="18"/>
  <c r="V49" i="18" s="1"/>
  <c r="U49" i="18"/>
  <c r="T50" i="18"/>
  <c r="V50" i="18" s="1"/>
  <c r="U50" i="18"/>
  <c r="T51" i="18"/>
  <c r="V51" i="18" s="1"/>
  <c r="U51" i="18"/>
  <c r="T52" i="18"/>
  <c r="V52" i="18" s="1"/>
  <c r="U52" i="18"/>
  <c r="T53" i="18"/>
  <c r="V53" i="18" s="1"/>
  <c r="U53" i="18"/>
  <c r="T54" i="18"/>
  <c r="V54" i="18" s="1"/>
  <c r="U54" i="18"/>
  <c r="T55" i="18"/>
  <c r="V55" i="18" s="1"/>
  <c r="U55" i="18"/>
  <c r="T56" i="18"/>
  <c r="V56" i="18" s="1"/>
  <c r="U56" i="18"/>
  <c r="T57" i="18"/>
  <c r="V57" i="18" s="1"/>
  <c r="U57" i="18"/>
  <c r="T58" i="18"/>
  <c r="V58" i="18" s="1"/>
  <c r="U58" i="18"/>
  <c r="T59" i="18"/>
  <c r="V59" i="18" s="1"/>
  <c r="U59" i="18"/>
  <c r="T60" i="18"/>
  <c r="V60" i="18" s="1"/>
  <c r="U60" i="18"/>
  <c r="T61" i="18"/>
  <c r="V61" i="18" s="1"/>
  <c r="U61" i="18"/>
  <c r="T62" i="18"/>
  <c r="V62" i="18" s="1"/>
  <c r="U62" i="18"/>
  <c r="T63" i="18"/>
  <c r="V63" i="18" s="1"/>
  <c r="U63" i="18"/>
  <c r="T64" i="18"/>
  <c r="V64" i="18" s="1"/>
  <c r="U64" i="18"/>
  <c r="T65" i="18"/>
  <c r="V65" i="18" s="1"/>
  <c r="U65" i="18"/>
  <c r="T66" i="18"/>
  <c r="V66" i="18" s="1"/>
  <c r="U66" i="18"/>
  <c r="T67" i="18"/>
  <c r="V67" i="18" s="1"/>
  <c r="U67" i="18"/>
  <c r="T68" i="18"/>
  <c r="V68" i="18" s="1"/>
  <c r="U68" i="18"/>
  <c r="T69" i="18"/>
  <c r="V69" i="18" s="1"/>
  <c r="U69" i="18"/>
  <c r="T70" i="18"/>
  <c r="V70" i="18" s="1"/>
  <c r="U70" i="18"/>
  <c r="T71" i="18"/>
  <c r="V71" i="18" s="1"/>
  <c r="U71" i="18"/>
  <c r="T72" i="18"/>
  <c r="V72" i="18" s="1"/>
  <c r="U72" i="18"/>
  <c r="T73" i="18"/>
  <c r="V73" i="18" s="1"/>
  <c r="U73" i="18"/>
  <c r="T74" i="18"/>
  <c r="V74" i="18" s="1"/>
  <c r="U74" i="18"/>
  <c r="T75" i="18"/>
  <c r="V75" i="18" s="1"/>
  <c r="U75" i="18"/>
  <c r="T76" i="18"/>
  <c r="V76" i="18" s="1"/>
  <c r="U76" i="18"/>
  <c r="T77" i="18"/>
  <c r="V77" i="18" s="1"/>
  <c r="U77" i="18"/>
  <c r="T78" i="18"/>
  <c r="V78" i="18" s="1"/>
  <c r="U78" i="18"/>
  <c r="T79" i="18"/>
  <c r="V79" i="18" s="1"/>
  <c r="U79" i="18"/>
  <c r="T80" i="18"/>
  <c r="V80" i="18" s="1"/>
  <c r="U80" i="18"/>
  <c r="T81" i="18"/>
  <c r="V81" i="18" s="1"/>
  <c r="U81" i="18"/>
  <c r="T82" i="18"/>
  <c r="V82" i="18" s="1"/>
  <c r="U82" i="18"/>
  <c r="T83" i="18"/>
  <c r="V83" i="18" s="1"/>
  <c r="U83" i="18"/>
  <c r="T84" i="18"/>
  <c r="V84" i="18" s="1"/>
  <c r="U84" i="18"/>
  <c r="T85" i="18"/>
  <c r="V85" i="18" s="1"/>
  <c r="U85" i="18"/>
  <c r="T86" i="18"/>
  <c r="V86" i="18" s="1"/>
  <c r="U86" i="18"/>
  <c r="T87" i="18"/>
  <c r="V87" i="18" s="1"/>
  <c r="U87" i="18"/>
  <c r="T88" i="18"/>
  <c r="V88" i="18" s="1"/>
  <c r="U88" i="18"/>
  <c r="T89" i="18"/>
  <c r="V89" i="18" s="1"/>
  <c r="U89" i="18"/>
  <c r="T90" i="18"/>
  <c r="V90" i="18" s="1"/>
  <c r="U90" i="18"/>
  <c r="T91" i="18"/>
  <c r="V91" i="18" s="1"/>
  <c r="U91" i="18"/>
  <c r="T92" i="18"/>
  <c r="V92" i="18" s="1"/>
  <c r="U92" i="18"/>
  <c r="T93" i="18"/>
  <c r="V93" i="18" s="1"/>
  <c r="U93" i="18"/>
  <c r="T94" i="18"/>
  <c r="V94" i="18" s="1"/>
  <c r="U94" i="18"/>
  <c r="T95" i="18"/>
  <c r="V95" i="18" s="1"/>
  <c r="U95" i="18"/>
  <c r="T96" i="18"/>
  <c r="V96" i="18" s="1"/>
  <c r="U96" i="18"/>
  <c r="T97" i="18"/>
  <c r="V97" i="18" s="1"/>
  <c r="U97" i="18"/>
  <c r="T98" i="18"/>
  <c r="V98" i="18" s="1"/>
  <c r="U98" i="18"/>
  <c r="T99" i="18"/>
  <c r="V99" i="18" s="1"/>
  <c r="U99" i="18"/>
  <c r="T100" i="18"/>
  <c r="V100" i="18" s="1"/>
  <c r="U100" i="18"/>
  <c r="T101" i="18"/>
  <c r="V101" i="18" s="1"/>
  <c r="U101" i="18"/>
  <c r="T102" i="18"/>
  <c r="V102" i="18" s="1"/>
  <c r="U102" i="18"/>
  <c r="T103" i="18"/>
  <c r="V103" i="18" s="1"/>
  <c r="U103" i="18"/>
  <c r="T104" i="18"/>
  <c r="V104" i="18" s="1"/>
  <c r="U104" i="18"/>
  <c r="T105" i="18"/>
  <c r="V105" i="18" s="1"/>
  <c r="U105" i="18"/>
  <c r="T106" i="18"/>
  <c r="V106" i="18" s="1"/>
  <c r="U106" i="18"/>
  <c r="T107" i="18"/>
  <c r="V107" i="18" s="1"/>
  <c r="U107" i="18"/>
  <c r="T108" i="18"/>
  <c r="V108" i="18" s="1"/>
  <c r="U108" i="18"/>
  <c r="T109" i="18"/>
  <c r="V109" i="18" s="1"/>
  <c r="U109" i="18"/>
  <c r="T110" i="18"/>
  <c r="V110" i="18" s="1"/>
  <c r="U110" i="18"/>
  <c r="T111" i="18"/>
  <c r="V111" i="18" s="1"/>
  <c r="U111" i="18"/>
  <c r="T112" i="18"/>
  <c r="V112" i="18" s="1"/>
  <c r="U112" i="18"/>
  <c r="T113" i="18"/>
  <c r="V113" i="18" s="1"/>
  <c r="U113" i="18"/>
  <c r="T114" i="18"/>
  <c r="V114" i="18" s="1"/>
  <c r="U114" i="18"/>
  <c r="T115" i="18"/>
  <c r="V115" i="18" s="1"/>
  <c r="U115" i="18"/>
  <c r="T116" i="18"/>
  <c r="V116" i="18" s="1"/>
  <c r="U116" i="18"/>
  <c r="T117" i="18"/>
  <c r="V117" i="18" s="1"/>
  <c r="U117" i="18"/>
  <c r="T118" i="18"/>
  <c r="V118" i="18" s="1"/>
  <c r="U118" i="18"/>
  <c r="T119" i="18"/>
  <c r="V119" i="18" s="1"/>
  <c r="U119" i="18"/>
  <c r="T120" i="18"/>
  <c r="V120" i="18" s="1"/>
  <c r="U120" i="18"/>
  <c r="T121" i="18"/>
  <c r="V121" i="18" s="1"/>
  <c r="U121" i="18"/>
  <c r="T122" i="18"/>
  <c r="V122" i="18" s="1"/>
  <c r="U122" i="18"/>
  <c r="T123" i="18"/>
  <c r="V123" i="18" s="1"/>
  <c r="U123" i="18"/>
  <c r="T124" i="18"/>
  <c r="V124" i="18" s="1"/>
  <c r="U124" i="18"/>
  <c r="T125" i="18"/>
  <c r="V125" i="18" s="1"/>
  <c r="U125" i="18"/>
  <c r="T126" i="18"/>
  <c r="V126" i="18" s="1"/>
  <c r="U126" i="18"/>
  <c r="T127" i="18"/>
  <c r="V127" i="18" s="1"/>
  <c r="U127" i="18"/>
  <c r="T128" i="18"/>
  <c r="V128" i="18" s="1"/>
  <c r="U128" i="18"/>
  <c r="T129" i="18"/>
  <c r="V129" i="18" s="1"/>
  <c r="U129" i="18"/>
  <c r="T130" i="18"/>
  <c r="V130" i="18" s="1"/>
  <c r="U130" i="18"/>
  <c r="T131" i="18"/>
  <c r="V131" i="18" s="1"/>
  <c r="U131" i="18"/>
  <c r="T132" i="18"/>
  <c r="V132" i="18" s="1"/>
  <c r="U132" i="18"/>
  <c r="T133" i="18"/>
  <c r="V133" i="18" s="1"/>
  <c r="U133" i="18"/>
  <c r="T134" i="18"/>
  <c r="V134" i="18" s="1"/>
  <c r="U134" i="18"/>
  <c r="T135" i="18"/>
  <c r="V135" i="18" s="1"/>
  <c r="U135" i="18"/>
  <c r="T136" i="18"/>
  <c r="V136" i="18" s="1"/>
  <c r="U136" i="18"/>
  <c r="T137" i="18"/>
  <c r="V137" i="18" s="1"/>
  <c r="U137" i="18"/>
  <c r="T138" i="18"/>
  <c r="V138" i="18" s="1"/>
  <c r="U138" i="18"/>
  <c r="T139" i="18"/>
  <c r="V139" i="18" s="1"/>
  <c r="U139" i="18"/>
  <c r="T140" i="18"/>
  <c r="V140" i="18" s="1"/>
  <c r="U140" i="18"/>
  <c r="T141" i="18"/>
  <c r="V141" i="18" s="1"/>
  <c r="U141" i="18"/>
  <c r="T142" i="18"/>
  <c r="V142" i="18" s="1"/>
  <c r="U142" i="18"/>
  <c r="T143" i="18"/>
  <c r="V143" i="18" s="1"/>
  <c r="U143" i="18"/>
  <c r="T144" i="18"/>
  <c r="V144" i="18" s="1"/>
  <c r="U144" i="18"/>
  <c r="T145" i="18"/>
  <c r="V145" i="18" s="1"/>
  <c r="U145" i="18"/>
  <c r="T146" i="18"/>
  <c r="V146" i="18" s="1"/>
  <c r="U146" i="18"/>
  <c r="T147" i="18"/>
  <c r="V147" i="18" s="1"/>
  <c r="U147" i="18"/>
  <c r="T148" i="18"/>
  <c r="V148" i="18" s="1"/>
  <c r="U148" i="18"/>
  <c r="T149" i="18"/>
  <c r="V149" i="18" s="1"/>
  <c r="U149" i="18"/>
  <c r="T150" i="18"/>
  <c r="V150" i="18" s="1"/>
  <c r="U150" i="18"/>
  <c r="T151" i="18"/>
  <c r="V151" i="18" s="1"/>
  <c r="U151" i="18"/>
  <c r="T152" i="18"/>
  <c r="V152" i="18" s="1"/>
  <c r="U152" i="18"/>
  <c r="T153" i="18"/>
  <c r="V153" i="18" s="1"/>
  <c r="U153" i="18"/>
  <c r="T154" i="18"/>
  <c r="V154" i="18" s="1"/>
  <c r="U154" i="18"/>
  <c r="T155" i="18"/>
  <c r="V155" i="18" s="1"/>
  <c r="U155" i="18"/>
  <c r="T156" i="18"/>
  <c r="V156" i="18" s="1"/>
  <c r="U156" i="18"/>
  <c r="T157" i="18"/>
  <c r="V157" i="18" s="1"/>
  <c r="U157" i="18"/>
  <c r="T158" i="18"/>
  <c r="V158" i="18" s="1"/>
  <c r="U158" i="18"/>
  <c r="T159" i="18"/>
  <c r="V159" i="18" s="1"/>
  <c r="U159" i="18"/>
  <c r="T160" i="18"/>
  <c r="V160" i="18" s="1"/>
  <c r="U160" i="18"/>
  <c r="T161" i="18"/>
  <c r="V161" i="18" s="1"/>
  <c r="U161" i="18"/>
  <c r="T162" i="18"/>
  <c r="V162" i="18" s="1"/>
  <c r="U162" i="18"/>
  <c r="T163" i="18"/>
  <c r="V163" i="18" s="1"/>
  <c r="U163" i="18"/>
  <c r="T164" i="18"/>
  <c r="V164" i="18" s="1"/>
  <c r="U164" i="18"/>
  <c r="T165" i="18"/>
  <c r="V165" i="18" s="1"/>
  <c r="U165" i="18"/>
  <c r="T166" i="18"/>
  <c r="V166" i="18" s="1"/>
  <c r="U166" i="18"/>
  <c r="T167" i="18"/>
  <c r="V167" i="18" s="1"/>
  <c r="U167" i="18"/>
  <c r="T168" i="18"/>
  <c r="V168" i="18" s="1"/>
  <c r="U168" i="18"/>
  <c r="T169" i="18"/>
  <c r="V169" i="18" s="1"/>
  <c r="U169" i="18"/>
  <c r="T170" i="18"/>
  <c r="V170" i="18" s="1"/>
  <c r="U170" i="18"/>
  <c r="T171" i="18"/>
  <c r="V171" i="18" s="1"/>
  <c r="U171" i="18"/>
  <c r="T172" i="18"/>
  <c r="V172" i="18" s="1"/>
  <c r="U172" i="18"/>
  <c r="T173" i="18"/>
  <c r="V173" i="18" s="1"/>
  <c r="U173" i="18"/>
  <c r="T174" i="18"/>
  <c r="V174" i="18" s="1"/>
  <c r="U174" i="18"/>
  <c r="T175" i="18"/>
  <c r="V175" i="18" s="1"/>
  <c r="U175" i="18"/>
  <c r="T176" i="18"/>
  <c r="V176" i="18" s="1"/>
  <c r="U176" i="18"/>
  <c r="T177" i="18"/>
  <c r="V177" i="18" s="1"/>
  <c r="U177" i="18"/>
  <c r="T178" i="18"/>
  <c r="V178" i="18" s="1"/>
  <c r="U178" i="18"/>
  <c r="T179" i="18"/>
  <c r="V179" i="18" s="1"/>
  <c r="U179" i="18"/>
  <c r="T180" i="18"/>
  <c r="V180" i="18" s="1"/>
  <c r="U180" i="18"/>
  <c r="T181" i="18"/>
  <c r="V181" i="18" s="1"/>
  <c r="U181" i="18"/>
  <c r="T182" i="18"/>
  <c r="V182" i="18" s="1"/>
  <c r="U182" i="18"/>
  <c r="T183" i="18"/>
  <c r="V183" i="18" s="1"/>
  <c r="U183" i="18"/>
  <c r="T184" i="18"/>
  <c r="V184" i="18" s="1"/>
  <c r="U184" i="18"/>
  <c r="T185" i="18"/>
  <c r="V185" i="18" s="1"/>
  <c r="U185" i="18"/>
  <c r="T186" i="18"/>
  <c r="V186" i="18" s="1"/>
  <c r="U186" i="18"/>
  <c r="T187" i="18"/>
  <c r="V187" i="18" s="1"/>
  <c r="U187" i="18"/>
  <c r="T188" i="18"/>
  <c r="V188" i="18" s="1"/>
  <c r="U188" i="18"/>
  <c r="T189" i="18"/>
  <c r="V189" i="18" s="1"/>
  <c r="U189" i="18"/>
  <c r="T190" i="18"/>
  <c r="V190" i="18" s="1"/>
  <c r="U190" i="18"/>
  <c r="T191" i="18"/>
  <c r="V191" i="18" s="1"/>
  <c r="U191" i="18"/>
  <c r="T192" i="18"/>
  <c r="V192" i="18" s="1"/>
  <c r="U192" i="18"/>
  <c r="T193" i="18"/>
  <c r="V193" i="18" s="1"/>
  <c r="U193" i="18"/>
  <c r="T194" i="18"/>
  <c r="V194" i="18" s="1"/>
  <c r="U194" i="18"/>
  <c r="T195" i="18"/>
  <c r="V195" i="18" s="1"/>
  <c r="U195" i="18"/>
  <c r="T196" i="18"/>
  <c r="V196" i="18" s="1"/>
  <c r="U196" i="18"/>
  <c r="T197" i="18"/>
  <c r="V197" i="18" s="1"/>
  <c r="U197" i="18"/>
  <c r="T198" i="18"/>
  <c r="V198" i="18" s="1"/>
  <c r="U198" i="18"/>
  <c r="T199" i="18"/>
  <c r="V199" i="18" s="1"/>
  <c r="U199" i="18"/>
  <c r="T200" i="18"/>
  <c r="V200" i="18" s="1"/>
  <c r="U200" i="18"/>
  <c r="T201" i="18"/>
  <c r="V201" i="18" s="1"/>
  <c r="U201" i="18"/>
  <c r="T202" i="18"/>
  <c r="V202" i="18" s="1"/>
  <c r="U202" i="18"/>
  <c r="T203" i="18"/>
  <c r="V203" i="18" s="1"/>
  <c r="U203" i="18"/>
  <c r="T204" i="18"/>
  <c r="V204" i="18" s="1"/>
  <c r="U204" i="18"/>
  <c r="T205" i="18"/>
  <c r="V205" i="18" s="1"/>
  <c r="U205" i="18"/>
  <c r="T206" i="18"/>
  <c r="V206" i="18" s="1"/>
  <c r="U206" i="18"/>
  <c r="T207" i="18"/>
  <c r="V207" i="18" s="1"/>
  <c r="U207" i="18"/>
  <c r="T208" i="18"/>
  <c r="V208" i="18" s="1"/>
  <c r="U208" i="18"/>
  <c r="T209" i="18"/>
  <c r="V209" i="18" s="1"/>
  <c r="U209" i="18"/>
  <c r="T210" i="18"/>
  <c r="V210" i="18" s="1"/>
  <c r="U210" i="18"/>
  <c r="T211" i="18"/>
  <c r="V211" i="18" s="1"/>
  <c r="U211" i="18"/>
  <c r="T212" i="18"/>
  <c r="V212" i="18" s="1"/>
  <c r="U212" i="18"/>
  <c r="T213" i="18"/>
  <c r="V213" i="18" s="1"/>
  <c r="U213" i="18"/>
  <c r="T214" i="18"/>
  <c r="V214" i="18" s="1"/>
  <c r="U214" i="18"/>
  <c r="T215" i="18"/>
  <c r="V215" i="18" s="1"/>
  <c r="U215" i="18"/>
  <c r="T216" i="18"/>
  <c r="V216" i="18" s="1"/>
  <c r="U216" i="18"/>
  <c r="T217" i="18"/>
  <c r="V217" i="18" s="1"/>
  <c r="U217" i="18"/>
  <c r="T218" i="18"/>
  <c r="V218" i="18" s="1"/>
  <c r="U218" i="18"/>
  <c r="T219" i="18"/>
  <c r="V219" i="18" s="1"/>
  <c r="U219" i="18"/>
  <c r="T220" i="18"/>
  <c r="V220" i="18" s="1"/>
  <c r="U220" i="18"/>
  <c r="T221" i="18"/>
  <c r="V221" i="18" s="1"/>
  <c r="U221" i="18"/>
  <c r="T222" i="18"/>
  <c r="V222" i="18" s="1"/>
  <c r="U222" i="18"/>
  <c r="T223" i="18"/>
  <c r="V223" i="18" s="1"/>
  <c r="U223" i="18"/>
  <c r="T224" i="18"/>
  <c r="V224" i="18" s="1"/>
  <c r="U224" i="18"/>
  <c r="T225" i="18"/>
  <c r="V225" i="18" s="1"/>
  <c r="U225" i="18"/>
  <c r="T226" i="18"/>
  <c r="V226" i="18" s="1"/>
  <c r="U226" i="18"/>
  <c r="T227" i="18"/>
  <c r="V227" i="18" s="1"/>
  <c r="U227" i="18"/>
  <c r="T228" i="18"/>
  <c r="V228" i="18" s="1"/>
  <c r="U228" i="18"/>
  <c r="T229" i="18"/>
  <c r="V229" i="18" s="1"/>
  <c r="U229" i="18"/>
  <c r="T230" i="18"/>
  <c r="V230" i="18" s="1"/>
  <c r="U230" i="18"/>
  <c r="T231" i="18"/>
  <c r="V231" i="18" s="1"/>
  <c r="U231" i="18"/>
  <c r="T232" i="18"/>
  <c r="V232" i="18" s="1"/>
  <c r="U232" i="18"/>
  <c r="T233" i="18"/>
  <c r="V233" i="18" s="1"/>
  <c r="U233" i="18"/>
  <c r="T234" i="18"/>
  <c r="V234" i="18" s="1"/>
  <c r="U234" i="18"/>
  <c r="T235" i="18"/>
  <c r="V235" i="18" s="1"/>
  <c r="U235" i="18"/>
  <c r="T236" i="18"/>
  <c r="V236" i="18" s="1"/>
  <c r="U236" i="18"/>
  <c r="T237" i="18"/>
  <c r="V237" i="18" s="1"/>
  <c r="U237" i="18"/>
  <c r="T238" i="18"/>
  <c r="V238" i="18" s="1"/>
  <c r="U238" i="18"/>
  <c r="T239" i="18"/>
  <c r="V239" i="18" s="1"/>
  <c r="U239" i="18"/>
  <c r="T240" i="18"/>
  <c r="V240" i="18" s="1"/>
  <c r="U240" i="18"/>
  <c r="T241" i="18"/>
  <c r="V241" i="18" s="1"/>
  <c r="U241" i="18"/>
  <c r="T242" i="18"/>
  <c r="V242" i="18" s="1"/>
  <c r="U242" i="18"/>
  <c r="T243" i="18"/>
  <c r="V243" i="18" s="1"/>
  <c r="U243" i="18"/>
  <c r="T244" i="18"/>
  <c r="V244" i="18" s="1"/>
  <c r="U244" i="18"/>
  <c r="T245" i="18"/>
  <c r="V245" i="18" s="1"/>
  <c r="U245" i="18"/>
  <c r="T246" i="18"/>
  <c r="V246" i="18" s="1"/>
  <c r="U246" i="18"/>
  <c r="T247" i="18"/>
  <c r="V247" i="18" s="1"/>
  <c r="U247" i="18"/>
  <c r="T248" i="18"/>
  <c r="V248" i="18" s="1"/>
  <c r="U248" i="18"/>
  <c r="T249" i="18"/>
  <c r="V249" i="18" s="1"/>
  <c r="U249" i="18"/>
  <c r="T250" i="18"/>
  <c r="V250" i="18" s="1"/>
  <c r="U250" i="18"/>
  <c r="T251" i="18"/>
  <c r="V251" i="18" s="1"/>
  <c r="U251" i="18"/>
  <c r="T252" i="18"/>
  <c r="V252" i="18" s="1"/>
  <c r="U252" i="18"/>
  <c r="T253" i="18"/>
  <c r="V253" i="18" s="1"/>
  <c r="U253" i="18"/>
  <c r="T254" i="18"/>
  <c r="V254" i="18" s="1"/>
  <c r="U254" i="18"/>
  <c r="T255" i="18"/>
  <c r="V255" i="18" s="1"/>
  <c r="U255" i="18"/>
  <c r="T256" i="18"/>
  <c r="V256" i="18" s="1"/>
  <c r="U256" i="18"/>
  <c r="T257" i="18"/>
  <c r="V257" i="18" s="1"/>
  <c r="U257" i="18"/>
  <c r="T258" i="18"/>
  <c r="V258" i="18" s="1"/>
  <c r="U258" i="18"/>
  <c r="T259" i="18"/>
  <c r="V259" i="18" s="1"/>
  <c r="U259" i="18"/>
  <c r="T260" i="18"/>
  <c r="V260" i="18" s="1"/>
  <c r="U260" i="18"/>
  <c r="T261" i="18"/>
  <c r="V261" i="18" s="1"/>
  <c r="U261" i="18"/>
  <c r="T262" i="18"/>
  <c r="V262" i="18" s="1"/>
  <c r="U262" i="18"/>
  <c r="T263" i="18"/>
  <c r="V263" i="18" s="1"/>
  <c r="U263" i="18"/>
  <c r="T264" i="18"/>
  <c r="V264" i="18" s="1"/>
  <c r="U264" i="18"/>
  <c r="T265" i="18"/>
  <c r="V265" i="18" s="1"/>
  <c r="U265" i="18"/>
  <c r="T266" i="18"/>
  <c r="V266" i="18" s="1"/>
  <c r="U266" i="18"/>
  <c r="T267" i="18"/>
  <c r="V267" i="18" s="1"/>
  <c r="U267" i="18"/>
  <c r="T268" i="18"/>
  <c r="V268" i="18" s="1"/>
  <c r="U268" i="18"/>
  <c r="T269" i="18"/>
  <c r="V269" i="18" s="1"/>
  <c r="U269" i="18"/>
  <c r="T270" i="18"/>
  <c r="V270" i="18" s="1"/>
  <c r="U270" i="18"/>
  <c r="T271" i="18"/>
  <c r="V271" i="18" s="1"/>
  <c r="U271" i="18"/>
  <c r="T272" i="18"/>
  <c r="V272" i="18" s="1"/>
  <c r="U272" i="18"/>
  <c r="T273" i="18"/>
  <c r="V273" i="18" s="1"/>
  <c r="U273" i="18"/>
  <c r="T274" i="18"/>
  <c r="V274" i="18" s="1"/>
  <c r="U274" i="18"/>
  <c r="T275" i="18"/>
  <c r="V275" i="18" s="1"/>
  <c r="U275" i="18"/>
  <c r="T276" i="18"/>
  <c r="V276" i="18" s="1"/>
  <c r="U276" i="18"/>
  <c r="T277" i="18"/>
  <c r="V277" i="18" s="1"/>
  <c r="U277" i="18"/>
  <c r="T278" i="18"/>
  <c r="V278" i="18" s="1"/>
  <c r="U278" i="18"/>
  <c r="T279" i="18"/>
  <c r="V279" i="18" s="1"/>
  <c r="U279" i="18"/>
  <c r="T280" i="18"/>
  <c r="V280" i="18" s="1"/>
  <c r="U280" i="18"/>
  <c r="T281" i="18"/>
  <c r="V281" i="18" s="1"/>
  <c r="U281" i="18"/>
  <c r="T282" i="18"/>
  <c r="V282" i="18" s="1"/>
  <c r="U282" i="18"/>
  <c r="T283" i="18"/>
  <c r="V283" i="18" s="1"/>
  <c r="U283" i="18"/>
  <c r="T284" i="18"/>
  <c r="V284" i="18" s="1"/>
  <c r="U284" i="18"/>
  <c r="T285" i="18"/>
  <c r="V285" i="18" s="1"/>
  <c r="U285" i="18"/>
  <c r="T286" i="18"/>
  <c r="V286" i="18" s="1"/>
  <c r="U286" i="18"/>
  <c r="T287" i="18"/>
  <c r="V287" i="18" s="1"/>
  <c r="U287" i="18"/>
  <c r="T288" i="18"/>
  <c r="V288" i="18" s="1"/>
  <c r="U288" i="18"/>
  <c r="T289" i="18"/>
  <c r="V289" i="18" s="1"/>
  <c r="U289" i="18"/>
  <c r="T290" i="18"/>
  <c r="V290" i="18" s="1"/>
  <c r="U290" i="18"/>
  <c r="T291" i="18"/>
  <c r="V291" i="18" s="1"/>
  <c r="U291" i="18"/>
  <c r="T292" i="18"/>
  <c r="V292" i="18" s="1"/>
  <c r="U292" i="18"/>
  <c r="T293" i="18"/>
  <c r="V293" i="18" s="1"/>
  <c r="U293" i="18"/>
  <c r="T294" i="18"/>
  <c r="V294" i="18" s="1"/>
  <c r="U294" i="18"/>
  <c r="T295" i="18"/>
  <c r="V295" i="18" s="1"/>
  <c r="U295" i="18"/>
  <c r="T296" i="18"/>
  <c r="V296" i="18" s="1"/>
  <c r="U296" i="18"/>
  <c r="T297" i="18"/>
  <c r="V297" i="18" s="1"/>
  <c r="U297" i="18"/>
  <c r="T298" i="18"/>
  <c r="V298" i="18" s="1"/>
  <c r="U298" i="18"/>
  <c r="T299" i="18"/>
  <c r="V299" i="18" s="1"/>
  <c r="U299" i="18"/>
  <c r="T300" i="18"/>
  <c r="V300" i="18" s="1"/>
  <c r="U300" i="18"/>
  <c r="T301" i="18"/>
  <c r="V301" i="18" s="1"/>
  <c r="U301" i="18"/>
  <c r="T302" i="18"/>
  <c r="V302" i="18" s="1"/>
  <c r="U302" i="18"/>
  <c r="T303" i="18"/>
  <c r="V303" i="18" s="1"/>
  <c r="U303" i="18"/>
  <c r="T304" i="18"/>
  <c r="V304" i="18" s="1"/>
  <c r="U304" i="18"/>
  <c r="T305" i="18"/>
  <c r="V305" i="18" s="1"/>
  <c r="U305" i="18"/>
  <c r="T306" i="18"/>
  <c r="V306" i="18" s="1"/>
  <c r="U306" i="18"/>
  <c r="T307" i="18"/>
  <c r="V307" i="18" s="1"/>
  <c r="U307" i="18"/>
  <c r="T308" i="18"/>
  <c r="V308" i="18" s="1"/>
  <c r="U308" i="18"/>
  <c r="T309" i="18"/>
  <c r="V309" i="18" s="1"/>
  <c r="U309" i="18"/>
  <c r="T310" i="18"/>
  <c r="V310" i="18" s="1"/>
  <c r="U310" i="18"/>
  <c r="T311" i="18"/>
  <c r="V311" i="18" s="1"/>
  <c r="U311" i="18"/>
  <c r="T312" i="18"/>
  <c r="V312" i="18" s="1"/>
  <c r="U312" i="18"/>
  <c r="T313" i="18"/>
  <c r="V313" i="18" s="1"/>
  <c r="U313" i="18"/>
  <c r="T314" i="18"/>
  <c r="V314" i="18" s="1"/>
  <c r="U314" i="18"/>
  <c r="T315" i="18"/>
  <c r="V315" i="18" s="1"/>
  <c r="U315" i="18"/>
  <c r="T316" i="18"/>
  <c r="V316" i="18" s="1"/>
  <c r="U316" i="18"/>
  <c r="T317" i="18"/>
  <c r="V317" i="18" s="1"/>
  <c r="U317" i="18"/>
  <c r="T318" i="18"/>
  <c r="V318" i="18" s="1"/>
  <c r="U318" i="18"/>
  <c r="T319" i="18"/>
  <c r="V319" i="18" s="1"/>
  <c r="U319" i="18"/>
  <c r="T320" i="18"/>
  <c r="V320" i="18" s="1"/>
  <c r="U320" i="18"/>
  <c r="T321" i="18"/>
  <c r="V321" i="18" s="1"/>
  <c r="U321" i="18"/>
  <c r="T322" i="18"/>
  <c r="V322" i="18" s="1"/>
  <c r="U322" i="18"/>
  <c r="T323" i="18"/>
  <c r="V323" i="18" s="1"/>
  <c r="U323" i="18"/>
  <c r="T324" i="18"/>
  <c r="V324" i="18" s="1"/>
  <c r="U324" i="18"/>
  <c r="T325" i="18"/>
  <c r="V325" i="18" s="1"/>
  <c r="U325" i="18"/>
  <c r="T326" i="18"/>
  <c r="V326" i="18" s="1"/>
  <c r="U326" i="18"/>
  <c r="T327" i="18"/>
  <c r="V327" i="18" s="1"/>
  <c r="U327" i="18"/>
  <c r="T328" i="18"/>
  <c r="V328" i="18" s="1"/>
  <c r="U328" i="18"/>
  <c r="T329" i="18"/>
  <c r="V329" i="18" s="1"/>
  <c r="U329" i="18"/>
  <c r="T330" i="18"/>
  <c r="V330" i="18" s="1"/>
  <c r="U330" i="18"/>
  <c r="T331" i="18"/>
  <c r="V331" i="18" s="1"/>
  <c r="U331" i="18"/>
  <c r="T332" i="18"/>
  <c r="V332" i="18" s="1"/>
  <c r="U332" i="18"/>
  <c r="T333" i="18"/>
  <c r="V333" i="18" s="1"/>
  <c r="U333" i="18"/>
  <c r="T334" i="18"/>
  <c r="V334" i="18" s="1"/>
  <c r="U334" i="18"/>
  <c r="T335" i="18"/>
  <c r="V335" i="18" s="1"/>
  <c r="U335" i="18"/>
  <c r="T336" i="18"/>
  <c r="V336" i="18" s="1"/>
  <c r="U336" i="18"/>
  <c r="T337" i="18"/>
  <c r="V337" i="18" s="1"/>
  <c r="U337" i="18"/>
  <c r="T338" i="18"/>
  <c r="V338" i="18" s="1"/>
  <c r="U338" i="18"/>
  <c r="T339" i="18"/>
  <c r="V339" i="18" s="1"/>
  <c r="U339" i="18"/>
  <c r="T340" i="18"/>
  <c r="V340" i="18" s="1"/>
  <c r="U340" i="18"/>
  <c r="T341" i="18"/>
  <c r="V341" i="18" s="1"/>
  <c r="U341" i="18"/>
  <c r="T342" i="18"/>
  <c r="V342" i="18" s="1"/>
  <c r="U342" i="18"/>
  <c r="T343" i="18"/>
  <c r="V343" i="18" s="1"/>
  <c r="U343" i="18"/>
  <c r="T344" i="18"/>
  <c r="V344" i="18" s="1"/>
  <c r="U344" i="18"/>
  <c r="T345" i="18"/>
  <c r="V345" i="18" s="1"/>
  <c r="U345" i="18"/>
  <c r="T346" i="18"/>
  <c r="V346" i="18" s="1"/>
  <c r="U346" i="18"/>
  <c r="T347" i="18"/>
  <c r="V347" i="18" s="1"/>
  <c r="U347" i="18"/>
  <c r="T348" i="18"/>
  <c r="V348" i="18" s="1"/>
  <c r="U348" i="18"/>
  <c r="T349" i="18"/>
  <c r="V349" i="18" s="1"/>
  <c r="U349" i="18"/>
  <c r="T350" i="18"/>
  <c r="V350" i="18" s="1"/>
  <c r="U350" i="18"/>
  <c r="T351" i="18"/>
  <c r="V351" i="18" s="1"/>
  <c r="U351" i="18"/>
  <c r="T352" i="18"/>
  <c r="V352" i="18" s="1"/>
  <c r="U352" i="18"/>
  <c r="T353" i="18"/>
  <c r="V353" i="18" s="1"/>
  <c r="U353" i="18"/>
  <c r="T354" i="18"/>
  <c r="V354" i="18" s="1"/>
  <c r="U354" i="18"/>
  <c r="T355" i="18"/>
  <c r="V355" i="18" s="1"/>
  <c r="U355" i="18"/>
  <c r="T356" i="18"/>
  <c r="V356" i="18" s="1"/>
  <c r="U356" i="18"/>
  <c r="T357" i="18"/>
  <c r="V357" i="18" s="1"/>
  <c r="U357" i="18"/>
  <c r="T358" i="18"/>
  <c r="V358" i="18" s="1"/>
  <c r="U358" i="18"/>
  <c r="T359" i="18"/>
  <c r="V359" i="18" s="1"/>
  <c r="U359" i="18"/>
  <c r="T360" i="18"/>
  <c r="V360" i="18" s="1"/>
  <c r="U360" i="18"/>
  <c r="T361" i="18"/>
  <c r="V361" i="18" s="1"/>
  <c r="U361" i="18"/>
  <c r="T362" i="18"/>
  <c r="V362" i="18" s="1"/>
  <c r="U362" i="18"/>
  <c r="T363" i="18"/>
  <c r="V363" i="18" s="1"/>
  <c r="U363" i="18"/>
  <c r="T364" i="18"/>
  <c r="V364" i="18" s="1"/>
  <c r="U364" i="18"/>
  <c r="T365" i="18"/>
  <c r="V365" i="18" s="1"/>
  <c r="U365" i="18"/>
  <c r="T366" i="18"/>
  <c r="V366" i="18" s="1"/>
  <c r="U366" i="18"/>
  <c r="T367" i="18"/>
  <c r="V367" i="18" s="1"/>
  <c r="U367" i="18"/>
  <c r="T368" i="18"/>
  <c r="V368" i="18" s="1"/>
  <c r="U368" i="18"/>
  <c r="T369" i="18"/>
  <c r="V369" i="18" s="1"/>
  <c r="U369" i="18"/>
  <c r="T370" i="18"/>
  <c r="V370" i="18" s="1"/>
  <c r="U370" i="18"/>
  <c r="T371" i="18"/>
  <c r="V371" i="18" s="1"/>
  <c r="U371" i="18"/>
  <c r="T372" i="18"/>
  <c r="V372" i="18" s="1"/>
  <c r="U372" i="18"/>
  <c r="T373" i="18"/>
  <c r="V373" i="18" s="1"/>
  <c r="U373" i="18"/>
  <c r="T374" i="18"/>
  <c r="V374" i="18" s="1"/>
  <c r="U374" i="18"/>
  <c r="T375" i="18"/>
  <c r="V375" i="18" s="1"/>
  <c r="U375" i="18"/>
  <c r="T376" i="18"/>
  <c r="V376" i="18" s="1"/>
  <c r="U376" i="18"/>
  <c r="T377" i="18"/>
  <c r="V377" i="18" s="1"/>
  <c r="U377" i="18"/>
  <c r="T378" i="18"/>
  <c r="V378" i="18" s="1"/>
  <c r="U378" i="18"/>
  <c r="T379" i="18"/>
  <c r="V379" i="18" s="1"/>
  <c r="U379" i="18"/>
  <c r="T380" i="18"/>
  <c r="V380" i="18" s="1"/>
  <c r="U380" i="18"/>
  <c r="T381" i="18"/>
  <c r="V381" i="18" s="1"/>
  <c r="U381" i="18"/>
  <c r="T382" i="18"/>
  <c r="V382" i="18" s="1"/>
  <c r="U382" i="18"/>
  <c r="T383" i="18"/>
  <c r="V383" i="18" s="1"/>
  <c r="U383" i="18"/>
  <c r="T384" i="18"/>
  <c r="V384" i="18" s="1"/>
  <c r="U384" i="18"/>
  <c r="T385" i="18"/>
  <c r="V385" i="18" s="1"/>
  <c r="U385" i="18"/>
  <c r="T386" i="18"/>
  <c r="V386" i="18" s="1"/>
  <c r="U386" i="18"/>
  <c r="T387" i="18"/>
  <c r="V387" i="18" s="1"/>
  <c r="U387" i="18"/>
  <c r="T388" i="18"/>
  <c r="V388" i="18" s="1"/>
  <c r="U388" i="18"/>
  <c r="T389" i="18"/>
  <c r="V389" i="18" s="1"/>
  <c r="U389" i="18"/>
  <c r="T390" i="18"/>
  <c r="V390" i="18" s="1"/>
  <c r="U390" i="18"/>
  <c r="T391" i="18"/>
  <c r="V391" i="18" s="1"/>
  <c r="U391" i="18"/>
  <c r="T392" i="18"/>
  <c r="V392" i="18" s="1"/>
  <c r="U392" i="18"/>
  <c r="T393" i="18"/>
  <c r="V393" i="18" s="1"/>
  <c r="U393" i="18"/>
  <c r="T394" i="18"/>
  <c r="V394" i="18" s="1"/>
  <c r="U394" i="18"/>
  <c r="T395" i="18"/>
  <c r="V395" i="18" s="1"/>
  <c r="U395" i="18"/>
  <c r="T396" i="18"/>
  <c r="V396" i="18" s="1"/>
  <c r="U396" i="18"/>
  <c r="T397" i="18"/>
  <c r="V397" i="18" s="1"/>
  <c r="U397" i="18"/>
  <c r="T398" i="18"/>
  <c r="V398" i="18" s="1"/>
  <c r="U398" i="18"/>
  <c r="T399" i="18"/>
  <c r="V399" i="18" s="1"/>
  <c r="U399" i="18"/>
  <c r="T400" i="18"/>
  <c r="V400" i="18" s="1"/>
  <c r="U400" i="18"/>
  <c r="T401" i="18"/>
  <c r="V401" i="18" s="1"/>
  <c r="U401" i="18"/>
  <c r="T402" i="18"/>
  <c r="V402" i="18" s="1"/>
  <c r="U402" i="18"/>
  <c r="T403" i="18"/>
  <c r="V403" i="18" s="1"/>
  <c r="U403" i="18"/>
  <c r="T404" i="18"/>
  <c r="V404" i="18" s="1"/>
  <c r="U404" i="18"/>
  <c r="T405" i="18"/>
  <c r="V405" i="18" s="1"/>
  <c r="U405" i="18"/>
  <c r="T406" i="18"/>
  <c r="V406" i="18" s="1"/>
  <c r="U406" i="18"/>
  <c r="T407" i="18"/>
  <c r="V407" i="18" s="1"/>
  <c r="U407" i="18"/>
  <c r="T408" i="18"/>
  <c r="V408" i="18" s="1"/>
  <c r="U408" i="18"/>
  <c r="T409" i="18"/>
  <c r="V409" i="18" s="1"/>
  <c r="U409" i="18"/>
  <c r="T410" i="18"/>
  <c r="V410" i="18" s="1"/>
  <c r="U410" i="18"/>
  <c r="T411" i="18"/>
  <c r="V411" i="18" s="1"/>
  <c r="U411" i="18"/>
  <c r="T412" i="18"/>
  <c r="V412" i="18" s="1"/>
  <c r="U412" i="18"/>
  <c r="T413" i="18"/>
  <c r="V413" i="18" s="1"/>
  <c r="U413" i="18"/>
  <c r="T414" i="18"/>
  <c r="V414" i="18" s="1"/>
  <c r="U414" i="18"/>
  <c r="T415" i="18"/>
  <c r="V415" i="18" s="1"/>
  <c r="U415" i="18"/>
  <c r="T416" i="18"/>
  <c r="V416" i="18" s="1"/>
  <c r="U416" i="18"/>
  <c r="T3" i="18"/>
  <c r="V3" i="18" s="1"/>
  <c r="U3" i="18"/>
  <c r="T4" i="18"/>
  <c r="V4" i="18" s="1"/>
  <c r="U4" i="18"/>
  <c r="T5" i="18"/>
  <c r="V5" i="18" s="1"/>
  <c r="U5" i="18"/>
  <c r="T6" i="18"/>
  <c r="V6" i="18" s="1"/>
  <c r="U6" i="18"/>
  <c r="T7" i="18"/>
  <c r="V7" i="18" s="1"/>
  <c r="U7" i="18"/>
  <c r="T8" i="18"/>
  <c r="V8" i="18" s="1"/>
  <c r="U8" i="18"/>
  <c r="T9" i="18"/>
  <c r="V9" i="18" s="1"/>
  <c r="U9" i="18"/>
  <c r="T10" i="18"/>
  <c r="V10" i="18" s="1"/>
  <c r="U10" i="18"/>
  <c r="T11" i="18"/>
  <c r="V11" i="18" s="1"/>
  <c r="U11" i="18"/>
  <c r="T12" i="18"/>
  <c r="V12" i="18" s="1"/>
  <c r="U12" i="18"/>
  <c r="T13" i="18"/>
  <c r="V13" i="18" s="1"/>
  <c r="U13" i="18"/>
  <c r="T14" i="18"/>
  <c r="V14" i="18" s="1"/>
  <c r="U14" i="18"/>
  <c r="T15" i="18"/>
  <c r="V15" i="18" s="1"/>
  <c r="U15" i="18"/>
  <c r="T16" i="18"/>
  <c r="V16" i="18" s="1"/>
  <c r="U16" i="18"/>
  <c r="T17" i="18"/>
  <c r="V17" i="18" s="1"/>
  <c r="U17" i="18"/>
  <c r="T18" i="18"/>
  <c r="V18" i="18" s="1"/>
  <c r="U18" i="18"/>
  <c r="U2" i="18"/>
  <c r="T2" i="18"/>
  <c r="V2" i="18" s="1"/>
  <c r="U1" i="18"/>
  <c r="T1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3" i="18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D447" i="16"/>
  <c r="A442" i="1" s="1"/>
  <c r="E447" i="16"/>
  <c r="D448" i="16"/>
  <c r="A443" i="1" s="1"/>
  <c r="E448" i="16"/>
  <c r="D449" i="16"/>
  <c r="A444" i="1" s="1"/>
  <c r="E449" i="16"/>
  <c r="D450" i="16"/>
  <c r="A445" i="1" s="1"/>
  <c r="E450" i="16"/>
  <c r="D451" i="16"/>
  <c r="A446" i="1" s="1"/>
  <c r="E451" i="16"/>
  <c r="D452" i="16"/>
  <c r="A447" i="1" s="1"/>
  <c r="E452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8" i="16"/>
  <c r="D9" i="16"/>
  <c r="A4" i="1" s="1"/>
  <c r="D10" i="16"/>
  <c r="A5" i="1" s="1"/>
  <c r="D11" i="16"/>
  <c r="A6" i="1" s="1"/>
  <c r="D12" i="16"/>
  <c r="A7" i="1" s="1"/>
  <c r="D13" i="16"/>
  <c r="A8" i="1" s="1"/>
  <c r="D14" i="16"/>
  <c r="A9" i="1" s="1"/>
  <c r="D15" i="16"/>
  <c r="A10" i="1" s="1"/>
  <c r="D16" i="16"/>
  <c r="A11" i="1" s="1"/>
  <c r="D17" i="16"/>
  <c r="A12" i="1" s="1"/>
  <c r="D18" i="16"/>
  <c r="A13" i="1" s="1"/>
  <c r="D19" i="16"/>
  <c r="A14" i="1" s="1"/>
  <c r="D20" i="16"/>
  <c r="A15" i="1" s="1"/>
  <c r="D21" i="16"/>
  <c r="A16" i="1" s="1"/>
  <c r="D22" i="16"/>
  <c r="A17" i="1" s="1"/>
  <c r="D23" i="16"/>
  <c r="A18" i="1" s="1"/>
  <c r="D24" i="16"/>
  <c r="A19" i="1" s="1"/>
  <c r="D25" i="16"/>
  <c r="A20" i="1" s="1"/>
  <c r="D26" i="16"/>
  <c r="A21" i="1" s="1"/>
  <c r="D27" i="16"/>
  <c r="A22" i="1" s="1"/>
  <c r="D28" i="16"/>
  <c r="A23" i="1" s="1"/>
  <c r="D29" i="16"/>
  <c r="A24" i="1" s="1"/>
  <c r="D30" i="16"/>
  <c r="A25" i="1" s="1"/>
  <c r="D31" i="16"/>
  <c r="A26" i="1" s="1"/>
  <c r="D32" i="16"/>
  <c r="A27" i="1" s="1"/>
  <c r="D33" i="16"/>
  <c r="A28" i="1" s="1"/>
  <c r="D34" i="16"/>
  <c r="A29" i="1" s="1"/>
  <c r="D35" i="16"/>
  <c r="A30" i="1" s="1"/>
  <c r="D36" i="16"/>
  <c r="A31" i="1" s="1"/>
  <c r="D37" i="16"/>
  <c r="A32" i="1" s="1"/>
  <c r="D38" i="16"/>
  <c r="A33" i="1" s="1"/>
  <c r="D39" i="16"/>
  <c r="A34" i="1" s="1"/>
  <c r="D40" i="16"/>
  <c r="A35" i="1" s="1"/>
  <c r="D41" i="16"/>
  <c r="A36" i="1" s="1"/>
  <c r="D42" i="16"/>
  <c r="A37" i="1" s="1"/>
  <c r="D43" i="16"/>
  <c r="A38" i="1" s="1"/>
  <c r="D44" i="16"/>
  <c r="A39" i="1" s="1"/>
  <c r="D45" i="16"/>
  <c r="A40" i="1" s="1"/>
  <c r="D46" i="16"/>
  <c r="A41" i="1" s="1"/>
  <c r="D47" i="16"/>
  <c r="A42" i="1" s="1"/>
  <c r="D48" i="16"/>
  <c r="A43" i="1" s="1"/>
  <c r="D49" i="16"/>
  <c r="A44" i="1" s="1"/>
  <c r="D50" i="16"/>
  <c r="A45" i="1" s="1"/>
  <c r="D51" i="16"/>
  <c r="A46" i="1" s="1"/>
  <c r="D52" i="16"/>
  <c r="A47" i="1" s="1"/>
  <c r="D53" i="16"/>
  <c r="A48" i="1" s="1"/>
  <c r="D54" i="16"/>
  <c r="A49" i="1" s="1"/>
  <c r="D55" i="16"/>
  <c r="A50" i="1" s="1"/>
  <c r="D56" i="16"/>
  <c r="A51" i="1" s="1"/>
  <c r="D57" i="16"/>
  <c r="A52" i="1" s="1"/>
  <c r="D58" i="16"/>
  <c r="A53" i="1" s="1"/>
  <c r="D59" i="16"/>
  <c r="A54" i="1" s="1"/>
  <c r="D60" i="16"/>
  <c r="A55" i="1" s="1"/>
  <c r="D61" i="16"/>
  <c r="A56" i="1" s="1"/>
  <c r="D62" i="16"/>
  <c r="A57" i="1" s="1"/>
  <c r="D63" i="16"/>
  <c r="A58" i="1" s="1"/>
  <c r="D64" i="16"/>
  <c r="A59" i="1" s="1"/>
  <c r="D65" i="16"/>
  <c r="A60" i="1" s="1"/>
  <c r="D66" i="16"/>
  <c r="A61" i="1" s="1"/>
  <c r="D67" i="16"/>
  <c r="A62" i="1" s="1"/>
  <c r="D68" i="16"/>
  <c r="A63" i="1" s="1"/>
  <c r="D69" i="16"/>
  <c r="A64" i="1" s="1"/>
  <c r="D70" i="16"/>
  <c r="A65" i="1" s="1"/>
  <c r="D71" i="16"/>
  <c r="A66" i="1" s="1"/>
  <c r="D72" i="16"/>
  <c r="A67" i="1" s="1"/>
  <c r="D73" i="16"/>
  <c r="A68" i="1" s="1"/>
  <c r="D74" i="16"/>
  <c r="A69" i="1" s="1"/>
  <c r="D75" i="16"/>
  <c r="A70" i="1" s="1"/>
  <c r="D76" i="16"/>
  <c r="A71" i="1" s="1"/>
  <c r="D77" i="16"/>
  <c r="A72" i="1" s="1"/>
  <c r="D78" i="16"/>
  <c r="A73" i="1" s="1"/>
  <c r="D79" i="16"/>
  <c r="A74" i="1" s="1"/>
  <c r="D80" i="16"/>
  <c r="A75" i="1" s="1"/>
  <c r="D81" i="16"/>
  <c r="A76" i="1" s="1"/>
  <c r="D82" i="16"/>
  <c r="A77" i="1" s="1"/>
  <c r="D83" i="16"/>
  <c r="A78" i="1" s="1"/>
  <c r="D84" i="16"/>
  <c r="A79" i="1" s="1"/>
  <c r="D85" i="16"/>
  <c r="A80" i="1" s="1"/>
  <c r="D86" i="16"/>
  <c r="A81" i="1" s="1"/>
  <c r="D87" i="16"/>
  <c r="A82" i="1" s="1"/>
  <c r="D88" i="16"/>
  <c r="A83" i="1" s="1"/>
  <c r="D89" i="16"/>
  <c r="A84" i="1" s="1"/>
  <c r="D90" i="16"/>
  <c r="A85" i="1" s="1"/>
  <c r="D91" i="16"/>
  <c r="A86" i="1" s="1"/>
  <c r="D92" i="16"/>
  <c r="A87" i="1" s="1"/>
  <c r="D93" i="16"/>
  <c r="A88" i="1" s="1"/>
  <c r="D94" i="16"/>
  <c r="A89" i="1" s="1"/>
  <c r="D95" i="16"/>
  <c r="A90" i="1" s="1"/>
  <c r="D96" i="16"/>
  <c r="A91" i="1" s="1"/>
  <c r="D97" i="16"/>
  <c r="A92" i="1" s="1"/>
  <c r="D98" i="16"/>
  <c r="A93" i="1" s="1"/>
  <c r="D99" i="16"/>
  <c r="A94" i="1" s="1"/>
  <c r="D100" i="16"/>
  <c r="A95" i="1" s="1"/>
  <c r="D101" i="16"/>
  <c r="A96" i="1" s="1"/>
  <c r="D102" i="16"/>
  <c r="A97" i="1" s="1"/>
  <c r="D103" i="16"/>
  <c r="A98" i="1" s="1"/>
  <c r="D104" i="16"/>
  <c r="A99" i="1" s="1"/>
  <c r="D105" i="16"/>
  <c r="A100" i="1" s="1"/>
  <c r="D106" i="16"/>
  <c r="A101" i="1" s="1"/>
  <c r="D107" i="16"/>
  <c r="A102" i="1" s="1"/>
  <c r="D108" i="16"/>
  <c r="A103" i="1" s="1"/>
  <c r="D109" i="16"/>
  <c r="A104" i="1" s="1"/>
  <c r="D110" i="16"/>
  <c r="A105" i="1" s="1"/>
  <c r="D111" i="16"/>
  <c r="A106" i="1" s="1"/>
  <c r="D112" i="16"/>
  <c r="A107" i="1" s="1"/>
  <c r="D113" i="16"/>
  <c r="A108" i="1" s="1"/>
  <c r="D114" i="16"/>
  <c r="A109" i="1" s="1"/>
  <c r="D115" i="16"/>
  <c r="A110" i="1" s="1"/>
  <c r="D116" i="16"/>
  <c r="A111" i="1" s="1"/>
  <c r="D117" i="16"/>
  <c r="A112" i="1" s="1"/>
  <c r="D118" i="16"/>
  <c r="A113" i="1" s="1"/>
  <c r="D119" i="16"/>
  <c r="A114" i="1" s="1"/>
  <c r="D120" i="16"/>
  <c r="A115" i="1" s="1"/>
  <c r="D121" i="16"/>
  <c r="A116" i="1" s="1"/>
  <c r="D122" i="16"/>
  <c r="A117" i="1" s="1"/>
  <c r="D123" i="16"/>
  <c r="A118" i="1" s="1"/>
  <c r="D124" i="16"/>
  <c r="A119" i="1" s="1"/>
  <c r="D125" i="16"/>
  <c r="A120" i="1" s="1"/>
  <c r="D126" i="16"/>
  <c r="A121" i="1" s="1"/>
  <c r="D127" i="16"/>
  <c r="A122" i="1" s="1"/>
  <c r="D128" i="16"/>
  <c r="A123" i="1" s="1"/>
  <c r="D129" i="16"/>
  <c r="A124" i="1" s="1"/>
  <c r="D130" i="16"/>
  <c r="A125" i="1" s="1"/>
  <c r="D131" i="16"/>
  <c r="A126" i="1" s="1"/>
  <c r="D132" i="16"/>
  <c r="A127" i="1" s="1"/>
  <c r="D133" i="16"/>
  <c r="A128" i="1" s="1"/>
  <c r="D134" i="16"/>
  <c r="A129" i="1" s="1"/>
  <c r="D135" i="16"/>
  <c r="A130" i="1" s="1"/>
  <c r="D136" i="16"/>
  <c r="A131" i="1" s="1"/>
  <c r="D137" i="16"/>
  <c r="A132" i="1" s="1"/>
  <c r="D138" i="16"/>
  <c r="A133" i="1" s="1"/>
  <c r="D139" i="16"/>
  <c r="A134" i="1" s="1"/>
  <c r="D140" i="16"/>
  <c r="A135" i="1" s="1"/>
  <c r="D141" i="16"/>
  <c r="A136" i="1" s="1"/>
  <c r="D142" i="16"/>
  <c r="A137" i="1" s="1"/>
  <c r="D143" i="16"/>
  <c r="A138" i="1" s="1"/>
  <c r="D144" i="16"/>
  <c r="A139" i="1" s="1"/>
  <c r="D145" i="16"/>
  <c r="A140" i="1" s="1"/>
  <c r="D146" i="16"/>
  <c r="A141" i="1" s="1"/>
  <c r="D147" i="16"/>
  <c r="A142" i="1" s="1"/>
  <c r="D148" i="16"/>
  <c r="A143" i="1" s="1"/>
  <c r="D149" i="16"/>
  <c r="A144" i="1" s="1"/>
  <c r="D150" i="16"/>
  <c r="A145" i="1" s="1"/>
  <c r="D151" i="16"/>
  <c r="A146" i="1" s="1"/>
  <c r="D152" i="16"/>
  <c r="A147" i="1" s="1"/>
  <c r="D153" i="16"/>
  <c r="A148" i="1" s="1"/>
  <c r="D154" i="16"/>
  <c r="A149" i="1" s="1"/>
  <c r="D155" i="16"/>
  <c r="A150" i="1" s="1"/>
  <c r="D156" i="16"/>
  <c r="A151" i="1" s="1"/>
  <c r="D157" i="16"/>
  <c r="A152" i="1" s="1"/>
  <c r="D158" i="16"/>
  <c r="A153" i="1" s="1"/>
  <c r="D159" i="16"/>
  <c r="A154" i="1" s="1"/>
  <c r="D160" i="16"/>
  <c r="A155" i="1" s="1"/>
  <c r="D161" i="16"/>
  <c r="A156" i="1" s="1"/>
  <c r="D162" i="16"/>
  <c r="A157" i="1" s="1"/>
  <c r="D163" i="16"/>
  <c r="A158" i="1" s="1"/>
  <c r="D164" i="16"/>
  <c r="A159" i="1" s="1"/>
  <c r="D165" i="16"/>
  <c r="A160" i="1" s="1"/>
  <c r="D166" i="16"/>
  <c r="A161" i="1" s="1"/>
  <c r="D167" i="16"/>
  <c r="A162" i="1" s="1"/>
  <c r="D168" i="16"/>
  <c r="A163" i="1" s="1"/>
  <c r="D169" i="16"/>
  <c r="A164" i="1" s="1"/>
  <c r="D170" i="16"/>
  <c r="A165" i="1" s="1"/>
  <c r="D171" i="16"/>
  <c r="A166" i="1" s="1"/>
  <c r="D172" i="16"/>
  <c r="A167" i="1" s="1"/>
  <c r="D173" i="16"/>
  <c r="A168" i="1" s="1"/>
  <c r="D174" i="16"/>
  <c r="A169" i="1" s="1"/>
  <c r="D175" i="16"/>
  <c r="A170" i="1" s="1"/>
  <c r="D176" i="16"/>
  <c r="A171" i="1" s="1"/>
  <c r="D177" i="16"/>
  <c r="A172" i="1" s="1"/>
  <c r="D178" i="16"/>
  <c r="A173" i="1" s="1"/>
  <c r="D179" i="16"/>
  <c r="A174" i="1" s="1"/>
  <c r="D180" i="16"/>
  <c r="A175" i="1" s="1"/>
  <c r="D181" i="16"/>
  <c r="A176" i="1" s="1"/>
  <c r="D182" i="16"/>
  <c r="A177" i="1" s="1"/>
  <c r="D183" i="16"/>
  <c r="A178" i="1" s="1"/>
  <c r="D184" i="16"/>
  <c r="A179" i="1" s="1"/>
  <c r="D185" i="16"/>
  <c r="A180" i="1" s="1"/>
  <c r="D186" i="16"/>
  <c r="A181" i="1" s="1"/>
  <c r="D187" i="16"/>
  <c r="A182" i="1" s="1"/>
  <c r="D188" i="16"/>
  <c r="A183" i="1" s="1"/>
  <c r="D189" i="16"/>
  <c r="A184" i="1" s="1"/>
  <c r="D190" i="16"/>
  <c r="A185" i="1" s="1"/>
  <c r="D191" i="16"/>
  <c r="A186" i="1" s="1"/>
  <c r="D192" i="16"/>
  <c r="A187" i="1" s="1"/>
  <c r="D193" i="16"/>
  <c r="A188" i="1" s="1"/>
  <c r="D194" i="16"/>
  <c r="A189" i="1" s="1"/>
  <c r="D195" i="16"/>
  <c r="A190" i="1" s="1"/>
  <c r="D196" i="16"/>
  <c r="A191" i="1" s="1"/>
  <c r="D197" i="16"/>
  <c r="A192" i="1" s="1"/>
  <c r="D198" i="16"/>
  <c r="A193" i="1" s="1"/>
  <c r="D199" i="16"/>
  <c r="A194" i="1" s="1"/>
  <c r="D200" i="16"/>
  <c r="A195" i="1" s="1"/>
  <c r="D201" i="16"/>
  <c r="A196" i="1" s="1"/>
  <c r="D202" i="16"/>
  <c r="A197" i="1" s="1"/>
  <c r="D203" i="16"/>
  <c r="A198" i="1" s="1"/>
  <c r="D204" i="16"/>
  <c r="A199" i="1" s="1"/>
  <c r="D205" i="16"/>
  <c r="A200" i="1" s="1"/>
  <c r="D206" i="16"/>
  <c r="A201" i="1" s="1"/>
  <c r="D207" i="16"/>
  <c r="A202" i="1" s="1"/>
  <c r="D208" i="16"/>
  <c r="A203" i="1" s="1"/>
  <c r="D209" i="16"/>
  <c r="A204" i="1" s="1"/>
  <c r="D210" i="16"/>
  <c r="A205" i="1" s="1"/>
  <c r="D211" i="16"/>
  <c r="A206" i="1" s="1"/>
  <c r="D212" i="16"/>
  <c r="A207" i="1" s="1"/>
  <c r="D213" i="16"/>
  <c r="A208" i="1" s="1"/>
  <c r="D214" i="16"/>
  <c r="A209" i="1" s="1"/>
  <c r="D215" i="16"/>
  <c r="A210" i="1" s="1"/>
  <c r="D216" i="16"/>
  <c r="A211" i="1" s="1"/>
  <c r="D217" i="16"/>
  <c r="A212" i="1" s="1"/>
  <c r="D218" i="16"/>
  <c r="A213" i="1" s="1"/>
  <c r="D219" i="16"/>
  <c r="A214" i="1" s="1"/>
  <c r="D220" i="16"/>
  <c r="A215" i="1" s="1"/>
  <c r="D221" i="16"/>
  <c r="A216" i="1" s="1"/>
  <c r="D222" i="16"/>
  <c r="A217" i="1" s="1"/>
  <c r="D223" i="16"/>
  <c r="A218" i="1" s="1"/>
  <c r="D224" i="16"/>
  <c r="A219" i="1" s="1"/>
  <c r="D225" i="16"/>
  <c r="A220" i="1" s="1"/>
  <c r="D226" i="16"/>
  <c r="A221" i="1" s="1"/>
  <c r="D227" i="16"/>
  <c r="A222" i="1" s="1"/>
  <c r="D228" i="16"/>
  <c r="A223" i="1" s="1"/>
  <c r="D229" i="16"/>
  <c r="A224" i="1" s="1"/>
  <c r="D230" i="16"/>
  <c r="A225" i="1" s="1"/>
  <c r="D231" i="16"/>
  <c r="A226" i="1" s="1"/>
  <c r="D232" i="16"/>
  <c r="A227" i="1" s="1"/>
  <c r="D233" i="16"/>
  <c r="A228" i="1" s="1"/>
  <c r="D234" i="16"/>
  <c r="A229" i="1" s="1"/>
  <c r="D235" i="16"/>
  <c r="A230" i="1" s="1"/>
  <c r="D236" i="16"/>
  <c r="A231" i="1" s="1"/>
  <c r="D237" i="16"/>
  <c r="A232" i="1" s="1"/>
  <c r="D238" i="16"/>
  <c r="A233" i="1" s="1"/>
  <c r="D239" i="16"/>
  <c r="A234" i="1" s="1"/>
  <c r="D240" i="16"/>
  <c r="A235" i="1" s="1"/>
  <c r="D241" i="16"/>
  <c r="A236" i="1" s="1"/>
  <c r="D242" i="16"/>
  <c r="A237" i="1" s="1"/>
  <c r="D243" i="16"/>
  <c r="A238" i="1" s="1"/>
  <c r="D244" i="16"/>
  <c r="A239" i="1" s="1"/>
  <c r="D245" i="16"/>
  <c r="A240" i="1" s="1"/>
  <c r="D246" i="16"/>
  <c r="A241" i="1" s="1"/>
  <c r="D247" i="16"/>
  <c r="A242" i="1" s="1"/>
  <c r="D248" i="16"/>
  <c r="A243" i="1" s="1"/>
  <c r="D249" i="16"/>
  <c r="A244" i="1" s="1"/>
  <c r="D250" i="16"/>
  <c r="A245" i="1" s="1"/>
  <c r="D251" i="16"/>
  <c r="A246" i="1" s="1"/>
  <c r="D252" i="16"/>
  <c r="A247" i="1" s="1"/>
  <c r="D253" i="16"/>
  <c r="A248" i="1" s="1"/>
  <c r="D254" i="16"/>
  <c r="A249" i="1" s="1"/>
  <c r="D255" i="16"/>
  <c r="A250" i="1" s="1"/>
  <c r="D256" i="16"/>
  <c r="A251" i="1" s="1"/>
  <c r="D257" i="16"/>
  <c r="A252" i="1" s="1"/>
  <c r="D258" i="16"/>
  <c r="A253" i="1" s="1"/>
  <c r="D259" i="16"/>
  <c r="A254" i="1" s="1"/>
  <c r="D260" i="16"/>
  <c r="A255" i="1" s="1"/>
  <c r="D261" i="16"/>
  <c r="A256" i="1" s="1"/>
  <c r="D262" i="16"/>
  <c r="A257" i="1" s="1"/>
  <c r="D263" i="16"/>
  <c r="A258" i="1" s="1"/>
  <c r="D264" i="16"/>
  <c r="A259" i="1" s="1"/>
  <c r="D265" i="16"/>
  <c r="A260" i="1" s="1"/>
  <c r="D266" i="16"/>
  <c r="A261" i="1" s="1"/>
  <c r="D267" i="16"/>
  <c r="A262" i="1" s="1"/>
  <c r="D268" i="16"/>
  <c r="A263" i="1" s="1"/>
  <c r="D269" i="16"/>
  <c r="A264" i="1" s="1"/>
  <c r="D270" i="16"/>
  <c r="A265" i="1" s="1"/>
  <c r="D271" i="16"/>
  <c r="A266" i="1" s="1"/>
  <c r="D272" i="16"/>
  <c r="A267" i="1" s="1"/>
  <c r="D273" i="16"/>
  <c r="A268" i="1" s="1"/>
  <c r="D274" i="16"/>
  <c r="A269" i="1" s="1"/>
  <c r="D275" i="16"/>
  <c r="A270" i="1" s="1"/>
  <c r="D276" i="16"/>
  <c r="A271" i="1" s="1"/>
  <c r="D277" i="16"/>
  <c r="A272" i="1" s="1"/>
  <c r="D278" i="16"/>
  <c r="A273" i="1" s="1"/>
  <c r="D279" i="16"/>
  <c r="A274" i="1" s="1"/>
  <c r="D280" i="16"/>
  <c r="A275" i="1" s="1"/>
  <c r="D281" i="16"/>
  <c r="A276" i="1" s="1"/>
  <c r="D282" i="16"/>
  <c r="A277" i="1" s="1"/>
  <c r="D283" i="16"/>
  <c r="A278" i="1" s="1"/>
  <c r="D284" i="16"/>
  <c r="A279" i="1" s="1"/>
  <c r="D285" i="16"/>
  <c r="A280" i="1" s="1"/>
  <c r="D286" i="16"/>
  <c r="A281" i="1" s="1"/>
  <c r="D287" i="16"/>
  <c r="A282" i="1" s="1"/>
  <c r="D288" i="16"/>
  <c r="A283" i="1" s="1"/>
  <c r="D289" i="16"/>
  <c r="A284" i="1" s="1"/>
  <c r="D290" i="16"/>
  <c r="A285" i="1" s="1"/>
  <c r="D291" i="16"/>
  <c r="A286" i="1" s="1"/>
  <c r="D292" i="16"/>
  <c r="A287" i="1" s="1"/>
  <c r="D293" i="16"/>
  <c r="A288" i="1" s="1"/>
  <c r="D294" i="16"/>
  <c r="A289" i="1" s="1"/>
  <c r="D295" i="16"/>
  <c r="A290" i="1" s="1"/>
  <c r="D296" i="16"/>
  <c r="A291" i="1" s="1"/>
  <c r="D297" i="16"/>
  <c r="A292" i="1" s="1"/>
  <c r="D298" i="16"/>
  <c r="A293" i="1" s="1"/>
  <c r="D299" i="16"/>
  <c r="A294" i="1" s="1"/>
  <c r="D300" i="16"/>
  <c r="A295" i="1" s="1"/>
  <c r="D301" i="16"/>
  <c r="A296" i="1" s="1"/>
  <c r="D302" i="16"/>
  <c r="A297" i="1" s="1"/>
  <c r="D303" i="16"/>
  <c r="A298" i="1" s="1"/>
  <c r="D304" i="16"/>
  <c r="A299" i="1" s="1"/>
  <c r="D305" i="16"/>
  <c r="A300" i="1" s="1"/>
  <c r="D306" i="16"/>
  <c r="A301" i="1" s="1"/>
  <c r="D307" i="16"/>
  <c r="A302" i="1" s="1"/>
  <c r="D308" i="16"/>
  <c r="A303" i="1" s="1"/>
  <c r="D309" i="16"/>
  <c r="A304" i="1" s="1"/>
  <c r="D310" i="16"/>
  <c r="A305" i="1" s="1"/>
  <c r="D311" i="16"/>
  <c r="A306" i="1" s="1"/>
  <c r="D312" i="16"/>
  <c r="A307" i="1" s="1"/>
  <c r="D313" i="16"/>
  <c r="A308" i="1" s="1"/>
  <c r="D314" i="16"/>
  <c r="A309" i="1" s="1"/>
  <c r="D315" i="16"/>
  <c r="A310" i="1" s="1"/>
  <c r="D316" i="16"/>
  <c r="A311" i="1" s="1"/>
  <c r="D317" i="16"/>
  <c r="A312" i="1" s="1"/>
  <c r="D318" i="16"/>
  <c r="A313" i="1" s="1"/>
  <c r="D319" i="16"/>
  <c r="A314" i="1" s="1"/>
  <c r="D320" i="16"/>
  <c r="A315" i="1" s="1"/>
  <c r="D321" i="16"/>
  <c r="A316" i="1" s="1"/>
  <c r="D322" i="16"/>
  <c r="A317" i="1" s="1"/>
  <c r="D323" i="16"/>
  <c r="A318" i="1" s="1"/>
  <c r="D324" i="16"/>
  <c r="A319" i="1" s="1"/>
  <c r="D325" i="16"/>
  <c r="A320" i="1" s="1"/>
  <c r="D326" i="16"/>
  <c r="A321" i="1" s="1"/>
  <c r="D327" i="16"/>
  <c r="A322" i="1" s="1"/>
  <c r="D328" i="16"/>
  <c r="A323" i="1" s="1"/>
  <c r="D329" i="16"/>
  <c r="A324" i="1" s="1"/>
  <c r="D330" i="16"/>
  <c r="A325" i="1" s="1"/>
  <c r="D331" i="16"/>
  <c r="A326" i="1" s="1"/>
  <c r="D332" i="16"/>
  <c r="A327" i="1" s="1"/>
  <c r="D333" i="16"/>
  <c r="A328" i="1" s="1"/>
  <c r="D334" i="16"/>
  <c r="A329" i="1" s="1"/>
  <c r="D335" i="16"/>
  <c r="A330" i="1" s="1"/>
  <c r="D336" i="16"/>
  <c r="A331" i="1" s="1"/>
  <c r="D337" i="16"/>
  <c r="A332" i="1" s="1"/>
  <c r="D338" i="16"/>
  <c r="A333" i="1" s="1"/>
  <c r="D339" i="16"/>
  <c r="A334" i="1" s="1"/>
  <c r="D340" i="16"/>
  <c r="A335" i="1" s="1"/>
  <c r="D341" i="16"/>
  <c r="A336" i="1" s="1"/>
  <c r="D342" i="16"/>
  <c r="A337" i="1" s="1"/>
  <c r="D343" i="16"/>
  <c r="A338" i="1" s="1"/>
  <c r="D344" i="16"/>
  <c r="A339" i="1" s="1"/>
  <c r="D345" i="16"/>
  <c r="A340" i="1" s="1"/>
  <c r="D346" i="16"/>
  <c r="A341" i="1" s="1"/>
  <c r="D347" i="16"/>
  <c r="A342" i="1" s="1"/>
  <c r="D348" i="16"/>
  <c r="A343" i="1" s="1"/>
  <c r="D349" i="16"/>
  <c r="A344" i="1" s="1"/>
  <c r="D350" i="16"/>
  <c r="A345" i="1" s="1"/>
  <c r="D351" i="16"/>
  <c r="A346" i="1" s="1"/>
  <c r="D352" i="16"/>
  <c r="A347" i="1" s="1"/>
  <c r="D353" i="16"/>
  <c r="A348" i="1" s="1"/>
  <c r="D354" i="16"/>
  <c r="A349" i="1" s="1"/>
  <c r="D355" i="16"/>
  <c r="A350" i="1" s="1"/>
  <c r="D356" i="16"/>
  <c r="A351" i="1" s="1"/>
  <c r="D357" i="16"/>
  <c r="A352" i="1" s="1"/>
  <c r="D358" i="16"/>
  <c r="A353" i="1" s="1"/>
  <c r="D359" i="16"/>
  <c r="A354" i="1" s="1"/>
  <c r="D360" i="16"/>
  <c r="A355" i="1" s="1"/>
  <c r="D361" i="16"/>
  <c r="A356" i="1" s="1"/>
  <c r="D362" i="16"/>
  <c r="A357" i="1" s="1"/>
  <c r="D363" i="16"/>
  <c r="A358" i="1" s="1"/>
  <c r="D364" i="16"/>
  <c r="A359" i="1" s="1"/>
  <c r="D365" i="16"/>
  <c r="A360" i="1" s="1"/>
  <c r="D366" i="16"/>
  <c r="A361" i="1" s="1"/>
  <c r="D367" i="16"/>
  <c r="A362" i="1" s="1"/>
  <c r="D368" i="16"/>
  <c r="A363" i="1" s="1"/>
  <c r="D369" i="16"/>
  <c r="A364" i="1" s="1"/>
  <c r="D370" i="16"/>
  <c r="A365" i="1" s="1"/>
  <c r="D371" i="16"/>
  <c r="A366" i="1" s="1"/>
  <c r="D372" i="16"/>
  <c r="A367" i="1" s="1"/>
  <c r="D373" i="16"/>
  <c r="A368" i="1" s="1"/>
  <c r="D374" i="16"/>
  <c r="A369" i="1" s="1"/>
  <c r="D375" i="16"/>
  <c r="A370" i="1" s="1"/>
  <c r="D376" i="16"/>
  <c r="A371" i="1" s="1"/>
  <c r="D377" i="16"/>
  <c r="A372" i="1" s="1"/>
  <c r="D378" i="16"/>
  <c r="A373" i="1" s="1"/>
  <c r="D379" i="16"/>
  <c r="A374" i="1" s="1"/>
  <c r="D380" i="16"/>
  <c r="A375" i="1" s="1"/>
  <c r="D381" i="16"/>
  <c r="A376" i="1" s="1"/>
  <c r="D382" i="16"/>
  <c r="A377" i="1" s="1"/>
  <c r="D383" i="16"/>
  <c r="A378" i="1" s="1"/>
  <c r="D384" i="16"/>
  <c r="A379" i="1" s="1"/>
  <c r="D385" i="16"/>
  <c r="A380" i="1" s="1"/>
  <c r="D386" i="16"/>
  <c r="A381" i="1" s="1"/>
  <c r="D387" i="16"/>
  <c r="A382" i="1" s="1"/>
  <c r="D388" i="16"/>
  <c r="A383" i="1" s="1"/>
  <c r="D389" i="16"/>
  <c r="A384" i="1" s="1"/>
  <c r="D390" i="16"/>
  <c r="A385" i="1" s="1"/>
  <c r="D391" i="16"/>
  <c r="A386" i="1" s="1"/>
  <c r="D392" i="16"/>
  <c r="A387" i="1" s="1"/>
  <c r="D393" i="16"/>
  <c r="A388" i="1" s="1"/>
  <c r="D394" i="16"/>
  <c r="A389" i="1" s="1"/>
  <c r="D395" i="16"/>
  <c r="A390" i="1" s="1"/>
  <c r="D396" i="16"/>
  <c r="A391" i="1" s="1"/>
  <c r="D397" i="16"/>
  <c r="A392" i="1" s="1"/>
  <c r="D398" i="16"/>
  <c r="A393" i="1" s="1"/>
  <c r="D399" i="16"/>
  <c r="A394" i="1" s="1"/>
  <c r="D400" i="16"/>
  <c r="A395" i="1" s="1"/>
  <c r="D401" i="16"/>
  <c r="A396" i="1" s="1"/>
  <c r="D402" i="16"/>
  <c r="A397" i="1" s="1"/>
  <c r="D403" i="16"/>
  <c r="A398" i="1" s="1"/>
  <c r="D404" i="16"/>
  <c r="A399" i="1" s="1"/>
  <c r="D405" i="16"/>
  <c r="A400" i="1" s="1"/>
  <c r="D406" i="16"/>
  <c r="A401" i="1" s="1"/>
  <c r="D407" i="16"/>
  <c r="A402" i="1" s="1"/>
  <c r="D408" i="16"/>
  <c r="A403" i="1" s="1"/>
  <c r="D409" i="16"/>
  <c r="A404" i="1" s="1"/>
  <c r="D410" i="16"/>
  <c r="A405" i="1" s="1"/>
  <c r="D411" i="16"/>
  <c r="A406" i="1" s="1"/>
  <c r="D412" i="16"/>
  <c r="A407" i="1" s="1"/>
  <c r="D413" i="16"/>
  <c r="A408" i="1" s="1"/>
  <c r="D414" i="16"/>
  <c r="A409" i="1" s="1"/>
  <c r="D415" i="16"/>
  <c r="A410" i="1" s="1"/>
  <c r="D416" i="16"/>
  <c r="A411" i="1" s="1"/>
  <c r="D417" i="16"/>
  <c r="A412" i="1" s="1"/>
  <c r="D418" i="16"/>
  <c r="A413" i="1" s="1"/>
  <c r="D419" i="16"/>
  <c r="A414" i="1" s="1"/>
  <c r="D420" i="16"/>
  <c r="A415" i="1" s="1"/>
  <c r="D421" i="16"/>
  <c r="A416" i="1" s="1"/>
  <c r="D422" i="16"/>
  <c r="A417" i="1" s="1"/>
  <c r="D423" i="16"/>
  <c r="A418" i="1" s="1"/>
  <c r="D424" i="16"/>
  <c r="A419" i="1" s="1"/>
  <c r="D425" i="16"/>
  <c r="A420" i="1" s="1"/>
  <c r="D426" i="16"/>
  <c r="A421" i="1" s="1"/>
  <c r="D427" i="16"/>
  <c r="A422" i="1" s="1"/>
  <c r="D428" i="16"/>
  <c r="A423" i="1" s="1"/>
  <c r="D429" i="16"/>
  <c r="A424" i="1" s="1"/>
  <c r="D430" i="16"/>
  <c r="A425" i="1" s="1"/>
  <c r="D431" i="16"/>
  <c r="A426" i="1" s="1"/>
  <c r="D432" i="16"/>
  <c r="A427" i="1" s="1"/>
  <c r="D433" i="16"/>
  <c r="A428" i="1" s="1"/>
  <c r="D434" i="16"/>
  <c r="A429" i="1" s="1"/>
  <c r="D435" i="16"/>
  <c r="A430" i="1" s="1"/>
  <c r="D436" i="16"/>
  <c r="A431" i="1" s="1"/>
  <c r="D437" i="16"/>
  <c r="A432" i="1" s="1"/>
  <c r="D438" i="16"/>
  <c r="A433" i="1" s="1"/>
  <c r="D439" i="16"/>
  <c r="A434" i="1" s="1"/>
  <c r="D440" i="16"/>
  <c r="A435" i="1" s="1"/>
  <c r="D441" i="16"/>
  <c r="A436" i="1" s="1"/>
  <c r="D442" i="16"/>
  <c r="A437" i="1" s="1"/>
  <c r="D443" i="16"/>
  <c r="A438" i="1" s="1"/>
  <c r="D444" i="16"/>
  <c r="A439" i="1" s="1"/>
  <c r="D445" i="16"/>
  <c r="A440" i="1" s="1"/>
  <c r="D446" i="16"/>
  <c r="A441" i="1" s="1"/>
  <c r="D8" i="16"/>
  <c r="A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W18" i="18" l="1"/>
  <c r="W15" i="18"/>
  <c r="W13" i="18"/>
  <c r="W11" i="18"/>
  <c r="W10" i="18"/>
  <c r="W7" i="18"/>
  <c r="W5" i="18"/>
  <c r="W3" i="18"/>
  <c r="W416" i="18"/>
  <c r="W413" i="18"/>
  <c r="W411" i="18"/>
  <c r="W409" i="18"/>
  <c r="W408" i="18"/>
  <c r="W405" i="18"/>
  <c r="W403" i="18"/>
  <c r="W402" i="18"/>
  <c r="W401" i="18"/>
  <c r="W400" i="18"/>
  <c r="W399" i="18"/>
  <c r="W398" i="18"/>
  <c r="W397" i="18"/>
  <c r="W395" i="18"/>
  <c r="W393" i="18"/>
  <c r="W392" i="18"/>
  <c r="W389" i="18"/>
  <c r="W388" i="18"/>
  <c r="W387" i="18"/>
  <c r="W386" i="18"/>
  <c r="W385" i="18"/>
  <c r="W384" i="18"/>
  <c r="W381" i="18"/>
  <c r="W379" i="18"/>
  <c r="W377" i="18"/>
  <c r="W376" i="18"/>
  <c r="W374" i="18"/>
  <c r="W373" i="18"/>
  <c r="W371" i="18"/>
  <c r="W369" i="18"/>
  <c r="W368" i="18"/>
  <c r="W365" i="18"/>
  <c r="W363" i="18"/>
  <c r="W362" i="18"/>
  <c r="W361" i="18"/>
  <c r="W360" i="18"/>
  <c r="W357" i="18"/>
  <c r="W355" i="18"/>
  <c r="W353" i="18"/>
  <c r="W352" i="18"/>
  <c r="W349" i="18"/>
  <c r="W347" i="18"/>
  <c r="W346" i="18"/>
  <c r="W345" i="18"/>
  <c r="W344" i="18"/>
  <c r="W341" i="18"/>
  <c r="W339" i="18"/>
  <c r="W337" i="18"/>
  <c r="W336" i="18"/>
  <c r="W333" i="18"/>
  <c r="W332" i="18"/>
  <c r="W331" i="18"/>
  <c r="W330" i="18"/>
  <c r="W329" i="18"/>
  <c r="W328" i="18"/>
  <c r="W327" i="18"/>
  <c r="W325" i="18"/>
  <c r="W323" i="18"/>
  <c r="W322" i="18"/>
  <c r="W321" i="18"/>
  <c r="W320" i="18"/>
  <c r="W317" i="18"/>
  <c r="W315" i="18"/>
  <c r="W314" i="18"/>
  <c r="W313" i="18"/>
  <c r="W312" i="18"/>
  <c r="W309" i="18"/>
  <c r="W307" i="18"/>
  <c r="W306" i="18"/>
  <c r="W305" i="18"/>
  <c r="W304" i="18"/>
  <c r="W301" i="18"/>
  <c r="W299" i="18"/>
  <c r="W297" i="18"/>
  <c r="W296" i="18"/>
  <c r="W293" i="18"/>
  <c r="W291" i="18"/>
  <c r="W290" i="18"/>
  <c r="W289" i="18"/>
  <c r="W288" i="18"/>
  <c r="W285" i="18"/>
  <c r="W283" i="18"/>
  <c r="W281" i="18"/>
  <c r="W280" i="18"/>
  <c r="W277" i="18"/>
  <c r="W275" i="18"/>
  <c r="W274" i="18"/>
  <c r="W273" i="18"/>
  <c r="W272" i="18"/>
  <c r="W269" i="18"/>
  <c r="W267" i="18"/>
  <c r="W265" i="18"/>
  <c r="W264" i="18"/>
  <c r="W261" i="18"/>
  <c r="W259" i="18"/>
  <c r="W258" i="18"/>
  <c r="W257" i="18"/>
  <c r="W256" i="18"/>
  <c r="W254" i="18"/>
  <c r="W253" i="18"/>
  <c r="W251" i="18"/>
  <c r="W250" i="18"/>
  <c r="W249" i="18"/>
  <c r="W248" i="18"/>
  <c r="W246" i="18"/>
  <c r="W245" i="18"/>
  <c r="W243" i="18"/>
  <c r="W241" i="18"/>
  <c r="W240" i="18"/>
  <c r="W237" i="18"/>
  <c r="W235" i="18"/>
  <c r="W233" i="18"/>
  <c r="W232" i="18"/>
  <c r="W231" i="18"/>
  <c r="W229" i="18"/>
  <c r="W227" i="18"/>
  <c r="W225" i="18"/>
  <c r="W224" i="18"/>
  <c r="W221" i="18"/>
  <c r="W220" i="18"/>
  <c r="W219" i="18"/>
  <c r="W218" i="18"/>
  <c r="W217" i="18"/>
  <c r="W216" i="18"/>
  <c r="W213" i="18"/>
  <c r="W211" i="18"/>
  <c r="W209" i="18"/>
  <c r="W208" i="18"/>
  <c r="W205" i="18"/>
  <c r="W204" i="18"/>
  <c r="W203" i="18"/>
  <c r="W202" i="18"/>
  <c r="W201" i="18"/>
  <c r="W200" i="18"/>
  <c r="W197" i="18"/>
  <c r="W195" i="18"/>
  <c r="W194" i="18"/>
  <c r="W193" i="18"/>
  <c r="W192" i="18"/>
  <c r="W189" i="18"/>
  <c r="W187" i="18"/>
  <c r="W186" i="18"/>
  <c r="W185" i="18"/>
  <c r="W184" i="18"/>
  <c r="W181" i="18"/>
  <c r="W179" i="18"/>
  <c r="W178" i="18"/>
  <c r="W177" i="18"/>
  <c r="W176" i="18"/>
  <c r="W173" i="18"/>
  <c r="W171" i="18"/>
  <c r="W169" i="18"/>
  <c r="W168" i="18"/>
  <c r="W165" i="18"/>
  <c r="W164" i="18"/>
  <c r="W163" i="18"/>
  <c r="W162" i="18"/>
  <c r="W161" i="18"/>
  <c r="W160" i="18"/>
  <c r="W157" i="18"/>
  <c r="W155" i="18"/>
  <c r="W153" i="18"/>
  <c r="W152" i="18"/>
  <c r="W149" i="18"/>
  <c r="W147" i="18"/>
  <c r="W146" i="18"/>
  <c r="W145" i="18"/>
  <c r="W144" i="18"/>
  <c r="W141" i="18"/>
  <c r="W139" i="18"/>
  <c r="W138" i="18"/>
  <c r="W137" i="18"/>
  <c r="W136" i="18"/>
  <c r="W133" i="18"/>
  <c r="W131" i="18"/>
  <c r="W129" i="18"/>
  <c r="W128" i="18"/>
  <c r="W127" i="18"/>
  <c r="W125" i="18"/>
  <c r="W123" i="18"/>
  <c r="W122" i="18"/>
  <c r="W121" i="18"/>
  <c r="W120" i="18"/>
  <c r="W117" i="18"/>
  <c r="W115" i="18"/>
  <c r="W113" i="18"/>
  <c r="W112" i="18"/>
  <c r="W109" i="18"/>
  <c r="W107" i="18"/>
  <c r="W106" i="18"/>
  <c r="W105" i="18"/>
  <c r="W104" i="18"/>
  <c r="W101" i="18"/>
  <c r="W99" i="18"/>
  <c r="W98" i="18"/>
  <c r="W97" i="18"/>
  <c r="W96" i="18"/>
  <c r="W93" i="18"/>
  <c r="W91" i="18"/>
  <c r="W89" i="18"/>
  <c r="W88" i="18"/>
  <c r="W85" i="18"/>
  <c r="W83" i="18"/>
  <c r="W82" i="18"/>
  <c r="W81" i="18"/>
  <c r="W80" i="18"/>
  <c r="W79" i="18"/>
  <c r="W77" i="18"/>
  <c r="W75" i="18"/>
  <c r="W73" i="18"/>
  <c r="W72" i="18"/>
  <c r="W69" i="18"/>
  <c r="W68" i="18"/>
  <c r="W67" i="18"/>
  <c r="W66" i="18"/>
  <c r="W65" i="18"/>
  <c r="W64" i="18"/>
  <c r="W61" i="18"/>
  <c r="W59" i="18"/>
  <c r="W57" i="18"/>
  <c r="W56" i="18"/>
  <c r="W53" i="18"/>
  <c r="W51" i="18"/>
  <c r="W49" i="18"/>
  <c r="W48" i="18"/>
  <c r="W45" i="18"/>
  <c r="W43" i="18"/>
  <c r="W42" i="18"/>
  <c r="W41" i="18"/>
  <c r="W40" i="18"/>
  <c r="W37" i="18"/>
  <c r="W35" i="18"/>
  <c r="W33" i="18"/>
  <c r="W32" i="18"/>
  <c r="W29" i="18"/>
  <c r="W27" i="18"/>
  <c r="W26" i="18"/>
  <c r="W25" i="18"/>
  <c r="W24" i="18"/>
  <c r="W21" i="18"/>
  <c r="W19" i="18"/>
  <c r="W568" i="18"/>
  <c r="W567" i="18"/>
  <c r="W564" i="18"/>
  <c r="W562" i="18"/>
  <c r="W561" i="18"/>
  <c r="W560" i="18"/>
  <c r="W559" i="18"/>
  <c r="W558" i="18"/>
  <c r="W556" i="18"/>
  <c r="W555" i="18"/>
  <c r="W554" i="18"/>
  <c r="W552" i="18"/>
  <c r="W551" i="18"/>
  <c r="W548" i="18"/>
  <c r="W546" i="18"/>
  <c r="W545" i="18"/>
  <c r="W544" i="18"/>
  <c r="W543" i="18"/>
  <c r="W540" i="18"/>
  <c r="W538" i="18"/>
  <c r="W537" i="18"/>
  <c r="W536" i="18"/>
  <c r="W535" i="18"/>
  <c r="W532" i="18"/>
  <c r="W530" i="18"/>
  <c r="W529" i="18"/>
  <c r="W528" i="18"/>
  <c r="W527" i="18"/>
  <c r="W524" i="18"/>
  <c r="W522" i="18"/>
  <c r="W520" i="18"/>
  <c r="W519" i="18"/>
  <c r="W516" i="18"/>
  <c r="W514" i="18"/>
  <c r="W513" i="18"/>
  <c r="W512" i="18"/>
  <c r="W511" i="18"/>
  <c r="W508" i="18"/>
  <c r="W506" i="18"/>
  <c r="W504" i="18"/>
  <c r="W503" i="18"/>
  <c r="W500" i="18"/>
  <c r="W498" i="18"/>
  <c r="W497" i="18"/>
  <c r="W496" i="18"/>
  <c r="W495" i="18"/>
  <c r="W494" i="18"/>
  <c r="W492" i="18"/>
  <c r="W490" i="18"/>
  <c r="W489" i="18"/>
  <c r="W488" i="18"/>
  <c r="W487" i="18"/>
  <c r="W484" i="18"/>
  <c r="W482" i="18"/>
  <c r="W480" i="18"/>
  <c r="W479" i="18"/>
  <c r="W476" i="18"/>
  <c r="W474" i="18"/>
  <c r="W473" i="18"/>
  <c r="W472" i="18"/>
  <c r="W471" i="18"/>
  <c r="W468" i="18"/>
  <c r="W466" i="18"/>
  <c r="W464" i="18"/>
  <c r="W463" i="18"/>
  <c r="W460" i="18"/>
  <c r="W459" i="18"/>
  <c r="W458" i="18"/>
  <c r="W457" i="18"/>
  <c r="W456" i="18"/>
  <c r="W455" i="18"/>
  <c r="W452" i="18"/>
  <c r="W450" i="18"/>
  <c r="W448" i="18"/>
  <c r="W447" i="18"/>
  <c r="W444" i="18"/>
  <c r="W442" i="18"/>
  <c r="W441" i="18"/>
  <c r="W440" i="18"/>
  <c r="W439" i="18"/>
  <c r="W436" i="18"/>
  <c r="W434" i="18"/>
  <c r="W432" i="18"/>
  <c r="W431" i="18"/>
  <c r="W428" i="18"/>
  <c r="W426" i="18"/>
  <c r="W425" i="18"/>
  <c r="W424" i="18"/>
  <c r="W423" i="18"/>
  <c r="W420" i="18"/>
  <c r="W418" i="18"/>
  <c r="W417" i="18"/>
  <c r="W819" i="18"/>
  <c r="W818" i="18"/>
  <c r="W817" i="18"/>
  <c r="W815" i="18"/>
  <c r="W810" i="18"/>
  <c r="W806" i="18"/>
  <c r="W803" i="18"/>
  <c r="W802" i="18"/>
  <c r="W801" i="18"/>
  <c r="W794" i="18"/>
  <c r="W790" i="18"/>
  <c r="W787" i="18"/>
  <c r="W786" i="18"/>
  <c r="W785" i="18"/>
  <c r="AD57" i="18"/>
  <c r="AD49" i="18"/>
  <c r="AD53" i="18"/>
  <c r="AD45" i="18"/>
  <c r="AD39" i="18"/>
  <c r="AD7" i="18"/>
  <c r="AD55" i="18"/>
  <c r="AD51" i="18"/>
  <c r="AD47" i="18"/>
  <c r="AD43" i="18"/>
  <c r="AD23" i="18"/>
  <c r="W778" i="18"/>
  <c r="W774" i="18"/>
  <c r="W770" i="18"/>
  <c r="W763" i="18"/>
  <c r="W762" i="18"/>
  <c r="W761" i="18"/>
  <c r="W755" i="18"/>
  <c r="W754" i="18"/>
  <c r="W753" i="18"/>
  <c r="W746" i="18"/>
  <c r="W738" i="18"/>
  <c r="W737" i="18"/>
  <c r="W736" i="18"/>
  <c r="W735" i="18"/>
  <c r="W734" i="18"/>
  <c r="W730" i="18"/>
  <c r="W729" i="18"/>
  <c r="W728" i="18"/>
  <c r="W727" i="18"/>
  <c r="W726" i="18"/>
  <c r="W723" i="18"/>
  <c r="W722" i="18"/>
  <c r="W721" i="18"/>
  <c r="W720" i="18"/>
  <c r="W719" i="18"/>
  <c r="W714" i="18"/>
  <c r="W712" i="18"/>
  <c r="W711" i="18"/>
  <c r="W707" i="18"/>
  <c r="W706" i="18"/>
  <c r="W704" i="18"/>
  <c r="W703" i="18"/>
  <c r="W698" i="18"/>
  <c r="W696" i="18"/>
  <c r="W695" i="18"/>
  <c r="W690" i="18"/>
  <c r="W689" i="18"/>
  <c r="W688" i="18"/>
  <c r="W687" i="18"/>
  <c r="W682" i="18"/>
  <c r="W680" i="18"/>
  <c r="W679" i="18"/>
  <c r="W675" i="18"/>
  <c r="W674" i="18"/>
  <c r="W673" i="18"/>
  <c r="W672" i="18"/>
  <c r="W671" i="18"/>
  <c r="W666" i="18"/>
  <c r="W665" i="18"/>
  <c r="W664" i="18"/>
  <c r="W663" i="18"/>
  <c r="W659" i="18"/>
  <c r="W658" i="18"/>
  <c r="W657" i="18"/>
  <c r="W656" i="18"/>
  <c r="W655" i="18"/>
  <c r="W650" i="18"/>
  <c r="W648" i="18"/>
  <c r="W647" i="18"/>
  <c r="W643" i="18"/>
  <c r="W642" i="18"/>
  <c r="W641" i="18"/>
  <c r="W640" i="18"/>
  <c r="W639" i="18"/>
  <c r="W634" i="18"/>
  <c r="W632" i="18"/>
  <c r="W631" i="18"/>
  <c r="W627" i="18"/>
  <c r="W626" i="18"/>
  <c r="W625" i="18"/>
  <c r="W624" i="18"/>
  <c r="W623" i="18"/>
  <c r="W618" i="18"/>
  <c r="W616" i="18"/>
  <c r="W615" i="18"/>
  <c r="W611" i="18"/>
  <c r="W610" i="18"/>
  <c r="W609" i="18"/>
  <c r="W608" i="18"/>
  <c r="W607" i="18"/>
  <c r="W602" i="18"/>
  <c r="W600" i="18"/>
  <c r="W599" i="18"/>
  <c r="W595" i="18"/>
  <c r="W594" i="18"/>
  <c r="W593" i="18"/>
  <c r="W592" i="18"/>
  <c r="W591" i="18"/>
  <c r="AD41" i="18"/>
  <c r="AD31" i="18"/>
  <c r="AD15" i="18"/>
  <c r="AD35" i="18"/>
  <c r="AD27" i="18"/>
  <c r="AD19" i="18"/>
  <c r="AD11" i="18"/>
  <c r="AD37" i="18"/>
  <c r="AD33" i="18"/>
  <c r="AD29" i="18"/>
  <c r="AD25" i="18"/>
  <c r="AD21" i="18"/>
  <c r="AD17" i="18"/>
  <c r="AD13" i="18"/>
  <c r="AD9" i="18"/>
  <c r="AD58" i="18"/>
  <c r="AD56" i="18"/>
  <c r="AD54" i="18"/>
  <c r="AD52" i="18"/>
  <c r="AD50" i="18"/>
  <c r="AD48" i="18"/>
  <c r="AD46" i="18"/>
  <c r="AD44" i="18"/>
  <c r="AD42" i="18"/>
  <c r="AD40" i="18"/>
  <c r="AD38" i="18"/>
  <c r="AD36" i="18"/>
  <c r="AD34" i="18"/>
  <c r="AD32" i="18"/>
  <c r="AD30" i="18"/>
  <c r="AD28" i="18"/>
  <c r="AD26" i="18"/>
  <c r="AD24" i="18"/>
  <c r="AD22" i="18"/>
  <c r="AD20" i="18"/>
  <c r="AD18" i="18"/>
  <c r="AD16" i="18"/>
  <c r="AD14" i="18"/>
  <c r="AD12" i="18"/>
  <c r="AD10" i="18"/>
  <c r="B5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51" i="18"/>
  <c r="AC52" i="18"/>
  <c r="AC53" i="18"/>
  <c r="AC54" i="18"/>
  <c r="AC55" i="18"/>
  <c r="AC56" i="18"/>
  <c r="AC57" i="18"/>
  <c r="AC58" i="18"/>
  <c r="AC7" i="18"/>
  <c r="AC45" i="18"/>
  <c r="AC46" i="18"/>
  <c r="AC47" i="18"/>
  <c r="AC48" i="18"/>
  <c r="AC49" i="18"/>
  <c r="AC50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E58" i="18"/>
  <c r="AE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7" i="18"/>
  <c r="AG8" i="18"/>
  <c r="AG10" i="18"/>
  <c r="AG12" i="18"/>
  <c r="AG14" i="18"/>
  <c r="AG16" i="18"/>
  <c r="AG18" i="18"/>
  <c r="AG20" i="18"/>
  <c r="AG22" i="18"/>
  <c r="AG24" i="18"/>
  <c r="AG26" i="18"/>
  <c r="AG28" i="18"/>
  <c r="AG30" i="18"/>
  <c r="AG32" i="18"/>
  <c r="AG34" i="18"/>
  <c r="AG36" i="18"/>
  <c r="AG38" i="18"/>
  <c r="AG40" i="18"/>
  <c r="AG42" i="18"/>
  <c r="AG44" i="18"/>
  <c r="AG46" i="18"/>
  <c r="AG48" i="18"/>
  <c r="AG50" i="18"/>
  <c r="AG52" i="18"/>
  <c r="AG54" i="18"/>
  <c r="AG56" i="18"/>
  <c r="AG58" i="18"/>
  <c r="AG9" i="18"/>
  <c r="AG11" i="18"/>
  <c r="AG13" i="18"/>
  <c r="AG15" i="18"/>
  <c r="AG17" i="18"/>
  <c r="AG19" i="18"/>
  <c r="AG21" i="18"/>
  <c r="AG23" i="18"/>
  <c r="AG25" i="18"/>
  <c r="AG27" i="18"/>
  <c r="AG29" i="18"/>
  <c r="AG31" i="18"/>
  <c r="AG33" i="18"/>
  <c r="AG35" i="18"/>
  <c r="AG37" i="18"/>
  <c r="AG39" i="18"/>
  <c r="AG41" i="18"/>
  <c r="AG43" i="18"/>
  <c r="AG45" i="18"/>
  <c r="AG47" i="18"/>
  <c r="AG49" i="18"/>
  <c r="AG51" i="18"/>
  <c r="AG53" i="18"/>
  <c r="AG55" i="18"/>
  <c r="AG57" i="18"/>
  <c r="AG7" i="18"/>
  <c r="W576" i="18"/>
  <c r="W586" i="18"/>
  <c r="W584" i="18"/>
  <c r="W583" i="18"/>
  <c r="W578" i="18"/>
  <c r="W575" i="18"/>
  <c r="W570" i="18"/>
  <c r="A7" i="18"/>
  <c r="A34" i="18"/>
  <c r="A6" i="18"/>
  <c r="A289" i="18"/>
  <c r="A287" i="18"/>
  <c r="A285" i="18"/>
  <c r="A253" i="18"/>
  <c r="A248" i="18"/>
  <c r="A223" i="18"/>
  <c r="A213" i="18"/>
  <c r="A211" i="18"/>
  <c r="A186" i="18"/>
  <c r="A175" i="18"/>
  <c r="A147" i="18"/>
  <c r="A145" i="18"/>
  <c r="A134" i="18"/>
  <c r="A109" i="18"/>
  <c r="A106" i="18"/>
  <c r="A70" i="18"/>
  <c r="A67" i="18"/>
  <c r="A65" i="18"/>
  <c r="A31" i="18"/>
  <c r="A28" i="18"/>
  <c r="B294" i="18"/>
  <c r="B290" i="18"/>
  <c r="B288" i="18"/>
  <c r="B254" i="18"/>
  <c r="B252" i="18"/>
  <c r="B218" i="18"/>
  <c r="B212" i="18"/>
  <c r="B210" i="18"/>
  <c r="B176" i="18"/>
  <c r="B174" i="18"/>
  <c r="B140" i="18"/>
  <c r="B134" i="18"/>
  <c r="B131" i="18"/>
  <c r="B96" i="18"/>
  <c r="B94" i="18"/>
  <c r="B56" i="18"/>
  <c r="B54" i="18"/>
  <c r="B47" i="18"/>
  <c r="B7" i="18"/>
  <c r="A168" i="18"/>
  <c r="A12" i="18"/>
  <c r="B44" i="18"/>
  <c r="A288" i="18"/>
  <c r="A286" i="18"/>
  <c r="A254" i="18"/>
  <c r="A252" i="18"/>
  <c r="A246" i="18"/>
  <c r="A222" i="18"/>
  <c r="A212" i="18"/>
  <c r="A188" i="18"/>
  <c r="A182" i="18"/>
  <c r="A174" i="18"/>
  <c r="A146" i="18"/>
  <c r="A144" i="18"/>
  <c r="A110" i="18"/>
  <c r="A108" i="18"/>
  <c r="A96" i="18"/>
  <c r="A68" i="18"/>
  <c r="A66" i="18"/>
  <c r="A32" i="18"/>
  <c r="A30" i="18"/>
  <c r="A17" i="18"/>
  <c r="B291" i="18"/>
  <c r="B289" i="18"/>
  <c r="B255" i="18"/>
  <c r="B253" i="18"/>
  <c r="B251" i="18"/>
  <c r="B216" i="18"/>
  <c r="B211" i="18"/>
  <c r="B177" i="18"/>
  <c r="B175" i="18"/>
  <c r="B172" i="18"/>
  <c r="B138" i="18"/>
  <c r="B132" i="18"/>
  <c r="B97" i="18"/>
  <c r="B95" i="18"/>
  <c r="B93" i="18"/>
  <c r="B55" i="18"/>
  <c r="B50" i="18"/>
  <c r="B8" i="18"/>
  <c r="B6" i="18"/>
  <c r="B4" i="18"/>
  <c r="W783" i="18"/>
  <c r="W767" i="18"/>
  <c r="W759" i="18"/>
  <c r="W743" i="18"/>
  <c r="W792" i="18"/>
  <c r="W823" i="18"/>
  <c r="W807" i="18"/>
  <c r="W791" i="18"/>
  <c r="W775" i="18"/>
  <c r="W751" i="18"/>
  <c r="W816" i="18"/>
  <c r="W776" i="18"/>
  <c r="W799" i="18"/>
  <c r="W768" i="18"/>
  <c r="W812" i="18"/>
  <c r="W796" i="18"/>
  <c r="W788" i="18"/>
  <c r="W784" i="18"/>
  <c r="W820" i="18"/>
  <c r="W804" i="18"/>
  <c r="W780" i="18"/>
  <c r="W739" i="18"/>
  <c r="W800" i="18"/>
  <c r="W744" i="18"/>
  <c r="W824" i="18"/>
  <c r="W760" i="18"/>
  <c r="W808" i="18"/>
  <c r="W752" i="18"/>
  <c r="W772" i="18"/>
  <c r="W764" i="18"/>
  <c r="W756" i="18"/>
  <c r="W748" i="18"/>
  <c r="W740" i="18"/>
  <c r="W708" i="18"/>
  <c r="W692" i="18"/>
  <c r="W676" i="18"/>
  <c r="W644" i="18"/>
  <c r="W747" i="18"/>
  <c r="W731" i="18"/>
  <c r="W715" i="18"/>
  <c r="W699" i="18"/>
  <c r="W683" i="18"/>
  <c r="W667" i="18"/>
  <c r="W651" i="18"/>
  <c r="W635" i="18"/>
  <c r="W619" i="18"/>
  <c r="W603" i="18"/>
  <c r="W587" i="18"/>
  <c r="W571" i="18"/>
  <c r="W705" i="18"/>
  <c r="W769" i="18"/>
  <c r="W577" i="18"/>
  <c r="W732" i="18"/>
  <c r="W700" i="18"/>
  <c r="W660" i="18"/>
  <c r="W620" i="18"/>
  <c r="W588" i="18"/>
  <c r="W579" i="18"/>
  <c r="W14" i="18"/>
  <c r="W396" i="18"/>
  <c r="W356" i="18"/>
  <c r="W316" i="18"/>
  <c r="W284" i="18"/>
  <c r="W260" i="18"/>
  <c r="W228" i="18"/>
  <c r="W172" i="18"/>
  <c r="W140" i="18"/>
  <c r="W108" i="18"/>
  <c r="W76" i="18"/>
  <c r="W36" i="18"/>
  <c r="W547" i="18"/>
  <c r="W515" i="18"/>
  <c r="W475" i="18"/>
  <c r="W435" i="18"/>
  <c r="W811" i="18"/>
  <c r="W234" i="18"/>
  <c r="W12" i="18"/>
  <c r="W410" i="18"/>
  <c r="W370" i="18"/>
  <c r="W354" i="18"/>
  <c r="W338" i="18"/>
  <c r="W298" i="18"/>
  <c r="W282" i="18"/>
  <c r="W266" i="18"/>
  <c r="W242" i="18"/>
  <c r="W226" i="18"/>
  <c r="W210" i="18"/>
  <c r="W170" i="18"/>
  <c r="W154" i="18"/>
  <c r="W130" i="18"/>
  <c r="W114" i="18"/>
  <c r="W90" i="18"/>
  <c r="W74" i="18"/>
  <c r="W58" i="18"/>
  <c r="W50" i="18"/>
  <c r="W34" i="18"/>
  <c r="W569" i="18"/>
  <c r="W553" i="18"/>
  <c r="W521" i="18"/>
  <c r="W505" i="18"/>
  <c r="W481" i="18"/>
  <c r="W465" i="18"/>
  <c r="W449" i="18"/>
  <c r="W433" i="18"/>
  <c r="W809" i="18"/>
  <c r="W793" i="18"/>
  <c r="W777" i="18"/>
  <c r="W745" i="18"/>
  <c r="W713" i="18"/>
  <c r="W697" i="18"/>
  <c r="W681" i="18"/>
  <c r="W649" i="18"/>
  <c r="W633" i="18"/>
  <c r="W617" i="18"/>
  <c r="W601" i="18"/>
  <c r="W585" i="18"/>
  <c r="W394" i="18"/>
  <c r="W4" i="18"/>
  <c r="W716" i="18"/>
  <c r="W684" i="18"/>
  <c r="W652" i="18"/>
  <c r="W604" i="18"/>
  <c r="W580" i="18"/>
  <c r="W771" i="18"/>
  <c r="W404" i="18"/>
  <c r="W364" i="18"/>
  <c r="W324" i="18"/>
  <c r="W292" i="18"/>
  <c r="W252" i="18"/>
  <c r="W212" i="18"/>
  <c r="W180" i="18"/>
  <c r="W132" i="18"/>
  <c r="W100" i="18"/>
  <c r="W60" i="18"/>
  <c r="W28" i="18"/>
  <c r="W523" i="18"/>
  <c r="W483" i="18"/>
  <c r="W451" i="18"/>
  <c r="W419" i="18"/>
  <c r="W378" i="18"/>
  <c r="W724" i="18"/>
  <c r="W668" i="18"/>
  <c r="W628" i="18"/>
  <c r="W596" i="18"/>
  <c r="W491" i="18"/>
  <c r="W6" i="18"/>
  <c r="W372" i="18"/>
  <c r="W340" i="18"/>
  <c r="W300" i="18"/>
  <c r="W268" i="18"/>
  <c r="W236" i="18"/>
  <c r="W188" i="18"/>
  <c r="W148" i="18"/>
  <c r="W116" i="18"/>
  <c r="W84" i="18"/>
  <c r="W44" i="18"/>
  <c r="W563" i="18"/>
  <c r="W531" i="18"/>
  <c r="W499" i="18"/>
  <c r="W467" i="18"/>
  <c r="W427" i="18"/>
  <c r="W779" i="18"/>
  <c r="W691" i="18"/>
  <c r="W636" i="18"/>
  <c r="W612" i="18"/>
  <c r="W572" i="18"/>
  <c r="W412" i="18"/>
  <c r="W380" i="18"/>
  <c r="W348" i="18"/>
  <c r="W308" i="18"/>
  <c r="W276" i="18"/>
  <c r="W244" i="18"/>
  <c r="W196" i="18"/>
  <c r="W156" i="18"/>
  <c r="W124" i="18"/>
  <c r="W92" i="18"/>
  <c r="W52" i="18"/>
  <c r="W20" i="18"/>
  <c r="W539" i="18"/>
  <c r="W507" i="18"/>
  <c r="W443" i="18"/>
  <c r="W795" i="18"/>
  <c r="W773" i="18"/>
  <c r="W407" i="18"/>
  <c r="W359" i="18"/>
  <c r="W303" i="18"/>
  <c r="W287" i="18"/>
  <c r="W239" i="18"/>
  <c r="W191" i="18"/>
  <c r="W143" i="18"/>
  <c r="W103" i="18"/>
  <c r="W55" i="18"/>
  <c r="W550" i="18"/>
  <c r="W534" i="18"/>
  <c r="W478" i="18"/>
  <c r="W430" i="18"/>
  <c r="W798" i="18"/>
  <c r="W742" i="18"/>
  <c r="W694" i="18"/>
  <c r="W654" i="18"/>
  <c r="W622" i="18"/>
  <c r="W590" i="18"/>
  <c r="W677" i="18"/>
  <c r="W8" i="18"/>
  <c r="W358" i="18"/>
  <c r="W350" i="18"/>
  <c r="W342" i="18"/>
  <c r="W334" i="18"/>
  <c r="W326" i="18"/>
  <c r="W286" i="18"/>
  <c r="W270" i="18"/>
  <c r="W262" i="18"/>
  <c r="W198" i="18"/>
  <c r="W709" i="18"/>
  <c r="A284" i="18"/>
  <c r="A245" i="18"/>
  <c r="A209" i="18"/>
  <c r="A173" i="18"/>
  <c r="A133" i="18"/>
  <c r="A95" i="18"/>
  <c r="A56" i="18"/>
  <c r="A16" i="18"/>
  <c r="B280" i="18"/>
  <c r="B240" i="18"/>
  <c r="B209" i="18"/>
  <c r="B161" i="18"/>
  <c r="B130" i="18"/>
  <c r="B92" i="18"/>
  <c r="B45" i="18"/>
  <c r="A280" i="18"/>
  <c r="A244" i="18"/>
  <c r="A207" i="18"/>
  <c r="A172" i="18"/>
  <c r="A132" i="18"/>
  <c r="A94" i="18"/>
  <c r="A53" i="18"/>
  <c r="A15" i="18"/>
  <c r="B278" i="18"/>
  <c r="B239" i="18"/>
  <c r="B202" i="18"/>
  <c r="B160" i="18"/>
  <c r="B123" i="18"/>
  <c r="B79" i="18"/>
  <c r="W9" i="18"/>
  <c r="W351" i="18"/>
  <c r="W255" i="18"/>
  <c r="W207" i="18"/>
  <c r="W175" i="18"/>
  <c r="W71" i="18"/>
  <c r="W566" i="18"/>
  <c r="W526" i="18"/>
  <c r="W446" i="18"/>
  <c r="W710" i="18"/>
  <c r="W646" i="18"/>
  <c r="W390" i="18"/>
  <c r="W302" i="18"/>
  <c r="B15" i="18"/>
  <c r="B17" i="18"/>
  <c r="B33" i="18"/>
  <c r="B49" i="18"/>
  <c r="B65" i="18"/>
  <c r="B81" i="18"/>
  <c r="B19" i="18"/>
  <c r="B35" i="18"/>
  <c r="B51" i="18"/>
  <c r="B67" i="18"/>
  <c r="B83" i="18"/>
  <c r="B99" i="18"/>
  <c r="B9" i="18"/>
  <c r="B28" i="18"/>
  <c r="B46" i="18"/>
  <c r="B64" i="18"/>
  <c r="B84" i="18"/>
  <c r="B101" i="18"/>
  <c r="B117" i="18"/>
  <c r="B133" i="18"/>
  <c r="B149" i="18"/>
  <c r="B165" i="18"/>
  <c r="B181" i="18"/>
  <c r="B197" i="18"/>
  <c r="B213" i="18"/>
  <c r="B229" i="18"/>
  <c r="B245" i="18"/>
  <c r="B261" i="18"/>
  <c r="B277" i="18"/>
  <c r="B293" i="18"/>
  <c r="B11" i="18"/>
  <c r="B30" i="18"/>
  <c r="B48" i="18"/>
  <c r="B68" i="18"/>
  <c r="B86" i="18"/>
  <c r="B103" i="18"/>
  <c r="B119" i="18"/>
  <c r="B135" i="18"/>
  <c r="B151" i="18"/>
  <c r="B167" i="18"/>
  <c r="B183" i="18"/>
  <c r="B199" i="18"/>
  <c r="B215" i="18"/>
  <c r="B231" i="18"/>
  <c r="B247" i="18"/>
  <c r="B263" i="18"/>
  <c r="B279" i="18"/>
  <c r="B295" i="18"/>
  <c r="B13" i="18"/>
  <c r="B32" i="18"/>
  <c r="B52" i="18"/>
  <c r="B70" i="18"/>
  <c r="B88" i="18"/>
  <c r="B105" i="18"/>
  <c r="B121" i="18"/>
  <c r="B137" i="18"/>
  <c r="B153" i="18"/>
  <c r="B169" i="18"/>
  <c r="B185" i="18"/>
  <c r="B201" i="18"/>
  <c r="B217" i="18"/>
  <c r="B233" i="18"/>
  <c r="B249" i="18"/>
  <c r="B265" i="18"/>
  <c r="B281" i="18"/>
  <c r="B297" i="18"/>
  <c r="B14" i="18"/>
  <c r="B38" i="18"/>
  <c r="B59" i="18"/>
  <c r="B80" i="18"/>
  <c r="B104" i="18"/>
  <c r="B124" i="18"/>
  <c r="B143" i="18"/>
  <c r="B162" i="18"/>
  <c r="B182" i="18"/>
  <c r="B203" i="18"/>
  <c r="B222" i="18"/>
  <c r="B241" i="18"/>
  <c r="B260" i="18"/>
  <c r="B282" i="18"/>
  <c r="B301" i="18"/>
  <c r="B16" i="18"/>
  <c r="B39" i="18"/>
  <c r="B60" i="18"/>
  <c r="B82" i="18"/>
  <c r="B106" i="18"/>
  <c r="B125" i="18"/>
  <c r="B144" i="18"/>
  <c r="B163" i="18"/>
  <c r="B184" i="18"/>
  <c r="B204" i="18"/>
  <c r="B223" i="18"/>
  <c r="B242" i="18"/>
  <c r="B262" i="18"/>
  <c r="B283" i="18"/>
  <c r="B302" i="18"/>
  <c r="B43" i="18"/>
  <c r="B110" i="18"/>
  <c r="B170" i="18"/>
  <c r="B208" i="18"/>
  <c r="B248" i="18"/>
  <c r="B287" i="18"/>
  <c r="B18" i="18"/>
  <c r="B40" i="18"/>
  <c r="B61" i="18"/>
  <c r="B85" i="18"/>
  <c r="B107" i="18"/>
  <c r="B126" i="18"/>
  <c r="B145" i="18"/>
  <c r="B164" i="18"/>
  <c r="B186" i="18"/>
  <c r="B205" i="18"/>
  <c r="B224" i="18"/>
  <c r="B243" i="18"/>
  <c r="B264" i="18"/>
  <c r="B284" i="18"/>
  <c r="B303" i="18"/>
  <c r="B20" i="18"/>
  <c r="B41" i="18"/>
  <c r="B62" i="18"/>
  <c r="B87" i="18"/>
  <c r="B108" i="18"/>
  <c r="B127" i="18"/>
  <c r="B146" i="18"/>
  <c r="B166" i="18"/>
  <c r="B187" i="18"/>
  <c r="B206" i="18"/>
  <c r="B225" i="18"/>
  <c r="B244" i="18"/>
  <c r="B266" i="18"/>
  <c r="B285" i="18"/>
  <c r="B304" i="18"/>
  <c r="B22" i="18"/>
  <c r="B66" i="18"/>
  <c r="B90" i="18"/>
  <c r="B129" i="18"/>
  <c r="B148" i="18"/>
  <c r="B189" i="18"/>
  <c r="B227" i="18"/>
  <c r="B268" i="18"/>
  <c r="B21" i="18"/>
  <c r="B42" i="18"/>
  <c r="B63" i="18"/>
  <c r="B89" i="18"/>
  <c r="B109" i="18"/>
  <c r="B128" i="18"/>
  <c r="B147" i="18"/>
  <c r="B168" i="18"/>
  <c r="B188" i="18"/>
  <c r="B207" i="18"/>
  <c r="B226" i="18"/>
  <c r="B246" i="18"/>
  <c r="B267" i="18"/>
  <c r="B286" i="18"/>
  <c r="B3" i="18"/>
  <c r="B31" i="18"/>
  <c r="B72" i="18"/>
  <c r="B100" i="18"/>
  <c r="B136" i="18"/>
  <c r="B171" i="18"/>
  <c r="B196" i="18"/>
  <c r="B232" i="18"/>
  <c r="B258" i="18"/>
  <c r="B292" i="18"/>
  <c r="B36" i="18"/>
  <c r="B74" i="18"/>
  <c r="B111" i="18"/>
  <c r="B139" i="18"/>
  <c r="B173" i="18"/>
  <c r="B200" i="18"/>
  <c r="B235" i="18"/>
  <c r="B269" i="18"/>
  <c r="B296" i="18"/>
  <c r="B10" i="18"/>
  <c r="B53" i="18"/>
  <c r="B91" i="18"/>
  <c r="B118" i="18"/>
  <c r="B154" i="18"/>
  <c r="B179" i="18"/>
  <c r="B214" i="18"/>
  <c r="B250" i="18"/>
  <c r="B275" i="18"/>
  <c r="A206" i="18"/>
  <c r="A14" i="18"/>
  <c r="B198" i="18"/>
  <c r="B78" i="18"/>
  <c r="A92" i="18"/>
  <c r="B195" i="18"/>
  <c r="A3" i="18"/>
  <c r="A127" i="18"/>
  <c r="B115" i="18"/>
  <c r="A304" i="18"/>
  <c r="A268" i="18"/>
  <c r="A229" i="18"/>
  <c r="A194" i="18"/>
  <c r="A163" i="18"/>
  <c r="A126" i="18"/>
  <c r="A84" i="18"/>
  <c r="A47" i="18"/>
  <c r="B271" i="18"/>
  <c r="B230" i="18"/>
  <c r="B192" i="18"/>
  <c r="B155" i="18"/>
  <c r="B114" i="18"/>
  <c r="B73" i="18"/>
  <c r="B26" i="18"/>
  <c r="W645" i="18"/>
  <c r="W391" i="18"/>
  <c r="W343" i="18"/>
  <c r="W271" i="18"/>
  <c r="W223" i="18"/>
  <c r="W167" i="18"/>
  <c r="W111" i="18"/>
  <c r="W39" i="18"/>
  <c r="W518" i="18"/>
  <c r="W470" i="18"/>
  <c r="W422" i="18"/>
  <c r="W766" i="18"/>
  <c r="W686" i="18"/>
  <c r="W630" i="18"/>
  <c r="W406" i="18"/>
  <c r="W294" i="18"/>
  <c r="A93" i="18"/>
  <c r="W725" i="18"/>
  <c r="A272" i="18"/>
  <c r="A129" i="18"/>
  <c r="B274" i="18"/>
  <c r="B120" i="18"/>
  <c r="W126" i="18"/>
  <c r="A271" i="18"/>
  <c r="A166" i="18"/>
  <c r="B273" i="18"/>
  <c r="B116" i="18"/>
  <c r="A270" i="18"/>
  <c r="A164" i="18"/>
  <c r="A10" i="18"/>
  <c r="B75" i="18"/>
  <c r="A18" i="18"/>
  <c r="A37" i="18"/>
  <c r="A58" i="18"/>
  <c r="A78" i="18"/>
  <c r="A97" i="18"/>
  <c r="A116" i="18"/>
  <c r="A136" i="18"/>
  <c r="A157" i="18"/>
  <c r="A176" i="18"/>
  <c r="A195" i="18"/>
  <c r="A214" i="18"/>
  <c r="A236" i="18"/>
  <c r="A255" i="18"/>
  <c r="A274" i="18"/>
  <c r="A293" i="18"/>
  <c r="A19" i="18"/>
  <c r="A38" i="18"/>
  <c r="A60" i="18"/>
  <c r="A79" i="18"/>
  <c r="A98" i="18"/>
  <c r="A117" i="18"/>
  <c r="A138" i="18"/>
  <c r="A158" i="18"/>
  <c r="A177" i="18"/>
  <c r="A196" i="18"/>
  <c r="A216" i="18"/>
  <c r="A237" i="18"/>
  <c r="A256" i="18"/>
  <c r="A275" i="18"/>
  <c r="A294" i="18"/>
  <c r="A45" i="18"/>
  <c r="A83" i="18"/>
  <c r="A124" i="18"/>
  <c r="A162" i="18"/>
  <c r="A20" i="18"/>
  <c r="A40" i="18"/>
  <c r="A61" i="18"/>
  <c r="A80" i="18"/>
  <c r="A99" i="18"/>
  <c r="A118" i="18"/>
  <c r="A140" i="18"/>
  <c r="A159" i="18"/>
  <c r="A178" i="18"/>
  <c r="A197" i="18"/>
  <c r="A218" i="18"/>
  <c r="A238" i="18"/>
  <c r="A257" i="18"/>
  <c r="A276" i="18"/>
  <c r="A296" i="18"/>
  <c r="A21" i="18"/>
  <c r="A42" i="18"/>
  <c r="A62" i="18"/>
  <c r="A81" i="18"/>
  <c r="A100" i="18"/>
  <c r="A120" i="18"/>
  <c r="A141" i="18"/>
  <c r="A160" i="18"/>
  <c r="A179" i="18"/>
  <c r="A198" i="18"/>
  <c r="A220" i="18"/>
  <c r="A239" i="18"/>
  <c r="A258" i="18"/>
  <c r="A277" i="18"/>
  <c r="A298" i="18"/>
  <c r="A4" i="18"/>
  <c r="A24" i="18"/>
  <c r="A64" i="18"/>
  <c r="A102" i="18"/>
  <c r="A143" i="18"/>
  <c r="A22" i="18"/>
  <c r="A44" i="18"/>
  <c r="A63" i="18"/>
  <c r="A82" i="18"/>
  <c r="A101" i="18"/>
  <c r="A122" i="18"/>
  <c r="A142" i="18"/>
  <c r="A161" i="18"/>
  <c r="A180" i="18"/>
  <c r="A200" i="18"/>
  <c r="A221" i="18"/>
  <c r="A240" i="18"/>
  <c r="A259" i="18"/>
  <c r="A278" i="18"/>
  <c r="A300" i="18"/>
  <c r="A26" i="18"/>
  <c r="A52" i="18"/>
  <c r="A86" i="18"/>
  <c r="A114" i="18"/>
  <c r="A148" i="18"/>
  <c r="A181" i="18"/>
  <c r="A208" i="18"/>
  <c r="A234" i="18"/>
  <c r="A266" i="18"/>
  <c r="A291" i="18"/>
  <c r="A29" i="18"/>
  <c r="A54" i="18"/>
  <c r="A90" i="18"/>
  <c r="A125" i="18"/>
  <c r="A150" i="18"/>
  <c r="A184" i="18"/>
  <c r="A210" i="18"/>
  <c r="A242" i="18"/>
  <c r="A269" i="18"/>
  <c r="A301" i="18"/>
  <c r="A8" i="18"/>
  <c r="A35" i="18"/>
  <c r="A69" i="18"/>
  <c r="A104" i="18"/>
  <c r="A131" i="18"/>
  <c r="A165" i="18"/>
  <c r="A192" i="18"/>
  <c r="A224" i="18"/>
  <c r="A250" i="18"/>
  <c r="A282" i="18"/>
  <c r="A303" i="18"/>
  <c r="A264" i="18"/>
  <c r="A228" i="18"/>
  <c r="A193" i="18"/>
  <c r="A156" i="18"/>
  <c r="A115" i="18"/>
  <c r="A77" i="18"/>
  <c r="A46" i="18"/>
  <c r="A5" i="18"/>
  <c r="B270" i="18"/>
  <c r="B228" i="18"/>
  <c r="B191" i="18"/>
  <c r="B152" i="18"/>
  <c r="B113" i="18"/>
  <c r="B71" i="18"/>
  <c r="B25" i="18"/>
  <c r="W757" i="18"/>
  <c r="W415" i="18"/>
  <c r="W367" i="18"/>
  <c r="W311" i="18"/>
  <c r="W295" i="18"/>
  <c r="W247" i="18"/>
  <c r="W183" i="18"/>
  <c r="W135" i="18"/>
  <c r="W119" i="18"/>
  <c r="W63" i="18"/>
  <c r="W23" i="18"/>
  <c r="W542" i="18"/>
  <c r="W486" i="18"/>
  <c r="W438" i="18"/>
  <c r="W814" i="18"/>
  <c r="W758" i="18"/>
  <c r="W702" i="18"/>
  <c r="W662" i="18"/>
  <c r="W614" i="18"/>
  <c r="W598" i="18"/>
  <c r="W574" i="18"/>
  <c r="W414" i="18"/>
  <c r="W366" i="18"/>
  <c r="W278" i="18"/>
  <c r="A243" i="18"/>
  <c r="A170" i="18"/>
  <c r="A51" i="18"/>
  <c r="B238" i="18"/>
  <c r="B122" i="18"/>
  <c r="A205" i="18"/>
  <c r="A50" i="18"/>
  <c r="B158" i="18"/>
  <c r="A204" i="18"/>
  <c r="A49" i="18"/>
  <c r="B236" i="18"/>
  <c r="B157" i="18"/>
  <c r="B29" i="18"/>
  <c r="A230" i="18"/>
  <c r="A202" i="18"/>
  <c r="A85" i="18"/>
  <c r="A48" i="18"/>
  <c r="B272" i="18"/>
  <c r="B234" i="18"/>
  <c r="B193" i="18"/>
  <c r="B156" i="18"/>
  <c r="B27" i="18"/>
  <c r="A302" i="18"/>
  <c r="A262" i="18"/>
  <c r="A227" i="18"/>
  <c r="A191" i="18"/>
  <c r="A154" i="18"/>
  <c r="A113" i="18"/>
  <c r="A76" i="18"/>
  <c r="A36" i="18"/>
  <c r="B300" i="18"/>
  <c r="B259" i="18"/>
  <c r="B221" i="18"/>
  <c r="B190" i="18"/>
  <c r="B150" i="18"/>
  <c r="B112" i="18"/>
  <c r="B69" i="18"/>
  <c r="B24" i="18"/>
  <c r="W383" i="18"/>
  <c r="W319" i="18"/>
  <c r="W263" i="18"/>
  <c r="W199" i="18"/>
  <c r="W151" i="18"/>
  <c r="W95" i="18"/>
  <c r="W47" i="18"/>
  <c r="W502" i="18"/>
  <c r="W454" i="18"/>
  <c r="W782" i="18"/>
  <c r="W718" i="18"/>
  <c r="W670" i="18"/>
  <c r="W606" i="18"/>
  <c r="W16" i="18"/>
  <c r="W318" i="18"/>
  <c r="A273" i="18"/>
  <c r="A130" i="18"/>
  <c r="B276" i="18"/>
  <c r="B159" i="18"/>
  <c r="A241" i="18"/>
  <c r="A13" i="18"/>
  <c r="B34" i="18"/>
  <c r="A88" i="18"/>
  <c r="A292" i="18"/>
  <c r="A226" i="18"/>
  <c r="A152" i="18"/>
  <c r="A74" i="18"/>
  <c r="B299" i="18"/>
  <c r="B220" i="18"/>
  <c r="B142" i="18"/>
  <c r="B58" i="18"/>
  <c r="W693" i="18"/>
  <c r="W17" i="18"/>
  <c r="W375" i="18"/>
  <c r="W335" i="18"/>
  <c r="W279" i="18"/>
  <c r="W215" i="18"/>
  <c r="W159" i="18"/>
  <c r="W87" i="18"/>
  <c r="W31" i="18"/>
  <c r="W510" i="18"/>
  <c r="W462" i="18"/>
  <c r="W822" i="18"/>
  <c r="W750" i="18"/>
  <c r="W678" i="18"/>
  <c r="W638" i="18"/>
  <c r="W582" i="18"/>
  <c r="W382" i="18"/>
  <c r="W310" i="18"/>
  <c r="B37" i="18"/>
  <c r="B237" i="18"/>
  <c r="B77" i="18"/>
  <c r="A232" i="18"/>
  <c r="A128" i="18"/>
  <c r="B194" i="18"/>
  <c r="B76" i="18"/>
  <c r="A261" i="18"/>
  <c r="A190" i="18"/>
  <c r="A112" i="18"/>
  <c r="B257" i="18"/>
  <c r="B180" i="18"/>
  <c r="B102" i="18"/>
  <c r="B23" i="18"/>
  <c r="A290" i="18"/>
  <c r="A260" i="18"/>
  <c r="A225" i="18"/>
  <c r="A189" i="18"/>
  <c r="A149" i="18"/>
  <c r="A111" i="18"/>
  <c r="A72" i="18"/>
  <c r="A33" i="18"/>
  <c r="B298" i="18"/>
  <c r="B256" i="18"/>
  <c r="B219" i="18"/>
  <c r="B178" i="18"/>
  <c r="B141" i="18"/>
  <c r="B98" i="18"/>
  <c r="B57" i="18"/>
  <c r="B12" i="18"/>
  <c r="W805" i="18"/>
  <c r="W493" i="18"/>
  <c r="W238" i="18"/>
  <c r="W230" i="18"/>
  <c r="W222" i="18"/>
  <c r="W214" i="18"/>
  <c r="W206" i="18"/>
  <c r="W190" i="18"/>
  <c r="W182" i="18"/>
  <c r="W174" i="18"/>
  <c r="W166" i="18"/>
  <c r="W158" i="18"/>
  <c r="W150" i="18"/>
  <c r="W142" i="18"/>
  <c r="W134" i="18"/>
  <c r="W118" i="18"/>
  <c r="W110" i="18"/>
  <c r="W102" i="18"/>
  <c r="W94" i="18"/>
  <c r="W86" i="18"/>
  <c r="W78" i="18"/>
  <c r="W70" i="18"/>
  <c r="W62" i="18"/>
  <c r="W54" i="18"/>
  <c r="W46" i="18"/>
  <c r="W38" i="18"/>
  <c r="W30" i="18"/>
  <c r="W22" i="18"/>
  <c r="W565" i="18"/>
  <c r="W557" i="18"/>
  <c r="W549" i="18"/>
  <c r="W541" i="18"/>
  <c r="W533" i="18"/>
  <c r="W525" i="18"/>
  <c r="W517" i="18"/>
  <c r="W509" i="18"/>
  <c r="W501" i="18"/>
  <c r="W485" i="18"/>
  <c r="W477" i="18"/>
  <c r="W469" i="18"/>
  <c r="W461" i="18"/>
  <c r="W453" i="18"/>
  <c r="W445" i="18"/>
  <c r="W437" i="18"/>
  <c r="W429" i="18"/>
  <c r="W421" i="18"/>
  <c r="W821" i="18"/>
  <c r="W813" i="18"/>
  <c r="W797" i="18"/>
  <c r="W789" i="18"/>
  <c r="W781" i="18"/>
  <c r="W765" i="18"/>
  <c r="W749" i="18"/>
  <c r="W741" i="18"/>
  <c r="W733" i="18"/>
  <c r="W717" i="18"/>
  <c r="W701" i="18"/>
  <c r="W661" i="18"/>
  <c r="W629" i="18"/>
  <c r="W685" i="18"/>
  <c r="W669" i="18"/>
  <c r="W653" i="18"/>
  <c r="W637" i="18"/>
  <c r="W621" i="18"/>
  <c r="W597" i="18"/>
  <c r="W581" i="18"/>
  <c r="W613" i="18"/>
  <c r="W605" i="18"/>
  <c r="W589" i="18"/>
  <c r="W573" i="18"/>
  <c r="A299" i="18"/>
  <c r="A283" i="18"/>
  <c r="A267" i="18"/>
  <c r="A251" i="18"/>
  <c r="A235" i="18"/>
  <c r="A219" i="18"/>
  <c r="A203" i="18"/>
  <c r="A187" i="18"/>
  <c r="A171" i="18"/>
  <c r="A155" i="18"/>
  <c r="A139" i="18"/>
  <c r="A123" i="18"/>
  <c r="A107" i="18"/>
  <c r="A91" i="18"/>
  <c r="A75" i="18"/>
  <c r="A59" i="18"/>
  <c r="A43" i="18"/>
  <c r="A27" i="18"/>
  <c r="A11" i="18"/>
  <c r="A297" i="18"/>
  <c r="A281" i="18"/>
  <c r="A265" i="18"/>
  <c r="A249" i="18"/>
  <c r="A233" i="18"/>
  <c r="A217" i="18"/>
  <c r="A201" i="18"/>
  <c r="A185" i="18"/>
  <c r="A169" i="18"/>
  <c r="A153" i="18"/>
  <c r="A137" i="18"/>
  <c r="A121" i="18"/>
  <c r="A105" i="18"/>
  <c r="A89" i="18"/>
  <c r="A73" i="18"/>
  <c r="A57" i="18"/>
  <c r="A41" i="18"/>
  <c r="A25" i="18"/>
  <c r="A9" i="18"/>
  <c r="W2" i="18"/>
  <c r="A295" i="18"/>
  <c r="A279" i="18"/>
  <c r="A263" i="18"/>
  <c r="A247" i="18"/>
  <c r="A231" i="18"/>
  <c r="A215" i="18"/>
  <c r="A199" i="18"/>
  <c r="A183" i="18"/>
  <c r="A167" i="18"/>
  <c r="A151" i="18"/>
  <c r="A135" i="18"/>
  <c r="A119" i="18"/>
  <c r="A103" i="18"/>
  <c r="A87" i="18"/>
  <c r="A71" i="18"/>
  <c r="A55" i="18"/>
  <c r="A39" i="18"/>
  <c r="A23" i="18"/>
  <c r="F10" i="16"/>
  <c r="F17" i="16"/>
  <c r="F54" i="16"/>
  <c r="F88" i="16"/>
  <c r="F128" i="16"/>
  <c r="F165" i="16"/>
  <c r="F199" i="16"/>
  <c r="F233" i="16"/>
  <c r="F273" i="16"/>
  <c r="F310" i="16"/>
  <c r="F344" i="16"/>
  <c r="F377" i="16"/>
  <c r="F409" i="16"/>
  <c r="F441" i="16"/>
  <c r="F64" i="16"/>
  <c r="F209" i="16"/>
  <c r="F357" i="16"/>
  <c r="F21" i="16"/>
  <c r="F55" i="16"/>
  <c r="F89" i="16"/>
  <c r="F129" i="16"/>
  <c r="F166" i="16"/>
  <c r="F200" i="16"/>
  <c r="F240" i="16"/>
  <c r="F277" i="16"/>
  <c r="F311" i="16"/>
  <c r="F345" i="16"/>
  <c r="F383" i="16"/>
  <c r="F415" i="16"/>
  <c r="F8" i="16"/>
  <c r="F24" i="16"/>
  <c r="F169" i="16"/>
  <c r="F280" i="16"/>
  <c r="F421" i="16"/>
  <c r="F33" i="16"/>
  <c r="F215" i="16"/>
  <c r="F326" i="16"/>
  <c r="F192" i="16"/>
  <c r="F48" i="16"/>
  <c r="F304" i="16"/>
  <c r="F160" i="16"/>
  <c r="F375" i="16"/>
  <c r="F161" i="16"/>
  <c r="F343" i="16"/>
  <c r="F22" i="16"/>
  <c r="F56" i="16"/>
  <c r="F96" i="16"/>
  <c r="F133" i="16"/>
  <c r="F167" i="16"/>
  <c r="F201" i="16"/>
  <c r="F241" i="16"/>
  <c r="F278" i="16"/>
  <c r="F312" i="16"/>
  <c r="F352" i="16"/>
  <c r="F384" i="16"/>
  <c r="F416" i="16"/>
  <c r="F101" i="16"/>
  <c r="F320" i="16"/>
  <c r="F144" i="16"/>
  <c r="F392" i="16"/>
  <c r="F152" i="16"/>
  <c r="F230" i="16"/>
  <c r="F9" i="16"/>
  <c r="F265" i="16"/>
  <c r="F121" i="16"/>
  <c r="F23" i="16"/>
  <c r="F57" i="16"/>
  <c r="F97" i="16"/>
  <c r="F134" i="16"/>
  <c r="F168" i="16"/>
  <c r="F208" i="16"/>
  <c r="F245" i="16"/>
  <c r="F279" i="16"/>
  <c r="F313" i="16"/>
  <c r="F353" i="16"/>
  <c r="F385" i="16"/>
  <c r="F417" i="16"/>
  <c r="F135" i="16"/>
  <c r="F246" i="16"/>
  <c r="F389" i="16"/>
  <c r="F70" i="16"/>
  <c r="F181" i="16"/>
  <c r="F249" i="16"/>
  <c r="F360" i="16"/>
  <c r="F337" i="16"/>
  <c r="F193" i="16"/>
  <c r="F374" i="16"/>
  <c r="F197" i="16"/>
  <c r="F439" i="16"/>
  <c r="F232" i="16"/>
  <c r="F376" i="16"/>
  <c r="F25" i="16"/>
  <c r="F65" i="16"/>
  <c r="F102" i="16"/>
  <c r="F136" i="16"/>
  <c r="F176" i="16"/>
  <c r="F213" i="16"/>
  <c r="F247" i="16"/>
  <c r="F281" i="16"/>
  <c r="F321" i="16"/>
  <c r="F358" i="16"/>
  <c r="F390" i="16"/>
  <c r="F422" i="16"/>
  <c r="F32" i="16"/>
  <c r="F69" i="16"/>
  <c r="F103" i="16"/>
  <c r="F137" i="16"/>
  <c r="F177" i="16"/>
  <c r="F214" i="16"/>
  <c r="F248" i="16"/>
  <c r="F288" i="16"/>
  <c r="F325" i="16"/>
  <c r="F359" i="16"/>
  <c r="F391" i="16"/>
  <c r="F423" i="16"/>
  <c r="F104" i="16"/>
  <c r="F289" i="16"/>
  <c r="F424" i="16"/>
  <c r="F41" i="16"/>
  <c r="F263" i="16"/>
  <c r="F405" i="16"/>
  <c r="F85" i="16"/>
  <c r="F264" i="16"/>
  <c r="F406" i="16"/>
  <c r="F49" i="16"/>
  <c r="F231" i="16"/>
  <c r="F407" i="16"/>
  <c r="F53" i="16"/>
  <c r="F272" i="16"/>
  <c r="F37" i="16"/>
  <c r="F71" i="16"/>
  <c r="F105" i="16"/>
  <c r="F145" i="16"/>
  <c r="F182" i="16"/>
  <c r="F216" i="16"/>
  <c r="F256" i="16"/>
  <c r="F293" i="16"/>
  <c r="F327" i="16"/>
  <c r="F361" i="16"/>
  <c r="F393" i="16"/>
  <c r="F425" i="16"/>
  <c r="F73" i="16"/>
  <c r="F184" i="16"/>
  <c r="F295" i="16"/>
  <c r="F368" i="16"/>
  <c r="F432" i="16"/>
  <c r="F451" i="16"/>
  <c r="F80" i="16"/>
  <c r="F151" i="16"/>
  <c r="F225" i="16"/>
  <c r="F296" i="16"/>
  <c r="F369" i="16"/>
  <c r="F433" i="16"/>
  <c r="F81" i="16"/>
  <c r="F297" i="16"/>
  <c r="F437" i="16"/>
  <c r="F119" i="16"/>
  <c r="F438" i="16"/>
  <c r="F120" i="16"/>
  <c r="F342" i="16"/>
  <c r="F16" i="16"/>
  <c r="F198" i="16"/>
  <c r="F309" i="16"/>
  <c r="F440" i="16"/>
  <c r="F38" i="16"/>
  <c r="F72" i="16"/>
  <c r="F112" i="16"/>
  <c r="F149" i="16"/>
  <c r="F183" i="16"/>
  <c r="F217" i="16"/>
  <c r="F257" i="16"/>
  <c r="F294" i="16"/>
  <c r="F328" i="16"/>
  <c r="F367" i="16"/>
  <c r="F399" i="16"/>
  <c r="F431" i="16"/>
  <c r="F39" i="16"/>
  <c r="F113" i="16"/>
  <c r="F150" i="16"/>
  <c r="F224" i="16"/>
  <c r="F261" i="16"/>
  <c r="F329" i="16"/>
  <c r="F400" i="16"/>
  <c r="F40" i="16"/>
  <c r="F117" i="16"/>
  <c r="F185" i="16"/>
  <c r="F262" i="16"/>
  <c r="F336" i="16"/>
  <c r="F401" i="16"/>
  <c r="F118" i="16"/>
  <c r="F229" i="16"/>
  <c r="F373" i="16"/>
  <c r="F153" i="16"/>
  <c r="F341" i="16"/>
  <c r="F86" i="16"/>
  <c r="F305" i="16"/>
  <c r="F87" i="16"/>
  <c r="F408" i="16"/>
  <c r="F452" i="16"/>
  <c r="B447" i="1" s="1"/>
  <c r="F436" i="16"/>
  <c r="F404" i="16"/>
  <c r="F372" i="16"/>
  <c r="F340" i="16"/>
  <c r="F308" i="16"/>
  <c r="F276" i="16"/>
  <c r="F244" i="16"/>
  <c r="F212" i="16"/>
  <c r="F180" i="16"/>
  <c r="F148" i="16"/>
  <c r="F116" i="16"/>
  <c r="F84" i="16"/>
  <c r="F36" i="16"/>
  <c r="F435" i="16"/>
  <c r="F419" i="16"/>
  <c r="F403" i="16"/>
  <c r="F387" i="16"/>
  <c r="F371" i="16"/>
  <c r="F355" i="16"/>
  <c r="F339" i="16"/>
  <c r="F323" i="16"/>
  <c r="F307" i="16"/>
  <c r="F291" i="16"/>
  <c r="F275" i="16"/>
  <c r="F259" i="16"/>
  <c r="F243" i="16"/>
  <c r="F227" i="16"/>
  <c r="F211" i="16"/>
  <c r="F195" i="16"/>
  <c r="F179" i="16"/>
  <c r="F163" i="16"/>
  <c r="F147" i="16"/>
  <c r="F131" i="16"/>
  <c r="F115" i="16"/>
  <c r="F99" i="16"/>
  <c r="F83" i="16"/>
  <c r="F67" i="16"/>
  <c r="F51" i="16"/>
  <c r="F35" i="16"/>
  <c r="F19" i="16"/>
  <c r="F450" i="16"/>
  <c r="F420" i="16"/>
  <c r="F388" i="16"/>
  <c r="F356" i="16"/>
  <c r="F324" i="16"/>
  <c r="F292" i="16"/>
  <c r="F260" i="16"/>
  <c r="F228" i="16"/>
  <c r="F196" i="16"/>
  <c r="F164" i="16"/>
  <c r="F132" i="16"/>
  <c r="F100" i="16"/>
  <c r="F68" i="16"/>
  <c r="F52" i="16"/>
  <c r="F20" i="16"/>
  <c r="F434" i="16"/>
  <c r="F418" i="16"/>
  <c r="F402" i="16"/>
  <c r="F386" i="16"/>
  <c r="F370" i="16"/>
  <c r="F354" i="16"/>
  <c r="F338" i="16"/>
  <c r="F322" i="16"/>
  <c r="F306" i="16"/>
  <c r="F290" i="16"/>
  <c r="F274" i="16"/>
  <c r="F258" i="16"/>
  <c r="F242" i="16"/>
  <c r="F226" i="16"/>
  <c r="F210" i="16"/>
  <c r="F194" i="16"/>
  <c r="F178" i="16"/>
  <c r="F162" i="16"/>
  <c r="F146" i="16"/>
  <c r="F130" i="16"/>
  <c r="F114" i="16"/>
  <c r="F98" i="16"/>
  <c r="F82" i="16"/>
  <c r="F66" i="16"/>
  <c r="F50" i="16"/>
  <c r="F34" i="16"/>
  <c r="F18" i="16"/>
  <c r="F319" i="16"/>
  <c r="F255" i="16"/>
  <c r="F191" i="16"/>
  <c r="F111" i="16"/>
  <c r="F31" i="16"/>
  <c r="F414" i="16"/>
  <c r="F350" i="16"/>
  <c r="F286" i="16"/>
  <c r="F222" i="16"/>
  <c r="F142" i="16"/>
  <c r="F78" i="16"/>
  <c r="F30" i="16"/>
  <c r="F445" i="16"/>
  <c r="F429" i="16"/>
  <c r="F413" i="16"/>
  <c r="F397" i="16"/>
  <c r="F381" i="16"/>
  <c r="F365" i="16"/>
  <c r="F349" i="16"/>
  <c r="F333" i="16"/>
  <c r="F317" i="16"/>
  <c r="F301" i="16"/>
  <c r="F285" i="16"/>
  <c r="F269" i="16"/>
  <c r="F253" i="16"/>
  <c r="F237" i="16"/>
  <c r="F221" i="16"/>
  <c r="F205" i="16"/>
  <c r="F189" i="16"/>
  <c r="F173" i="16"/>
  <c r="F157" i="16"/>
  <c r="F141" i="16"/>
  <c r="F125" i="16"/>
  <c r="F109" i="16"/>
  <c r="F93" i="16"/>
  <c r="F77" i="16"/>
  <c r="F61" i="16"/>
  <c r="F45" i="16"/>
  <c r="F29" i="16"/>
  <c r="F13" i="16"/>
  <c r="F335" i="16"/>
  <c r="F271" i="16"/>
  <c r="F207" i="16"/>
  <c r="F143" i="16"/>
  <c r="F63" i="16"/>
  <c r="F449" i="16"/>
  <c r="F430" i="16"/>
  <c r="F366" i="16"/>
  <c r="F302" i="16"/>
  <c r="F238" i="16"/>
  <c r="F174" i="16"/>
  <c r="F110" i="16"/>
  <c r="F448" i="16"/>
  <c r="F444" i="16"/>
  <c r="F428" i="16"/>
  <c r="F412" i="16"/>
  <c r="F396" i="16"/>
  <c r="F380" i="16"/>
  <c r="F364" i="16"/>
  <c r="F348" i="16"/>
  <c r="F332" i="16"/>
  <c r="F316" i="16"/>
  <c r="F300" i="16"/>
  <c r="F284" i="16"/>
  <c r="F268" i="16"/>
  <c r="F252" i="16"/>
  <c r="F236" i="16"/>
  <c r="F220" i="16"/>
  <c r="F204" i="16"/>
  <c r="F188" i="16"/>
  <c r="F172" i="16"/>
  <c r="F156" i="16"/>
  <c r="F140" i="16"/>
  <c r="F124" i="16"/>
  <c r="F108" i="16"/>
  <c r="F92" i="16"/>
  <c r="F76" i="16"/>
  <c r="F60" i="16"/>
  <c r="F44" i="16"/>
  <c r="F28" i="16"/>
  <c r="F12" i="16"/>
  <c r="F303" i="16"/>
  <c r="F239" i="16"/>
  <c r="F175" i="16"/>
  <c r="F127" i="16"/>
  <c r="F95" i="16"/>
  <c r="F47" i="16"/>
  <c r="F446" i="16"/>
  <c r="F382" i="16"/>
  <c r="F318" i="16"/>
  <c r="F254" i="16"/>
  <c r="F190" i="16"/>
  <c r="F126" i="16"/>
  <c r="F62" i="16"/>
  <c r="F14" i="16"/>
  <c r="F443" i="16"/>
  <c r="F427" i="16"/>
  <c r="F411" i="16"/>
  <c r="F395" i="16"/>
  <c r="F379" i="16"/>
  <c r="F363" i="16"/>
  <c r="F347" i="16"/>
  <c r="F331" i="16"/>
  <c r="F315" i="16"/>
  <c r="F299" i="16"/>
  <c r="F283" i="16"/>
  <c r="F267" i="16"/>
  <c r="F251" i="16"/>
  <c r="F235" i="16"/>
  <c r="F219" i="16"/>
  <c r="F203" i="16"/>
  <c r="F187" i="16"/>
  <c r="F171" i="16"/>
  <c r="F155" i="16"/>
  <c r="F139" i="16"/>
  <c r="F123" i="16"/>
  <c r="F107" i="16"/>
  <c r="F91" i="16"/>
  <c r="F75" i="16"/>
  <c r="F59" i="16"/>
  <c r="F43" i="16"/>
  <c r="F27" i="16"/>
  <c r="F11" i="16"/>
  <c r="F351" i="16"/>
  <c r="F287" i="16"/>
  <c r="F223" i="16"/>
  <c r="F159" i="16"/>
  <c r="F79" i="16"/>
  <c r="F15" i="16"/>
  <c r="F398" i="16"/>
  <c r="F334" i="16"/>
  <c r="F270" i="16"/>
  <c r="F206" i="16"/>
  <c r="F158" i="16"/>
  <c r="F94" i="16"/>
  <c r="F46" i="16"/>
  <c r="F442" i="16"/>
  <c r="F426" i="16"/>
  <c r="F410" i="16"/>
  <c r="F394" i="16"/>
  <c r="F378" i="16"/>
  <c r="F362" i="16"/>
  <c r="F346" i="16"/>
  <c r="F330" i="16"/>
  <c r="F314" i="16"/>
  <c r="F298" i="16"/>
  <c r="F282" i="16"/>
  <c r="F266" i="16"/>
  <c r="F250" i="16"/>
  <c r="F234" i="16"/>
  <c r="F218" i="16"/>
  <c r="F202" i="16"/>
  <c r="F186" i="16"/>
  <c r="F170" i="16"/>
  <c r="F154" i="16"/>
  <c r="F138" i="16"/>
  <c r="F122" i="16"/>
  <c r="F106" i="16"/>
  <c r="F90" i="16"/>
  <c r="F74" i="16"/>
  <c r="F58" i="16"/>
  <c r="F42" i="16"/>
  <c r="F26" i="16"/>
  <c r="F447" i="16"/>
  <c r="C21" i="16"/>
  <c r="C213" i="16"/>
  <c r="C357" i="16"/>
  <c r="C437" i="16"/>
  <c r="C181" i="16"/>
  <c r="C229" i="16"/>
  <c r="C366" i="16"/>
  <c r="C341" i="16"/>
  <c r="C245" i="16"/>
  <c r="C372" i="16"/>
  <c r="C261" i="16"/>
  <c r="C373" i="16"/>
  <c r="C37" i="16"/>
  <c r="C277" i="16"/>
  <c r="C382" i="16"/>
  <c r="C53" i="16"/>
  <c r="C292" i="16"/>
  <c r="C388" i="16"/>
  <c r="C69" i="16"/>
  <c r="C293" i="16"/>
  <c r="C389" i="16"/>
  <c r="C85" i="16"/>
  <c r="C308" i="16"/>
  <c r="C398" i="16"/>
  <c r="C436" i="16"/>
  <c r="C101" i="16"/>
  <c r="C309" i="16"/>
  <c r="C404" i="16"/>
  <c r="C117" i="16"/>
  <c r="C324" i="16"/>
  <c r="C405" i="16"/>
  <c r="C133" i="16"/>
  <c r="C325" i="16"/>
  <c r="C414" i="16"/>
  <c r="C149" i="16"/>
  <c r="C331" i="16"/>
  <c r="C420" i="16"/>
  <c r="C427" i="16"/>
  <c r="C165" i="16"/>
  <c r="C340" i="16"/>
  <c r="C421" i="16"/>
  <c r="C187" i="16"/>
  <c r="C350" i="16"/>
  <c r="C430" i="16"/>
  <c r="C197" i="16"/>
  <c r="C356" i="16"/>
  <c r="C244" i="16"/>
  <c r="C196" i="16"/>
  <c r="C132" i="16"/>
  <c r="C84" i="16"/>
  <c r="C20" i="16"/>
  <c r="C435" i="16"/>
  <c r="C419" i="16"/>
  <c r="C403" i="16"/>
  <c r="C387" i="16"/>
  <c r="C371" i="16"/>
  <c r="C355" i="16"/>
  <c r="C339" i="16"/>
  <c r="C323" i="16"/>
  <c r="C307" i="16"/>
  <c r="C291" i="16"/>
  <c r="C275" i="16"/>
  <c r="C259" i="16"/>
  <c r="C243" i="16"/>
  <c r="C227" i="16"/>
  <c r="C211" i="16"/>
  <c r="C195" i="16"/>
  <c r="C179" i="16"/>
  <c r="C163" i="16"/>
  <c r="C147" i="16"/>
  <c r="C131" i="16"/>
  <c r="C115" i="16"/>
  <c r="C99" i="16"/>
  <c r="C83" i="16"/>
  <c r="C67" i="16"/>
  <c r="C51" i="16"/>
  <c r="C35" i="16"/>
  <c r="C19" i="16"/>
  <c r="C260" i="16"/>
  <c r="C180" i="16"/>
  <c r="C116" i="16"/>
  <c r="C52" i="16"/>
  <c r="C434" i="16"/>
  <c r="C418" i="16"/>
  <c r="C402" i="16"/>
  <c r="C386" i="16"/>
  <c r="C370" i="16"/>
  <c r="C354" i="16"/>
  <c r="C338" i="16"/>
  <c r="C322" i="16"/>
  <c r="C306" i="16"/>
  <c r="C290" i="16"/>
  <c r="C274" i="16"/>
  <c r="C258" i="16"/>
  <c r="C242" i="16"/>
  <c r="C226" i="16"/>
  <c r="C210" i="16"/>
  <c r="C194" i="16"/>
  <c r="C178" i="16"/>
  <c r="C162" i="16"/>
  <c r="C146" i="16"/>
  <c r="C130" i="16"/>
  <c r="C114" i="16"/>
  <c r="C98" i="16"/>
  <c r="C82" i="16"/>
  <c r="C66" i="16"/>
  <c r="C50" i="16"/>
  <c r="C34" i="16"/>
  <c r="C18" i="16"/>
  <c r="C228" i="16"/>
  <c r="C148" i="16"/>
  <c r="C68" i="16"/>
  <c r="C417" i="16"/>
  <c r="C385" i="16"/>
  <c r="C353" i="16"/>
  <c r="C321" i="16"/>
  <c r="C305" i="16"/>
  <c r="C289" i="16"/>
  <c r="C257" i="16"/>
  <c r="C241" i="16"/>
  <c r="C225" i="16"/>
  <c r="C209" i="16"/>
  <c r="C193" i="16"/>
  <c r="C177" i="16"/>
  <c r="C161" i="16"/>
  <c r="C145" i="16"/>
  <c r="C129" i="16"/>
  <c r="C113" i="16"/>
  <c r="C97" i="16"/>
  <c r="C81" i="16"/>
  <c r="C65" i="16"/>
  <c r="C49" i="16"/>
  <c r="C33" i="16"/>
  <c r="C17" i="16"/>
  <c r="C416" i="16"/>
  <c r="C400" i="16"/>
  <c r="C368" i="16"/>
  <c r="C352" i="16"/>
  <c r="C336" i="16"/>
  <c r="C320" i="16"/>
  <c r="C304" i="16"/>
  <c r="C288" i="16"/>
  <c r="C272" i="16"/>
  <c r="C256" i="16"/>
  <c r="C240" i="16"/>
  <c r="C224" i="16"/>
  <c r="C208" i="16"/>
  <c r="C192" i="16"/>
  <c r="C176" i="16"/>
  <c r="C160" i="16"/>
  <c r="C144" i="16"/>
  <c r="C128" i="16"/>
  <c r="C112" i="16"/>
  <c r="C96" i="16"/>
  <c r="C80" i="16"/>
  <c r="C64" i="16"/>
  <c r="C48" i="16"/>
  <c r="C32" i="16"/>
  <c r="C16" i="16"/>
  <c r="C276" i="16"/>
  <c r="C212" i="16"/>
  <c r="C164" i="16"/>
  <c r="C100" i="16"/>
  <c r="C36" i="16"/>
  <c r="C433" i="16"/>
  <c r="C401" i="16"/>
  <c r="C369" i="16"/>
  <c r="C337" i="16"/>
  <c r="C273" i="16"/>
  <c r="C432" i="16"/>
  <c r="C384" i="16"/>
  <c r="C431" i="16"/>
  <c r="C415" i="16"/>
  <c r="C399" i="16"/>
  <c r="C383" i="16"/>
  <c r="C367" i="16"/>
  <c r="C351" i="16"/>
  <c r="C335" i="16"/>
  <c r="C319" i="16"/>
  <c r="C303" i="16"/>
  <c r="C287" i="16"/>
  <c r="C271" i="16"/>
  <c r="C255" i="16"/>
  <c r="C239" i="16"/>
  <c r="C223" i="16"/>
  <c r="C207" i="16"/>
  <c r="C191" i="16"/>
  <c r="C175" i="16"/>
  <c r="C159" i="16"/>
  <c r="C143" i="16"/>
  <c r="C127" i="16"/>
  <c r="C111" i="16"/>
  <c r="C95" i="16"/>
  <c r="C79" i="16"/>
  <c r="C63" i="16"/>
  <c r="C47" i="16"/>
  <c r="C31" i="16"/>
  <c r="C15" i="16"/>
  <c r="C318" i="16"/>
  <c r="C286" i="16"/>
  <c r="C254" i="16"/>
  <c r="C222" i="16"/>
  <c r="C190" i="16"/>
  <c r="C158" i="16"/>
  <c r="C126" i="16"/>
  <c r="C94" i="16"/>
  <c r="C62" i="16"/>
  <c r="C14" i="16"/>
  <c r="C429" i="16"/>
  <c r="C413" i="16"/>
  <c r="C397" i="16"/>
  <c r="C381" i="16"/>
  <c r="C365" i="16"/>
  <c r="C349" i="16"/>
  <c r="C333" i="16"/>
  <c r="C317" i="16"/>
  <c r="C301" i="16"/>
  <c r="C285" i="16"/>
  <c r="C269" i="16"/>
  <c r="C253" i="16"/>
  <c r="C237" i="16"/>
  <c r="C221" i="16"/>
  <c r="C205" i="16"/>
  <c r="C189" i="16"/>
  <c r="C173" i="16"/>
  <c r="C157" i="16"/>
  <c r="C141" i="16"/>
  <c r="C125" i="16"/>
  <c r="C109" i="16"/>
  <c r="C93" i="16"/>
  <c r="C77" i="16"/>
  <c r="C61" i="16"/>
  <c r="C45" i="16"/>
  <c r="C29" i="16"/>
  <c r="C13" i="16"/>
  <c r="C334" i="16"/>
  <c r="C302" i="16"/>
  <c r="C270" i="16"/>
  <c r="C238" i="16"/>
  <c r="C206" i="16"/>
  <c r="C174" i="16"/>
  <c r="C142" i="16"/>
  <c r="C110" i="16"/>
  <c r="C78" i="16"/>
  <c r="C46" i="16"/>
  <c r="C30" i="16"/>
  <c r="C428" i="16"/>
  <c r="C412" i="16"/>
  <c r="C396" i="16"/>
  <c r="C380" i="16"/>
  <c r="C364" i="16"/>
  <c r="C348" i="16"/>
  <c r="C332" i="16"/>
  <c r="C316" i="16"/>
  <c r="C300" i="16"/>
  <c r="C284" i="16"/>
  <c r="C268" i="16"/>
  <c r="C252" i="16"/>
  <c r="C236" i="16"/>
  <c r="C220" i="16"/>
  <c r="C204" i="16"/>
  <c r="C188" i="16"/>
  <c r="C172" i="16"/>
  <c r="C156" i="16"/>
  <c r="C140" i="16"/>
  <c r="C124" i="16"/>
  <c r="C108" i="16"/>
  <c r="C92" i="16"/>
  <c r="C76" i="16"/>
  <c r="C60" i="16"/>
  <c r="C44" i="16"/>
  <c r="C28" i="16"/>
  <c r="C12" i="16"/>
  <c r="C363" i="16"/>
  <c r="C283" i="16"/>
  <c r="C203" i="16"/>
  <c r="C91" i="16"/>
  <c r="C426" i="16"/>
  <c r="C410" i="16"/>
  <c r="C394" i="16"/>
  <c r="C378" i="16"/>
  <c r="C362" i="16"/>
  <c r="C346" i="16"/>
  <c r="C330" i="16"/>
  <c r="C314" i="16"/>
  <c r="C298" i="16"/>
  <c r="C282" i="16"/>
  <c r="C266" i="16"/>
  <c r="C250" i="16"/>
  <c r="C234" i="16"/>
  <c r="C218" i="16"/>
  <c r="C202" i="16"/>
  <c r="C186" i="16"/>
  <c r="C170" i="16"/>
  <c r="C154" i="16"/>
  <c r="C138" i="16"/>
  <c r="C122" i="16"/>
  <c r="C106" i="16"/>
  <c r="C90" i="16"/>
  <c r="C74" i="16"/>
  <c r="C58" i="16"/>
  <c r="C42" i="16"/>
  <c r="C26" i="16"/>
  <c r="C10" i="16"/>
  <c r="C75" i="16"/>
  <c r="C393" i="16"/>
  <c r="C377" i="16"/>
  <c r="C345" i="16"/>
  <c r="C297" i="16"/>
  <c r="C281" i="16"/>
  <c r="C265" i="16"/>
  <c r="C249" i="16"/>
  <c r="C233" i="16"/>
  <c r="C217" i="16"/>
  <c r="C201" i="16"/>
  <c r="C185" i="16"/>
  <c r="C169" i="16"/>
  <c r="C153" i="16"/>
  <c r="C137" i="16"/>
  <c r="C121" i="16"/>
  <c r="C105" i="16"/>
  <c r="C89" i="16"/>
  <c r="C73" i="16"/>
  <c r="C57" i="16"/>
  <c r="C41" i="16"/>
  <c r="C25" i="16"/>
  <c r="C9" i="16"/>
  <c r="C411" i="16"/>
  <c r="C379" i="16"/>
  <c r="C315" i="16"/>
  <c r="C267" i="16"/>
  <c r="C235" i="16"/>
  <c r="C171" i="16"/>
  <c r="C123" i="16"/>
  <c r="C59" i="16"/>
  <c r="C27" i="16"/>
  <c r="C409" i="16"/>
  <c r="C329" i="16"/>
  <c r="C440" i="16"/>
  <c r="C424" i="16"/>
  <c r="C408" i="16"/>
  <c r="C392" i="16"/>
  <c r="C376" i="16"/>
  <c r="C360" i="16"/>
  <c r="C344" i="16"/>
  <c r="C328" i="16"/>
  <c r="C312" i="16"/>
  <c r="C296" i="16"/>
  <c r="C280" i="16"/>
  <c r="C264" i="16"/>
  <c r="C248" i="16"/>
  <c r="C232" i="16"/>
  <c r="C216" i="16"/>
  <c r="C200" i="16"/>
  <c r="C184" i="16"/>
  <c r="C168" i="16"/>
  <c r="C152" i="16"/>
  <c r="C136" i="16"/>
  <c r="C120" i="16"/>
  <c r="C104" i="16"/>
  <c r="C88" i="16"/>
  <c r="C72" i="16"/>
  <c r="C56" i="16"/>
  <c r="C40" i="16"/>
  <c r="C24" i="16"/>
  <c r="C395" i="16"/>
  <c r="C347" i="16"/>
  <c r="C299" i="16"/>
  <c r="C251" i="16"/>
  <c r="C219" i="16"/>
  <c r="C155" i="16"/>
  <c r="C107" i="16"/>
  <c r="C43" i="16"/>
  <c r="C11" i="16"/>
  <c r="C425" i="16"/>
  <c r="C313" i="16"/>
  <c r="C439" i="16"/>
  <c r="C423" i="16"/>
  <c r="C407" i="16"/>
  <c r="C391" i="16"/>
  <c r="C375" i="16"/>
  <c r="C359" i="16"/>
  <c r="C343" i="16"/>
  <c r="C327" i="16"/>
  <c r="C311" i="16"/>
  <c r="C295" i="16"/>
  <c r="C279" i="16"/>
  <c r="C263" i="16"/>
  <c r="C247" i="16"/>
  <c r="C231" i="16"/>
  <c r="C215" i="16"/>
  <c r="C199" i="16"/>
  <c r="C183" i="16"/>
  <c r="C167" i="16"/>
  <c r="C151" i="16"/>
  <c r="C135" i="16"/>
  <c r="C119" i="16"/>
  <c r="C103" i="16"/>
  <c r="C87" i="16"/>
  <c r="C71" i="16"/>
  <c r="C55" i="16"/>
  <c r="C39" i="16"/>
  <c r="C23" i="16"/>
  <c r="C139" i="16"/>
  <c r="C361" i="16"/>
  <c r="C438" i="16"/>
  <c r="C422" i="16"/>
  <c r="C406" i="16"/>
  <c r="C390" i="16"/>
  <c r="C374" i="16"/>
  <c r="C358" i="16"/>
  <c r="C342" i="16"/>
  <c r="C326" i="16"/>
  <c r="C310" i="16"/>
  <c r="C294" i="16"/>
  <c r="C278" i="16"/>
  <c r="C262" i="16"/>
  <c r="C246" i="16"/>
  <c r="C230" i="16"/>
  <c r="C214" i="16"/>
  <c r="C198" i="16"/>
  <c r="C182" i="16"/>
  <c r="C166" i="16"/>
  <c r="C150" i="16"/>
  <c r="C134" i="16"/>
  <c r="C118" i="16"/>
  <c r="C102" i="16"/>
  <c r="C86" i="16"/>
  <c r="C70" i="16"/>
  <c r="C54" i="16"/>
  <c r="C38" i="16"/>
  <c r="C22" i="16"/>
  <c r="C8" i="16"/>
  <c r="AH48" i="18" l="1"/>
  <c r="G6" i="18"/>
  <c r="I6" i="18"/>
  <c r="K6" i="18"/>
  <c r="E4" i="18"/>
  <c r="H6" i="18"/>
  <c r="J6" i="18"/>
  <c r="B446" i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J7" i="18" l="1"/>
  <c r="J43" i="18" s="1"/>
  <c r="H7" i="18"/>
  <c r="H10" i="18" s="1"/>
  <c r="K7" i="18"/>
  <c r="K10" i="18" s="1"/>
  <c r="I7" i="18"/>
  <c r="I50" i="18" s="1"/>
  <c r="G7" i="18"/>
  <c r="G17" i="18" s="1"/>
  <c r="E5" i="18"/>
  <c r="J56" i="18" l="1"/>
  <c r="J48" i="18"/>
  <c r="J37" i="18"/>
  <c r="J29" i="18"/>
  <c r="J31" i="18"/>
  <c r="J59" i="18"/>
  <c r="J32" i="18"/>
  <c r="J13" i="18"/>
  <c r="J19" i="18"/>
  <c r="J58" i="18"/>
  <c r="J50" i="18"/>
  <c r="J42" i="18"/>
  <c r="J38" i="18"/>
  <c r="J26" i="18"/>
  <c r="J30" i="18"/>
  <c r="J18" i="18"/>
  <c r="J22" i="18"/>
  <c r="J12" i="18"/>
  <c r="J41" i="18"/>
  <c r="J14" i="18"/>
  <c r="J55" i="18"/>
  <c r="J39" i="18"/>
  <c r="J27" i="18"/>
  <c r="J23" i="18"/>
  <c r="J16" i="18"/>
  <c r="J52" i="18"/>
  <c r="J54" i="18"/>
  <c r="J46" i="18"/>
  <c r="J34" i="18"/>
  <c r="J28" i="18"/>
  <c r="J57" i="18"/>
  <c r="J20" i="18"/>
  <c r="J49" i="18"/>
  <c r="J10" i="18"/>
  <c r="J33" i="18"/>
  <c r="J47" i="18"/>
  <c r="J51" i="18"/>
  <c r="J9" i="18"/>
  <c r="J24" i="18"/>
  <c r="J60" i="18"/>
  <c r="J15" i="18"/>
  <c r="J44" i="18"/>
  <c r="J36" i="18"/>
  <c r="J25" i="18"/>
  <c r="J53" i="18"/>
  <c r="J35" i="18"/>
  <c r="J17" i="18"/>
  <c r="J45" i="18"/>
  <c r="J11" i="18"/>
  <c r="J40" i="18"/>
  <c r="J21" i="18"/>
  <c r="K9" i="18"/>
  <c r="H9" i="18"/>
  <c r="H19" i="18"/>
  <c r="H49" i="18"/>
  <c r="H44" i="18"/>
  <c r="H36" i="18"/>
  <c r="H29" i="18"/>
  <c r="H27" i="18"/>
  <c r="H32" i="18"/>
  <c r="H41" i="18"/>
  <c r="H14" i="18"/>
  <c r="H21" i="18"/>
  <c r="H55" i="18"/>
  <c r="H58" i="18"/>
  <c r="K14" i="18"/>
  <c r="K35" i="18"/>
  <c r="K44" i="18"/>
  <c r="K48" i="18"/>
  <c r="K29" i="18"/>
  <c r="K41" i="18"/>
  <c r="H38" i="18"/>
  <c r="H17" i="18"/>
  <c r="H25" i="18"/>
  <c r="H31" i="18"/>
  <c r="H39" i="18"/>
  <c r="H46" i="18"/>
  <c r="H50" i="18"/>
  <c r="H57" i="18"/>
  <c r="H18" i="18"/>
  <c r="H12" i="18"/>
  <c r="H59" i="18"/>
  <c r="H22" i="18"/>
  <c r="H26" i="18"/>
  <c r="H23" i="18"/>
  <c r="H51" i="18"/>
  <c r="H33" i="18"/>
  <c r="H48" i="18"/>
  <c r="H16" i="18"/>
  <c r="H54" i="18"/>
  <c r="H47" i="18"/>
  <c r="H15" i="18"/>
  <c r="H40" i="18"/>
  <c r="H53" i="18"/>
  <c r="H34" i="18"/>
  <c r="H30" i="18"/>
  <c r="H35" i="18"/>
  <c r="H45" i="18"/>
  <c r="H13" i="18"/>
  <c r="H24" i="18"/>
  <c r="H20" i="18"/>
  <c r="H60" i="18"/>
  <c r="H28" i="18"/>
  <c r="H56" i="18"/>
  <c r="H37" i="18"/>
  <c r="H43" i="18"/>
  <c r="H11" i="18"/>
  <c r="H52" i="18"/>
  <c r="H42" i="18"/>
  <c r="K18" i="18"/>
  <c r="K55" i="18"/>
  <c r="K21" i="18"/>
  <c r="K22" i="18"/>
  <c r="K59" i="18"/>
  <c r="K58" i="18"/>
  <c r="K20" i="18"/>
  <c r="K50" i="18"/>
  <c r="K33" i="18"/>
  <c r="K16" i="18"/>
  <c r="K46" i="18"/>
  <c r="K23" i="18"/>
  <c r="K31" i="18"/>
  <c r="K25" i="18"/>
  <c r="K47" i="18"/>
  <c r="K12" i="18"/>
  <c r="K27" i="18"/>
  <c r="K54" i="18"/>
  <c r="K26" i="18"/>
  <c r="K57" i="18"/>
  <c r="K51" i="18"/>
  <c r="K19" i="18"/>
  <c r="K34" i="18"/>
  <c r="K49" i="18"/>
  <c r="K17" i="18"/>
  <c r="K32" i="18"/>
  <c r="K56" i="18"/>
  <c r="K15" i="18"/>
  <c r="K30" i="18"/>
  <c r="K24" i="18"/>
  <c r="K38" i="18"/>
  <c r="K52" i="18"/>
  <c r="K45" i="18"/>
  <c r="K13" i="18"/>
  <c r="K40" i="18"/>
  <c r="K36" i="18"/>
  <c r="K60" i="18"/>
  <c r="K28" i="18"/>
  <c r="K53" i="18"/>
  <c r="K43" i="18"/>
  <c r="K11" i="18"/>
  <c r="K39" i="18"/>
  <c r="K37" i="18"/>
  <c r="K42" i="18"/>
  <c r="G9" i="18"/>
  <c r="G58" i="18"/>
  <c r="I14" i="18"/>
  <c r="I32" i="18"/>
  <c r="I55" i="18"/>
  <c r="I52" i="18"/>
  <c r="I19" i="18"/>
  <c r="I31" i="18"/>
  <c r="G11" i="18"/>
  <c r="G13" i="18"/>
  <c r="G27" i="18"/>
  <c r="I37" i="18"/>
  <c r="I11" i="18"/>
  <c r="I56" i="18"/>
  <c r="I25" i="18"/>
  <c r="I17" i="18"/>
  <c r="I9" i="18"/>
  <c r="I47" i="18"/>
  <c r="I16" i="18"/>
  <c r="I60" i="18"/>
  <c r="I38" i="18"/>
  <c r="I33" i="18"/>
  <c r="I30" i="18"/>
  <c r="G47" i="18"/>
  <c r="I22" i="18"/>
  <c r="G39" i="18"/>
  <c r="G51" i="18"/>
  <c r="G40" i="18"/>
  <c r="I15" i="18"/>
  <c r="I36" i="18"/>
  <c r="G28" i="18"/>
  <c r="I54" i="18"/>
  <c r="I20" i="18"/>
  <c r="G60" i="18"/>
  <c r="G44" i="18"/>
  <c r="G43" i="18"/>
  <c r="I46" i="18"/>
  <c r="I59" i="18"/>
  <c r="G56" i="18"/>
  <c r="I29" i="18"/>
  <c r="I12" i="18"/>
  <c r="G23" i="18"/>
  <c r="I21" i="18"/>
  <c r="I40" i="18"/>
  <c r="G57" i="18"/>
  <c r="G14" i="18"/>
  <c r="I13" i="18"/>
  <c r="I39" i="18"/>
  <c r="G41" i="18"/>
  <c r="I41" i="18"/>
  <c r="I24" i="18"/>
  <c r="I58" i="18"/>
  <c r="I28" i="18"/>
  <c r="I44" i="18"/>
  <c r="I42" i="18"/>
  <c r="G54" i="18"/>
  <c r="G15" i="18"/>
  <c r="G42" i="18"/>
  <c r="G53" i="18"/>
  <c r="G45" i="18"/>
  <c r="G26" i="18"/>
  <c r="G20" i="18"/>
  <c r="G29" i="18"/>
  <c r="G10" i="18"/>
  <c r="G49" i="18"/>
  <c r="G12" i="18"/>
  <c r="G25" i="18"/>
  <c r="G31" i="18"/>
  <c r="G24" i="18"/>
  <c r="G48" i="18"/>
  <c r="G46" i="18"/>
  <c r="G16" i="18"/>
  <c r="G30" i="18"/>
  <c r="G59" i="18"/>
  <c r="G55" i="18"/>
  <c r="I34" i="18"/>
  <c r="G38" i="18"/>
  <c r="G19" i="18"/>
  <c r="G37" i="18"/>
  <c r="I48" i="18"/>
  <c r="G50" i="18"/>
  <c r="G52" i="18"/>
  <c r="G21" i="18"/>
  <c r="I23" i="18"/>
  <c r="I43" i="18"/>
  <c r="I26" i="18"/>
  <c r="G35" i="18"/>
  <c r="G22" i="18"/>
  <c r="I51" i="18"/>
  <c r="G34" i="18"/>
  <c r="G33" i="18"/>
  <c r="G36" i="18"/>
  <c r="I57" i="18"/>
  <c r="I53" i="18"/>
  <c r="I35" i="18"/>
  <c r="I18" i="18"/>
  <c r="G18" i="18"/>
  <c r="G32" i="18"/>
  <c r="I49" i="18"/>
  <c r="I45" i="18"/>
  <c r="I27" i="18"/>
  <c r="I10" i="18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zU7CQBSF32W2lqQFCtil4paN7IyLSWeAxmmHTKdBQli4cqsx/oS6MsGwATUaJUTeplNewzstbUymi557znfvzJ2gAcWEihA5Z8hCxr/v3EBHtN/GkiIHVU2rUTEtOF3TdLIDppOAlPUqFA8rVr2sH5it3MUFNECOZSBPUp95oYRmE0SwxHI8pB5Bjmkgd+wyTVK3C7V5hVgUeDLAvtaS9bW6WYBWZHI9iBgDaKhVjS4VIFqtRqMJkJCKogFM2udirH/tuoGGgpPIlZm5WrOtnF64sgjRVFIM2bTtGog+D+QgK4dcyAIuKARJ9hj5EBpWjr9U8Xa3edu9fOTXS36vkvVMbe7U8gmu1ePCjxguotLzqY/FxT4OWbX6Tj/v1WqmfubJ9jl9nGtOHKfxV/rwDoRjzjq5Wy9vyEdU0MtsuOKRfCzdgcuDntdHTg+zkE5hw3p9pwM+6sIdsxV1wN6mmO2F6R8v8LA3IQ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z0oDMRDG3yUnxS3ubv/vUeu1F3sTD2E37S5mNyWbUkvpRREvVrxIQXsSKj1VRLFS6ds0rb6Fk40pQnLIfN/8ZibTRyHBAeEp8k6Qg6x/99RCB6RVw4IgD7m2U8rZDpyGbXvZAdNREmx1F8Rqzils9T27ol2MQwHkORaKBIlplAoo1kcBFlj02iQKkGdbyO/5VJHWo4lcPENaJ4lEgmMVk1eX+/JuCkGTpIWkQylQUxVV7G0EkE6lVHaBkhJuKkCrLcZ76lmsWqjNWdDxRWZ280VH040rSwkUNTBd5ouFct5CMUtEmMkp48LAOYHEIPsN3YSCmf6Ht/JmJD8v5HixWbxsnl53fq6H3+9T/djVM2t99TWHOZuMxx2KDUtEMYkxPzO8x6Wcfazf7uXsQc4nq+UYCJB1yGhdO9QK26xLODnPOjQ/FWPhhz5LmlELeU1MUzKAPaslHoes24BBs0XVwV4jmP4FBr/13CkYJwI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PU/DMBD9L15JRZx+BDJCWbvQDTFYsdtEJHHlOCpV1QEQEgNUVKpgKBMDClOLxID6e5qUn8E5wRUjQoBkS757d+/unnVD5DFCmYiRc4QwMr7cYwPtsW6TSIYcZJm4UTExnLZpOsWBoIOIbnALwN0Krm3wLXOnjOICCiAHG8iXLAz8WEKxIaJEEjnoMZ8ixzSQO3ADxZRN0mz5BGlJ5MuIhIXv8mI7u03BqZNKIEqCAFhj5VXcGw9QWlVs14ElZkJXgFa7XAyU2QC7JzhNXKlMbFXruGTXUUUKVaxUd4mxXavbBgp5JL0Cj7mQml0wyKSFHGUXik0PcDPOru/zRbp+fMnG5+vlXD2KSfP5LLt6htE6XIRJQHS29EMWEnGiGSbpajnNZ6/53QKC93nQKgH1WT3eZ4KdFq1oTUIiXc/lUcfvIqdDgpiNjH8R3f4D0Rs/FH319vB+Nv190a3viw5rpHbk0OP9NoxU7EELwpuMBJ+O0Qf6aJArhgM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CAgIAEt5YlQAAAAAAAAAAAAAAAAKAAAAemlwcGVkZmlsZXN1cWJgZWBg4GBkAANLH5U9j5/8e7B/5lNJ/abSfgY08B8IgBTjsVu7v566evTMntsau99d2bfr/JU9mlZb9u95h65h0IPdibkD7QTiAGOwgZGZpYGJCQ552dW+6xivXdj5C48Z1xZfu3vyzLHte3dfun76Jx6FJ04f/rjxEph5ZZX+tmvEOJCJgWHYJAvfdQPtglEwyACkhGQEAiDBIAHilKz2A6YTAFBLBwj59wT3qAAAAEQFAABQSwECFAAUAAgICABLeWJU+fcE96gAAABEBQAACgAAAAAAAAAAAAAAAAAAAAAAemlwcGVkZmlsZVBLBQYAAAAAAQABADgAAADgAAAAAAA=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wUrDQBD9l72aQpI2Meao9dqLvYmHJdk2wSRbNltqKQXRg72ovXmwlwq1RSoiiNZC/yZp6184mzRFBEFFhM0hb968mXnDtJBDsE1YiMx9pCDpw3cgoW1SLWJOkIlUWdFzsgKvLMtm8oC0G9jruArBrZxSWMc3ZCNlUQYFkKlIyOXE99yQQ7EWsjHHvFkjro1MWUJW0/KE0rzXiae3kFYPXB5gX2Dx+WncHQGW5aR4UPc8EA0FKqTXCCgqhq4VQCQkLCsAnVYpa4pfTZNQjVG7bvGErOY1JVXPWEmKLVTtrElDljcl5NOAO0k0pIxn2oxAnp14kfYgtFbdR5P7+Hq2mD4sbh7T6aLp8O3sEuapUObXPZwlcdcnPmaHq8T5uA98tTC/GgB3h3qlFBf7qdEGYeQoaSDzwcfcciwaVNwqMivYC0lb+gefdeNrn/Xf+GwY+b/xedkfLYcn8+fO8un1B4ZrYHjcvViMx9HkOJrcxS+DaNb7vAX1+1uAUxJ3sufQRhmGTG6hBPQiwd4KaL8DUsgfnIoDAAA=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wU7CQBCG32WvlqQtoak9Kl65yM142HQX2rjtku02SAiJ0YNcVG4e5IIJSgjGmBhFEt6mLfgWzraUmGwP/ef/v5nd6SOPYkJFhJwzZCDt33euoSParmNJkYNM3bAqugGnqetOfsB0EpJ93YTiYcW09vUD3S5cXEAD5Bga8iUNmB9JaNZHBEssex3qE+ToGnJ7LlOkbDxMVy8Qi0NfhjhQWnp3k45moJWZQg9jxgAaKVWh9woQDduybIBEVJQNYNI2Fz31W7M01BGcxK7MzWa1ZhT00pVHiKKSckjbtqsaCngovbwacSFLtqCQI/lbFDMo1m76ZPmWPq03q/fN80dxu+1ktn29zr6G28+f39sHuFiLiyBmuExLP6ABFhc7QraYQNCsZY/TdHS/WSyS5VWynKff02Q9BhEAx5w1CrPaXod3qaCX+XjlKwVYup7Lw5bfRk4Ls4gOYMVqf6ce7zbhkvmOGmCvU8x2wuAPCWZbPyICAAA=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PqeWFM0rj2A+AAAAGQKAAAKABEAemlwcGVkZmlsZVVUDQAHxkl1YcZJdWHGSXVhc3VxYmBlYGDgYGIAA+2byg23ck649kZlnTnAL/CFAQ38BwIgxXjs1u6vp64ePbPntsbud1f27Tp/ZY+m1Zb9e94xDDWwOzEXVWDnryO3QN7bu/vS9QsXjr/UMNTUOHFVc8AdyhhsYGRmaWBigkNedvXptYzXLuz8hceMa4uv3T155th2kN9O/8Sj8MTpwx83XgIzr6zS33aNGAcCk9CwSRan1w65hDwK6AD81x7svaGd7tIud7N94bn3y9Dl8ZaPmxYfXD7kfNzyjgdVYBCXj4bm5qYmljjk5RYO0vJxKCaL0fJxFKDnPyBkAGNQWpcAkbKrZYDpBABQSwECFwsUAAIACAD6nlhTNK49gPgAAABkCgAACgAJAAAAAAAAAAAAAIAAAAAAemlwcGVkZmlsZVVUBQAHxkl1YVBLBQYAAAAAAQABAEEAAAAxAQAAAAA=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q2QTW7CMBCF7/LWRvIYAqqvgllYtQWRSBw5s0GRjxCJDWfoDuUC3IbANYhD21WX3c18b+bNTwc+NR66UAKNjbZqoTuU7Ktj2TL0tkMTWs4SNLadQVM6A21AalmQgTBwlu2nZb8P8TRL8o2zi8v23x0fK6LNLFWh5sNPadohiX8csymKpfx7zE5kF59PbNlGfidQktYLkgtJEPC1+8WKMlaraUHUgf38nBCdj9AkcPB2CieIx2V49Nfx3D+/BjH2l/utR0rpBQQDvD1eAQAA</t>
        </r>
      </text>
    </comment>
  </commentList>
</comments>
</file>

<file path=xl/sharedStrings.xml><?xml version="1.0" encoding="utf-8"?>
<sst xmlns="http://schemas.openxmlformats.org/spreadsheetml/2006/main" count="95" uniqueCount="46">
  <si>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</si>
  <si>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</si>
  <si>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</si>
  <si>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</si>
  <si>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</si>
  <si>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</si>
  <si>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</si>
  <si>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</si>
  <si>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</si>
  <si>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</si>
  <si>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</si>
  <si>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</si>
  <si>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</si>
  <si>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</si>
  <si>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</si>
  <si>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次月25日后第一个工作日</t>
  </si>
  <si>
    <t>中国纯碱周度企业库存</t>
  </si>
  <si>
    <t>国家法定工作日周四更新</t>
  </si>
  <si>
    <t>万吨</t>
  </si>
  <si>
    <t>华北市场纯碱(重质纯碱)日度市场价</t>
  </si>
  <si>
    <t>华北氨碱厂纯碱周度毛利</t>
  </si>
  <si>
    <t>华东联碱厂纯碱周度毛利</t>
  </si>
  <si>
    <t>周五更新</t>
  </si>
  <si>
    <t>中国纯碱月度产量</t>
  </si>
  <si>
    <t>中国纯碱月度表观消费量</t>
  </si>
  <si>
    <t>次月24日</t>
  </si>
  <si>
    <t>现货</t>
    <phoneticPr fontId="1" type="noConversion"/>
  </si>
  <si>
    <t>期货</t>
    <phoneticPr fontId="1" type="noConversion"/>
  </si>
  <si>
    <t>中国纯碱周度企业库存</t>
    <phoneticPr fontId="1" type="noConversion"/>
  </si>
  <si>
    <t>%</t>
  </si>
  <si>
    <t>中国纯碱周度开工负荷率</t>
  </si>
  <si>
    <t>频率</t>
    <phoneticPr fontId="1" type="noConversion"/>
  </si>
  <si>
    <t>单位</t>
    <phoneticPr fontId="1" type="noConversion"/>
  </si>
  <si>
    <t>指标ID</t>
    <phoneticPr fontId="1" type="noConversion"/>
  </si>
  <si>
    <t>来源</t>
    <phoneticPr fontId="1" type="noConversion"/>
  </si>
  <si>
    <t>指标名称</t>
    <phoneticPr fontId="1" type="noConversion"/>
  </si>
  <si>
    <t>期货收盘价(活跃合约):纯碱</t>
    <phoneticPr fontId="1" type="noConversion"/>
  </si>
  <si>
    <t>期货收盘价(活跃合约):玻璃</t>
    <phoneticPr fontId="1" type="noConversion"/>
  </si>
  <si>
    <t>指标名称</t>
    <phoneticPr fontId="1" type="noConversion"/>
  </si>
  <si>
    <t>期货收盘价(活跃合约):纯碱</t>
    <phoneticPr fontId="1" type="noConversion"/>
  </si>
  <si>
    <t>日</t>
    <phoneticPr fontId="1" type="noConversion"/>
  </si>
  <si>
    <t>元/吨</t>
    <phoneticPr fontId="1" type="noConversion"/>
  </si>
  <si>
    <t>S0269044</t>
    <phoneticPr fontId="1" type="noConversion"/>
  </si>
  <si>
    <t>郑州商品交易所</t>
    <phoneticPr fontId="1" type="noConversion"/>
  </si>
  <si>
    <t>更新时间</t>
    <phoneticPr fontId="1" type="noConversion"/>
  </si>
  <si>
    <t>2022-09-30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</si>
</sst>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基差!$A$3:$A$447</c:f>
              <c:numCache>
                <c:formatCode>m/d/yyyy</c:formatCode>
                <c:ptCount val="445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</c:numCache>
            </c:numRef>
          </c:cat>
          <c:val>
            <c:numRef>
              <c:f>基差!$B$3:$B$447</c:f>
              <c:numCache>
                <c:formatCode>General</c:formatCode>
                <c:ptCount val="445"/>
                <c:pt idx="0">
                  <c:v>213</c:v>
                </c:pt>
                <c:pt idx="1">
                  <c:v>262</c:v>
                </c:pt>
                <c:pt idx="2">
                  <c:v>283</c:v>
                </c:pt>
                <c:pt idx="3">
                  <c:v>284</c:v>
                </c:pt>
                <c:pt idx="4">
                  <c:v>325</c:v>
                </c:pt>
                <c:pt idx="5">
                  <c:v>353</c:v>
                </c:pt>
                <c:pt idx="6">
                  <c:v>351</c:v>
                </c:pt>
                <c:pt idx="7">
                  <c:v>432</c:v>
                </c:pt>
                <c:pt idx="8">
                  <c:v>471</c:v>
                </c:pt>
                <c:pt idx="9">
                  <c:v>493</c:v>
                </c:pt>
                <c:pt idx="10">
                  <c:v>518</c:v>
                </c:pt>
                <c:pt idx="11">
                  <c:v>499</c:v>
                </c:pt>
                <c:pt idx="12">
                  <c:v>494</c:v>
                </c:pt>
                <c:pt idx="13">
                  <c:v>440</c:v>
                </c:pt>
                <c:pt idx="14">
                  <c:v>469</c:v>
                </c:pt>
                <c:pt idx="15">
                  <c:v>499</c:v>
                </c:pt>
                <c:pt idx="16">
                  <c:v>496</c:v>
                </c:pt>
                <c:pt idx="17">
                  <c:v>502</c:v>
                </c:pt>
                <c:pt idx="18">
                  <c:v>445</c:v>
                </c:pt>
                <c:pt idx="19">
                  <c:v>473</c:v>
                </c:pt>
                <c:pt idx="20">
                  <c:v>475</c:v>
                </c:pt>
                <c:pt idx="21">
                  <c:v>423</c:v>
                </c:pt>
                <c:pt idx="22">
                  <c:v>452</c:v>
                </c:pt>
                <c:pt idx="23">
                  <c:v>414</c:v>
                </c:pt>
                <c:pt idx="24">
                  <c:v>382</c:v>
                </c:pt>
                <c:pt idx="25">
                  <c:v>427</c:v>
                </c:pt>
                <c:pt idx="26">
                  <c:v>410</c:v>
                </c:pt>
                <c:pt idx="27">
                  <c:v>402</c:v>
                </c:pt>
                <c:pt idx="28">
                  <c:v>417</c:v>
                </c:pt>
                <c:pt idx="29">
                  <c:v>537</c:v>
                </c:pt>
                <c:pt idx="30">
                  <c:v>471</c:v>
                </c:pt>
                <c:pt idx="31">
                  <c:v>492</c:v>
                </c:pt>
                <c:pt idx="32">
                  <c:v>432</c:v>
                </c:pt>
                <c:pt idx="33">
                  <c:v>426</c:v>
                </c:pt>
                <c:pt idx="34">
                  <c:v>426</c:v>
                </c:pt>
                <c:pt idx="35">
                  <c:v>440</c:v>
                </c:pt>
                <c:pt idx="36">
                  <c:v>494</c:v>
                </c:pt>
                <c:pt idx="37">
                  <c:v>445</c:v>
                </c:pt>
                <c:pt idx="38">
                  <c:v>485</c:v>
                </c:pt>
                <c:pt idx="39">
                  <c:v>611</c:v>
                </c:pt>
                <c:pt idx="40">
                  <c:v>609</c:v>
                </c:pt>
                <c:pt idx="41">
                  <c:v>249</c:v>
                </c:pt>
                <c:pt idx="42">
                  <c:v>240</c:v>
                </c:pt>
                <c:pt idx="43">
                  <c:v>283</c:v>
                </c:pt>
                <c:pt idx="44">
                  <c:v>301</c:v>
                </c:pt>
                <c:pt idx="45">
                  <c:v>312</c:v>
                </c:pt>
                <c:pt idx="46">
                  <c:v>352</c:v>
                </c:pt>
                <c:pt idx="47">
                  <c:v>345</c:v>
                </c:pt>
                <c:pt idx="48">
                  <c:v>420</c:v>
                </c:pt>
                <c:pt idx="49">
                  <c:v>409</c:v>
                </c:pt>
                <c:pt idx="50">
                  <c:v>474</c:v>
                </c:pt>
                <c:pt idx="51">
                  <c:v>443</c:v>
                </c:pt>
                <c:pt idx="52">
                  <c:v>502</c:v>
                </c:pt>
                <c:pt idx="53">
                  <c:v>376</c:v>
                </c:pt>
                <c:pt idx="54">
                  <c:v>498</c:v>
                </c:pt>
                <c:pt idx="55">
                  <c:v>515</c:v>
                </c:pt>
                <c:pt idx="56">
                  <c:v>494</c:v>
                </c:pt>
                <c:pt idx="57">
                  <c:v>529</c:v>
                </c:pt>
                <c:pt idx="58">
                  <c:v>423</c:v>
                </c:pt>
                <c:pt idx="59">
                  <c:v>470</c:v>
                </c:pt>
                <c:pt idx="60">
                  <c:v>354</c:v>
                </c:pt>
                <c:pt idx="61">
                  <c:v>369</c:v>
                </c:pt>
                <c:pt idx="62">
                  <c:v>376</c:v>
                </c:pt>
                <c:pt idx="63">
                  <c:v>353</c:v>
                </c:pt>
                <c:pt idx="64">
                  <c:v>321</c:v>
                </c:pt>
                <c:pt idx="65">
                  <c:v>203</c:v>
                </c:pt>
                <c:pt idx="66">
                  <c:v>177</c:v>
                </c:pt>
                <c:pt idx="67">
                  <c:v>207</c:v>
                </c:pt>
                <c:pt idx="68">
                  <c:v>295</c:v>
                </c:pt>
                <c:pt idx="69">
                  <c:v>314</c:v>
                </c:pt>
                <c:pt idx="70">
                  <c:v>278</c:v>
                </c:pt>
                <c:pt idx="71">
                  <c:v>364</c:v>
                </c:pt>
                <c:pt idx="72">
                  <c:v>265</c:v>
                </c:pt>
                <c:pt idx="73">
                  <c:v>203</c:v>
                </c:pt>
                <c:pt idx="74">
                  <c:v>163</c:v>
                </c:pt>
                <c:pt idx="75">
                  <c:v>165</c:v>
                </c:pt>
                <c:pt idx="76">
                  <c:v>167</c:v>
                </c:pt>
                <c:pt idx="77">
                  <c:v>161</c:v>
                </c:pt>
                <c:pt idx="78">
                  <c:v>65</c:v>
                </c:pt>
                <c:pt idx="79">
                  <c:v>80</c:v>
                </c:pt>
                <c:pt idx="80">
                  <c:v>42</c:v>
                </c:pt>
                <c:pt idx="81">
                  <c:v>-8</c:v>
                </c:pt>
                <c:pt idx="82">
                  <c:v>26</c:v>
                </c:pt>
                <c:pt idx="83">
                  <c:v>57</c:v>
                </c:pt>
                <c:pt idx="84">
                  <c:v>-27</c:v>
                </c:pt>
                <c:pt idx="85">
                  <c:v>3</c:v>
                </c:pt>
                <c:pt idx="86">
                  <c:v>7</c:v>
                </c:pt>
                <c:pt idx="87">
                  <c:v>-22</c:v>
                </c:pt>
                <c:pt idx="88">
                  <c:v>9</c:v>
                </c:pt>
                <c:pt idx="89">
                  <c:v>26</c:v>
                </c:pt>
                <c:pt idx="90">
                  <c:v>38</c:v>
                </c:pt>
                <c:pt idx="91">
                  <c:v>123</c:v>
                </c:pt>
                <c:pt idx="92">
                  <c:v>72</c:v>
                </c:pt>
                <c:pt idx="93">
                  <c:v>14</c:v>
                </c:pt>
                <c:pt idx="94">
                  <c:v>53</c:v>
                </c:pt>
                <c:pt idx="95">
                  <c:v>182</c:v>
                </c:pt>
                <c:pt idx="96">
                  <c:v>149</c:v>
                </c:pt>
                <c:pt idx="97">
                  <c:v>126</c:v>
                </c:pt>
                <c:pt idx="98">
                  <c:v>168</c:v>
                </c:pt>
                <c:pt idx="99">
                  <c:v>194</c:v>
                </c:pt>
                <c:pt idx="100">
                  <c:v>120</c:v>
                </c:pt>
                <c:pt idx="101">
                  <c:v>197</c:v>
                </c:pt>
                <c:pt idx="102">
                  <c:v>72</c:v>
                </c:pt>
                <c:pt idx="103">
                  <c:v>-7</c:v>
                </c:pt>
                <c:pt idx="104">
                  <c:v>-7</c:v>
                </c:pt>
                <c:pt idx="105">
                  <c:v>-86</c:v>
                </c:pt>
                <c:pt idx="106">
                  <c:v>-54</c:v>
                </c:pt>
                <c:pt idx="107">
                  <c:v>-62</c:v>
                </c:pt>
                <c:pt idx="108">
                  <c:v>-41</c:v>
                </c:pt>
                <c:pt idx="109">
                  <c:v>41</c:v>
                </c:pt>
                <c:pt idx="110">
                  <c:v>32</c:v>
                </c:pt>
                <c:pt idx="111">
                  <c:v>-191</c:v>
                </c:pt>
                <c:pt idx="112">
                  <c:v>-191</c:v>
                </c:pt>
                <c:pt idx="113">
                  <c:v>-195</c:v>
                </c:pt>
                <c:pt idx="114">
                  <c:v>-207</c:v>
                </c:pt>
                <c:pt idx="115">
                  <c:v>-323</c:v>
                </c:pt>
                <c:pt idx="116">
                  <c:v>-369</c:v>
                </c:pt>
                <c:pt idx="117">
                  <c:v>-260</c:v>
                </c:pt>
                <c:pt idx="118">
                  <c:v>-263</c:v>
                </c:pt>
                <c:pt idx="119">
                  <c:v>-216</c:v>
                </c:pt>
                <c:pt idx="120">
                  <c:v>-249</c:v>
                </c:pt>
                <c:pt idx="121">
                  <c:v>-97</c:v>
                </c:pt>
                <c:pt idx="122">
                  <c:v>-94</c:v>
                </c:pt>
                <c:pt idx="123">
                  <c:v>-66</c:v>
                </c:pt>
                <c:pt idx="124">
                  <c:v>-91</c:v>
                </c:pt>
                <c:pt idx="125">
                  <c:v>-215</c:v>
                </c:pt>
                <c:pt idx="126">
                  <c:v>-215</c:v>
                </c:pt>
                <c:pt idx="127">
                  <c:v>-214</c:v>
                </c:pt>
                <c:pt idx="128">
                  <c:v>-225</c:v>
                </c:pt>
                <c:pt idx="129">
                  <c:v>-170</c:v>
                </c:pt>
                <c:pt idx="130">
                  <c:v>-132</c:v>
                </c:pt>
                <c:pt idx="131">
                  <c:v>16</c:v>
                </c:pt>
                <c:pt idx="132">
                  <c:v>139</c:v>
                </c:pt>
                <c:pt idx="133">
                  <c:v>191</c:v>
                </c:pt>
                <c:pt idx="134">
                  <c:v>269</c:v>
                </c:pt>
                <c:pt idx="135">
                  <c:v>299</c:v>
                </c:pt>
                <c:pt idx="136">
                  <c:v>274</c:v>
                </c:pt>
                <c:pt idx="137">
                  <c:v>343</c:v>
                </c:pt>
                <c:pt idx="138">
                  <c:v>347</c:v>
                </c:pt>
                <c:pt idx="139">
                  <c:v>351</c:v>
                </c:pt>
                <c:pt idx="140">
                  <c:v>350</c:v>
                </c:pt>
                <c:pt idx="141">
                  <c:v>252</c:v>
                </c:pt>
                <c:pt idx="142">
                  <c:v>183</c:v>
                </c:pt>
                <c:pt idx="143">
                  <c:v>320</c:v>
                </c:pt>
                <c:pt idx="144">
                  <c:v>198</c:v>
                </c:pt>
                <c:pt idx="145">
                  <c:v>126</c:v>
                </c:pt>
                <c:pt idx="146">
                  <c:v>167</c:v>
                </c:pt>
                <c:pt idx="147">
                  <c:v>139</c:v>
                </c:pt>
                <c:pt idx="148">
                  <c:v>196</c:v>
                </c:pt>
                <c:pt idx="149">
                  <c:v>245</c:v>
                </c:pt>
                <c:pt idx="150">
                  <c:v>257</c:v>
                </c:pt>
                <c:pt idx="151">
                  <c:v>245</c:v>
                </c:pt>
                <c:pt idx="152">
                  <c:v>88</c:v>
                </c:pt>
                <c:pt idx="153">
                  <c:v>-26</c:v>
                </c:pt>
                <c:pt idx="154">
                  <c:v>-29</c:v>
                </c:pt>
                <c:pt idx="155">
                  <c:v>-87</c:v>
                </c:pt>
                <c:pt idx="156">
                  <c:v>22</c:v>
                </c:pt>
                <c:pt idx="157">
                  <c:v>69</c:v>
                </c:pt>
                <c:pt idx="158">
                  <c:v>-87</c:v>
                </c:pt>
                <c:pt idx="159">
                  <c:v>-67</c:v>
                </c:pt>
                <c:pt idx="160">
                  <c:v>-179</c:v>
                </c:pt>
                <c:pt idx="161">
                  <c:v>-198</c:v>
                </c:pt>
                <c:pt idx="162">
                  <c:v>-400</c:v>
                </c:pt>
                <c:pt idx="163">
                  <c:v>-282</c:v>
                </c:pt>
                <c:pt idx="164">
                  <c:v>-387</c:v>
                </c:pt>
                <c:pt idx="165">
                  <c:v>-368</c:v>
                </c:pt>
                <c:pt idx="166">
                  <c:v>-305</c:v>
                </c:pt>
                <c:pt idx="167">
                  <c:v>-305</c:v>
                </c:pt>
                <c:pt idx="168">
                  <c:v>-305</c:v>
                </c:pt>
                <c:pt idx="169">
                  <c:v>-274</c:v>
                </c:pt>
                <c:pt idx="170">
                  <c:v>-218</c:v>
                </c:pt>
                <c:pt idx="171">
                  <c:v>-150</c:v>
                </c:pt>
                <c:pt idx="172">
                  <c:v>-160</c:v>
                </c:pt>
                <c:pt idx="173">
                  <c:v>-187</c:v>
                </c:pt>
                <c:pt idx="174">
                  <c:v>-74</c:v>
                </c:pt>
                <c:pt idx="175">
                  <c:v>-121</c:v>
                </c:pt>
                <c:pt idx="176">
                  <c:v>-108</c:v>
                </c:pt>
                <c:pt idx="177">
                  <c:v>-128</c:v>
                </c:pt>
                <c:pt idx="178">
                  <c:v>-168</c:v>
                </c:pt>
                <c:pt idx="179">
                  <c:v>-36</c:v>
                </c:pt>
                <c:pt idx="180">
                  <c:v>-61</c:v>
                </c:pt>
                <c:pt idx="181">
                  <c:v>-45</c:v>
                </c:pt>
                <c:pt idx="182">
                  <c:v>62</c:v>
                </c:pt>
                <c:pt idx="183">
                  <c:v>163</c:v>
                </c:pt>
                <c:pt idx="184">
                  <c:v>213</c:v>
                </c:pt>
                <c:pt idx="185">
                  <c:v>275</c:v>
                </c:pt>
                <c:pt idx="186">
                  <c:v>304</c:v>
                </c:pt>
                <c:pt idx="187">
                  <c:v>417</c:v>
                </c:pt>
                <c:pt idx="188">
                  <c:v>431</c:v>
                </c:pt>
                <c:pt idx="189">
                  <c:v>389</c:v>
                </c:pt>
                <c:pt idx="190">
                  <c:v>390</c:v>
                </c:pt>
                <c:pt idx="191">
                  <c:v>465</c:v>
                </c:pt>
                <c:pt idx="192">
                  <c:v>507</c:v>
                </c:pt>
                <c:pt idx="193">
                  <c:v>482</c:v>
                </c:pt>
                <c:pt idx="194">
                  <c:v>471</c:v>
                </c:pt>
                <c:pt idx="195">
                  <c:v>515</c:v>
                </c:pt>
                <c:pt idx="196">
                  <c:v>590</c:v>
                </c:pt>
                <c:pt idx="197">
                  <c:v>501</c:v>
                </c:pt>
                <c:pt idx="198">
                  <c:v>548</c:v>
                </c:pt>
                <c:pt idx="199">
                  <c:v>677</c:v>
                </c:pt>
                <c:pt idx="200">
                  <c:v>596</c:v>
                </c:pt>
                <c:pt idx="201">
                  <c:v>662</c:v>
                </c:pt>
                <c:pt idx="202">
                  <c:v>717</c:v>
                </c:pt>
                <c:pt idx="203">
                  <c:v>737</c:v>
                </c:pt>
                <c:pt idx="204">
                  <c:v>697</c:v>
                </c:pt>
                <c:pt idx="205">
                  <c:v>523</c:v>
                </c:pt>
                <c:pt idx="206">
                  <c:v>589</c:v>
                </c:pt>
                <c:pt idx="207">
                  <c:v>677</c:v>
                </c:pt>
                <c:pt idx="208">
                  <c:v>712</c:v>
                </c:pt>
                <c:pt idx="209">
                  <c:v>562</c:v>
                </c:pt>
                <c:pt idx="210">
                  <c:v>631</c:v>
                </c:pt>
                <c:pt idx="211">
                  <c:v>627</c:v>
                </c:pt>
                <c:pt idx="212">
                  <c:v>699</c:v>
                </c:pt>
                <c:pt idx="213">
                  <c:v>696</c:v>
                </c:pt>
                <c:pt idx="214">
                  <c:v>666</c:v>
                </c:pt>
                <c:pt idx="215">
                  <c:v>700</c:v>
                </c:pt>
                <c:pt idx="216">
                  <c:v>666</c:v>
                </c:pt>
                <c:pt idx="217">
                  <c:v>651</c:v>
                </c:pt>
                <c:pt idx="218">
                  <c:v>764</c:v>
                </c:pt>
                <c:pt idx="219">
                  <c:v>743</c:v>
                </c:pt>
                <c:pt idx="220">
                  <c:v>806</c:v>
                </c:pt>
                <c:pt idx="221">
                  <c:v>878</c:v>
                </c:pt>
                <c:pt idx="222">
                  <c:v>848</c:v>
                </c:pt>
                <c:pt idx="223">
                  <c:v>691</c:v>
                </c:pt>
                <c:pt idx="224">
                  <c:v>863</c:v>
                </c:pt>
                <c:pt idx="225">
                  <c:v>815</c:v>
                </c:pt>
                <c:pt idx="226">
                  <c:v>912</c:v>
                </c:pt>
                <c:pt idx="227">
                  <c:v>860</c:v>
                </c:pt>
                <c:pt idx="228">
                  <c:v>787</c:v>
                </c:pt>
                <c:pt idx="229">
                  <c:v>623</c:v>
                </c:pt>
                <c:pt idx="230">
                  <c:v>862</c:v>
                </c:pt>
                <c:pt idx="231">
                  <c:v>821</c:v>
                </c:pt>
                <c:pt idx="232">
                  <c:v>624</c:v>
                </c:pt>
                <c:pt idx="233">
                  <c:v>515</c:v>
                </c:pt>
                <c:pt idx="234">
                  <c:v>542</c:v>
                </c:pt>
                <c:pt idx="235">
                  <c:v>597</c:v>
                </c:pt>
                <c:pt idx="236">
                  <c:v>547</c:v>
                </c:pt>
                <c:pt idx="237">
                  <c:v>465</c:v>
                </c:pt>
                <c:pt idx="238">
                  <c:v>416</c:v>
                </c:pt>
                <c:pt idx="239">
                  <c:v>329</c:v>
                </c:pt>
                <c:pt idx="240">
                  <c:v>91</c:v>
                </c:pt>
                <c:pt idx="241">
                  <c:v>-20</c:v>
                </c:pt>
                <c:pt idx="242">
                  <c:v>115</c:v>
                </c:pt>
                <c:pt idx="243">
                  <c:v>120</c:v>
                </c:pt>
                <c:pt idx="244">
                  <c:v>72</c:v>
                </c:pt>
                <c:pt idx="245">
                  <c:v>-33</c:v>
                </c:pt>
                <c:pt idx="246">
                  <c:v>50</c:v>
                </c:pt>
                <c:pt idx="247">
                  <c:v>148</c:v>
                </c:pt>
                <c:pt idx="248">
                  <c:v>148</c:v>
                </c:pt>
                <c:pt idx="249">
                  <c:v>-212</c:v>
                </c:pt>
                <c:pt idx="250">
                  <c:v>-135</c:v>
                </c:pt>
                <c:pt idx="251">
                  <c:v>-90</c:v>
                </c:pt>
                <c:pt idx="252">
                  <c:v>-84</c:v>
                </c:pt>
                <c:pt idx="253">
                  <c:v>32</c:v>
                </c:pt>
                <c:pt idx="254">
                  <c:v>32</c:v>
                </c:pt>
                <c:pt idx="255">
                  <c:v>-191</c:v>
                </c:pt>
                <c:pt idx="256">
                  <c:v>-249</c:v>
                </c:pt>
                <c:pt idx="257">
                  <c:v>-62</c:v>
                </c:pt>
                <c:pt idx="258">
                  <c:v>-62</c:v>
                </c:pt>
                <c:pt idx="259">
                  <c:v>-225</c:v>
                </c:pt>
                <c:pt idx="260">
                  <c:v>-138</c:v>
                </c:pt>
                <c:pt idx="261">
                  <c:v>-167</c:v>
                </c:pt>
                <c:pt idx="262">
                  <c:v>-243</c:v>
                </c:pt>
                <c:pt idx="263">
                  <c:v>-264</c:v>
                </c:pt>
                <c:pt idx="264">
                  <c:v>-309</c:v>
                </c:pt>
                <c:pt idx="265">
                  <c:v>-253</c:v>
                </c:pt>
                <c:pt idx="266">
                  <c:v>-215</c:v>
                </c:pt>
                <c:pt idx="267">
                  <c:v>-99</c:v>
                </c:pt>
                <c:pt idx="268">
                  <c:v>-87</c:v>
                </c:pt>
                <c:pt idx="269">
                  <c:v>-47</c:v>
                </c:pt>
                <c:pt idx="270">
                  <c:v>-64</c:v>
                </c:pt>
                <c:pt idx="271">
                  <c:v>-74</c:v>
                </c:pt>
                <c:pt idx="272">
                  <c:v>-118</c:v>
                </c:pt>
                <c:pt idx="273">
                  <c:v>-94</c:v>
                </c:pt>
                <c:pt idx="274">
                  <c:v>-97</c:v>
                </c:pt>
                <c:pt idx="275">
                  <c:v>-205</c:v>
                </c:pt>
                <c:pt idx="276">
                  <c:v>-210</c:v>
                </c:pt>
                <c:pt idx="277">
                  <c:v>-207</c:v>
                </c:pt>
                <c:pt idx="278">
                  <c:v>-237</c:v>
                </c:pt>
                <c:pt idx="279">
                  <c:v>-196</c:v>
                </c:pt>
                <c:pt idx="280">
                  <c:v>-196</c:v>
                </c:pt>
                <c:pt idx="281">
                  <c:v>-224</c:v>
                </c:pt>
                <c:pt idx="282">
                  <c:v>-282</c:v>
                </c:pt>
                <c:pt idx="283">
                  <c:v>-282</c:v>
                </c:pt>
                <c:pt idx="284">
                  <c:v>-208</c:v>
                </c:pt>
                <c:pt idx="285">
                  <c:v>-229</c:v>
                </c:pt>
                <c:pt idx="286">
                  <c:v>-206</c:v>
                </c:pt>
                <c:pt idx="287">
                  <c:v>-208</c:v>
                </c:pt>
                <c:pt idx="288">
                  <c:v>-197</c:v>
                </c:pt>
                <c:pt idx="289">
                  <c:v>-80</c:v>
                </c:pt>
                <c:pt idx="290">
                  <c:v>-139</c:v>
                </c:pt>
                <c:pt idx="291">
                  <c:v>-111</c:v>
                </c:pt>
                <c:pt idx="292">
                  <c:v>-222</c:v>
                </c:pt>
                <c:pt idx="293">
                  <c:v>-326</c:v>
                </c:pt>
                <c:pt idx="294">
                  <c:v>-25</c:v>
                </c:pt>
                <c:pt idx="295">
                  <c:v>-37</c:v>
                </c:pt>
                <c:pt idx="296">
                  <c:v>5</c:v>
                </c:pt>
                <c:pt idx="297">
                  <c:v>-85</c:v>
                </c:pt>
                <c:pt idx="298">
                  <c:v>-139</c:v>
                </c:pt>
                <c:pt idx="299">
                  <c:v>-194</c:v>
                </c:pt>
                <c:pt idx="300">
                  <c:v>-180</c:v>
                </c:pt>
                <c:pt idx="301">
                  <c:v>-142</c:v>
                </c:pt>
                <c:pt idx="302">
                  <c:v>-136</c:v>
                </c:pt>
                <c:pt idx="303">
                  <c:v>-158</c:v>
                </c:pt>
                <c:pt idx="304">
                  <c:v>-97</c:v>
                </c:pt>
                <c:pt idx="305">
                  <c:v>-119</c:v>
                </c:pt>
                <c:pt idx="306">
                  <c:v>-137</c:v>
                </c:pt>
                <c:pt idx="307">
                  <c:v>-110</c:v>
                </c:pt>
                <c:pt idx="308">
                  <c:v>-112</c:v>
                </c:pt>
                <c:pt idx="309">
                  <c:v>-113</c:v>
                </c:pt>
                <c:pt idx="310">
                  <c:v>-108</c:v>
                </c:pt>
                <c:pt idx="311">
                  <c:v>-159</c:v>
                </c:pt>
                <c:pt idx="312">
                  <c:v>-109</c:v>
                </c:pt>
                <c:pt idx="313">
                  <c:v>-106</c:v>
                </c:pt>
                <c:pt idx="314">
                  <c:v>-27</c:v>
                </c:pt>
                <c:pt idx="315">
                  <c:v>-72</c:v>
                </c:pt>
                <c:pt idx="316">
                  <c:v>-120</c:v>
                </c:pt>
                <c:pt idx="317">
                  <c:v>-154</c:v>
                </c:pt>
                <c:pt idx="318">
                  <c:v>-218</c:v>
                </c:pt>
                <c:pt idx="319">
                  <c:v>-208</c:v>
                </c:pt>
                <c:pt idx="320">
                  <c:v>-145</c:v>
                </c:pt>
                <c:pt idx="321">
                  <c:v>-182</c:v>
                </c:pt>
                <c:pt idx="322">
                  <c:v>-159</c:v>
                </c:pt>
                <c:pt idx="323">
                  <c:v>-155</c:v>
                </c:pt>
                <c:pt idx="324">
                  <c:v>-192</c:v>
                </c:pt>
                <c:pt idx="325">
                  <c:v>-144</c:v>
                </c:pt>
                <c:pt idx="326">
                  <c:v>-138</c:v>
                </c:pt>
                <c:pt idx="327">
                  <c:v>-145</c:v>
                </c:pt>
                <c:pt idx="328">
                  <c:v>-112</c:v>
                </c:pt>
                <c:pt idx="329">
                  <c:v>-167</c:v>
                </c:pt>
                <c:pt idx="330">
                  <c:v>-214</c:v>
                </c:pt>
                <c:pt idx="331">
                  <c:v>-220</c:v>
                </c:pt>
                <c:pt idx="332">
                  <c:v>-230</c:v>
                </c:pt>
                <c:pt idx="333">
                  <c:v>-250</c:v>
                </c:pt>
                <c:pt idx="334">
                  <c:v>-273</c:v>
                </c:pt>
                <c:pt idx="335">
                  <c:v>-284</c:v>
                </c:pt>
                <c:pt idx="336">
                  <c:v>-191</c:v>
                </c:pt>
                <c:pt idx="337">
                  <c:v>-231</c:v>
                </c:pt>
                <c:pt idx="338">
                  <c:v>-184</c:v>
                </c:pt>
                <c:pt idx="339">
                  <c:v>-190</c:v>
                </c:pt>
                <c:pt idx="340">
                  <c:v>-193</c:v>
                </c:pt>
                <c:pt idx="341">
                  <c:v>-156</c:v>
                </c:pt>
                <c:pt idx="342">
                  <c:v>-142</c:v>
                </c:pt>
                <c:pt idx="343">
                  <c:v>-136</c:v>
                </c:pt>
                <c:pt idx="344">
                  <c:v>-186</c:v>
                </c:pt>
                <c:pt idx="345">
                  <c:v>-284</c:v>
                </c:pt>
                <c:pt idx="346">
                  <c:v>-293</c:v>
                </c:pt>
                <c:pt idx="347">
                  <c:v>-256</c:v>
                </c:pt>
                <c:pt idx="348">
                  <c:v>-276</c:v>
                </c:pt>
                <c:pt idx="349">
                  <c:v>-314</c:v>
                </c:pt>
                <c:pt idx="350">
                  <c:v>-227</c:v>
                </c:pt>
                <c:pt idx="351">
                  <c:v>-247</c:v>
                </c:pt>
                <c:pt idx="352">
                  <c:v>-237</c:v>
                </c:pt>
                <c:pt idx="353">
                  <c:v>-237</c:v>
                </c:pt>
                <c:pt idx="354">
                  <c:v>-275</c:v>
                </c:pt>
                <c:pt idx="355">
                  <c:v>-182</c:v>
                </c:pt>
                <c:pt idx="356">
                  <c:v>-140</c:v>
                </c:pt>
                <c:pt idx="357">
                  <c:v>-100</c:v>
                </c:pt>
                <c:pt idx="358">
                  <c:v>-96</c:v>
                </c:pt>
                <c:pt idx="359">
                  <c:v>-42</c:v>
                </c:pt>
                <c:pt idx="360">
                  <c:v>-18</c:v>
                </c:pt>
                <c:pt idx="361">
                  <c:v>-18</c:v>
                </c:pt>
                <c:pt idx="362">
                  <c:v>-8</c:v>
                </c:pt>
                <c:pt idx="363">
                  <c:v>-10</c:v>
                </c:pt>
                <c:pt idx="364">
                  <c:v>-51</c:v>
                </c:pt>
                <c:pt idx="365">
                  <c:v>-43</c:v>
                </c:pt>
                <c:pt idx="366">
                  <c:v>21</c:v>
                </c:pt>
                <c:pt idx="367">
                  <c:v>52</c:v>
                </c:pt>
                <c:pt idx="368">
                  <c:v>13</c:v>
                </c:pt>
                <c:pt idx="369">
                  <c:v>18</c:v>
                </c:pt>
                <c:pt idx="370">
                  <c:v>34</c:v>
                </c:pt>
                <c:pt idx="371">
                  <c:v>12</c:v>
                </c:pt>
                <c:pt idx="372">
                  <c:v>83</c:v>
                </c:pt>
                <c:pt idx="373">
                  <c:v>73</c:v>
                </c:pt>
                <c:pt idx="374">
                  <c:v>31</c:v>
                </c:pt>
                <c:pt idx="375">
                  <c:v>2</c:v>
                </c:pt>
                <c:pt idx="376">
                  <c:v>11</c:v>
                </c:pt>
                <c:pt idx="377">
                  <c:v>40</c:v>
                </c:pt>
                <c:pt idx="378">
                  <c:v>17</c:v>
                </c:pt>
                <c:pt idx="379">
                  <c:v>32</c:v>
                </c:pt>
                <c:pt idx="380">
                  <c:v>-3</c:v>
                </c:pt>
                <c:pt idx="381">
                  <c:v>13</c:v>
                </c:pt>
                <c:pt idx="382">
                  <c:v>-45</c:v>
                </c:pt>
                <c:pt idx="383">
                  <c:v>-63</c:v>
                </c:pt>
                <c:pt idx="384">
                  <c:v>-64</c:v>
                </c:pt>
                <c:pt idx="385">
                  <c:v>-94</c:v>
                </c:pt>
                <c:pt idx="386">
                  <c:v>-146</c:v>
                </c:pt>
                <c:pt idx="387">
                  <c:v>-172</c:v>
                </c:pt>
                <c:pt idx="388">
                  <c:v>-95</c:v>
                </c:pt>
                <c:pt idx="389">
                  <c:v>-116</c:v>
                </c:pt>
                <c:pt idx="390">
                  <c:v>-79</c:v>
                </c:pt>
                <c:pt idx="391">
                  <c:v>-92</c:v>
                </c:pt>
                <c:pt idx="392">
                  <c:v>-163</c:v>
                </c:pt>
                <c:pt idx="393">
                  <c:v>-142</c:v>
                </c:pt>
                <c:pt idx="394">
                  <c:v>-117</c:v>
                </c:pt>
                <c:pt idx="395">
                  <c:v>-66</c:v>
                </c:pt>
                <c:pt idx="396">
                  <c:v>-98</c:v>
                </c:pt>
                <c:pt idx="397">
                  <c:v>-180</c:v>
                </c:pt>
                <c:pt idx="398">
                  <c:v>-182</c:v>
                </c:pt>
                <c:pt idx="399">
                  <c:v>-183</c:v>
                </c:pt>
                <c:pt idx="400">
                  <c:v>-186</c:v>
                </c:pt>
                <c:pt idx="401">
                  <c:v>-257</c:v>
                </c:pt>
                <c:pt idx="402">
                  <c:v>-206</c:v>
                </c:pt>
                <c:pt idx="403">
                  <c:v>-213</c:v>
                </c:pt>
                <c:pt idx="404">
                  <c:v>-195</c:v>
                </c:pt>
                <c:pt idx="405">
                  <c:v>-116</c:v>
                </c:pt>
                <c:pt idx="406">
                  <c:v>-116</c:v>
                </c:pt>
                <c:pt idx="407">
                  <c:v>-153</c:v>
                </c:pt>
                <c:pt idx="408">
                  <c:v>-83</c:v>
                </c:pt>
                <c:pt idx="409">
                  <c:v>-103</c:v>
                </c:pt>
                <c:pt idx="410">
                  <c:v>-130</c:v>
                </c:pt>
                <c:pt idx="411">
                  <c:v>-112</c:v>
                </c:pt>
                <c:pt idx="412">
                  <c:v>-112</c:v>
                </c:pt>
                <c:pt idx="413">
                  <c:v>-118</c:v>
                </c:pt>
                <c:pt idx="414">
                  <c:v>-137</c:v>
                </c:pt>
                <c:pt idx="415">
                  <c:v>-114</c:v>
                </c:pt>
                <c:pt idx="416">
                  <c:v>-121</c:v>
                </c:pt>
                <c:pt idx="417">
                  <c:v>-143</c:v>
                </c:pt>
                <c:pt idx="418">
                  <c:v>-128</c:v>
                </c:pt>
                <c:pt idx="419">
                  <c:v>-84</c:v>
                </c:pt>
                <c:pt idx="420">
                  <c:v>-101</c:v>
                </c:pt>
                <c:pt idx="421">
                  <c:v>-103</c:v>
                </c:pt>
                <c:pt idx="422">
                  <c:v>-77</c:v>
                </c:pt>
                <c:pt idx="423">
                  <c:v>-95</c:v>
                </c:pt>
                <c:pt idx="424">
                  <c:v>-108</c:v>
                </c:pt>
                <c:pt idx="425">
                  <c:v>-72</c:v>
                </c:pt>
                <c:pt idx="426">
                  <c:v>-81</c:v>
                </c:pt>
                <c:pt idx="427">
                  <c:v>-72</c:v>
                </c:pt>
                <c:pt idx="428">
                  <c:v>-47</c:v>
                </c:pt>
                <c:pt idx="429">
                  <c:v>-28</c:v>
                </c:pt>
                <c:pt idx="430">
                  <c:v>-54</c:v>
                </c:pt>
                <c:pt idx="431">
                  <c:v>-98</c:v>
                </c:pt>
                <c:pt idx="432">
                  <c:v>-158</c:v>
                </c:pt>
                <c:pt idx="433">
                  <c:v>-187</c:v>
                </c:pt>
                <c:pt idx="434">
                  <c:v>-200</c:v>
                </c:pt>
                <c:pt idx="435">
                  <c:v>-149</c:v>
                </c:pt>
                <c:pt idx="436">
                  <c:v>-159</c:v>
                </c:pt>
                <c:pt idx="437">
                  <c:v>-161</c:v>
                </c:pt>
                <c:pt idx="438">
                  <c:v>-150</c:v>
                </c:pt>
                <c:pt idx="439">
                  <c:v>-143</c:v>
                </c:pt>
                <c:pt idx="440">
                  <c:v>-169</c:v>
                </c:pt>
                <c:pt idx="441">
                  <c:v>-210</c:v>
                </c:pt>
                <c:pt idx="442">
                  <c:v>-217</c:v>
                </c:pt>
                <c:pt idx="443">
                  <c:v>-204</c:v>
                </c:pt>
                <c:pt idx="444">
                  <c:v>-178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BCD-8EDA-0FB3918D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53616"/>
        <c:axId val="1317245296"/>
      </c:lineChart>
      <c:dateAx>
        <c:axId val="131725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45296"/>
        <c:crosses val="autoZero"/>
        <c:auto val="1"/>
        <c:lblOffset val="100"/>
        <c:baseTimeUnit val="days"/>
      </c:dateAx>
      <c:valAx>
        <c:axId val="1317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利润!$A$3:$A$294</c:f>
              <c:numCache>
                <c:formatCode>m/d/yyyy</c:formatCode>
                <c:ptCount val="292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44588</c:v>
                </c:pt>
                <c:pt idx="35">
                  <c:v>44581</c:v>
                </c:pt>
                <c:pt idx="36">
                  <c:v>44574</c:v>
                </c:pt>
                <c:pt idx="37">
                  <c:v>44567</c:v>
                </c:pt>
                <c:pt idx="38">
                  <c:v>44560</c:v>
                </c:pt>
                <c:pt idx="39">
                  <c:v>44553</c:v>
                </c:pt>
                <c:pt idx="40">
                  <c:v>44546</c:v>
                </c:pt>
                <c:pt idx="41">
                  <c:v>44539</c:v>
                </c:pt>
                <c:pt idx="42">
                  <c:v>44532</c:v>
                </c:pt>
                <c:pt idx="43">
                  <c:v>44525</c:v>
                </c:pt>
                <c:pt idx="44">
                  <c:v>44518</c:v>
                </c:pt>
                <c:pt idx="45">
                  <c:v>44511</c:v>
                </c:pt>
                <c:pt idx="46">
                  <c:v>44504</c:v>
                </c:pt>
                <c:pt idx="47">
                  <c:v>44497</c:v>
                </c:pt>
                <c:pt idx="48">
                  <c:v>44490</c:v>
                </c:pt>
                <c:pt idx="49">
                  <c:v>44483</c:v>
                </c:pt>
                <c:pt idx="50">
                  <c:v>44469</c:v>
                </c:pt>
                <c:pt idx="51">
                  <c:v>44462</c:v>
                </c:pt>
                <c:pt idx="52">
                  <c:v>44455</c:v>
                </c:pt>
                <c:pt idx="53">
                  <c:v>44448</c:v>
                </c:pt>
                <c:pt idx="54">
                  <c:v>44441</c:v>
                </c:pt>
                <c:pt idx="55">
                  <c:v>44434</c:v>
                </c:pt>
                <c:pt idx="56">
                  <c:v>44427</c:v>
                </c:pt>
                <c:pt idx="57">
                  <c:v>44420</c:v>
                </c:pt>
                <c:pt idx="58">
                  <c:v>44413</c:v>
                </c:pt>
                <c:pt idx="59">
                  <c:v>44406</c:v>
                </c:pt>
                <c:pt idx="60">
                  <c:v>44399</c:v>
                </c:pt>
                <c:pt idx="61">
                  <c:v>44392</c:v>
                </c:pt>
                <c:pt idx="62">
                  <c:v>44385</c:v>
                </c:pt>
                <c:pt idx="63">
                  <c:v>44378</c:v>
                </c:pt>
                <c:pt idx="64">
                  <c:v>44371</c:v>
                </c:pt>
                <c:pt idx="65">
                  <c:v>44364</c:v>
                </c:pt>
                <c:pt idx="66">
                  <c:v>44357</c:v>
                </c:pt>
                <c:pt idx="67">
                  <c:v>44350</c:v>
                </c:pt>
                <c:pt idx="68">
                  <c:v>44343</c:v>
                </c:pt>
                <c:pt idx="69">
                  <c:v>44336</c:v>
                </c:pt>
                <c:pt idx="70">
                  <c:v>44329</c:v>
                </c:pt>
                <c:pt idx="71">
                  <c:v>44322</c:v>
                </c:pt>
                <c:pt idx="72">
                  <c:v>44315</c:v>
                </c:pt>
                <c:pt idx="73">
                  <c:v>44308</c:v>
                </c:pt>
                <c:pt idx="74">
                  <c:v>44301</c:v>
                </c:pt>
                <c:pt idx="75">
                  <c:v>44294</c:v>
                </c:pt>
                <c:pt idx="76">
                  <c:v>44287</c:v>
                </c:pt>
                <c:pt idx="77">
                  <c:v>44280</c:v>
                </c:pt>
                <c:pt idx="78">
                  <c:v>44273</c:v>
                </c:pt>
                <c:pt idx="79">
                  <c:v>44266</c:v>
                </c:pt>
                <c:pt idx="80">
                  <c:v>44259</c:v>
                </c:pt>
                <c:pt idx="81">
                  <c:v>44252</c:v>
                </c:pt>
                <c:pt idx="82">
                  <c:v>44245</c:v>
                </c:pt>
                <c:pt idx="83">
                  <c:v>44231</c:v>
                </c:pt>
                <c:pt idx="84">
                  <c:v>44224</c:v>
                </c:pt>
                <c:pt idx="85">
                  <c:v>44217</c:v>
                </c:pt>
                <c:pt idx="86">
                  <c:v>44210</c:v>
                </c:pt>
                <c:pt idx="87">
                  <c:v>44203</c:v>
                </c:pt>
                <c:pt idx="88">
                  <c:v>44196</c:v>
                </c:pt>
                <c:pt idx="89">
                  <c:v>44189</c:v>
                </c:pt>
                <c:pt idx="90">
                  <c:v>44182</c:v>
                </c:pt>
                <c:pt idx="91">
                  <c:v>44175</c:v>
                </c:pt>
                <c:pt idx="92">
                  <c:v>44168</c:v>
                </c:pt>
                <c:pt idx="93">
                  <c:v>44161</c:v>
                </c:pt>
                <c:pt idx="94">
                  <c:v>44154</c:v>
                </c:pt>
                <c:pt idx="95">
                  <c:v>44147</c:v>
                </c:pt>
                <c:pt idx="96">
                  <c:v>44140</c:v>
                </c:pt>
                <c:pt idx="97">
                  <c:v>44133</c:v>
                </c:pt>
                <c:pt idx="98">
                  <c:v>44126</c:v>
                </c:pt>
                <c:pt idx="99">
                  <c:v>44119</c:v>
                </c:pt>
                <c:pt idx="100">
                  <c:v>44098</c:v>
                </c:pt>
                <c:pt idx="101">
                  <c:v>44091</c:v>
                </c:pt>
                <c:pt idx="102">
                  <c:v>44084</c:v>
                </c:pt>
                <c:pt idx="103">
                  <c:v>44077</c:v>
                </c:pt>
                <c:pt idx="104">
                  <c:v>44070</c:v>
                </c:pt>
                <c:pt idx="105">
                  <c:v>44063</c:v>
                </c:pt>
                <c:pt idx="106">
                  <c:v>44056</c:v>
                </c:pt>
                <c:pt idx="107">
                  <c:v>44049</c:v>
                </c:pt>
                <c:pt idx="108">
                  <c:v>44042</c:v>
                </c:pt>
                <c:pt idx="109">
                  <c:v>44035</c:v>
                </c:pt>
                <c:pt idx="110">
                  <c:v>44028</c:v>
                </c:pt>
                <c:pt idx="111">
                  <c:v>44021</c:v>
                </c:pt>
                <c:pt idx="112">
                  <c:v>44014</c:v>
                </c:pt>
                <c:pt idx="113">
                  <c:v>44000</c:v>
                </c:pt>
                <c:pt idx="114">
                  <c:v>43993</c:v>
                </c:pt>
                <c:pt idx="115">
                  <c:v>43986</c:v>
                </c:pt>
                <c:pt idx="116">
                  <c:v>43979</c:v>
                </c:pt>
                <c:pt idx="117">
                  <c:v>43972</c:v>
                </c:pt>
                <c:pt idx="118">
                  <c:v>43965</c:v>
                </c:pt>
                <c:pt idx="119">
                  <c:v>43958</c:v>
                </c:pt>
                <c:pt idx="120">
                  <c:v>43951</c:v>
                </c:pt>
                <c:pt idx="121">
                  <c:v>43944</c:v>
                </c:pt>
                <c:pt idx="122">
                  <c:v>43937</c:v>
                </c:pt>
                <c:pt idx="123">
                  <c:v>43930</c:v>
                </c:pt>
                <c:pt idx="124">
                  <c:v>43923</c:v>
                </c:pt>
                <c:pt idx="125">
                  <c:v>43916</c:v>
                </c:pt>
                <c:pt idx="126">
                  <c:v>43909</c:v>
                </c:pt>
                <c:pt idx="127">
                  <c:v>43902</c:v>
                </c:pt>
                <c:pt idx="128">
                  <c:v>43895</c:v>
                </c:pt>
                <c:pt idx="129">
                  <c:v>43888</c:v>
                </c:pt>
                <c:pt idx="130">
                  <c:v>43881</c:v>
                </c:pt>
                <c:pt idx="131">
                  <c:v>43874</c:v>
                </c:pt>
                <c:pt idx="132">
                  <c:v>43867</c:v>
                </c:pt>
                <c:pt idx="133">
                  <c:v>43853</c:v>
                </c:pt>
                <c:pt idx="134">
                  <c:v>43846</c:v>
                </c:pt>
                <c:pt idx="135">
                  <c:v>43839</c:v>
                </c:pt>
                <c:pt idx="136">
                  <c:v>43832</c:v>
                </c:pt>
                <c:pt idx="137">
                  <c:v>43825</c:v>
                </c:pt>
                <c:pt idx="138">
                  <c:v>43818</c:v>
                </c:pt>
                <c:pt idx="139">
                  <c:v>43811</c:v>
                </c:pt>
                <c:pt idx="140">
                  <c:v>43804</c:v>
                </c:pt>
                <c:pt idx="141">
                  <c:v>43797</c:v>
                </c:pt>
                <c:pt idx="142">
                  <c:v>43790</c:v>
                </c:pt>
                <c:pt idx="143">
                  <c:v>43783</c:v>
                </c:pt>
                <c:pt idx="144">
                  <c:v>43776</c:v>
                </c:pt>
                <c:pt idx="145">
                  <c:v>43769</c:v>
                </c:pt>
                <c:pt idx="146">
                  <c:v>43762</c:v>
                </c:pt>
                <c:pt idx="147">
                  <c:v>43755</c:v>
                </c:pt>
                <c:pt idx="148">
                  <c:v>43748</c:v>
                </c:pt>
                <c:pt idx="149">
                  <c:v>43734</c:v>
                </c:pt>
                <c:pt idx="150">
                  <c:v>43727</c:v>
                </c:pt>
                <c:pt idx="151">
                  <c:v>43720</c:v>
                </c:pt>
                <c:pt idx="152">
                  <c:v>43713</c:v>
                </c:pt>
                <c:pt idx="153">
                  <c:v>43706</c:v>
                </c:pt>
                <c:pt idx="154">
                  <c:v>43699</c:v>
                </c:pt>
                <c:pt idx="155">
                  <c:v>43692</c:v>
                </c:pt>
                <c:pt idx="156">
                  <c:v>43685</c:v>
                </c:pt>
                <c:pt idx="157">
                  <c:v>43678</c:v>
                </c:pt>
                <c:pt idx="158">
                  <c:v>43671</c:v>
                </c:pt>
                <c:pt idx="159">
                  <c:v>43664</c:v>
                </c:pt>
                <c:pt idx="160">
                  <c:v>43657</c:v>
                </c:pt>
                <c:pt idx="161">
                  <c:v>43650</c:v>
                </c:pt>
                <c:pt idx="162">
                  <c:v>43643</c:v>
                </c:pt>
                <c:pt idx="163">
                  <c:v>43636</c:v>
                </c:pt>
                <c:pt idx="164">
                  <c:v>43629</c:v>
                </c:pt>
                <c:pt idx="165">
                  <c:v>43622</c:v>
                </c:pt>
                <c:pt idx="166">
                  <c:v>43615</c:v>
                </c:pt>
                <c:pt idx="167">
                  <c:v>43608</c:v>
                </c:pt>
                <c:pt idx="168">
                  <c:v>43601</c:v>
                </c:pt>
                <c:pt idx="169">
                  <c:v>43594</c:v>
                </c:pt>
                <c:pt idx="170">
                  <c:v>43580</c:v>
                </c:pt>
                <c:pt idx="171">
                  <c:v>43573</c:v>
                </c:pt>
                <c:pt idx="172">
                  <c:v>43566</c:v>
                </c:pt>
                <c:pt idx="173">
                  <c:v>43559</c:v>
                </c:pt>
                <c:pt idx="174">
                  <c:v>43552</c:v>
                </c:pt>
                <c:pt idx="175">
                  <c:v>43545</c:v>
                </c:pt>
                <c:pt idx="176">
                  <c:v>43538</c:v>
                </c:pt>
                <c:pt idx="177">
                  <c:v>43531</c:v>
                </c:pt>
                <c:pt idx="178">
                  <c:v>43524</c:v>
                </c:pt>
                <c:pt idx="179">
                  <c:v>43517</c:v>
                </c:pt>
                <c:pt idx="180">
                  <c:v>43510</c:v>
                </c:pt>
                <c:pt idx="181">
                  <c:v>43496</c:v>
                </c:pt>
                <c:pt idx="182">
                  <c:v>43489</c:v>
                </c:pt>
                <c:pt idx="183">
                  <c:v>43482</c:v>
                </c:pt>
                <c:pt idx="184">
                  <c:v>43475</c:v>
                </c:pt>
                <c:pt idx="185">
                  <c:v>43468</c:v>
                </c:pt>
                <c:pt idx="186">
                  <c:v>43461</c:v>
                </c:pt>
                <c:pt idx="187">
                  <c:v>43454</c:v>
                </c:pt>
                <c:pt idx="188">
                  <c:v>43447</c:v>
                </c:pt>
                <c:pt idx="189">
                  <c:v>43440</c:v>
                </c:pt>
                <c:pt idx="190">
                  <c:v>43433</c:v>
                </c:pt>
                <c:pt idx="191">
                  <c:v>43426</c:v>
                </c:pt>
                <c:pt idx="192">
                  <c:v>43419</c:v>
                </c:pt>
                <c:pt idx="193">
                  <c:v>43412</c:v>
                </c:pt>
                <c:pt idx="194">
                  <c:v>43405</c:v>
                </c:pt>
                <c:pt idx="195">
                  <c:v>43398</c:v>
                </c:pt>
                <c:pt idx="196">
                  <c:v>43391</c:v>
                </c:pt>
                <c:pt idx="197">
                  <c:v>43384</c:v>
                </c:pt>
                <c:pt idx="198">
                  <c:v>43370</c:v>
                </c:pt>
                <c:pt idx="199">
                  <c:v>43363</c:v>
                </c:pt>
                <c:pt idx="200">
                  <c:v>43356</c:v>
                </c:pt>
                <c:pt idx="201">
                  <c:v>43349</c:v>
                </c:pt>
                <c:pt idx="202">
                  <c:v>43342</c:v>
                </c:pt>
                <c:pt idx="203">
                  <c:v>43335</c:v>
                </c:pt>
                <c:pt idx="204">
                  <c:v>43328</c:v>
                </c:pt>
                <c:pt idx="205">
                  <c:v>43321</c:v>
                </c:pt>
                <c:pt idx="206">
                  <c:v>43314</c:v>
                </c:pt>
                <c:pt idx="207">
                  <c:v>43307</c:v>
                </c:pt>
                <c:pt idx="208">
                  <c:v>43300</c:v>
                </c:pt>
                <c:pt idx="209">
                  <c:v>43293</c:v>
                </c:pt>
                <c:pt idx="210">
                  <c:v>43286</c:v>
                </c:pt>
                <c:pt idx="211">
                  <c:v>43279</c:v>
                </c:pt>
                <c:pt idx="212">
                  <c:v>43272</c:v>
                </c:pt>
                <c:pt idx="213">
                  <c:v>43265</c:v>
                </c:pt>
                <c:pt idx="214">
                  <c:v>43258</c:v>
                </c:pt>
                <c:pt idx="215">
                  <c:v>43251</c:v>
                </c:pt>
                <c:pt idx="216">
                  <c:v>43244</c:v>
                </c:pt>
                <c:pt idx="217">
                  <c:v>43237</c:v>
                </c:pt>
                <c:pt idx="218">
                  <c:v>43230</c:v>
                </c:pt>
                <c:pt idx="219">
                  <c:v>43223</c:v>
                </c:pt>
                <c:pt idx="220">
                  <c:v>43216</c:v>
                </c:pt>
                <c:pt idx="221">
                  <c:v>43209</c:v>
                </c:pt>
                <c:pt idx="222">
                  <c:v>43202</c:v>
                </c:pt>
                <c:pt idx="223">
                  <c:v>43188</c:v>
                </c:pt>
                <c:pt idx="224">
                  <c:v>43181</c:v>
                </c:pt>
                <c:pt idx="225">
                  <c:v>43174</c:v>
                </c:pt>
                <c:pt idx="226">
                  <c:v>43167</c:v>
                </c:pt>
                <c:pt idx="227">
                  <c:v>43160</c:v>
                </c:pt>
                <c:pt idx="228">
                  <c:v>43153</c:v>
                </c:pt>
                <c:pt idx="229">
                  <c:v>43139</c:v>
                </c:pt>
                <c:pt idx="230">
                  <c:v>43132</c:v>
                </c:pt>
                <c:pt idx="231">
                  <c:v>43125</c:v>
                </c:pt>
                <c:pt idx="232">
                  <c:v>43118</c:v>
                </c:pt>
                <c:pt idx="233">
                  <c:v>43111</c:v>
                </c:pt>
                <c:pt idx="234">
                  <c:v>43104</c:v>
                </c:pt>
                <c:pt idx="235">
                  <c:v>43097</c:v>
                </c:pt>
                <c:pt idx="236">
                  <c:v>43090</c:v>
                </c:pt>
                <c:pt idx="237">
                  <c:v>43083</c:v>
                </c:pt>
                <c:pt idx="238">
                  <c:v>43076</c:v>
                </c:pt>
                <c:pt idx="239">
                  <c:v>43069</c:v>
                </c:pt>
                <c:pt idx="240">
                  <c:v>43062</c:v>
                </c:pt>
                <c:pt idx="241">
                  <c:v>43055</c:v>
                </c:pt>
                <c:pt idx="242">
                  <c:v>43048</c:v>
                </c:pt>
                <c:pt idx="243">
                  <c:v>43041</c:v>
                </c:pt>
                <c:pt idx="244">
                  <c:v>43034</c:v>
                </c:pt>
                <c:pt idx="245">
                  <c:v>43027</c:v>
                </c:pt>
                <c:pt idx="246">
                  <c:v>43020</c:v>
                </c:pt>
                <c:pt idx="247">
                  <c:v>43006</c:v>
                </c:pt>
                <c:pt idx="248">
                  <c:v>42999</c:v>
                </c:pt>
                <c:pt idx="249">
                  <c:v>42992</c:v>
                </c:pt>
                <c:pt idx="250">
                  <c:v>42985</c:v>
                </c:pt>
                <c:pt idx="251">
                  <c:v>42978</c:v>
                </c:pt>
                <c:pt idx="252">
                  <c:v>42971</c:v>
                </c:pt>
                <c:pt idx="253">
                  <c:v>42964</c:v>
                </c:pt>
                <c:pt idx="254">
                  <c:v>42957</c:v>
                </c:pt>
              </c:numCache>
            </c:numRef>
          </c:cat>
          <c:val>
            <c:numRef>
              <c:f>利润!$B$3:$B$294</c:f>
              <c:numCache>
                <c:formatCode>General</c:formatCode>
                <c:ptCount val="292"/>
                <c:pt idx="0">
                  <c:v>972</c:v>
                </c:pt>
                <c:pt idx="1">
                  <c:v>928</c:v>
                </c:pt>
                <c:pt idx="2">
                  <c:v>966</c:v>
                </c:pt>
                <c:pt idx="3">
                  <c:v>978</c:v>
                </c:pt>
                <c:pt idx="4">
                  <c:v>1010</c:v>
                </c:pt>
                <c:pt idx="5">
                  <c:v>1142</c:v>
                </c:pt>
                <c:pt idx="6">
                  <c:v>1137</c:v>
                </c:pt>
                <c:pt idx="7">
                  <c:v>1349</c:v>
                </c:pt>
                <c:pt idx="8">
                  <c:v>1440</c:v>
                </c:pt>
                <c:pt idx="9">
                  <c:v>1575</c:v>
                </c:pt>
                <c:pt idx="10">
                  <c:v>1952</c:v>
                </c:pt>
                <c:pt idx="11">
                  <c:v>2010</c:v>
                </c:pt>
                <c:pt idx="12">
                  <c:v>2031</c:v>
                </c:pt>
                <c:pt idx="13">
                  <c:v>2037</c:v>
                </c:pt>
                <c:pt idx="14">
                  <c:v>2057</c:v>
                </c:pt>
                <c:pt idx="15">
                  <c:v>2025</c:v>
                </c:pt>
                <c:pt idx="16">
                  <c:v>2085</c:v>
                </c:pt>
                <c:pt idx="17">
                  <c:v>2037</c:v>
                </c:pt>
                <c:pt idx="18">
                  <c:v>2009</c:v>
                </c:pt>
                <c:pt idx="19">
                  <c:v>1948</c:v>
                </c:pt>
                <c:pt idx="20">
                  <c:v>1918</c:v>
                </c:pt>
                <c:pt idx="21">
                  <c:v>1822</c:v>
                </c:pt>
                <c:pt idx="22">
                  <c:v>1795</c:v>
                </c:pt>
                <c:pt idx="23">
                  <c:v>1638</c:v>
                </c:pt>
                <c:pt idx="24">
                  <c:v>1544</c:v>
                </c:pt>
                <c:pt idx="25">
                  <c:v>1458</c:v>
                </c:pt>
                <c:pt idx="26">
                  <c:v>1468</c:v>
                </c:pt>
                <c:pt idx="27">
                  <c:v>1413</c:v>
                </c:pt>
                <c:pt idx="28">
                  <c:v>1385</c:v>
                </c:pt>
                <c:pt idx="29">
                  <c:v>1290</c:v>
                </c:pt>
                <c:pt idx="30">
                  <c:v>1450</c:v>
                </c:pt>
                <c:pt idx="31">
                  <c:v>1530</c:v>
                </c:pt>
                <c:pt idx="32">
                  <c:v>1475</c:v>
                </c:pt>
                <c:pt idx="33">
                  <c:v>1250</c:v>
                </c:pt>
                <c:pt idx="34">
                  <c:v>885</c:v>
                </c:pt>
                <c:pt idx="35">
                  <c:v>880</c:v>
                </c:pt>
                <c:pt idx="36">
                  <c:v>800</c:v>
                </c:pt>
                <c:pt idx="37">
                  <c:v>820</c:v>
                </c:pt>
                <c:pt idx="38">
                  <c:v>945</c:v>
                </c:pt>
                <c:pt idx="39">
                  <c:v>1095</c:v>
                </c:pt>
                <c:pt idx="40">
                  <c:v>1270</c:v>
                </c:pt>
                <c:pt idx="41">
                  <c:v>1300</c:v>
                </c:pt>
                <c:pt idx="42">
                  <c:v>1410</c:v>
                </c:pt>
                <c:pt idx="43">
                  <c:v>1700</c:v>
                </c:pt>
                <c:pt idx="44">
                  <c:v>2000</c:v>
                </c:pt>
                <c:pt idx="45">
                  <c:v>2175</c:v>
                </c:pt>
                <c:pt idx="46">
                  <c:v>2075</c:v>
                </c:pt>
                <c:pt idx="47">
                  <c:v>2050</c:v>
                </c:pt>
                <c:pt idx="48">
                  <c:v>2175</c:v>
                </c:pt>
                <c:pt idx="49">
                  <c:v>2590</c:v>
                </c:pt>
                <c:pt idx="50">
                  <c:v>2370</c:v>
                </c:pt>
                <c:pt idx="51">
                  <c:v>2370</c:v>
                </c:pt>
                <c:pt idx="52">
                  <c:v>1650</c:v>
                </c:pt>
                <c:pt idx="53">
                  <c:v>1525</c:v>
                </c:pt>
                <c:pt idx="54">
                  <c:v>1565</c:v>
                </c:pt>
                <c:pt idx="55">
                  <c:v>1560</c:v>
                </c:pt>
                <c:pt idx="56">
                  <c:v>1510</c:v>
                </c:pt>
                <c:pt idx="57">
                  <c:v>1445</c:v>
                </c:pt>
                <c:pt idx="58">
                  <c:v>1275</c:v>
                </c:pt>
                <c:pt idx="59">
                  <c:v>1275</c:v>
                </c:pt>
                <c:pt idx="60">
                  <c:v>1210</c:v>
                </c:pt>
                <c:pt idx="61">
                  <c:v>1160</c:v>
                </c:pt>
                <c:pt idx="62">
                  <c:v>1100</c:v>
                </c:pt>
                <c:pt idx="63">
                  <c:v>915</c:v>
                </c:pt>
                <c:pt idx="64">
                  <c:v>840</c:v>
                </c:pt>
                <c:pt idx="65">
                  <c:v>775</c:v>
                </c:pt>
                <c:pt idx="66">
                  <c:v>765</c:v>
                </c:pt>
                <c:pt idx="67">
                  <c:v>645</c:v>
                </c:pt>
                <c:pt idx="68">
                  <c:v>645</c:v>
                </c:pt>
                <c:pt idx="69">
                  <c:v>585</c:v>
                </c:pt>
                <c:pt idx="70">
                  <c:v>560</c:v>
                </c:pt>
                <c:pt idx="71">
                  <c:v>630</c:v>
                </c:pt>
                <c:pt idx="72">
                  <c:v>640</c:v>
                </c:pt>
                <c:pt idx="73">
                  <c:v>665</c:v>
                </c:pt>
                <c:pt idx="74">
                  <c:v>675</c:v>
                </c:pt>
                <c:pt idx="75">
                  <c:v>685</c:v>
                </c:pt>
                <c:pt idx="76">
                  <c:v>705</c:v>
                </c:pt>
                <c:pt idx="77">
                  <c:v>675</c:v>
                </c:pt>
                <c:pt idx="78">
                  <c:v>675</c:v>
                </c:pt>
                <c:pt idx="79">
                  <c:v>615</c:v>
                </c:pt>
                <c:pt idx="80">
                  <c:v>605</c:v>
                </c:pt>
                <c:pt idx="81">
                  <c:v>510</c:v>
                </c:pt>
                <c:pt idx="82">
                  <c:v>265</c:v>
                </c:pt>
                <c:pt idx="83">
                  <c:v>255</c:v>
                </c:pt>
                <c:pt idx="84">
                  <c:v>200</c:v>
                </c:pt>
                <c:pt idx="85">
                  <c:v>165</c:v>
                </c:pt>
                <c:pt idx="86">
                  <c:v>120</c:v>
                </c:pt>
                <c:pt idx="87">
                  <c:v>90</c:v>
                </c:pt>
                <c:pt idx="88">
                  <c:v>65</c:v>
                </c:pt>
                <c:pt idx="89">
                  <c:v>65</c:v>
                </c:pt>
                <c:pt idx="90">
                  <c:v>30</c:v>
                </c:pt>
                <c:pt idx="91">
                  <c:v>40</c:v>
                </c:pt>
                <c:pt idx="92">
                  <c:v>90</c:v>
                </c:pt>
                <c:pt idx="93">
                  <c:v>190</c:v>
                </c:pt>
                <c:pt idx="94">
                  <c:v>240</c:v>
                </c:pt>
                <c:pt idx="95">
                  <c:v>305</c:v>
                </c:pt>
                <c:pt idx="96">
                  <c:v>390</c:v>
                </c:pt>
                <c:pt idx="97">
                  <c:v>450</c:v>
                </c:pt>
                <c:pt idx="98">
                  <c:v>455</c:v>
                </c:pt>
                <c:pt idx="99">
                  <c:v>500</c:v>
                </c:pt>
                <c:pt idx="100">
                  <c:v>500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295</c:v>
                </c:pt>
                <c:pt idx="105">
                  <c:v>245</c:v>
                </c:pt>
                <c:pt idx="106">
                  <c:v>140</c:v>
                </c:pt>
                <c:pt idx="107">
                  <c:v>140</c:v>
                </c:pt>
                <c:pt idx="108">
                  <c:v>80</c:v>
                </c:pt>
                <c:pt idx="109">
                  <c:v>10</c:v>
                </c:pt>
                <c:pt idx="110">
                  <c:v>10</c:v>
                </c:pt>
                <c:pt idx="111">
                  <c:v>-10</c:v>
                </c:pt>
                <c:pt idx="112">
                  <c:v>-80</c:v>
                </c:pt>
                <c:pt idx="113">
                  <c:v>-105</c:v>
                </c:pt>
                <c:pt idx="114">
                  <c:v>-105</c:v>
                </c:pt>
                <c:pt idx="115">
                  <c:v>-110</c:v>
                </c:pt>
                <c:pt idx="116">
                  <c:v>-100</c:v>
                </c:pt>
                <c:pt idx="117">
                  <c:v>-65</c:v>
                </c:pt>
                <c:pt idx="118">
                  <c:v>-70</c:v>
                </c:pt>
                <c:pt idx="119">
                  <c:v>-80</c:v>
                </c:pt>
                <c:pt idx="120">
                  <c:v>640</c:v>
                </c:pt>
                <c:pt idx="121">
                  <c:v>-55</c:v>
                </c:pt>
                <c:pt idx="122">
                  <c:v>-60</c:v>
                </c:pt>
                <c:pt idx="123">
                  <c:v>-55</c:v>
                </c:pt>
                <c:pt idx="124">
                  <c:v>-30</c:v>
                </c:pt>
                <c:pt idx="125">
                  <c:v>-15</c:v>
                </c:pt>
                <c:pt idx="126">
                  <c:v>0</c:v>
                </c:pt>
                <c:pt idx="127">
                  <c:v>5</c:v>
                </c:pt>
                <c:pt idx="128">
                  <c:v>-35</c:v>
                </c:pt>
                <c:pt idx="129">
                  <c:v>-5</c:v>
                </c:pt>
                <c:pt idx="130">
                  <c:v>5</c:v>
                </c:pt>
                <c:pt idx="131">
                  <c:v>-5</c:v>
                </c:pt>
                <c:pt idx="132">
                  <c:v>-5</c:v>
                </c:pt>
                <c:pt idx="133">
                  <c:v>-15</c:v>
                </c:pt>
                <c:pt idx="134">
                  <c:v>-15</c:v>
                </c:pt>
                <c:pt idx="135">
                  <c:v>-25</c:v>
                </c:pt>
                <c:pt idx="136">
                  <c:v>-25</c:v>
                </c:pt>
                <c:pt idx="137">
                  <c:v>-40</c:v>
                </c:pt>
                <c:pt idx="138">
                  <c:v>-30</c:v>
                </c:pt>
                <c:pt idx="139">
                  <c:v>-30</c:v>
                </c:pt>
                <c:pt idx="140">
                  <c:v>-30</c:v>
                </c:pt>
                <c:pt idx="141">
                  <c:v>35</c:v>
                </c:pt>
                <c:pt idx="142">
                  <c:v>60</c:v>
                </c:pt>
                <c:pt idx="143">
                  <c:v>115</c:v>
                </c:pt>
                <c:pt idx="144">
                  <c:v>140</c:v>
                </c:pt>
                <c:pt idx="145">
                  <c:v>185</c:v>
                </c:pt>
                <c:pt idx="146">
                  <c:v>270</c:v>
                </c:pt>
                <c:pt idx="147">
                  <c:v>290</c:v>
                </c:pt>
                <c:pt idx="148">
                  <c:v>310</c:v>
                </c:pt>
                <c:pt idx="149">
                  <c:v>350</c:v>
                </c:pt>
                <c:pt idx="150">
                  <c:v>365</c:v>
                </c:pt>
                <c:pt idx="151">
                  <c:v>385</c:v>
                </c:pt>
                <c:pt idx="152">
                  <c:v>375</c:v>
                </c:pt>
                <c:pt idx="153">
                  <c:v>360</c:v>
                </c:pt>
                <c:pt idx="154">
                  <c:v>350</c:v>
                </c:pt>
                <c:pt idx="155">
                  <c:v>325</c:v>
                </c:pt>
                <c:pt idx="156">
                  <c:v>315</c:v>
                </c:pt>
                <c:pt idx="157">
                  <c:v>305</c:v>
                </c:pt>
                <c:pt idx="158">
                  <c:v>285</c:v>
                </c:pt>
                <c:pt idx="159">
                  <c:v>245</c:v>
                </c:pt>
                <c:pt idx="160">
                  <c:v>245</c:v>
                </c:pt>
                <c:pt idx="161">
                  <c:v>225</c:v>
                </c:pt>
                <c:pt idx="162">
                  <c:v>300</c:v>
                </c:pt>
                <c:pt idx="163">
                  <c:v>355</c:v>
                </c:pt>
                <c:pt idx="164">
                  <c:v>405</c:v>
                </c:pt>
                <c:pt idx="165">
                  <c:v>430</c:v>
                </c:pt>
                <c:pt idx="166">
                  <c:v>470</c:v>
                </c:pt>
                <c:pt idx="167">
                  <c:v>490</c:v>
                </c:pt>
                <c:pt idx="168">
                  <c:v>575</c:v>
                </c:pt>
                <c:pt idx="169">
                  <c:v>610</c:v>
                </c:pt>
                <c:pt idx="170">
                  <c:v>650</c:v>
                </c:pt>
                <c:pt idx="171">
                  <c:v>630</c:v>
                </c:pt>
                <c:pt idx="172">
                  <c:v>620</c:v>
                </c:pt>
                <c:pt idx="173">
                  <c:v>575</c:v>
                </c:pt>
                <c:pt idx="174">
                  <c:v>435</c:v>
                </c:pt>
                <c:pt idx="175">
                  <c:v>395</c:v>
                </c:pt>
                <c:pt idx="176">
                  <c:v>395</c:v>
                </c:pt>
                <c:pt idx="177">
                  <c:v>380</c:v>
                </c:pt>
                <c:pt idx="178">
                  <c:v>440</c:v>
                </c:pt>
                <c:pt idx="179">
                  <c:v>490</c:v>
                </c:pt>
                <c:pt idx="180">
                  <c:v>575</c:v>
                </c:pt>
                <c:pt idx="181">
                  <c:v>600</c:v>
                </c:pt>
                <c:pt idx="182">
                  <c:v>625</c:v>
                </c:pt>
                <c:pt idx="183">
                  <c:v>635</c:v>
                </c:pt>
                <c:pt idx="184">
                  <c:v>655</c:v>
                </c:pt>
                <c:pt idx="185">
                  <c:v>690</c:v>
                </c:pt>
                <c:pt idx="186">
                  <c:v>755</c:v>
                </c:pt>
                <c:pt idx="187">
                  <c:v>800</c:v>
                </c:pt>
                <c:pt idx="188">
                  <c:v>800</c:v>
                </c:pt>
                <c:pt idx="189">
                  <c:v>810</c:v>
                </c:pt>
                <c:pt idx="190">
                  <c:v>810</c:v>
                </c:pt>
                <c:pt idx="191">
                  <c:v>820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785</c:v>
                </c:pt>
                <c:pt idx="196">
                  <c:v>655</c:v>
                </c:pt>
                <c:pt idx="197">
                  <c:v>655</c:v>
                </c:pt>
                <c:pt idx="198">
                  <c:v>615</c:v>
                </c:pt>
                <c:pt idx="199">
                  <c:v>615</c:v>
                </c:pt>
                <c:pt idx="200">
                  <c:v>570</c:v>
                </c:pt>
                <c:pt idx="201">
                  <c:v>570</c:v>
                </c:pt>
                <c:pt idx="202">
                  <c:v>585</c:v>
                </c:pt>
                <c:pt idx="203">
                  <c:v>510</c:v>
                </c:pt>
                <c:pt idx="204">
                  <c:v>490</c:v>
                </c:pt>
                <c:pt idx="205">
                  <c:v>490</c:v>
                </c:pt>
                <c:pt idx="206">
                  <c:v>500</c:v>
                </c:pt>
                <c:pt idx="207">
                  <c:v>490</c:v>
                </c:pt>
                <c:pt idx="208">
                  <c:v>460</c:v>
                </c:pt>
                <c:pt idx="209">
                  <c:v>495</c:v>
                </c:pt>
                <c:pt idx="210">
                  <c:v>560</c:v>
                </c:pt>
                <c:pt idx="211">
                  <c:v>635</c:v>
                </c:pt>
                <c:pt idx="212">
                  <c:v>635</c:v>
                </c:pt>
                <c:pt idx="213">
                  <c:v>640</c:v>
                </c:pt>
                <c:pt idx="214">
                  <c:v>670</c:v>
                </c:pt>
                <c:pt idx="215">
                  <c:v>640</c:v>
                </c:pt>
                <c:pt idx="216">
                  <c:v>630</c:v>
                </c:pt>
                <c:pt idx="217">
                  <c:v>640</c:v>
                </c:pt>
                <c:pt idx="218">
                  <c:v>655</c:v>
                </c:pt>
                <c:pt idx="219">
                  <c:v>650</c:v>
                </c:pt>
                <c:pt idx="220">
                  <c:v>625</c:v>
                </c:pt>
                <c:pt idx="221">
                  <c:v>630</c:v>
                </c:pt>
                <c:pt idx="222">
                  <c:v>615</c:v>
                </c:pt>
                <c:pt idx="223">
                  <c:v>530</c:v>
                </c:pt>
                <c:pt idx="224">
                  <c:v>420</c:v>
                </c:pt>
                <c:pt idx="225">
                  <c:v>380</c:v>
                </c:pt>
                <c:pt idx="226">
                  <c:v>365</c:v>
                </c:pt>
                <c:pt idx="227">
                  <c:v>350</c:v>
                </c:pt>
                <c:pt idx="228">
                  <c:v>315</c:v>
                </c:pt>
                <c:pt idx="229">
                  <c:v>325</c:v>
                </c:pt>
                <c:pt idx="230">
                  <c:v>340</c:v>
                </c:pt>
                <c:pt idx="231">
                  <c:v>405</c:v>
                </c:pt>
                <c:pt idx="232">
                  <c:v>415</c:v>
                </c:pt>
                <c:pt idx="233">
                  <c:v>465</c:v>
                </c:pt>
                <c:pt idx="234">
                  <c:v>515</c:v>
                </c:pt>
                <c:pt idx="235">
                  <c:v>505</c:v>
                </c:pt>
                <c:pt idx="236">
                  <c:v>645</c:v>
                </c:pt>
                <c:pt idx="237">
                  <c:v>660</c:v>
                </c:pt>
                <c:pt idx="238">
                  <c:v>750</c:v>
                </c:pt>
                <c:pt idx="239">
                  <c:v>830</c:v>
                </c:pt>
                <c:pt idx="240">
                  <c:v>840</c:v>
                </c:pt>
                <c:pt idx="241">
                  <c:v>855</c:v>
                </c:pt>
                <c:pt idx="242">
                  <c:v>835</c:v>
                </c:pt>
                <c:pt idx="243">
                  <c:v>825</c:v>
                </c:pt>
                <c:pt idx="244">
                  <c:v>780</c:v>
                </c:pt>
                <c:pt idx="245">
                  <c:v>760</c:v>
                </c:pt>
                <c:pt idx="246">
                  <c:v>730</c:v>
                </c:pt>
                <c:pt idx="247">
                  <c:v>695</c:v>
                </c:pt>
                <c:pt idx="248">
                  <c:v>620</c:v>
                </c:pt>
                <c:pt idx="249">
                  <c:v>620</c:v>
                </c:pt>
                <c:pt idx="250">
                  <c:v>570</c:v>
                </c:pt>
                <c:pt idx="251">
                  <c:v>440</c:v>
                </c:pt>
                <c:pt idx="252">
                  <c:v>140</c:v>
                </c:pt>
                <c:pt idx="253">
                  <c:v>65</c:v>
                </c:pt>
                <c:pt idx="25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A-448D-A5FF-ED085F07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38864"/>
        <c:axId val="1530457584"/>
      </c:lineChart>
      <c:dateAx>
        <c:axId val="153043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7584"/>
        <c:crosses val="autoZero"/>
        <c:auto val="1"/>
        <c:lblOffset val="100"/>
        <c:baseTimeUnit val="days"/>
      </c:dateAx>
      <c:valAx>
        <c:axId val="15304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库存!$A$3:$A$299</c:f>
              <c:numCache>
                <c:formatCode>m/d/yyyy</c:formatCode>
                <c:ptCount val="297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44588</c:v>
                </c:pt>
                <c:pt idx="35">
                  <c:v>44581</c:v>
                </c:pt>
                <c:pt idx="36">
                  <c:v>44574</c:v>
                </c:pt>
                <c:pt idx="37">
                  <c:v>44567</c:v>
                </c:pt>
                <c:pt idx="38">
                  <c:v>44560</c:v>
                </c:pt>
                <c:pt idx="39">
                  <c:v>44553</c:v>
                </c:pt>
                <c:pt idx="40">
                  <c:v>44546</c:v>
                </c:pt>
                <c:pt idx="41">
                  <c:v>44539</c:v>
                </c:pt>
                <c:pt idx="42">
                  <c:v>44532</c:v>
                </c:pt>
                <c:pt idx="43">
                  <c:v>44525</c:v>
                </c:pt>
                <c:pt idx="44">
                  <c:v>44518</c:v>
                </c:pt>
                <c:pt idx="45">
                  <c:v>44511</c:v>
                </c:pt>
                <c:pt idx="46">
                  <c:v>44504</c:v>
                </c:pt>
                <c:pt idx="47">
                  <c:v>44497</c:v>
                </c:pt>
                <c:pt idx="48">
                  <c:v>44490</c:v>
                </c:pt>
                <c:pt idx="49">
                  <c:v>44483</c:v>
                </c:pt>
                <c:pt idx="50">
                  <c:v>44469</c:v>
                </c:pt>
                <c:pt idx="51">
                  <c:v>44462</c:v>
                </c:pt>
                <c:pt idx="52">
                  <c:v>44455</c:v>
                </c:pt>
                <c:pt idx="53">
                  <c:v>44448</c:v>
                </c:pt>
                <c:pt idx="54">
                  <c:v>44441</c:v>
                </c:pt>
                <c:pt idx="55">
                  <c:v>44434</c:v>
                </c:pt>
                <c:pt idx="56">
                  <c:v>44427</c:v>
                </c:pt>
                <c:pt idx="57">
                  <c:v>44420</c:v>
                </c:pt>
                <c:pt idx="58">
                  <c:v>44413</c:v>
                </c:pt>
                <c:pt idx="59">
                  <c:v>44406</c:v>
                </c:pt>
                <c:pt idx="60">
                  <c:v>44399</c:v>
                </c:pt>
                <c:pt idx="61">
                  <c:v>44392</c:v>
                </c:pt>
                <c:pt idx="62">
                  <c:v>44385</c:v>
                </c:pt>
                <c:pt idx="63">
                  <c:v>44378</c:v>
                </c:pt>
                <c:pt idx="64">
                  <c:v>44371</c:v>
                </c:pt>
                <c:pt idx="65">
                  <c:v>44364</c:v>
                </c:pt>
                <c:pt idx="66">
                  <c:v>44357</c:v>
                </c:pt>
                <c:pt idx="67">
                  <c:v>44350</c:v>
                </c:pt>
                <c:pt idx="68">
                  <c:v>44343</c:v>
                </c:pt>
                <c:pt idx="69">
                  <c:v>44336</c:v>
                </c:pt>
                <c:pt idx="70">
                  <c:v>44329</c:v>
                </c:pt>
                <c:pt idx="71">
                  <c:v>44322</c:v>
                </c:pt>
                <c:pt idx="72">
                  <c:v>44315</c:v>
                </c:pt>
                <c:pt idx="73">
                  <c:v>44308</c:v>
                </c:pt>
                <c:pt idx="74">
                  <c:v>44302</c:v>
                </c:pt>
                <c:pt idx="75">
                  <c:v>44295</c:v>
                </c:pt>
                <c:pt idx="76">
                  <c:v>44288</c:v>
                </c:pt>
                <c:pt idx="77">
                  <c:v>44281</c:v>
                </c:pt>
                <c:pt idx="78">
                  <c:v>44274</c:v>
                </c:pt>
                <c:pt idx="79">
                  <c:v>44267</c:v>
                </c:pt>
                <c:pt idx="80">
                  <c:v>44260</c:v>
                </c:pt>
                <c:pt idx="81">
                  <c:v>44253</c:v>
                </c:pt>
                <c:pt idx="82">
                  <c:v>44246</c:v>
                </c:pt>
                <c:pt idx="83">
                  <c:v>44239</c:v>
                </c:pt>
                <c:pt idx="84">
                  <c:v>44232</c:v>
                </c:pt>
                <c:pt idx="85">
                  <c:v>44225</c:v>
                </c:pt>
                <c:pt idx="86">
                  <c:v>44218</c:v>
                </c:pt>
                <c:pt idx="87">
                  <c:v>44211</c:v>
                </c:pt>
                <c:pt idx="88">
                  <c:v>44204</c:v>
                </c:pt>
                <c:pt idx="89">
                  <c:v>44197</c:v>
                </c:pt>
                <c:pt idx="90">
                  <c:v>44190</c:v>
                </c:pt>
                <c:pt idx="91">
                  <c:v>44183</c:v>
                </c:pt>
                <c:pt idx="92">
                  <c:v>44176</c:v>
                </c:pt>
                <c:pt idx="93">
                  <c:v>44169</c:v>
                </c:pt>
                <c:pt idx="94">
                  <c:v>44162</c:v>
                </c:pt>
                <c:pt idx="95">
                  <c:v>44155</c:v>
                </c:pt>
                <c:pt idx="96">
                  <c:v>44148</c:v>
                </c:pt>
                <c:pt idx="97">
                  <c:v>44141</c:v>
                </c:pt>
                <c:pt idx="98">
                  <c:v>44134</c:v>
                </c:pt>
                <c:pt idx="99">
                  <c:v>44127</c:v>
                </c:pt>
                <c:pt idx="100">
                  <c:v>44120</c:v>
                </c:pt>
                <c:pt idx="101">
                  <c:v>44113</c:v>
                </c:pt>
                <c:pt idx="102">
                  <c:v>44106</c:v>
                </c:pt>
                <c:pt idx="103">
                  <c:v>44099</c:v>
                </c:pt>
                <c:pt idx="104">
                  <c:v>44092</c:v>
                </c:pt>
                <c:pt idx="105">
                  <c:v>44085</c:v>
                </c:pt>
                <c:pt idx="106">
                  <c:v>44078</c:v>
                </c:pt>
                <c:pt idx="107">
                  <c:v>44071</c:v>
                </c:pt>
                <c:pt idx="108">
                  <c:v>44064</c:v>
                </c:pt>
                <c:pt idx="109">
                  <c:v>44057</c:v>
                </c:pt>
                <c:pt idx="110">
                  <c:v>44050</c:v>
                </c:pt>
                <c:pt idx="111">
                  <c:v>44043</c:v>
                </c:pt>
                <c:pt idx="112">
                  <c:v>44036</c:v>
                </c:pt>
                <c:pt idx="113">
                  <c:v>44029</c:v>
                </c:pt>
                <c:pt idx="114">
                  <c:v>44022</c:v>
                </c:pt>
                <c:pt idx="115">
                  <c:v>44015</c:v>
                </c:pt>
                <c:pt idx="116">
                  <c:v>44008</c:v>
                </c:pt>
                <c:pt idx="117">
                  <c:v>44001</c:v>
                </c:pt>
                <c:pt idx="118">
                  <c:v>43994</c:v>
                </c:pt>
                <c:pt idx="119">
                  <c:v>43987</c:v>
                </c:pt>
                <c:pt idx="120">
                  <c:v>43980</c:v>
                </c:pt>
                <c:pt idx="121">
                  <c:v>43973</c:v>
                </c:pt>
                <c:pt idx="122">
                  <c:v>43966</c:v>
                </c:pt>
                <c:pt idx="123">
                  <c:v>43959</c:v>
                </c:pt>
                <c:pt idx="124">
                  <c:v>43952</c:v>
                </c:pt>
                <c:pt idx="125">
                  <c:v>43945</c:v>
                </c:pt>
                <c:pt idx="126">
                  <c:v>43938</c:v>
                </c:pt>
                <c:pt idx="127">
                  <c:v>43931</c:v>
                </c:pt>
                <c:pt idx="128">
                  <c:v>43924</c:v>
                </c:pt>
                <c:pt idx="129">
                  <c:v>43917</c:v>
                </c:pt>
                <c:pt idx="130">
                  <c:v>43910</c:v>
                </c:pt>
                <c:pt idx="131">
                  <c:v>43903</c:v>
                </c:pt>
                <c:pt idx="132">
                  <c:v>43896</c:v>
                </c:pt>
                <c:pt idx="133">
                  <c:v>43889</c:v>
                </c:pt>
                <c:pt idx="134">
                  <c:v>43882</c:v>
                </c:pt>
                <c:pt idx="135">
                  <c:v>43875</c:v>
                </c:pt>
                <c:pt idx="136">
                  <c:v>43868</c:v>
                </c:pt>
                <c:pt idx="137">
                  <c:v>43861</c:v>
                </c:pt>
                <c:pt idx="138">
                  <c:v>43854</c:v>
                </c:pt>
                <c:pt idx="139">
                  <c:v>43847</c:v>
                </c:pt>
                <c:pt idx="140">
                  <c:v>43840</c:v>
                </c:pt>
                <c:pt idx="141">
                  <c:v>43833</c:v>
                </c:pt>
                <c:pt idx="142">
                  <c:v>43826</c:v>
                </c:pt>
                <c:pt idx="143">
                  <c:v>43819</c:v>
                </c:pt>
                <c:pt idx="144">
                  <c:v>43812</c:v>
                </c:pt>
                <c:pt idx="145">
                  <c:v>43805</c:v>
                </c:pt>
                <c:pt idx="146">
                  <c:v>43798</c:v>
                </c:pt>
                <c:pt idx="147">
                  <c:v>43791</c:v>
                </c:pt>
                <c:pt idx="148">
                  <c:v>43784</c:v>
                </c:pt>
                <c:pt idx="149">
                  <c:v>43777</c:v>
                </c:pt>
                <c:pt idx="150">
                  <c:v>43770</c:v>
                </c:pt>
                <c:pt idx="151">
                  <c:v>43763</c:v>
                </c:pt>
                <c:pt idx="152">
                  <c:v>43756</c:v>
                </c:pt>
                <c:pt idx="153">
                  <c:v>43749</c:v>
                </c:pt>
                <c:pt idx="154">
                  <c:v>43735</c:v>
                </c:pt>
                <c:pt idx="155">
                  <c:v>43728</c:v>
                </c:pt>
                <c:pt idx="156">
                  <c:v>43721</c:v>
                </c:pt>
                <c:pt idx="157">
                  <c:v>43714</c:v>
                </c:pt>
                <c:pt idx="158">
                  <c:v>43707</c:v>
                </c:pt>
                <c:pt idx="159">
                  <c:v>43700</c:v>
                </c:pt>
                <c:pt idx="160">
                  <c:v>43693</c:v>
                </c:pt>
                <c:pt idx="161">
                  <c:v>43686</c:v>
                </c:pt>
                <c:pt idx="162">
                  <c:v>43679</c:v>
                </c:pt>
                <c:pt idx="163">
                  <c:v>43672</c:v>
                </c:pt>
                <c:pt idx="164">
                  <c:v>43665</c:v>
                </c:pt>
                <c:pt idx="165">
                  <c:v>43658</c:v>
                </c:pt>
                <c:pt idx="166">
                  <c:v>43651</c:v>
                </c:pt>
                <c:pt idx="167">
                  <c:v>43644</c:v>
                </c:pt>
                <c:pt idx="168">
                  <c:v>43637</c:v>
                </c:pt>
                <c:pt idx="169">
                  <c:v>43630</c:v>
                </c:pt>
                <c:pt idx="170">
                  <c:v>43623</c:v>
                </c:pt>
                <c:pt idx="171">
                  <c:v>43616</c:v>
                </c:pt>
                <c:pt idx="172">
                  <c:v>43609</c:v>
                </c:pt>
                <c:pt idx="173">
                  <c:v>43602</c:v>
                </c:pt>
                <c:pt idx="174">
                  <c:v>43595</c:v>
                </c:pt>
                <c:pt idx="175">
                  <c:v>43588</c:v>
                </c:pt>
                <c:pt idx="176">
                  <c:v>43581</c:v>
                </c:pt>
                <c:pt idx="177">
                  <c:v>43574</c:v>
                </c:pt>
                <c:pt idx="178">
                  <c:v>43567</c:v>
                </c:pt>
                <c:pt idx="179">
                  <c:v>43560</c:v>
                </c:pt>
                <c:pt idx="180">
                  <c:v>43553</c:v>
                </c:pt>
                <c:pt idx="181">
                  <c:v>43546</c:v>
                </c:pt>
                <c:pt idx="182">
                  <c:v>43539</c:v>
                </c:pt>
                <c:pt idx="183">
                  <c:v>43532</c:v>
                </c:pt>
                <c:pt idx="184">
                  <c:v>43525</c:v>
                </c:pt>
                <c:pt idx="185">
                  <c:v>43518</c:v>
                </c:pt>
                <c:pt idx="186">
                  <c:v>43511</c:v>
                </c:pt>
                <c:pt idx="187">
                  <c:v>43504</c:v>
                </c:pt>
                <c:pt idx="188">
                  <c:v>43497</c:v>
                </c:pt>
                <c:pt idx="189">
                  <c:v>43490</c:v>
                </c:pt>
                <c:pt idx="190">
                  <c:v>43483</c:v>
                </c:pt>
                <c:pt idx="191">
                  <c:v>43476</c:v>
                </c:pt>
                <c:pt idx="192">
                  <c:v>43469</c:v>
                </c:pt>
                <c:pt idx="193">
                  <c:v>43462</c:v>
                </c:pt>
                <c:pt idx="194">
                  <c:v>43455</c:v>
                </c:pt>
                <c:pt idx="195">
                  <c:v>43448</c:v>
                </c:pt>
                <c:pt idx="196">
                  <c:v>43441</c:v>
                </c:pt>
                <c:pt idx="197">
                  <c:v>43434</c:v>
                </c:pt>
                <c:pt idx="198">
                  <c:v>43427</c:v>
                </c:pt>
                <c:pt idx="199">
                  <c:v>43420</c:v>
                </c:pt>
                <c:pt idx="200">
                  <c:v>43413</c:v>
                </c:pt>
                <c:pt idx="201">
                  <c:v>43406</c:v>
                </c:pt>
                <c:pt idx="202">
                  <c:v>43399</c:v>
                </c:pt>
                <c:pt idx="203">
                  <c:v>43392</c:v>
                </c:pt>
                <c:pt idx="204">
                  <c:v>43385</c:v>
                </c:pt>
                <c:pt idx="205">
                  <c:v>43378</c:v>
                </c:pt>
                <c:pt idx="206">
                  <c:v>43371</c:v>
                </c:pt>
                <c:pt idx="207">
                  <c:v>43364</c:v>
                </c:pt>
                <c:pt idx="208">
                  <c:v>43357</c:v>
                </c:pt>
                <c:pt idx="209">
                  <c:v>43350</c:v>
                </c:pt>
                <c:pt idx="210">
                  <c:v>43343</c:v>
                </c:pt>
                <c:pt idx="211">
                  <c:v>43336</c:v>
                </c:pt>
                <c:pt idx="212">
                  <c:v>43329</c:v>
                </c:pt>
                <c:pt idx="213">
                  <c:v>43322</c:v>
                </c:pt>
                <c:pt idx="214">
                  <c:v>43315</c:v>
                </c:pt>
                <c:pt idx="215">
                  <c:v>43308</c:v>
                </c:pt>
                <c:pt idx="216">
                  <c:v>43301</c:v>
                </c:pt>
                <c:pt idx="217">
                  <c:v>43294</c:v>
                </c:pt>
                <c:pt idx="218">
                  <c:v>43287</c:v>
                </c:pt>
                <c:pt idx="219">
                  <c:v>43280</c:v>
                </c:pt>
                <c:pt idx="220">
                  <c:v>43273</c:v>
                </c:pt>
                <c:pt idx="221">
                  <c:v>43266</c:v>
                </c:pt>
                <c:pt idx="222">
                  <c:v>43259</c:v>
                </c:pt>
                <c:pt idx="223">
                  <c:v>43252</c:v>
                </c:pt>
                <c:pt idx="224">
                  <c:v>43245</c:v>
                </c:pt>
                <c:pt idx="225">
                  <c:v>43238</c:v>
                </c:pt>
                <c:pt idx="226">
                  <c:v>43231</c:v>
                </c:pt>
                <c:pt idx="227">
                  <c:v>43224</c:v>
                </c:pt>
                <c:pt idx="228">
                  <c:v>43217</c:v>
                </c:pt>
                <c:pt idx="229">
                  <c:v>43210</c:v>
                </c:pt>
                <c:pt idx="230">
                  <c:v>43203</c:v>
                </c:pt>
                <c:pt idx="231">
                  <c:v>43196</c:v>
                </c:pt>
                <c:pt idx="232">
                  <c:v>43189</c:v>
                </c:pt>
                <c:pt idx="233">
                  <c:v>43182</c:v>
                </c:pt>
                <c:pt idx="234">
                  <c:v>43175</c:v>
                </c:pt>
                <c:pt idx="235">
                  <c:v>43168</c:v>
                </c:pt>
                <c:pt idx="236">
                  <c:v>43161</c:v>
                </c:pt>
                <c:pt idx="237">
                  <c:v>43154</c:v>
                </c:pt>
                <c:pt idx="238">
                  <c:v>43147</c:v>
                </c:pt>
                <c:pt idx="239">
                  <c:v>43140</c:v>
                </c:pt>
                <c:pt idx="240">
                  <c:v>43133</c:v>
                </c:pt>
                <c:pt idx="241">
                  <c:v>43126</c:v>
                </c:pt>
                <c:pt idx="242">
                  <c:v>43119</c:v>
                </c:pt>
                <c:pt idx="243">
                  <c:v>43112</c:v>
                </c:pt>
                <c:pt idx="244">
                  <c:v>43105</c:v>
                </c:pt>
                <c:pt idx="245">
                  <c:v>43098</c:v>
                </c:pt>
                <c:pt idx="246">
                  <c:v>43091</c:v>
                </c:pt>
                <c:pt idx="247">
                  <c:v>43084</c:v>
                </c:pt>
                <c:pt idx="248">
                  <c:v>43077</c:v>
                </c:pt>
                <c:pt idx="249">
                  <c:v>43070</c:v>
                </c:pt>
                <c:pt idx="250">
                  <c:v>43063</c:v>
                </c:pt>
                <c:pt idx="251">
                  <c:v>43056</c:v>
                </c:pt>
                <c:pt idx="252">
                  <c:v>43049</c:v>
                </c:pt>
                <c:pt idx="253">
                  <c:v>43042</c:v>
                </c:pt>
                <c:pt idx="254">
                  <c:v>43035</c:v>
                </c:pt>
                <c:pt idx="255">
                  <c:v>43028</c:v>
                </c:pt>
                <c:pt idx="256">
                  <c:v>43021</c:v>
                </c:pt>
                <c:pt idx="257">
                  <c:v>43014</c:v>
                </c:pt>
                <c:pt idx="258">
                  <c:v>43007</c:v>
                </c:pt>
                <c:pt idx="259">
                  <c:v>43000</c:v>
                </c:pt>
              </c:numCache>
            </c:numRef>
          </c:cat>
          <c:val>
            <c:numRef>
              <c:f>库存!$B$3:$B$299</c:f>
              <c:numCache>
                <c:formatCode>General</c:formatCode>
                <c:ptCount val="297"/>
                <c:pt idx="0">
                  <c:v>343.5</c:v>
                </c:pt>
                <c:pt idx="1">
                  <c:v>435.20000000000005</c:v>
                </c:pt>
                <c:pt idx="2">
                  <c:v>450.3</c:v>
                </c:pt>
                <c:pt idx="3">
                  <c:v>433.6</c:v>
                </c:pt>
                <c:pt idx="4">
                  <c:v>417.70000000000005</c:v>
                </c:pt>
                <c:pt idx="5">
                  <c:v>491.3</c:v>
                </c:pt>
                <c:pt idx="6">
                  <c:v>551.4</c:v>
                </c:pt>
                <c:pt idx="7">
                  <c:v>570.79999999999995</c:v>
                </c:pt>
                <c:pt idx="8">
                  <c:v>562.9</c:v>
                </c:pt>
                <c:pt idx="9">
                  <c:v>527.1</c:v>
                </c:pt>
                <c:pt idx="10">
                  <c:v>488.1</c:v>
                </c:pt>
                <c:pt idx="11">
                  <c:v>420.7</c:v>
                </c:pt>
                <c:pt idx="12">
                  <c:v>375.90000000000003</c:v>
                </c:pt>
                <c:pt idx="13">
                  <c:v>329.7</c:v>
                </c:pt>
                <c:pt idx="14">
                  <c:v>395.09999999999997</c:v>
                </c:pt>
                <c:pt idx="15">
                  <c:v>419.4</c:v>
                </c:pt>
                <c:pt idx="16">
                  <c:v>430.79999999999995</c:v>
                </c:pt>
                <c:pt idx="17">
                  <c:v>455.90000000000003</c:v>
                </c:pt>
                <c:pt idx="18">
                  <c:v>537.1</c:v>
                </c:pt>
                <c:pt idx="19">
                  <c:v>709.80000000000007</c:v>
                </c:pt>
                <c:pt idx="20">
                  <c:v>810.5</c:v>
                </c:pt>
                <c:pt idx="21">
                  <c:v>937.90000000000009</c:v>
                </c:pt>
                <c:pt idx="22">
                  <c:v>1087.0999999999999</c:v>
                </c:pt>
                <c:pt idx="23">
                  <c:v>1253.4000000000001</c:v>
                </c:pt>
                <c:pt idx="24">
                  <c:v>1298.5</c:v>
                </c:pt>
                <c:pt idx="25">
                  <c:v>1295</c:v>
                </c:pt>
                <c:pt idx="26">
                  <c:v>1292</c:v>
                </c:pt>
                <c:pt idx="27">
                  <c:v>1344.8</c:v>
                </c:pt>
                <c:pt idx="28">
                  <c:v>1346.6999999999998</c:v>
                </c:pt>
                <c:pt idx="29">
                  <c:v>1287</c:v>
                </c:pt>
                <c:pt idx="30">
                  <c:v>1257</c:v>
                </c:pt>
                <c:pt idx="31">
                  <c:v>1339.1999999999998</c:v>
                </c:pt>
                <c:pt idx="32">
                  <c:v>1494.3000000000002</c:v>
                </c:pt>
                <c:pt idx="33">
                  <c:v>1608.4</c:v>
                </c:pt>
                <c:pt idx="34">
                  <c:v>1441.9</c:v>
                </c:pt>
                <c:pt idx="35">
                  <c:v>1580.9</c:v>
                </c:pt>
                <c:pt idx="36">
                  <c:v>1729.9</c:v>
                </c:pt>
                <c:pt idx="37">
                  <c:v>1770.3</c:v>
                </c:pt>
                <c:pt idx="38">
                  <c:v>1776.6999999999998</c:v>
                </c:pt>
                <c:pt idx="39">
                  <c:v>1707.5</c:v>
                </c:pt>
                <c:pt idx="40">
                  <c:v>1610.3999999999999</c:v>
                </c:pt>
                <c:pt idx="41">
                  <c:v>1454.1</c:v>
                </c:pt>
                <c:pt idx="42">
                  <c:v>1246.5999999999999</c:v>
                </c:pt>
                <c:pt idx="43">
                  <c:v>1001.8000000000001</c:v>
                </c:pt>
                <c:pt idx="44">
                  <c:v>759.2</c:v>
                </c:pt>
                <c:pt idx="45">
                  <c:v>590</c:v>
                </c:pt>
                <c:pt idx="46">
                  <c:v>421.9</c:v>
                </c:pt>
                <c:pt idx="47">
                  <c:v>358.40000000000003</c:v>
                </c:pt>
                <c:pt idx="48">
                  <c:v>337.9</c:v>
                </c:pt>
                <c:pt idx="49">
                  <c:v>296.70000000000005</c:v>
                </c:pt>
                <c:pt idx="50">
                  <c:v>267.3</c:v>
                </c:pt>
                <c:pt idx="51">
                  <c:v>298.7</c:v>
                </c:pt>
                <c:pt idx="52">
                  <c:v>323.60000000000002</c:v>
                </c:pt>
                <c:pt idx="53">
                  <c:v>341.1</c:v>
                </c:pt>
                <c:pt idx="54">
                  <c:v>345.79999999999995</c:v>
                </c:pt>
                <c:pt idx="55">
                  <c:v>340.5</c:v>
                </c:pt>
                <c:pt idx="56">
                  <c:v>339.20000000000005</c:v>
                </c:pt>
                <c:pt idx="57">
                  <c:v>332.9</c:v>
                </c:pt>
                <c:pt idx="58">
                  <c:v>346.70000000000005</c:v>
                </c:pt>
                <c:pt idx="59">
                  <c:v>362</c:v>
                </c:pt>
                <c:pt idx="60">
                  <c:v>402.59999999999997</c:v>
                </c:pt>
                <c:pt idx="61">
                  <c:v>446.9</c:v>
                </c:pt>
                <c:pt idx="62">
                  <c:v>494</c:v>
                </c:pt>
                <c:pt idx="63">
                  <c:v>518.69999999999993</c:v>
                </c:pt>
                <c:pt idx="64">
                  <c:v>558.1</c:v>
                </c:pt>
                <c:pt idx="65">
                  <c:v>614</c:v>
                </c:pt>
                <c:pt idx="66">
                  <c:v>675.69999999999993</c:v>
                </c:pt>
                <c:pt idx="67">
                  <c:v>720.1</c:v>
                </c:pt>
                <c:pt idx="68">
                  <c:v>791.3</c:v>
                </c:pt>
                <c:pt idx="69">
                  <c:v>857</c:v>
                </c:pt>
                <c:pt idx="70">
                  <c:v>907.69999999999993</c:v>
                </c:pt>
                <c:pt idx="71">
                  <c:v>964.9</c:v>
                </c:pt>
                <c:pt idx="72">
                  <c:v>932.69999999999993</c:v>
                </c:pt>
                <c:pt idx="73">
                  <c:v>897.6</c:v>
                </c:pt>
                <c:pt idx="74">
                  <c:v>869</c:v>
                </c:pt>
                <c:pt idx="75">
                  <c:v>876.2</c:v>
                </c:pt>
                <c:pt idx="76">
                  <c:v>853.5</c:v>
                </c:pt>
                <c:pt idx="77">
                  <c:v>866.2</c:v>
                </c:pt>
                <c:pt idx="78">
                  <c:v>944.4</c:v>
                </c:pt>
                <c:pt idx="79">
                  <c:v>1018.4000000000001</c:v>
                </c:pt>
                <c:pt idx="80">
                  <c:v>1025.6999999999998</c:v>
                </c:pt>
                <c:pt idx="81">
                  <c:v>984.09999999999991</c:v>
                </c:pt>
                <c:pt idx="82">
                  <c:v>1039.5</c:v>
                </c:pt>
                <c:pt idx="83">
                  <c:v>786.80000000000007</c:v>
                </c:pt>
                <c:pt idx="84">
                  <c:v>791.5</c:v>
                </c:pt>
                <c:pt idx="85">
                  <c:v>797</c:v>
                </c:pt>
                <c:pt idx="86">
                  <c:v>837</c:v>
                </c:pt>
                <c:pt idx="87">
                  <c:v>874</c:v>
                </c:pt>
                <c:pt idx="88">
                  <c:v>923.7</c:v>
                </c:pt>
                <c:pt idx="89">
                  <c:v>991.1</c:v>
                </c:pt>
                <c:pt idx="90">
                  <c:v>1126.3</c:v>
                </c:pt>
                <c:pt idx="91">
                  <c:v>1281.5</c:v>
                </c:pt>
                <c:pt idx="92">
                  <c:v>1419.8</c:v>
                </c:pt>
                <c:pt idx="93">
                  <c:v>1425.2</c:v>
                </c:pt>
                <c:pt idx="94">
                  <c:v>1364.1</c:v>
                </c:pt>
                <c:pt idx="95">
                  <c:v>1296</c:v>
                </c:pt>
                <c:pt idx="96">
                  <c:v>1193.3</c:v>
                </c:pt>
                <c:pt idx="97">
                  <c:v>1102.8</c:v>
                </c:pt>
                <c:pt idx="98">
                  <c:v>982.09999999999991</c:v>
                </c:pt>
                <c:pt idx="99">
                  <c:v>876.9</c:v>
                </c:pt>
                <c:pt idx="100">
                  <c:v>737.30000000000007</c:v>
                </c:pt>
                <c:pt idx="101">
                  <c:v>#N/A</c:v>
                </c:pt>
                <c:pt idx="102">
                  <c:v>566.9</c:v>
                </c:pt>
                <c:pt idx="103">
                  <c:v>565.4</c:v>
                </c:pt>
                <c:pt idx="104">
                  <c:v>647.30000000000007</c:v>
                </c:pt>
                <c:pt idx="105">
                  <c:v>686.9</c:v>
                </c:pt>
                <c:pt idx="106">
                  <c:v>747.69999999999993</c:v>
                </c:pt>
                <c:pt idx="107">
                  <c:v>841.9</c:v>
                </c:pt>
                <c:pt idx="108">
                  <c:v>1008.5</c:v>
                </c:pt>
                <c:pt idx="109">
                  <c:v>1095.1000000000001</c:v>
                </c:pt>
                <c:pt idx="110">
                  <c:v>1108.0999999999999</c:v>
                </c:pt>
                <c:pt idx="111">
                  <c:v>1067</c:v>
                </c:pt>
                <c:pt idx="112">
                  <c:v>1148</c:v>
                </c:pt>
                <c:pt idx="113">
                  <c:v>1171.7</c:v>
                </c:pt>
                <c:pt idx="114">
                  <c:v>1227.3999999999999</c:v>
                </c:pt>
                <c:pt idx="115">
                  <c:v>1275.6999999999998</c:v>
                </c:pt>
                <c:pt idx="116">
                  <c:v>1380.6999999999998</c:v>
                </c:pt>
                <c:pt idx="117">
                  <c:v>1464.7</c:v>
                </c:pt>
                <c:pt idx="118">
                  <c:v>1538.1999999999998</c:v>
                </c:pt>
                <c:pt idx="119">
                  <c:v>1647.2</c:v>
                </c:pt>
                <c:pt idx="120">
                  <c:v>1728.7</c:v>
                </c:pt>
                <c:pt idx="121">
                  <c:v>1726.6</c:v>
                </c:pt>
                <c:pt idx="122">
                  <c:v>1720</c:v>
                </c:pt>
                <c:pt idx="123">
                  <c:v>1650</c:v>
                </c:pt>
                <c:pt idx="124">
                  <c:v>1620</c:v>
                </c:pt>
                <c:pt idx="125">
                  <c:v>1600</c:v>
                </c:pt>
                <c:pt idx="126">
                  <c:v>1550.9</c:v>
                </c:pt>
                <c:pt idx="127">
                  <c:v>1466</c:v>
                </c:pt>
                <c:pt idx="128">
                  <c:v>1344</c:v>
                </c:pt>
                <c:pt idx="129">
                  <c:v>1255</c:v>
                </c:pt>
                <c:pt idx="130">
                  <c:v>1238</c:v>
                </c:pt>
                <c:pt idx="131">
                  <c:v>1233.8</c:v>
                </c:pt>
                <c:pt idx="132">
                  <c:v>1194.5</c:v>
                </c:pt>
                <c:pt idx="133">
                  <c:v>1201.4000000000001</c:v>
                </c:pt>
                <c:pt idx="134">
                  <c:v>1194.8999999999999</c:v>
                </c:pt>
                <c:pt idx="135">
                  <c:v>1136.3</c:v>
                </c:pt>
                <c:pt idx="136">
                  <c:v>1063</c:v>
                </c:pt>
                <c:pt idx="137">
                  <c:v>960</c:v>
                </c:pt>
                <c:pt idx="138">
                  <c:v>679.2</c:v>
                </c:pt>
                <c:pt idx="139">
                  <c:v>648.5</c:v>
                </c:pt>
                <c:pt idx="140">
                  <c:v>710.69999999999993</c:v>
                </c:pt>
                <c:pt idx="141">
                  <c:v>772</c:v>
                </c:pt>
                <c:pt idx="142">
                  <c:v>803.7</c:v>
                </c:pt>
                <c:pt idx="143">
                  <c:v>840</c:v>
                </c:pt>
                <c:pt idx="144">
                  <c:v>870.90000000000009</c:v>
                </c:pt>
                <c:pt idx="145">
                  <c:v>869</c:v>
                </c:pt>
                <c:pt idx="146">
                  <c:v>833.40000000000009</c:v>
                </c:pt>
                <c:pt idx="147">
                  <c:v>757.90000000000009</c:v>
                </c:pt>
                <c:pt idx="148">
                  <c:v>698</c:v>
                </c:pt>
                <c:pt idx="149">
                  <c:v>613.6</c:v>
                </c:pt>
                <c:pt idx="150">
                  <c:v>559</c:v>
                </c:pt>
                <c:pt idx="151">
                  <c:v>480</c:v>
                </c:pt>
                <c:pt idx="152">
                  <c:v>441.5</c:v>
                </c:pt>
                <c:pt idx="153">
                  <c:v>428.9</c:v>
                </c:pt>
                <c:pt idx="154">
                  <c:v>363</c:v>
                </c:pt>
                <c:pt idx="155">
                  <c:v>360.5</c:v>
                </c:pt>
                <c:pt idx="156">
                  <c:v>347.40000000000003</c:v>
                </c:pt>
                <c:pt idx="157">
                  <c:v>323.60000000000002</c:v>
                </c:pt>
                <c:pt idx="158">
                  <c:v>330</c:v>
                </c:pt>
                <c:pt idx="159">
                  <c:v>388.29999999999995</c:v>
                </c:pt>
                <c:pt idx="160">
                  <c:v>412.40000000000003</c:v>
                </c:pt>
                <c:pt idx="161">
                  <c:v>393.9</c:v>
                </c:pt>
                <c:pt idx="162">
                  <c:v>439</c:v>
                </c:pt>
                <c:pt idx="163">
                  <c:v>508</c:v>
                </c:pt>
                <c:pt idx="164">
                  <c:v>595</c:v>
                </c:pt>
                <c:pt idx="165">
                  <c:v>716.9</c:v>
                </c:pt>
                <c:pt idx="166">
                  <c:v>789</c:v>
                </c:pt>
                <c:pt idx="167">
                  <c:v>814.80000000000007</c:v>
                </c:pt>
                <c:pt idx="168">
                  <c:v>760</c:v>
                </c:pt>
                <c:pt idx="169">
                  <c:v>670</c:v>
                </c:pt>
                <c:pt idx="170">
                  <c:v>640</c:v>
                </c:pt>
                <c:pt idx="171">
                  <c:v>550</c:v>
                </c:pt>
                <c:pt idx="172">
                  <c:v>500</c:v>
                </c:pt>
                <c:pt idx="173">
                  <c:v>430</c:v>
                </c:pt>
                <c:pt idx="174">
                  <c:v>377</c:v>
                </c:pt>
                <c:pt idx="175">
                  <c:v>#N/A</c:v>
                </c:pt>
                <c:pt idx="176">
                  <c:v>290</c:v>
                </c:pt>
                <c:pt idx="177">
                  <c:v>270</c:v>
                </c:pt>
                <c:pt idx="178">
                  <c:v>290</c:v>
                </c:pt>
                <c:pt idx="179">
                  <c:v>346.8</c:v>
                </c:pt>
                <c:pt idx="180">
                  <c:v>400</c:v>
                </c:pt>
                <c:pt idx="181">
                  <c:v>520</c:v>
                </c:pt>
                <c:pt idx="182">
                  <c:v>638</c:v>
                </c:pt>
                <c:pt idx="183">
                  <c:v>732</c:v>
                </c:pt>
                <c:pt idx="184">
                  <c:v>730</c:v>
                </c:pt>
                <c:pt idx="185">
                  <c:v>688</c:v>
                </c:pt>
                <c:pt idx="186">
                  <c:v>620</c:v>
                </c:pt>
                <c:pt idx="187">
                  <c:v>#N/A</c:v>
                </c:pt>
                <c:pt idx="188">
                  <c:v>338.7</c:v>
                </c:pt>
                <c:pt idx="189">
                  <c:v>330</c:v>
                </c:pt>
                <c:pt idx="190">
                  <c:v>320</c:v>
                </c:pt>
                <c:pt idx="191">
                  <c:v>295.7</c:v>
                </c:pt>
                <c:pt idx="192">
                  <c:v>275.89999999999998</c:v>
                </c:pt>
                <c:pt idx="193">
                  <c:v>263</c:v>
                </c:pt>
                <c:pt idx="194">
                  <c:v>270</c:v>
                </c:pt>
                <c:pt idx="195">
                  <c:v>269.20000000000005</c:v>
                </c:pt>
                <c:pt idx="196">
                  <c:v>220</c:v>
                </c:pt>
                <c:pt idx="197">
                  <c:v>167.8</c:v>
                </c:pt>
                <c:pt idx="198">
                  <c:v>162.89999999999998</c:v>
                </c:pt>
                <c:pt idx="199">
                  <c:v>164.1</c:v>
                </c:pt>
                <c:pt idx="200">
                  <c:v>147.89999999999998</c:v>
                </c:pt>
                <c:pt idx="201">
                  <c:v>151.69999999999999</c:v>
                </c:pt>
                <c:pt idx="202">
                  <c:v>157.5</c:v>
                </c:pt>
                <c:pt idx="203">
                  <c:v>179</c:v>
                </c:pt>
                <c:pt idx="204">
                  <c:v>194.5</c:v>
                </c:pt>
                <c:pt idx="205">
                  <c:v>#N/A</c:v>
                </c:pt>
                <c:pt idx="206">
                  <c:v>219.89999999999998</c:v>
                </c:pt>
                <c:pt idx="207">
                  <c:v>215.2</c:v>
                </c:pt>
                <c:pt idx="208">
                  <c:v>243.1</c:v>
                </c:pt>
                <c:pt idx="209">
                  <c:v>251.20000000000002</c:v>
                </c:pt>
                <c:pt idx="210">
                  <c:v>304.7</c:v>
                </c:pt>
                <c:pt idx="211">
                  <c:v>346.5</c:v>
                </c:pt>
                <c:pt idx="212">
                  <c:v>394.79999999999995</c:v>
                </c:pt>
                <c:pt idx="213">
                  <c:v>460.7</c:v>
                </c:pt>
                <c:pt idx="214">
                  <c:v>512.5</c:v>
                </c:pt>
                <c:pt idx="215">
                  <c:v>557.5</c:v>
                </c:pt>
                <c:pt idx="216">
                  <c:v>671</c:v>
                </c:pt>
                <c:pt idx="217">
                  <c:v>646</c:v>
                </c:pt>
                <c:pt idx="218">
                  <c:v>581.19999999999993</c:v>
                </c:pt>
                <c:pt idx="219">
                  <c:v>526.30000000000007</c:v>
                </c:pt>
                <c:pt idx="220">
                  <c:v>482</c:v>
                </c:pt>
                <c:pt idx="221">
                  <c:v>443</c:v>
                </c:pt>
                <c:pt idx="222">
                  <c:v>432</c:v>
                </c:pt>
                <c:pt idx="223">
                  <c:v>427</c:v>
                </c:pt>
                <c:pt idx="224">
                  <c:v>313</c:v>
                </c:pt>
                <c:pt idx="225">
                  <c:v>316</c:v>
                </c:pt>
                <c:pt idx="226">
                  <c:v>320</c:v>
                </c:pt>
                <c:pt idx="227">
                  <c:v>330</c:v>
                </c:pt>
                <c:pt idx="228">
                  <c:v>290</c:v>
                </c:pt>
                <c:pt idx="229">
                  <c:v>318</c:v>
                </c:pt>
                <c:pt idx="230">
                  <c:v>347</c:v>
                </c:pt>
                <c:pt idx="231">
                  <c:v>367</c:v>
                </c:pt>
                <c:pt idx="232">
                  <c:v>415</c:v>
                </c:pt>
                <c:pt idx="233">
                  <c:v>556</c:v>
                </c:pt>
                <c:pt idx="234">
                  <c:v>650</c:v>
                </c:pt>
                <c:pt idx="235">
                  <c:v>761.7</c:v>
                </c:pt>
                <c:pt idx="236">
                  <c:v>850.6</c:v>
                </c:pt>
                <c:pt idx="237">
                  <c:v>916.3</c:v>
                </c:pt>
                <c:pt idx="238">
                  <c:v>#N/A</c:v>
                </c:pt>
                <c:pt idx="239">
                  <c:v>623.69999999999993</c:v>
                </c:pt>
                <c:pt idx="240">
                  <c:v>698.19999999999993</c:v>
                </c:pt>
                <c:pt idx="241">
                  <c:v>728.9</c:v>
                </c:pt>
                <c:pt idx="242">
                  <c:v>813.6</c:v>
                </c:pt>
                <c:pt idx="243">
                  <c:v>825.69999999999993</c:v>
                </c:pt>
                <c:pt idx="244">
                  <c:v>790</c:v>
                </c:pt>
                <c:pt idx="245">
                  <c:v>750</c:v>
                </c:pt>
                <c:pt idx="246">
                  <c:v>680</c:v>
                </c:pt>
                <c:pt idx="247">
                  <c:v>625</c:v>
                </c:pt>
                <c:pt idx="248">
                  <c:v>559</c:v>
                </c:pt>
                <c:pt idx="249">
                  <c:v>460</c:v>
                </c:pt>
                <c:pt idx="250">
                  <c:v>408</c:v>
                </c:pt>
                <c:pt idx="251">
                  <c:v>350</c:v>
                </c:pt>
                <c:pt idx="252">
                  <c:v>305</c:v>
                </c:pt>
                <c:pt idx="253">
                  <c:v>268.29999999999995</c:v>
                </c:pt>
                <c:pt idx="254">
                  <c:v>255.5</c:v>
                </c:pt>
                <c:pt idx="255">
                  <c:v>253.6</c:v>
                </c:pt>
                <c:pt idx="256">
                  <c:v>237.8</c:v>
                </c:pt>
                <c:pt idx="257">
                  <c:v>#N/A</c:v>
                </c:pt>
                <c:pt idx="258">
                  <c:v>184</c:v>
                </c:pt>
                <c:pt idx="25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B-48D7-9361-C45E1E8E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50096"/>
        <c:axId val="1530450512"/>
      </c:lineChart>
      <c:dateAx>
        <c:axId val="153045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0512"/>
        <c:crosses val="autoZero"/>
        <c:auto val="1"/>
        <c:lblOffset val="100"/>
        <c:baseTimeUnit val="days"/>
      </c:dateAx>
      <c:valAx>
        <c:axId val="1530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产量!$B$3:$B$69</c:f>
              <c:numCache>
                <c:formatCode>General</c:formatCode>
                <c:ptCount val="67"/>
                <c:pt idx="0">
                  <c:v>2158</c:v>
                </c:pt>
                <c:pt idx="1">
                  <c:v>2252</c:v>
                </c:pt>
                <c:pt idx="2">
                  <c:v>2493</c:v>
                </c:pt>
                <c:pt idx="3">
                  <c:v>2532</c:v>
                </c:pt>
                <c:pt idx="4">
                  <c:v>2479</c:v>
                </c:pt>
                <c:pt idx="5">
                  <c:v>2439</c:v>
                </c:pt>
                <c:pt idx="6">
                  <c:v>2242</c:v>
                </c:pt>
                <c:pt idx="7">
                  <c:v>2430</c:v>
                </c:pt>
                <c:pt idx="8">
                  <c:v>2469</c:v>
                </c:pt>
                <c:pt idx="9">
                  <c:v>2472</c:v>
                </c:pt>
                <c:pt idx="10">
                  <c:v>2421</c:v>
                </c:pt>
                <c:pt idx="11">
                  <c:v>2324</c:v>
                </c:pt>
                <c:pt idx="12">
                  <c:v>2427</c:v>
                </c:pt>
                <c:pt idx="13">
                  <c:v>2231</c:v>
                </c:pt>
                <c:pt idx="14">
                  <c:v>2481</c:v>
                </c:pt>
                <c:pt idx="15">
                  <c:v>2479</c:v>
                </c:pt>
                <c:pt idx="16">
                  <c:v>2573</c:v>
                </c:pt>
                <c:pt idx="17">
                  <c:v>2540</c:v>
                </c:pt>
                <c:pt idx="18">
                  <c:v>2269</c:v>
                </c:pt>
                <c:pt idx="19">
                  <c:v>2402</c:v>
                </c:pt>
                <c:pt idx="20">
                  <c:v>2326</c:v>
                </c:pt>
                <c:pt idx="21">
                  <c:v>2450</c:v>
                </c:pt>
                <c:pt idx="22">
                  <c:v>2507</c:v>
                </c:pt>
                <c:pt idx="23">
                  <c:v>2191</c:v>
                </c:pt>
                <c:pt idx="24">
                  <c:v>2384</c:v>
                </c:pt>
                <c:pt idx="25">
                  <c:v>2418</c:v>
                </c:pt>
                <c:pt idx="26">
                  <c:v>2181</c:v>
                </c:pt>
                <c:pt idx="27">
                  <c:v>2167</c:v>
                </c:pt>
                <c:pt idx="28">
                  <c:v>2354</c:v>
                </c:pt>
                <c:pt idx="29">
                  <c:v>2305</c:v>
                </c:pt>
                <c:pt idx="30">
                  <c:v>2100</c:v>
                </c:pt>
                <c:pt idx="31">
                  <c:v>2209</c:v>
                </c:pt>
                <c:pt idx="32">
                  <c:v>2541</c:v>
                </c:pt>
                <c:pt idx="33">
                  <c:v>2609</c:v>
                </c:pt>
                <c:pt idx="34">
                  <c:v>2544</c:v>
                </c:pt>
                <c:pt idx="35">
                  <c:v>2484</c:v>
                </c:pt>
                <c:pt idx="36">
                  <c:v>2309</c:v>
                </c:pt>
                <c:pt idx="37">
                  <c:v>2303</c:v>
                </c:pt>
                <c:pt idx="38">
                  <c:v>2274</c:v>
                </c:pt>
                <c:pt idx="39">
                  <c:v>2336</c:v>
                </c:pt>
                <c:pt idx="40">
                  <c:v>2237</c:v>
                </c:pt>
                <c:pt idx="41">
                  <c:v>2247</c:v>
                </c:pt>
                <c:pt idx="42">
                  <c:v>2052</c:v>
                </c:pt>
                <c:pt idx="43">
                  <c:v>2100</c:v>
                </c:pt>
                <c:pt idx="44">
                  <c:v>2344</c:v>
                </c:pt>
                <c:pt idx="45">
                  <c:v>2234</c:v>
                </c:pt>
                <c:pt idx="46">
                  <c:v>2268</c:v>
                </c:pt>
                <c:pt idx="47">
                  <c:v>2200</c:v>
                </c:pt>
                <c:pt idx="48">
                  <c:v>2089</c:v>
                </c:pt>
                <c:pt idx="49">
                  <c:v>2018</c:v>
                </c:pt>
                <c:pt idx="50">
                  <c:v>2054</c:v>
                </c:pt>
                <c:pt idx="51">
                  <c:v>2076</c:v>
                </c:pt>
                <c:pt idx="52">
                  <c:v>2078</c:v>
                </c:pt>
                <c:pt idx="53">
                  <c:v>2140</c:v>
                </c:pt>
                <c:pt idx="54">
                  <c:v>2124</c:v>
                </c:pt>
                <c:pt idx="55">
                  <c:v>2200</c:v>
                </c:pt>
                <c:pt idx="56">
                  <c:v>2329</c:v>
                </c:pt>
                <c:pt idx="57">
                  <c:v>2418</c:v>
                </c:pt>
                <c:pt idx="58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BB4-817E-ECF93E28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22352"/>
        <c:axId val="1527722768"/>
      </c:lineChart>
      <c:dateAx>
        <c:axId val="152772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722768"/>
        <c:crosses val="autoZero"/>
        <c:auto val="1"/>
        <c:lblOffset val="100"/>
        <c:baseTimeUnit val="months"/>
      </c:dateAx>
      <c:valAx>
        <c:axId val="1527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7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1964.4</c:v>
                </c:pt>
                <c:pt idx="1">
                  <c:v>2050.1</c:v>
                </c:pt>
                <c:pt idx="2">
                  <c:v>2313.3000000000002</c:v>
                </c:pt>
                <c:pt idx="3">
                  <c:v>2342.8000000000002</c:v>
                </c:pt>
                <c:pt idx="4">
                  <c:v>2330.5</c:v>
                </c:pt>
                <c:pt idx="5">
                  <c:v>2301.6999999999998</c:v>
                </c:pt>
                <c:pt idx="6">
                  <c:v>2212.4</c:v>
                </c:pt>
                <c:pt idx="7">
                  <c:v>2361.4</c:v>
                </c:pt>
                <c:pt idx="8">
                  <c:v>2435.1</c:v>
                </c:pt>
                <c:pt idx="9">
                  <c:v>2431.6999999999998</c:v>
                </c:pt>
                <c:pt idx="10">
                  <c:v>2426.1999999999998</c:v>
                </c:pt>
                <c:pt idx="11">
                  <c:v>2292</c:v>
                </c:pt>
                <c:pt idx="12">
                  <c:v>2399.9</c:v>
                </c:pt>
                <c:pt idx="13">
                  <c:v>2238.9</c:v>
                </c:pt>
                <c:pt idx="14">
                  <c:v>2461.4</c:v>
                </c:pt>
                <c:pt idx="15">
                  <c:v>2421.5100000000002</c:v>
                </c:pt>
                <c:pt idx="16">
                  <c:v>2492.21</c:v>
                </c:pt>
                <c:pt idx="17">
                  <c:v>2449.9</c:v>
                </c:pt>
                <c:pt idx="18">
                  <c:v>2238.84</c:v>
                </c:pt>
                <c:pt idx="19">
                  <c:v>2324.2399999999998</c:v>
                </c:pt>
                <c:pt idx="20">
                  <c:v>2251</c:v>
                </c:pt>
                <c:pt idx="21">
                  <c:v>2452.0700000000002</c:v>
                </c:pt>
                <c:pt idx="22">
                  <c:v>2459.64</c:v>
                </c:pt>
                <c:pt idx="23">
                  <c:v>2074.1</c:v>
                </c:pt>
                <c:pt idx="24">
                  <c:v>2190.42</c:v>
                </c:pt>
                <c:pt idx="25">
                  <c:v>2269.1</c:v>
                </c:pt>
                <c:pt idx="26">
                  <c:v>2069.1</c:v>
                </c:pt>
                <c:pt idx="27">
                  <c:v>2113.1</c:v>
                </c:pt>
                <c:pt idx="28">
                  <c:v>2319.6999999999998</c:v>
                </c:pt>
                <c:pt idx="29">
                  <c:v>2171.5</c:v>
                </c:pt>
                <c:pt idx="30">
                  <c:v>2044.9</c:v>
                </c:pt>
                <c:pt idx="31">
                  <c:v>2144.5</c:v>
                </c:pt>
                <c:pt idx="32">
                  <c:v>2441.1</c:v>
                </c:pt>
                <c:pt idx="33">
                  <c:v>2535.6</c:v>
                </c:pt>
                <c:pt idx="34">
                  <c:v>2421.1</c:v>
                </c:pt>
                <c:pt idx="35">
                  <c:v>2356.1999999999998</c:v>
                </c:pt>
                <c:pt idx="36">
                  <c:v>2229.9899999999998</c:v>
                </c:pt>
                <c:pt idx="37">
                  <c:v>2220.91</c:v>
                </c:pt>
                <c:pt idx="38">
                  <c:v>2208.61</c:v>
                </c:pt>
                <c:pt idx="39">
                  <c:v>2223.35</c:v>
                </c:pt>
                <c:pt idx="40">
                  <c:v>2101.9</c:v>
                </c:pt>
                <c:pt idx="41">
                  <c:v>2101.17</c:v>
                </c:pt>
                <c:pt idx="42">
                  <c:v>1959.88</c:v>
                </c:pt>
                <c:pt idx="43">
                  <c:v>1987.72</c:v>
                </c:pt>
                <c:pt idx="44">
                  <c:v>2288.4</c:v>
                </c:pt>
                <c:pt idx="45">
                  <c:v>2142.4499999999998</c:v>
                </c:pt>
                <c:pt idx="46">
                  <c:v>2039.8</c:v>
                </c:pt>
                <c:pt idx="47">
                  <c:v>2056.2199999999998</c:v>
                </c:pt>
                <c:pt idx="48">
                  <c:v>2025.21</c:v>
                </c:pt>
                <c:pt idx="49">
                  <c:v>2025.21</c:v>
                </c:pt>
                <c:pt idx="50">
                  <c:v>1965.97</c:v>
                </c:pt>
                <c:pt idx="51">
                  <c:v>1931.9</c:v>
                </c:pt>
                <c:pt idx="52">
                  <c:v>1864.64</c:v>
                </c:pt>
                <c:pt idx="53">
                  <c:v>2039.8</c:v>
                </c:pt>
                <c:pt idx="54">
                  <c:v>2047.9</c:v>
                </c:pt>
                <c:pt idx="55">
                  <c:v>2183.8200000000002</c:v>
                </c:pt>
                <c:pt idx="56">
                  <c:v>2159.64</c:v>
                </c:pt>
                <c:pt idx="57">
                  <c:v>2323.61</c:v>
                </c:pt>
                <c:pt idx="58">
                  <c:v>2298.92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68F-BEB9-ADC325BA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77968"/>
        <c:axId val="1530435536"/>
      </c:lineChart>
      <c:dateAx>
        <c:axId val="153047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35536"/>
        <c:crosses val="autoZero"/>
        <c:auto val="1"/>
        <c:lblOffset val="100"/>
        <c:baseTimeUnit val="months"/>
      </c:dateAx>
      <c:valAx>
        <c:axId val="15304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中国纯碱周度企业库存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Sheet1!$G$9:$G$60</c:f>
              <c:numCache>
                <c:formatCode>General</c:formatCode>
                <c:ptCount val="52"/>
                <c:pt idx="0">
                  <c:v>191</c:v>
                </c:pt>
                <c:pt idx="1">
                  <c:v>184</c:v>
                </c:pt>
                <c:pt idx="2">
                  <c:v>#N/A</c:v>
                </c:pt>
                <c:pt idx="3">
                  <c:v>237.8</c:v>
                </c:pt>
                <c:pt idx="4">
                  <c:v>253.6</c:v>
                </c:pt>
                <c:pt idx="5">
                  <c:v>255.5</c:v>
                </c:pt>
                <c:pt idx="6">
                  <c:v>268.29999999999995</c:v>
                </c:pt>
                <c:pt idx="7">
                  <c:v>305</c:v>
                </c:pt>
                <c:pt idx="8">
                  <c:v>350</c:v>
                </c:pt>
                <c:pt idx="9">
                  <c:v>408</c:v>
                </c:pt>
                <c:pt idx="10">
                  <c:v>460</c:v>
                </c:pt>
                <c:pt idx="11">
                  <c:v>559</c:v>
                </c:pt>
                <c:pt idx="12">
                  <c:v>625</c:v>
                </c:pt>
                <c:pt idx="13">
                  <c:v>680</c:v>
                </c:pt>
                <c:pt idx="14">
                  <c:v>750</c:v>
                </c:pt>
                <c:pt idx="15">
                  <c:v>790</c:v>
                </c:pt>
                <c:pt idx="16">
                  <c:v>825.69999999999993</c:v>
                </c:pt>
                <c:pt idx="17">
                  <c:v>813.6</c:v>
                </c:pt>
                <c:pt idx="18">
                  <c:v>728.9</c:v>
                </c:pt>
                <c:pt idx="19">
                  <c:v>698.19999999999993</c:v>
                </c:pt>
                <c:pt idx="20">
                  <c:v>623.69999999999993</c:v>
                </c:pt>
                <c:pt idx="21">
                  <c:v>#N/A</c:v>
                </c:pt>
                <c:pt idx="22">
                  <c:v>916.3</c:v>
                </c:pt>
                <c:pt idx="23">
                  <c:v>850.6</c:v>
                </c:pt>
                <c:pt idx="24">
                  <c:v>761.7</c:v>
                </c:pt>
                <c:pt idx="25">
                  <c:v>650</c:v>
                </c:pt>
                <c:pt idx="26">
                  <c:v>556</c:v>
                </c:pt>
                <c:pt idx="27">
                  <c:v>415</c:v>
                </c:pt>
                <c:pt idx="28">
                  <c:v>367</c:v>
                </c:pt>
                <c:pt idx="29">
                  <c:v>347</c:v>
                </c:pt>
                <c:pt idx="30">
                  <c:v>318</c:v>
                </c:pt>
                <c:pt idx="31">
                  <c:v>290</c:v>
                </c:pt>
                <c:pt idx="32">
                  <c:v>330</c:v>
                </c:pt>
                <c:pt idx="33">
                  <c:v>320</c:v>
                </c:pt>
                <c:pt idx="34">
                  <c:v>316</c:v>
                </c:pt>
                <c:pt idx="35">
                  <c:v>313</c:v>
                </c:pt>
                <c:pt idx="36">
                  <c:v>427</c:v>
                </c:pt>
                <c:pt idx="37">
                  <c:v>432</c:v>
                </c:pt>
                <c:pt idx="38">
                  <c:v>443</c:v>
                </c:pt>
                <c:pt idx="39">
                  <c:v>482</c:v>
                </c:pt>
                <c:pt idx="40">
                  <c:v>526.30000000000007</c:v>
                </c:pt>
                <c:pt idx="41">
                  <c:v>581.19999999999993</c:v>
                </c:pt>
                <c:pt idx="42">
                  <c:v>646</c:v>
                </c:pt>
                <c:pt idx="43">
                  <c:v>671</c:v>
                </c:pt>
                <c:pt idx="44">
                  <c:v>557.5</c:v>
                </c:pt>
                <c:pt idx="45">
                  <c:v>512.5</c:v>
                </c:pt>
                <c:pt idx="46">
                  <c:v>460.7</c:v>
                </c:pt>
                <c:pt idx="47">
                  <c:v>394.79999999999995</c:v>
                </c:pt>
                <c:pt idx="48">
                  <c:v>346.5</c:v>
                </c:pt>
                <c:pt idx="49">
                  <c:v>304.7</c:v>
                </c:pt>
                <c:pt idx="50">
                  <c:v>251.20000000000002</c:v>
                </c:pt>
                <c:pt idx="51">
                  <c:v>243.1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6-4850-8AB0-03481A4EC4B2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Sheet1!$H$9:$H$60</c:f>
              <c:numCache>
                <c:formatCode>General</c:formatCode>
                <c:ptCount val="52"/>
                <c:pt idx="0">
                  <c:v>790</c:v>
                </c:pt>
                <c:pt idx="1">
                  <c:v>825.69999999999993</c:v>
                </c:pt>
                <c:pt idx="2">
                  <c:v>813.6</c:v>
                </c:pt>
                <c:pt idx="3">
                  <c:v>728.9</c:v>
                </c:pt>
                <c:pt idx="4">
                  <c:v>698.19999999999993</c:v>
                </c:pt>
                <c:pt idx="5">
                  <c:v>623.69999999999993</c:v>
                </c:pt>
                <c:pt idx="6">
                  <c:v>#N/A</c:v>
                </c:pt>
                <c:pt idx="7">
                  <c:v>916.3</c:v>
                </c:pt>
                <c:pt idx="8">
                  <c:v>850.6</c:v>
                </c:pt>
                <c:pt idx="9">
                  <c:v>761.7</c:v>
                </c:pt>
                <c:pt idx="10">
                  <c:v>650</c:v>
                </c:pt>
                <c:pt idx="11">
                  <c:v>556</c:v>
                </c:pt>
                <c:pt idx="12">
                  <c:v>415</c:v>
                </c:pt>
                <c:pt idx="13">
                  <c:v>367</c:v>
                </c:pt>
                <c:pt idx="14">
                  <c:v>347</c:v>
                </c:pt>
                <c:pt idx="15">
                  <c:v>318</c:v>
                </c:pt>
                <c:pt idx="16">
                  <c:v>290</c:v>
                </c:pt>
                <c:pt idx="17">
                  <c:v>330</c:v>
                </c:pt>
                <c:pt idx="18">
                  <c:v>320</c:v>
                </c:pt>
                <c:pt idx="19">
                  <c:v>316</c:v>
                </c:pt>
                <c:pt idx="20">
                  <c:v>313</c:v>
                </c:pt>
                <c:pt idx="21">
                  <c:v>427</c:v>
                </c:pt>
                <c:pt idx="22">
                  <c:v>432</c:v>
                </c:pt>
                <c:pt idx="23">
                  <c:v>443</c:v>
                </c:pt>
                <c:pt idx="24">
                  <c:v>482</c:v>
                </c:pt>
                <c:pt idx="25">
                  <c:v>526.30000000000007</c:v>
                </c:pt>
                <c:pt idx="26">
                  <c:v>581.19999999999993</c:v>
                </c:pt>
                <c:pt idx="27">
                  <c:v>646</c:v>
                </c:pt>
                <c:pt idx="28">
                  <c:v>671</c:v>
                </c:pt>
                <c:pt idx="29">
                  <c:v>557.5</c:v>
                </c:pt>
                <c:pt idx="30">
                  <c:v>512.5</c:v>
                </c:pt>
                <c:pt idx="31">
                  <c:v>460.7</c:v>
                </c:pt>
                <c:pt idx="32">
                  <c:v>394.79999999999995</c:v>
                </c:pt>
                <c:pt idx="33">
                  <c:v>346.5</c:v>
                </c:pt>
                <c:pt idx="34">
                  <c:v>304.7</c:v>
                </c:pt>
                <c:pt idx="35">
                  <c:v>251.20000000000002</c:v>
                </c:pt>
                <c:pt idx="36">
                  <c:v>243.1</c:v>
                </c:pt>
                <c:pt idx="37">
                  <c:v>215.2</c:v>
                </c:pt>
                <c:pt idx="38">
                  <c:v>219.89999999999998</c:v>
                </c:pt>
                <c:pt idx="39">
                  <c:v>#N/A</c:v>
                </c:pt>
                <c:pt idx="40">
                  <c:v>194.5</c:v>
                </c:pt>
                <c:pt idx="41">
                  <c:v>179</c:v>
                </c:pt>
                <c:pt idx="42">
                  <c:v>157.5</c:v>
                </c:pt>
                <c:pt idx="43">
                  <c:v>151.69999999999999</c:v>
                </c:pt>
                <c:pt idx="44">
                  <c:v>147.89999999999998</c:v>
                </c:pt>
                <c:pt idx="45">
                  <c:v>164.1</c:v>
                </c:pt>
                <c:pt idx="46">
                  <c:v>162.89999999999998</c:v>
                </c:pt>
                <c:pt idx="47">
                  <c:v>167.8</c:v>
                </c:pt>
                <c:pt idx="48">
                  <c:v>220</c:v>
                </c:pt>
                <c:pt idx="49">
                  <c:v>269.20000000000005</c:v>
                </c:pt>
                <c:pt idx="50">
                  <c:v>270</c:v>
                </c:pt>
                <c:pt idx="51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6-4850-8AB0-03481A4EC4B2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Sheet1!$I$9:$I$60</c:f>
              <c:numCache>
                <c:formatCode>General</c:formatCode>
                <c:ptCount val="52"/>
                <c:pt idx="0">
                  <c:v>275.89999999999998</c:v>
                </c:pt>
                <c:pt idx="1">
                  <c:v>295.7</c:v>
                </c:pt>
                <c:pt idx="2">
                  <c:v>320</c:v>
                </c:pt>
                <c:pt idx="3">
                  <c:v>330</c:v>
                </c:pt>
                <c:pt idx="4">
                  <c:v>338.7</c:v>
                </c:pt>
                <c:pt idx="5">
                  <c:v>#N/A</c:v>
                </c:pt>
                <c:pt idx="6">
                  <c:v>620</c:v>
                </c:pt>
                <c:pt idx="7">
                  <c:v>688</c:v>
                </c:pt>
                <c:pt idx="8">
                  <c:v>730</c:v>
                </c:pt>
                <c:pt idx="9">
                  <c:v>732</c:v>
                </c:pt>
                <c:pt idx="10">
                  <c:v>638</c:v>
                </c:pt>
                <c:pt idx="11">
                  <c:v>520</c:v>
                </c:pt>
                <c:pt idx="12">
                  <c:v>400</c:v>
                </c:pt>
                <c:pt idx="13">
                  <c:v>346.8</c:v>
                </c:pt>
                <c:pt idx="14">
                  <c:v>290</c:v>
                </c:pt>
                <c:pt idx="15">
                  <c:v>270</c:v>
                </c:pt>
                <c:pt idx="16">
                  <c:v>290</c:v>
                </c:pt>
                <c:pt idx="17">
                  <c:v>#N/A</c:v>
                </c:pt>
                <c:pt idx="18">
                  <c:v>377</c:v>
                </c:pt>
                <c:pt idx="19">
                  <c:v>430</c:v>
                </c:pt>
                <c:pt idx="20">
                  <c:v>500</c:v>
                </c:pt>
                <c:pt idx="21">
                  <c:v>550</c:v>
                </c:pt>
                <c:pt idx="22">
                  <c:v>640</c:v>
                </c:pt>
                <c:pt idx="23">
                  <c:v>670</c:v>
                </c:pt>
                <c:pt idx="24">
                  <c:v>760</c:v>
                </c:pt>
                <c:pt idx="25">
                  <c:v>814.80000000000007</c:v>
                </c:pt>
                <c:pt idx="26">
                  <c:v>789</c:v>
                </c:pt>
                <c:pt idx="27">
                  <c:v>716.9</c:v>
                </c:pt>
                <c:pt idx="28">
                  <c:v>595</c:v>
                </c:pt>
                <c:pt idx="29">
                  <c:v>508</c:v>
                </c:pt>
                <c:pt idx="30">
                  <c:v>439</c:v>
                </c:pt>
                <c:pt idx="31">
                  <c:v>393.9</c:v>
                </c:pt>
                <c:pt idx="32">
                  <c:v>412.40000000000003</c:v>
                </c:pt>
                <c:pt idx="33">
                  <c:v>388.29999999999995</c:v>
                </c:pt>
                <c:pt idx="34">
                  <c:v>330</c:v>
                </c:pt>
                <c:pt idx="35">
                  <c:v>323.60000000000002</c:v>
                </c:pt>
                <c:pt idx="36">
                  <c:v>347.40000000000003</c:v>
                </c:pt>
                <c:pt idx="37">
                  <c:v>360.5</c:v>
                </c:pt>
                <c:pt idx="38">
                  <c:v>363</c:v>
                </c:pt>
                <c:pt idx="39">
                  <c:v>428.9</c:v>
                </c:pt>
                <c:pt idx="40">
                  <c:v>441.5</c:v>
                </c:pt>
                <c:pt idx="41">
                  <c:v>480</c:v>
                </c:pt>
                <c:pt idx="42">
                  <c:v>559</c:v>
                </c:pt>
                <c:pt idx="43">
                  <c:v>613.6</c:v>
                </c:pt>
                <c:pt idx="44">
                  <c:v>698</c:v>
                </c:pt>
                <c:pt idx="45">
                  <c:v>757.90000000000009</c:v>
                </c:pt>
                <c:pt idx="46">
                  <c:v>833.40000000000009</c:v>
                </c:pt>
                <c:pt idx="47">
                  <c:v>869</c:v>
                </c:pt>
                <c:pt idx="48">
                  <c:v>870.90000000000009</c:v>
                </c:pt>
                <c:pt idx="49">
                  <c:v>840</c:v>
                </c:pt>
                <c:pt idx="50">
                  <c:v>803.7</c:v>
                </c:pt>
                <c:pt idx="51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6-4850-8AB0-03481A4EC4B2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Sheet1!$J$9:$J$60</c:f>
              <c:numCache>
                <c:formatCode>General</c:formatCode>
                <c:ptCount val="52"/>
                <c:pt idx="0">
                  <c:v>772</c:v>
                </c:pt>
                <c:pt idx="1">
                  <c:v>710.69999999999993</c:v>
                </c:pt>
                <c:pt idx="2">
                  <c:v>648.5</c:v>
                </c:pt>
                <c:pt idx="3">
                  <c:v>679.2</c:v>
                </c:pt>
                <c:pt idx="4">
                  <c:v>960</c:v>
                </c:pt>
                <c:pt idx="5">
                  <c:v>1063</c:v>
                </c:pt>
                <c:pt idx="6">
                  <c:v>1136.3</c:v>
                </c:pt>
                <c:pt idx="7">
                  <c:v>1194.8999999999999</c:v>
                </c:pt>
                <c:pt idx="8">
                  <c:v>1201.4000000000001</c:v>
                </c:pt>
                <c:pt idx="9">
                  <c:v>1194.5</c:v>
                </c:pt>
                <c:pt idx="10">
                  <c:v>1233.8</c:v>
                </c:pt>
                <c:pt idx="11">
                  <c:v>1238</c:v>
                </c:pt>
                <c:pt idx="12">
                  <c:v>1255</c:v>
                </c:pt>
                <c:pt idx="13">
                  <c:v>1344</c:v>
                </c:pt>
                <c:pt idx="14">
                  <c:v>1466</c:v>
                </c:pt>
                <c:pt idx="15">
                  <c:v>1550.9</c:v>
                </c:pt>
                <c:pt idx="16">
                  <c:v>1600</c:v>
                </c:pt>
                <c:pt idx="17">
                  <c:v>1620</c:v>
                </c:pt>
                <c:pt idx="18">
                  <c:v>1650</c:v>
                </c:pt>
                <c:pt idx="19">
                  <c:v>1720</c:v>
                </c:pt>
                <c:pt idx="20">
                  <c:v>1726.6</c:v>
                </c:pt>
                <c:pt idx="21">
                  <c:v>1728.7</c:v>
                </c:pt>
                <c:pt idx="22">
                  <c:v>1647.2</c:v>
                </c:pt>
                <c:pt idx="23">
                  <c:v>1538.1999999999998</c:v>
                </c:pt>
                <c:pt idx="24">
                  <c:v>1464.7</c:v>
                </c:pt>
                <c:pt idx="25">
                  <c:v>1380.6999999999998</c:v>
                </c:pt>
                <c:pt idx="26">
                  <c:v>1275.6999999999998</c:v>
                </c:pt>
                <c:pt idx="27">
                  <c:v>1227.3999999999999</c:v>
                </c:pt>
                <c:pt idx="28">
                  <c:v>1171.7</c:v>
                </c:pt>
                <c:pt idx="29">
                  <c:v>1148</c:v>
                </c:pt>
                <c:pt idx="30">
                  <c:v>1067</c:v>
                </c:pt>
                <c:pt idx="31">
                  <c:v>1108.0999999999999</c:v>
                </c:pt>
                <c:pt idx="32">
                  <c:v>1095.1000000000001</c:v>
                </c:pt>
                <c:pt idx="33">
                  <c:v>1008.5</c:v>
                </c:pt>
                <c:pt idx="34">
                  <c:v>841.9</c:v>
                </c:pt>
                <c:pt idx="35">
                  <c:v>747.69999999999993</c:v>
                </c:pt>
                <c:pt idx="36">
                  <c:v>686.9</c:v>
                </c:pt>
                <c:pt idx="37">
                  <c:v>647.30000000000007</c:v>
                </c:pt>
                <c:pt idx="38">
                  <c:v>565.4</c:v>
                </c:pt>
                <c:pt idx="39">
                  <c:v>566.9</c:v>
                </c:pt>
                <c:pt idx="40">
                  <c:v>#N/A</c:v>
                </c:pt>
                <c:pt idx="41">
                  <c:v>737.30000000000007</c:v>
                </c:pt>
                <c:pt idx="42">
                  <c:v>876.9</c:v>
                </c:pt>
                <c:pt idx="43">
                  <c:v>982.09999999999991</c:v>
                </c:pt>
                <c:pt idx="44">
                  <c:v>1102.8</c:v>
                </c:pt>
                <c:pt idx="45">
                  <c:v>1193.3</c:v>
                </c:pt>
                <c:pt idx="46">
                  <c:v>1296</c:v>
                </c:pt>
                <c:pt idx="47">
                  <c:v>1364.1</c:v>
                </c:pt>
                <c:pt idx="48">
                  <c:v>1425.2</c:v>
                </c:pt>
                <c:pt idx="49">
                  <c:v>1419.8</c:v>
                </c:pt>
                <c:pt idx="50">
                  <c:v>1281.5</c:v>
                </c:pt>
                <c:pt idx="51">
                  <c:v>1126.3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6-4850-8AB0-03481A4EC4B2}"/>
            </c:ext>
          </c:extLst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Sheet1!$F$9:$F$60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Sheet1!$K$9:$K$60</c:f>
              <c:numCache>
                <c:formatCode>General</c:formatCode>
                <c:ptCount val="52"/>
                <c:pt idx="0">
                  <c:v>991.1</c:v>
                </c:pt>
                <c:pt idx="1">
                  <c:v>923.7</c:v>
                </c:pt>
                <c:pt idx="2">
                  <c:v>874</c:v>
                </c:pt>
                <c:pt idx="3">
                  <c:v>837</c:v>
                </c:pt>
                <c:pt idx="4">
                  <c:v>797</c:v>
                </c:pt>
                <c:pt idx="5">
                  <c:v>791.5</c:v>
                </c:pt>
                <c:pt idx="6">
                  <c:v>786.80000000000007</c:v>
                </c:pt>
                <c:pt idx="7">
                  <c:v>1039.5</c:v>
                </c:pt>
                <c:pt idx="8">
                  <c:v>984.09999999999991</c:v>
                </c:pt>
                <c:pt idx="9">
                  <c:v>1025.6999999999998</c:v>
                </c:pt>
                <c:pt idx="10">
                  <c:v>1018.4000000000001</c:v>
                </c:pt>
                <c:pt idx="11">
                  <c:v>944.4</c:v>
                </c:pt>
                <c:pt idx="12">
                  <c:v>866.2</c:v>
                </c:pt>
                <c:pt idx="13">
                  <c:v>853.5</c:v>
                </c:pt>
                <c:pt idx="14">
                  <c:v>876.2</c:v>
                </c:pt>
                <c:pt idx="15">
                  <c:v>869</c:v>
                </c:pt>
                <c:pt idx="16">
                  <c:v>897.6</c:v>
                </c:pt>
                <c:pt idx="17">
                  <c:v>932.69999999999993</c:v>
                </c:pt>
                <c:pt idx="18">
                  <c:v>964.9</c:v>
                </c:pt>
                <c:pt idx="19">
                  <c:v>907.69999999999993</c:v>
                </c:pt>
                <c:pt idx="20">
                  <c:v>857</c:v>
                </c:pt>
                <c:pt idx="21">
                  <c:v>791.3</c:v>
                </c:pt>
                <c:pt idx="22">
                  <c:v>720.1</c:v>
                </c:pt>
                <c:pt idx="23">
                  <c:v>675.69999999999993</c:v>
                </c:pt>
                <c:pt idx="24">
                  <c:v>614</c:v>
                </c:pt>
                <c:pt idx="25">
                  <c:v>558.1</c:v>
                </c:pt>
                <c:pt idx="26">
                  <c:v>518.69999999999993</c:v>
                </c:pt>
                <c:pt idx="27">
                  <c:v>494</c:v>
                </c:pt>
                <c:pt idx="28">
                  <c:v>446.9</c:v>
                </c:pt>
                <c:pt idx="29">
                  <c:v>402.59999999999997</c:v>
                </c:pt>
                <c:pt idx="30">
                  <c:v>362</c:v>
                </c:pt>
                <c:pt idx="31">
                  <c:v>346.70000000000005</c:v>
                </c:pt>
                <c:pt idx="32">
                  <c:v>332.9</c:v>
                </c:pt>
                <c:pt idx="33">
                  <c:v>339.20000000000005</c:v>
                </c:pt>
                <c:pt idx="34">
                  <c:v>340.5</c:v>
                </c:pt>
                <c:pt idx="35">
                  <c:v>345.79999999999995</c:v>
                </c:pt>
                <c:pt idx="36">
                  <c:v>341.1</c:v>
                </c:pt>
                <c:pt idx="37">
                  <c:v>323.60000000000002</c:v>
                </c:pt>
                <c:pt idx="38">
                  <c:v>298.7</c:v>
                </c:pt>
                <c:pt idx="39">
                  <c:v>267.3</c:v>
                </c:pt>
                <c:pt idx="40">
                  <c:v>296.70000000000005</c:v>
                </c:pt>
                <c:pt idx="41">
                  <c:v>337.9</c:v>
                </c:pt>
                <c:pt idx="42">
                  <c:v>358.40000000000003</c:v>
                </c:pt>
                <c:pt idx="43">
                  <c:v>421.9</c:v>
                </c:pt>
                <c:pt idx="44">
                  <c:v>590</c:v>
                </c:pt>
                <c:pt idx="45">
                  <c:v>759.2</c:v>
                </c:pt>
                <c:pt idx="46">
                  <c:v>1001.8000000000001</c:v>
                </c:pt>
                <c:pt idx="47">
                  <c:v>1246.5999999999999</c:v>
                </c:pt>
                <c:pt idx="48">
                  <c:v>1454.1</c:v>
                </c:pt>
                <c:pt idx="49">
                  <c:v>1610.3999999999999</c:v>
                </c:pt>
                <c:pt idx="50">
                  <c:v>1707.5</c:v>
                </c:pt>
                <c:pt idx="51">
                  <c:v>1776.6999999999998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6-4850-8AB0-03481A4E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0144"/>
        <c:axId val="1097120560"/>
      </c:lineChart>
      <c:dateAx>
        <c:axId val="109712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60"/>
        <c:crosses val="autoZero"/>
        <c:auto val="1"/>
        <c:lblOffset val="100"/>
        <c:baseTimeUnit val="days"/>
      </c:dateAx>
      <c:valAx>
        <c:axId val="10971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玻璃</a:t>
            </a:r>
            <a:r>
              <a:rPr lang="en-US" altLang="zh-CN"/>
              <a:t>-</a:t>
            </a:r>
            <a:r>
              <a:rPr lang="zh-CN" altLang="en-US"/>
              <a:t>纯碱期货价差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Sheet1!$N$3:$N$456</c:f>
              <c:numCache>
                <c:formatCode>yyyy\-mm\-dd</c:formatCode>
                <c:ptCount val="454"/>
                <c:pt idx="0">
                  <c:v>43805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43815</c:v>
                </c:pt>
                <c:pt idx="7">
                  <c:v>43816</c:v>
                </c:pt>
                <c:pt idx="8">
                  <c:v>43817</c:v>
                </c:pt>
                <c:pt idx="9">
                  <c:v>43818</c:v>
                </c:pt>
                <c:pt idx="10">
                  <c:v>43819</c:v>
                </c:pt>
                <c:pt idx="11">
                  <c:v>43822</c:v>
                </c:pt>
                <c:pt idx="12">
                  <c:v>43823</c:v>
                </c:pt>
                <c:pt idx="13">
                  <c:v>43824</c:v>
                </c:pt>
                <c:pt idx="14">
                  <c:v>43825</c:v>
                </c:pt>
                <c:pt idx="15">
                  <c:v>43826</c:v>
                </c:pt>
                <c:pt idx="16">
                  <c:v>43829</c:v>
                </c:pt>
                <c:pt idx="17">
                  <c:v>43830</c:v>
                </c:pt>
                <c:pt idx="18">
                  <c:v>43832</c:v>
                </c:pt>
                <c:pt idx="19">
                  <c:v>43833</c:v>
                </c:pt>
                <c:pt idx="20">
                  <c:v>43836</c:v>
                </c:pt>
                <c:pt idx="21">
                  <c:v>43837</c:v>
                </c:pt>
                <c:pt idx="22">
                  <c:v>43838</c:v>
                </c:pt>
                <c:pt idx="23">
                  <c:v>43839</c:v>
                </c:pt>
                <c:pt idx="24">
                  <c:v>43840</c:v>
                </c:pt>
                <c:pt idx="25">
                  <c:v>43843</c:v>
                </c:pt>
                <c:pt idx="26">
                  <c:v>43844</c:v>
                </c:pt>
                <c:pt idx="27">
                  <c:v>43845</c:v>
                </c:pt>
                <c:pt idx="28">
                  <c:v>43846</c:v>
                </c:pt>
                <c:pt idx="29">
                  <c:v>43847</c:v>
                </c:pt>
                <c:pt idx="30">
                  <c:v>43850</c:v>
                </c:pt>
                <c:pt idx="31">
                  <c:v>43851</c:v>
                </c:pt>
                <c:pt idx="32">
                  <c:v>43852</c:v>
                </c:pt>
                <c:pt idx="33">
                  <c:v>43853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43878</c:v>
                </c:pt>
                <c:pt idx="45">
                  <c:v>43879</c:v>
                </c:pt>
                <c:pt idx="46">
                  <c:v>43880</c:v>
                </c:pt>
                <c:pt idx="47">
                  <c:v>43881</c:v>
                </c:pt>
                <c:pt idx="48">
                  <c:v>43882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43892</c:v>
                </c:pt>
                <c:pt idx="55">
                  <c:v>43893</c:v>
                </c:pt>
                <c:pt idx="56">
                  <c:v>43894</c:v>
                </c:pt>
                <c:pt idx="57">
                  <c:v>43895</c:v>
                </c:pt>
                <c:pt idx="58">
                  <c:v>43896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43906</c:v>
                </c:pt>
                <c:pt idx="65">
                  <c:v>43907</c:v>
                </c:pt>
                <c:pt idx="66">
                  <c:v>43908</c:v>
                </c:pt>
                <c:pt idx="67">
                  <c:v>43909</c:v>
                </c:pt>
                <c:pt idx="68">
                  <c:v>43910</c:v>
                </c:pt>
                <c:pt idx="69">
                  <c:v>43913</c:v>
                </c:pt>
                <c:pt idx="70">
                  <c:v>43914</c:v>
                </c:pt>
                <c:pt idx="71">
                  <c:v>43915</c:v>
                </c:pt>
                <c:pt idx="72">
                  <c:v>43916</c:v>
                </c:pt>
                <c:pt idx="73">
                  <c:v>43917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43928</c:v>
                </c:pt>
                <c:pt idx="80">
                  <c:v>43929</c:v>
                </c:pt>
                <c:pt idx="81">
                  <c:v>43930</c:v>
                </c:pt>
                <c:pt idx="82">
                  <c:v>43931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43969</c:v>
                </c:pt>
                <c:pt idx="106">
                  <c:v>43970</c:v>
                </c:pt>
                <c:pt idx="107">
                  <c:v>43971</c:v>
                </c:pt>
                <c:pt idx="108">
                  <c:v>43972</c:v>
                </c:pt>
                <c:pt idx="109">
                  <c:v>43973</c:v>
                </c:pt>
                <c:pt idx="110">
                  <c:v>43976</c:v>
                </c:pt>
                <c:pt idx="111">
                  <c:v>43977</c:v>
                </c:pt>
                <c:pt idx="112">
                  <c:v>43978</c:v>
                </c:pt>
                <c:pt idx="113">
                  <c:v>43979</c:v>
                </c:pt>
                <c:pt idx="114">
                  <c:v>43980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43990</c:v>
                </c:pt>
                <c:pt idx="121">
                  <c:v>43991</c:v>
                </c:pt>
                <c:pt idx="122">
                  <c:v>43992</c:v>
                </c:pt>
                <c:pt idx="123">
                  <c:v>43993</c:v>
                </c:pt>
                <c:pt idx="124">
                  <c:v>43994</c:v>
                </c:pt>
                <c:pt idx="125">
                  <c:v>43997</c:v>
                </c:pt>
                <c:pt idx="126">
                  <c:v>43998</c:v>
                </c:pt>
                <c:pt idx="127">
                  <c:v>43999</c:v>
                </c:pt>
                <c:pt idx="128">
                  <c:v>44000</c:v>
                </c:pt>
                <c:pt idx="129">
                  <c:v>44001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44018</c:v>
                </c:pt>
                <c:pt idx="139">
                  <c:v>44019</c:v>
                </c:pt>
                <c:pt idx="140">
                  <c:v>44020</c:v>
                </c:pt>
                <c:pt idx="141">
                  <c:v>44021</c:v>
                </c:pt>
                <c:pt idx="142">
                  <c:v>44022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44081</c:v>
                </c:pt>
                <c:pt idx="184">
                  <c:v>44082</c:v>
                </c:pt>
                <c:pt idx="185">
                  <c:v>44083</c:v>
                </c:pt>
                <c:pt idx="186">
                  <c:v>44084</c:v>
                </c:pt>
                <c:pt idx="187">
                  <c:v>44085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44102</c:v>
                </c:pt>
                <c:pt idx="199">
                  <c:v>44103</c:v>
                </c:pt>
                <c:pt idx="200">
                  <c:v>44104</c:v>
                </c:pt>
                <c:pt idx="201">
                  <c:v>44113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44137</c:v>
                </c:pt>
                <c:pt idx="218">
                  <c:v>44138</c:v>
                </c:pt>
                <c:pt idx="219">
                  <c:v>44139</c:v>
                </c:pt>
                <c:pt idx="220">
                  <c:v>44140</c:v>
                </c:pt>
                <c:pt idx="221">
                  <c:v>44141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44158</c:v>
                </c:pt>
                <c:pt idx="233">
                  <c:v>44159</c:v>
                </c:pt>
                <c:pt idx="234">
                  <c:v>44160</c:v>
                </c:pt>
                <c:pt idx="235">
                  <c:v>44161</c:v>
                </c:pt>
                <c:pt idx="236">
                  <c:v>44162</c:v>
                </c:pt>
                <c:pt idx="237">
                  <c:v>44165</c:v>
                </c:pt>
                <c:pt idx="238">
                  <c:v>44166</c:v>
                </c:pt>
                <c:pt idx="239">
                  <c:v>44167</c:v>
                </c:pt>
                <c:pt idx="240">
                  <c:v>44168</c:v>
                </c:pt>
                <c:pt idx="241">
                  <c:v>44169</c:v>
                </c:pt>
                <c:pt idx="242">
                  <c:v>44172</c:v>
                </c:pt>
                <c:pt idx="243">
                  <c:v>44173</c:v>
                </c:pt>
                <c:pt idx="244">
                  <c:v>44174</c:v>
                </c:pt>
                <c:pt idx="245">
                  <c:v>44175</c:v>
                </c:pt>
                <c:pt idx="246">
                  <c:v>44176</c:v>
                </c:pt>
                <c:pt idx="247">
                  <c:v>44179</c:v>
                </c:pt>
                <c:pt idx="248">
                  <c:v>44180</c:v>
                </c:pt>
                <c:pt idx="249">
                  <c:v>44181</c:v>
                </c:pt>
                <c:pt idx="250">
                  <c:v>44182</c:v>
                </c:pt>
                <c:pt idx="251">
                  <c:v>44183</c:v>
                </c:pt>
                <c:pt idx="252">
                  <c:v>44186</c:v>
                </c:pt>
                <c:pt idx="253">
                  <c:v>44187</c:v>
                </c:pt>
                <c:pt idx="254">
                  <c:v>44188</c:v>
                </c:pt>
                <c:pt idx="255">
                  <c:v>44189</c:v>
                </c:pt>
                <c:pt idx="256">
                  <c:v>44190</c:v>
                </c:pt>
                <c:pt idx="257">
                  <c:v>44193</c:v>
                </c:pt>
                <c:pt idx="258">
                  <c:v>44194</c:v>
                </c:pt>
                <c:pt idx="259">
                  <c:v>44195</c:v>
                </c:pt>
                <c:pt idx="260">
                  <c:v>44196</c:v>
                </c:pt>
                <c:pt idx="261">
                  <c:v>44200</c:v>
                </c:pt>
                <c:pt idx="262">
                  <c:v>44201</c:v>
                </c:pt>
                <c:pt idx="263">
                  <c:v>44202</c:v>
                </c:pt>
                <c:pt idx="264">
                  <c:v>44203</c:v>
                </c:pt>
                <c:pt idx="265">
                  <c:v>44204</c:v>
                </c:pt>
                <c:pt idx="266">
                  <c:v>44207</c:v>
                </c:pt>
                <c:pt idx="267">
                  <c:v>44208</c:v>
                </c:pt>
                <c:pt idx="268">
                  <c:v>44209</c:v>
                </c:pt>
                <c:pt idx="269">
                  <c:v>44210</c:v>
                </c:pt>
                <c:pt idx="270">
                  <c:v>44211</c:v>
                </c:pt>
                <c:pt idx="271">
                  <c:v>44214</c:v>
                </c:pt>
                <c:pt idx="272">
                  <c:v>44215</c:v>
                </c:pt>
                <c:pt idx="273">
                  <c:v>44216</c:v>
                </c:pt>
                <c:pt idx="274">
                  <c:v>44217</c:v>
                </c:pt>
                <c:pt idx="275">
                  <c:v>44218</c:v>
                </c:pt>
                <c:pt idx="276">
                  <c:v>44221</c:v>
                </c:pt>
                <c:pt idx="277">
                  <c:v>44222</c:v>
                </c:pt>
                <c:pt idx="278">
                  <c:v>44223</c:v>
                </c:pt>
                <c:pt idx="279">
                  <c:v>44224</c:v>
                </c:pt>
                <c:pt idx="280">
                  <c:v>44225</c:v>
                </c:pt>
                <c:pt idx="281">
                  <c:v>44228</c:v>
                </c:pt>
                <c:pt idx="282">
                  <c:v>44229</c:v>
                </c:pt>
                <c:pt idx="283">
                  <c:v>44230</c:v>
                </c:pt>
                <c:pt idx="284">
                  <c:v>44231</c:v>
                </c:pt>
                <c:pt idx="285">
                  <c:v>44232</c:v>
                </c:pt>
                <c:pt idx="286">
                  <c:v>44235</c:v>
                </c:pt>
                <c:pt idx="287">
                  <c:v>44236</c:v>
                </c:pt>
                <c:pt idx="288">
                  <c:v>44237</c:v>
                </c:pt>
                <c:pt idx="289">
                  <c:v>44245</c:v>
                </c:pt>
                <c:pt idx="290">
                  <c:v>44246</c:v>
                </c:pt>
                <c:pt idx="291">
                  <c:v>44249</c:v>
                </c:pt>
                <c:pt idx="292">
                  <c:v>44250</c:v>
                </c:pt>
                <c:pt idx="293">
                  <c:v>44251</c:v>
                </c:pt>
                <c:pt idx="294">
                  <c:v>44252</c:v>
                </c:pt>
                <c:pt idx="295">
                  <c:v>44253</c:v>
                </c:pt>
                <c:pt idx="296">
                  <c:v>44256</c:v>
                </c:pt>
                <c:pt idx="297">
                  <c:v>44257</c:v>
                </c:pt>
                <c:pt idx="298">
                  <c:v>44258</c:v>
                </c:pt>
                <c:pt idx="299">
                  <c:v>44259</c:v>
                </c:pt>
                <c:pt idx="300">
                  <c:v>44260</c:v>
                </c:pt>
                <c:pt idx="301">
                  <c:v>44263</c:v>
                </c:pt>
                <c:pt idx="302">
                  <c:v>44264</c:v>
                </c:pt>
                <c:pt idx="303">
                  <c:v>44265</c:v>
                </c:pt>
                <c:pt idx="304">
                  <c:v>44266</c:v>
                </c:pt>
                <c:pt idx="305">
                  <c:v>44267</c:v>
                </c:pt>
                <c:pt idx="306">
                  <c:v>44270</c:v>
                </c:pt>
                <c:pt idx="307">
                  <c:v>44271</c:v>
                </c:pt>
                <c:pt idx="308">
                  <c:v>44272</c:v>
                </c:pt>
                <c:pt idx="309">
                  <c:v>44273</c:v>
                </c:pt>
                <c:pt idx="310">
                  <c:v>44274</c:v>
                </c:pt>
                <c:pt idx="311">
                  <c:v>44277</c:v>
                </c:pt>
                <c:pt idx="312">
                  <c:v>44278</c:v>
                </c:pt>
                <c:pt idx="313">
                  <c:v>44279</c:v>
                </c:pt>
                <c:pt idx="314">
                  <c:v>44280</c:v>
                </c:pt>
                <c:pt idx="315">
                  <c:v>44281</c:v>
                </c:pt>
                <c:pt idx="316">
                  <c:v>44284</c:v>
                </c:pt>
                <c:pt idx="317">
                  <c:v>44285</c:v>
                </c:pt>
                <c:pt idx="318">
                  <c:v>44286</c:v>
                </c:pt>
                <c:pt idx="319">
                  <c:v>44287</c:v>
                </c:pt>
                <c:pt idx="320">
                  <c:v>44288</c:v>
                </c:pt>
                <c:pt idx="321">
                  <c:v>44292</c:v>
                </c:pt>
                <c:pt idx="322">
                  <c:v>44293</c:v>
                </c:pt>
                <c:pt idx="323">
                  <c:v>44294</c:v>
                </c:pt>
                <c:pt idx="324">
                  <c:v>44295</c:v>
                </c:pt>
                <c:pt idx="325">
                  <c:v>44298</c:v>
                </c:pt>
                <c:pt idx="326">
                  <c:v>44299</c:v>
                </c:pt>
                <c:pt idx="327">
                  <c:v>44300</c:v>
                </c:pt>
                <c:pt idx="328">
                  <c:v>44301</c:v>
                </c:pt>
                <c:pt idx="329">
                  <c:v>44302</c:v>
                </c:pt>
                <c:pt idx="330">
                  <c:v>44305</c:v>
                </c:pt>
                <c:pt idx="331">
                  <c:v>44306</c:v>
                </c:pt>
                <c:pt idx="332">
                  <c:v>44307</c:v>
                </c:pt>
                <c:pt idx="333">
                  <c:v>44308</c:v>
                </c:pt>
                <c:pt idx="334">
                  <c:v>44309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44322</c:v>
                </c:pt>
                <c:pt idx="341">
                  <c:v>44323</c:v>
                </c:pt>
                <c:pt idx="342">
                  <c:v>44326</c:v>
                </c:pt>
                <c:pt idx="343">
                  <c:v>44327</c:v>
                </c:pt>
                <c:pt idx="344">
                  <c:v>44328</c:v>
                </c:pt>
                <c:pt idx="345">
                  <c:v>44329</c:v>
                </c:pt>
                <c:pt idx="346">
                  <c:v>44330</c:v>
                </c:pt>
                <c:pt idx="347">
                  <c:v>44333</c:v>
                </c:pt>
                <c:pt idx="348">
                  <c:v>44334</c:v>
                </c:pt>
                <c:pt idx="349">
                  <c:v>44335</c:v>
                </c:pt>
                <c:pt idx="350">
                  <c:v>44336</c:v>
                </c:pt>
                <c:pt idx="351">
                  <c:v>44337</c:v>
                </c:pt>
                <c:pt idx="352">
                  <c:v>44340</c:v>
                </c:pt>
                <c:pt idx="353">
                  <c:v>44341</c:v>
                </c:pt>
                <c:pt idx="354">
                  <c:v>44342</c:v>
                </c:pt>
                <c:pt idx="355">
                  <c:v>44343</c:v>
                </c:pt>
                <c:pt idx="356">
                  <c:v>44344</c:v>
                </c:pt>
                <c:pt idx="357">
                  <c:v>44347</c:v>
                </c:pt>
                <c:pt idx="358">
                  <c:v>44348</c:v>
                </c:pt>
                <c:pt idx="359">
                  <c:v>44349</c:v>
                </c:pt>
                <c:pt idx="360">
                  <c:v>44350</c:v>
                </c:pt>
                <c:pt idx="361">
                  <c:v>44351</c:v>
                </c:pt>
                <c:pt idx="362">
                  <c:v>44354</c:v>
                </c:pt>
                <c:pt idx="363">
                  <c:v>44355</c:v>
                </c:pt>
                <c:pt idx="364">
                  <c:v>44356</c:v>
                </c:pt>
                <c:pt idx="365">
                  <c:v>44357</c:v>
                </c:pt>
                <c:pt idx="366">
                  <c:v>44358</c:v>
                </c:pt>
                <c:pt idx="367">
                  <c:v>44362</c:v>
                </c:pt>
                <c:pt idx="368">
                  <c:v>44363</c:v>
                </c:pt>
                <c:pt idx="369">
                  <c:v>44364</c:v>
                </c:pt>
                <c:pt idx="370">
                  <c:v>44365</c:v>
                </c:pt>
                <c:pt idx="371">
                  <c:v>44368</c:v>
                </c:pt>
                <c:pt idx="372">
                  <c:v>44369</c:v>
                </c:pt>
                <c:pt idx="373">
                  <c:v>44370</c:v>
                </c:pt>
                <c:pt idx="374">
                  <c:v>44371</c:v>
                </c:pt>
                <c:pt idx="375">
                  <c:v>44372</c:v>
                </c:pt>
                <c:pt idx="376">
                  <c:v>44375</c:v>
                </c:pt>
                <c:pt idx="377">
                  <c:v>44376</c:v>
                </c:pt>
                <c:pt idx="378">
                  <c:v>44377</c:v>
                </c:pt>
                <c:pt idx="379">
                  <c:v>44378</c:v>
                </c:pt>
                <c:pt idx="380">
                  <c:v>44379</c:v>
                </c:pt>
                <c:pt idx="381">
                  <c:v>44382</c:v>
                </c:pt>
                <c:pt idx="382">
                  <c:v>44383</c:v>
                </c:pt>
                <c:pt idx="383">
                  <c:v>44384</c:v>
                </c:pt>
                <c:pt idx="384">
                  <c:v>44385</c:v>
                </c:pt>
                <c:pt idx="385">
                  <c:v>44386</c:v>
                </c:pt>
                <c:pt idx="386">
                  <c:v>44389</c:v>
                </c:pt>
                <c:pt idx="387">
                  <c:v>44390</c:v>
                </c:pt>
                <c:pt idx="388">
                  <c:v>44391</c:v>
                </c:pt>
                <c:pt idx="389">
                  <c:v>44392</c:v>
                </c:pt>
                <c:pt idx="390">
                  <c:v>44393</c:v>
                </c:pt>
                <c:pt idx="391">
                  <c:v>44396</c:v>
                </c:pt>
                <c:pt idx="392">
                  <c:v>44397</c:v>
                </c:pt>
                <c:pt idx="393">
                  <c:v>44398</c:v>
                </c:pt>
                <c:pt idx="394">
                  <c:v>44399</c:v>
                </c:pt>
                <c:pt idx="395">
                  <c:v>44400</c:v>
                </c:pt>
                <c:pt idx="396">
                  <c:v>44403</c:v>
                </c:pt>
                <c:pt idx="397">
                  <c:v>44404</c:v>
                </c:pt>
                <c:pt idx="398">
                  <c:v>44405</c:v>
                </c:pt>
                <c:pt idx="399">
                  <c:v>44406</c:v>
                </c:pt>
                <c:pt idx="400">
                  <c:v>44407</c:v>
                </c:pt>
                <c:pt idx="401">
                  <c:v>44410</c:v>
                </c:pt>
                <c:pt idx="402">
                  <c:v>44411</c:v>
                </c:pt>
                <c:pt idx="403">
                  <c:v>44412</c:v>
                </c:pt>
                <c:pt idx="404">
                  <c:v>44413</c:v>
                </c:pt>
                <c:pt idx="405">
                  <c:v>44414</c:v>
                </c:pt>
                <c:pt idx="406">
                  <c:v>44417</c:v>
                </c:pt>
                <c:pt idx="407">
                  <c:v>44418</c:v>
                </c:pt>
                <c:pt idx="408">
                  <c:v>44419</c:v>
                </c:pt>
                <c:pt idx="409">
                  <c:v>44420</c:v>
                </c:pt>
                <c:pt idx="410">
                  <c:v>44421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44431</c:v>
                </c:pt>
                <c:pt idx="417">
                  <c:v>44432</c:v>
                </c:pt>
                <c:pt idx="418">
                  <c:v>44433</c:v>
                </c:pt>
                <c:pt idx="419">
                  <c:v>44434</c:v>
                </c:pt>
                <c:pt idx="420">
                  <c:v>44435</c:v>
                </c:pt>
                <c:pt idx="421">
                  <c:v>44438</c:v>
                </c:pt>
                <c:pt idx="422">
                  <c:v>44439</c:v>
                </c:pt>
                <c:pt idx="423">
                  <c:v>44440</c:v>
                </c:pt>
                <c:pt idx="424">
                  <c:v>44441</c:v>
                </c:pt>
                <c:pt idx="425">
                  <c:v>44442</c:v>
                </c:pt>
                <c:pt idx="426">
                  <c:v>44445</c:v>
                </c:pt>
                <c:pt idx="427">
                  <c:v>44446</c:v>
                </c:pt>
                <c:pt idx="428">
                  <c:v>44447</c:v>
                </c:pt>
                <c:pt idx="429">
                  <c:v>44448</c:v>
                </c:pt>
                <c:pt idx="430">
                  <c:v>44449</c:v>
                </c:pt>
                <c:pt idx="431">
                  <c:v>44452</c:v>
                </c:pt>
                <c:pt idx="432">
                  <c:v>44453</c:v>
                </c:pt>
                <c:pt idx="433">
                  <c:v>44454</c:v>
                </c:pt>
                <c:pt idx="434">
                  <c:v>44455</c:v>
                </c:pt>
                <c:pt idx="435">
                  <c:v>44456</c:v>
                </c:pt>
                <c:pt idx="436">
                  <c:v>44461</c:v>
                </c:pt>
                <c:pt idx="437">
                  <c:v>44462</c:v>
                </c:pt>
                <c:pt idx="438">
                  <c:v>44463</c:v>
                </c:pt>
                <c:pt idx="439">
                  <c:v>44466</c:v>
                </c:pt>
                <c:pt idx="440">
                  <c:v>44467</c:v>
                </c:pt>
                <c:pt idx="441">
                  <c:v>44468</c:v>
                </c:pt>
                <c:pt idx="442">
                  <c:v>44469</c:v>
                </c:pt>
                <c:pt idx="443">
                  <c:v>44477</c:v>
                </c:pt>
                <c:pt idx="444">
                  <c:v>44480</c:v>
                </c:pt>
                <c:pt idx="445">
                  <c:v>44481</c:v>
                </c:pt>
                <c:pt idx="446">
                  <c:v>44482</c:v>
                </c:pt>
                <c:pt idx="447">
                  <c:v>44483</c:v>
                </c:pt>
                <c:pt idx="448">
                  <c:v>44484</c:v>
                </c:pt>
                <c:pt idx="449">
                  <c:v>44487</c:v>
                </c:pt>
                <c:pt idx="450">
                  <c:v>44488</c:v>
                </c:pt>
                <c:pt idx="451">
                  <c:v>44489</c:v>
                </c:pt>
                <c:pt idx="452">
                  <c:v>44490</c:v>
                </c:pt>
                <c:pt idx="453">
                  <c:v>44491</c:v>
                </c:pt>
              </c:numCache>
            </c:numRef>
          </c:cat>
          <c:val>
            <c:numRef>
              <c:f>Sheet1!$Q$3:$Q$456</c:f>
              <c:numCache>
                <c:formatCode>#,##0.00_ </c:formatCode>
                <c:ptCount val="454"/>
                <c:pt idx="0">
                  <c:v>-96</c:v>
                </c:pt>
                <c:pt idx="1">
                  <c:v>-100</c:v>
                </c:pt>
                <c:pt idx="2">
                  <c:v>-173</c:v>
                </c:pt>
                <c:pt idx="3">
                  <c:v>-187</c:v>
                </c:pt>
                <c:pt idx="4">
                  <c:v>-175</c:v>
                </c:pt>
                <c:pt idx="5">
                  <c:v>-168</c:v>
                </c:pt>
                <c:pt idx="6">
                  <c:v>-172</c:v>
                </c:pt>
                <c:pt idx="7">
                  <c:v>-168</c:v>
                </c:pt>
                <c:pt idx="8">
                  <c:v>-152</c:v>
                </c:pt>
                <c:pt idx="9">
                  <c:v>-154</c:v>
                </c:pt>
                <c:pt idx="10">
                  <c:v>-142</c:v>
                </c:pt>
                <c:pt idx="11">
                  <c:v>-136</c:v>
                </c:pt>
                <c:pt idx="12">
                  <c:v>-129</c:v>
                </c:pt>
                <c:pt idx="13">
                  <c:v>-136</c:v>
                </c:pt>
                <c:pt idx="14">
                  <c:v>-136</c:v>
                </c:pt>
                <c:pt idx="15">
                  <c:v>-125</c:v>
                </c:pt>
                <c:pt idx="16">
                  <c:v>-149</c:v>
                </c:pt>
                <c:pt idx="17">
                  <c:v>-154</c:v>
                </c:pt>
                <c:pt idx="18">
                  <c:v>-137</c:v>
                </c:pt>
                <c:pt idx="19">
                  <c:v>-123</c:v>
                </c:pt>
                <c:pt idx="20">
                  <c:v>-131</c:v>
                </c:pt>
                <c:pt idx="21">
                  <c:v>-120</c:v>
                </c:pt>
                <c:pt idx="22">
                  <c:v>-122</c:v>
                </c:pt>
                <c:pt idx="23">
                  <c:v>-129</c:v>
                </c:pt>
                <c:pt idx="24">
                  <c:v>-151</c:v>
                </c:pt>
                <c:pt idx="25">
                  <c:v>-163</c:v>
                </c:pt>
                <c:pt idx="26">
                  <c:v>-160</c:v>
                </c:pt>
                <c:pt idx="27">
                  <c:v>-161</c:v>
                </c:pt>
                <c:pt idx="28">
                  <c:v>-161</c:v>
                </c:pt>
                <c:pt idx="29">
                  <c:v>-171</c:v>
                </c:pt>
                <c:pt idx="30">
                  <c:v>-162</c:v>
                </c:pt>
                <c:pt idx="31">
                  <c:v>-160</c:v>
                </c:pt>
                <c:pt idx="32">
                  <c:v>-141</c:v>
                </c:pt>
                <c:pt idx="33">
                  <c:v>-139</c:v>
                </c:pt>
                <c:pt idx="34">
                  <c:v>-138</c:v>
                </c:pt>
                <c:pt idx="35">
                  <c:v>-177</c:v>
                </c:pt>
                <c:pt idx="36">
                  <c:v>-171</c:v>
                </c:pt>
                <c:pt idx="37">
                  <c:v>-152</c:v>
                </c:pt>
                <c:pt idx="38">
                  <c:v>-158</c:v>
                </c:pt>
                <c:pt idx="39">
                  <c:v>-150</c:v>
                </c:pt>
                <c:pt idx="40">
                  <c:v>-155</c:v>
                </c:pt>
                <c:pt idx="41">
                  <c:v>-152</c:v>
                </c:pt>
                <c:pt idx="42">
                  <c:v>-178</c:v>
                </c:pt>
                <c:pt idx="43">
                  <c:v>-173</c:v>
                </c:pt>
                <c:pt idx="44">
                  <c:v>-178</c:v>
                </c:pt>
                <c:pt idx="45">
                  <c:v>-183</c:v>
                </c:pt>
                <c:pt idx="46">
                  <c:v>-181</c:v>
                </c:pt>
                <c:pt idx="47">
                  <c:v>-158</c:v>
                </c:pt>
                <c:pt idx="48">
                  <c:v>-150</c:v>
                </c:pt>
                <c:pt idx="49">
                  <c:v>-151</c:v>
                </c:pt>
                <c:pt idx="50">
                  <c:v>-176</c:v>
                </c:pt>
                <c:pt idx="51">
                  <c:v>-156</c:v>
                </c:pt>
                <c:pt idx="52">
                  <c:v>-163</c:v>
                </c:pt>
                <c:pt idx="53">
                  <c:v>-176</c:v>
                </c:pt>
                <c:pt idx="54">
                  <c:v>-175</c:v>
                </c:pt>
                <c:pt idx="55">
                  <c:v>-177</c:v>
                </c:pt>
                <c:pt idx="56">
                  <c:v>-182</c:v>
                </c:pt>
                <c:pt idx="57">
                  <c:v>-162</c:v>
                </c:pt>
                <c:pt idx="58">
                  <c:v>-166</c:v>
                </c:pt>
                <c:pt idx="59">
                  <c:v>-155</c:v>
                </c:pt>
                <c:pt idx="60">
                  <c:v>-155</c:v>
                </c:pt>
                <c:pt idx="61">
                  <c:v>-159</c:v>
                </c:pt>
                <c:pt idx="62">
                  <c:v>-138</c:v>
                </c:pt>
                <c:pt idx="63">
                  <c:v>-157</c:v>
                </c:pt>
                <c:pt idx="64">
                  <c:v>-162</c:v>
                </c:pt>
                <c:pt idx="65">
                  <c:v>-138</c:v>
                </c:pt>
                <c:pt idx="66">
                  <c:v>-131</c:v>
                </c:pt>
                <c:pt idx="67">
                  <c:v>-117</c:v>
                </c:pt>
                <c:pt idx="68">
                  <c:v>-122</c:v>
                </c:pt>
                <c:pt idx="69">
                  <c:v>-140</c:v>
                </c:pt>
                <c:pt idx="70">
                  <c:v>-124</c:v>
                </c:pt>
                <c:pt idx="71">
                  <c:v>-119</c:v>
                </c:pt>
                <c:pt idx="72">
                  <c:v>-117</c:v>
                </c:pt>
                <c:pt idx="73">
                  <c:v>-105</c:v>
                </c:pt>
                <c:pt idx="74">
                  <c:v>-54</c:v>
                </c:pt>
                <c:pt idx="75">
                  <c:v>-68</c:v>
                </c:pt>
                <c:pt idx="76">
                  <c:v>-97</c:v>
                </c:pt>
                <c:pt idx="77">
                  <c:v>-105</c:v>
                </c:pt>
                <c:pt idx="78">
                  <c:v>-149</c:v>
                </c:pt>
                <c:pt idx="79">
                  <c:v>-131</c:v>
                </c:pt>
                <c:pt idx="80">
                  <c:v>-127</c:v>
                </c:pt>
                <c:pt idx="81">
                  <c:v>-140</c:v>
                </c:pt>
                <c:pt idx="82">
                  <c:v>-104</c:v>
                </c:pt>
                <c:pt idx="83">
                  <c:v>-136</c:v>
                </c:pt>
                <c:pt idx="84">
                  <c:v>-128</c:v>
                </c:pt>
                <c:pt idx="85">
                  <c:v>-139</c:v>
                </c:pt>
                <c:pt idx="86">
                  <c:v>-125</c:v>
                </c:pt>
                <c:pt idx="87">
                  <c:v>-201</c:v>
                </c:pt>
                <c:pt idx="88">
                  <c:v>-238</c:v>
                </c:pt>
                <c:pt idx="89">
                  <c:v>-239</c:v>
                </c:pt>
                <c:pt idx="90">
                  <c:v>-227</c:v>
                </c:pt>
                <c:pt idx="91">
                  <c:v>-253</c:v>
                </c:pt>
                <c:pt idx="92">
                  <c:v>-231</c:v>
                </c:pt>
                <c:pt idx="93">
                  <c:v>-216</c:v>
                </c:pt>
                <c:pt idx="94">
                  <c:v>-207</c:v>
                </c:pt>
                <c:pt idx="95">
                  <c:v>-182</c:v>
                </c:pt>
                <c:pt idx="96">
                  <c:v>-178</c:v>
                </c:pt>
                <c:pt idx="97">
                  <c:v>-158</c:v>
                </c:pt>
                <c:pt idx="98">
                  <c:v>-145</c:v>
                </c:pt>
                <c:pt idx="99">
                  <c:v>-121</c:v>
                </c:pt>
                <c:pt idx="100">
                  <c:v>-75</c:v>
                </c:pt>
                <c:pt idx="101">
                  <c:v>-82</c:v>
                </c:pt>
                <c:pt idx="102">
                  <c:v>-64</c:v>
                </c:pt>
                <c:pt idx="103">
                  <c:v>-65</c:v>
                </c:pt>
                <c:pt idx="104">
                  <c:v>-92</c:v>
                </c:pt>
                <c:pt idx="105">
                  <c:v>-79</c:v>
                </c:pt>
                <c:pt idx="106">
                  <c:v>-64</c:v>
                </c:pt>
                <c:pt idx="107">
                  <c:v>-71</c:v>
                </c:pt>
                <c:pt idx="108">
                  <c:v>-62</c:v>
                </c:pt>
                <c:pt idx="109">
                  <c:v>-58</c:v>
                </c:pt>
                <c:pt idx="110">
                  <c:v>-12</c:v>
                </c:pt>
                <c:pt idx="111">
                  <c:v>-33</c:v>
                </c:pt>
                <c:pt idx="112">
                  <c:v>-37</c:v>
                </c:pt>
                <c:pt idx="113">
                  <c:v>-34</c:v>
                </c:pt>
                <c:pt idx="114">
                  <c:v>-47</c:v>
                </c:pt>
                <c:pt idx="115">
                  <c:v>-39</c:v>
                </c:pt>
                <c:pt idx="116">
                  <c:v>-24</c:v>
                </c:pt>
                <c:pt idx="117">
                  <c:v>-47</c:v>
                </c:pt>
                <c:pt idx="118">
                  <c:v>-38</c:v>
                </c:pt>
                <c:pt idx="119">
                  <c:v>-33</c:v>
                </c:pt>
                <c:pt idx="120">
                  <c:v>-28</c:v>
                </c:pt>
                <c:pt idx="121">
                  <c:v>-16</c:v>
                </c:pt>
                <c:pt idx="122">
                  <c:v>-8</c:v>
                </c:pt>
                <c:pt idx="123">
                  <c:v>14</c:v>
                </c:pt>
                <c:pt idx="124">
                  <c:v>18</c:v>
                </c:pt>
                <c:pt idx="125">
                  <c:v>7</c:v>
                </c:pt>
                <c:pt idx="126">
                  <c:v>5</c:v>
                </c:pt>
                <c:pt idx="127">
                  <c:v>8</c:v>
                </c:pt>
                <c:pt idx="128">
                  <c:v>14</c:v>
                </c:pt>
                <c:pt idx="129">
                  <c:v>11</c:v>
                </c:pt>
                <c:pt idx="130">
                  <c:v>19</c:v>
                </c:pt>
                <c:pt idx="131">
                  <c:v>27</c:v>
                </c:pt>
                <c:pt idx="132">
                  <c:v>83</c:v>
                </c:pt>
                <c:pt idx="133">
                  <c:v>79</c:v>
                </c:pt>
                <c:pt idx="134">
                  <c:v>84</c:v>
                </c:pt>
                <c:pt idx="135">
                  <c:v>122</c:v>
                </c:pt>
                <c:pt idx="136">
                  <c:v>127</c:v>
                </c:pt>
                <c:pt idx="137">
                  <c:v>115</c:v>
                </c:pt>
                <c:pt idx="138">
                  <c:v>122</c:v>
                </c:pt>
                <c:pt idx="139">
                  <c:v>158</c:v>
                </c:pt>
                <c:pt idx="140">
                  <c:v>139</c:v>
                </c:pt>
                <c:pt idx="141">
                  <c:v>149</c:v>
                </c:pt>
                <c:pt idx="142">
                  <c:v>153</c:v>
                </c:pt>
                <c:pt idx="143">
                  <c:v>194</c:v>
                </c:pt>
                <c:pt idx="144">
                  <c:v>211</c:v>
                </c:pt>
                <c:pt idx="145">
                  <c:v>224</c:v>
                </c:pt>
                <c:pt idx="146">
                  <c:v>224</c:v>
                </c:pt>
                <c:pt idx="147">
                  <c:v>290</c:v>
                </c:pt>
                <c:pt idx="148">
                  <c:v>331</c:v>
                </c:pt>
                <c:pt idx="149">
                  <c:v>386</c:v>
                </c:pt>
                <c:pt idx="150">
                  <c:v>380</c:v>
                </c:pt>
                <c:pt idx="151">
                  <c:v>355</c:v>
                </c:pt>
                <c:pt idx="152">
                  <c:v>343</c:v>
                </c:pt>
                <c:pt idx="153">
                  <c:v>344</c:v>
                </c:pt>
                <c:pt idx="154">
                  <c:v>361</c:v>
                </c:pt>
                <c:pt idx="155">
                  <c:v>345</c:v>
                </c:pt>
                <c:pt idx="156">
                  <c:v>369</c:v>
                </c:pt>
                <c:pt idx="157">
                  <c:v>365</c:v>
                </c:pt>
                <c:pt idx="158">
                  <c:v>377</c:v>
                </c:pt>
                <c:pt idx="159">
                  <c:v>401</c:v>
                </c:pt>
                <c:pt idx="160">
                  <c:v>412</c:v>
                </c:pt>
                <c:pt idx="161">
                  <c:v>441</c:v>
                </c:pt>
                <c:pt idx="162">
                  <c:v>433</c:v>
                </c:pt>
                <c:pt idx="163">
                  <c:v>422</c:v>
                </c:pt>
                <c:pt idx="164">
                  <c:v>511</c:v>
                </c:pt>
                <c:pt idx="165">
                  <c:v>430</c:v>
                </c:pt>
                <c:pt idx="166">
                  <c:v>445</c:v>
                </c:pt>
                <c:pt idx="167">
                  <c:v>460</c:v>
                </c:pt>
                <c:pt idx="168">
                  <c:v>473</c:v>
                </c:pt>
                <c:pt idx="169">
                  <c:v>471</c:v>
                </c:pt>
                <c:pt idx="170">
                  <c:v>434</c:v>
                </c:pt>
                <c:pt idx="171">
                  <c:v>241</c:v>
                </c:pt>
                <c:pt idx="172">
                  <c:v>137</c:v>
                </c:pt>
                <c:pt idx="173">
                  <c:v>119</c:v>
                </c:pt>
                <c:pt idx="174">
                  <c:v>24</c:v>
                </c:pt>
                <c:pt idx="175">
                  <c:v>43</c:v>
                </c:pt>
                <c:pt idx="176">
                  <c:v>84</c:v>
                </c:pt>
                <c:pt idx="177">
                  <c:v>144</c:v>
                </c:pt>
                <c:pt idx="178">
                  <c:v>115</c:v>
                </c:pt>
                <c:pt idx="179">
                  <c:v>62</c:v>
                </c:pt>
                <c:pt idx="180">
                  <c:v>36</c:v>
                </c:pt>
                <c:pt idx="181">
                  <c:v>9</c:v>
                </c:pt>
                <c:pt idx="182">
                  <c:v>-17</c:v>
                </c:pt>
                <c:pt idx="183">
                  <c:v>-29</c:v>
                </c:pt>
                <c:pt idx="184">
                  <c:v>-15</c:v>
                </c:pt>
                <c:pt idx="185">
                  <c:v>26</c:v>
                </c:pt>
                <c:pt idx="186">
                  <c:v>-22</c:v>
                </c:pt>
                <c:pt idx="187">
                  <c:v>-48</c:v>
                </c:pt>
                <c:pt idx="188">
                  <c:v>-49</c:v>
                </c:pt>
                <c:pt idx="189">
                  <c:v>-21</c:v>
                </c:pt>
                <c:pt idx="190">
                  <c:v>-27</c:v>
                </c:pt>
                <c:pt idx="191">
                  <c:v>-33</c:v>
                </c:pt>
                <c:pt idx="192">
                  <c:v>-41</c:v>
                </c:pt>
                <c:pt idx="193">
                  <c:v>-53</c:v>
                </c:pt>
                <c:pt idx="194">
                  <c:v>-77</c:v>
                </c:pt>
                <c:pt idx="195">
                  <c:v>-81</c:v>
                </c:pt>
                <c:pt idx="196">
                  <c:v>-70</c:v>
                </c:pt>
                <c:pt idx="197">
                  <c:v>-54</c:v>
                </c:pt>
                <c:pt idx="198">
                  <c:v>-33</c:v>
                </c:pt>
                <c:pt idx="199">
                  <c:v>-7</c:v>
                </c:pt>
                <c:pt idx="200">
                  <c:v>25</c:v>
                </c:pt>
                <c:pt idx="201">
                  <c:v>59</c:v>
                </c:pt>
                <c:pt idx="202">
                  <c:v>60</c:v>
                </c:pt>
                <c:pt idx="203">
                  <c:v>22</c:v>
                </c:pt>
                <c:pt idx="204">
                  <c:v>29</c:v>
                </c:pt>
                <c:pt idx="205">
                  <c:v>43</c:v>
                </c:pt>
                <c:pt idx="206">
                  <c:v>46</c:v>
                </c:pt>
                <c:pt idx="207">
                  <c:v>89</c:v>
                </c:pt>
                <c:pt idx="208">
                  <c:v>79</c:v>
                </c:pt>
                <c:pt idx="209">
                  <c:v>51</c:v>
                </c:pt>
                <c:pt idx="210">
                  <c:v>87</c:v>
                </c:pt>
                <c:pt idx="211">
                  <c:v>102</c:v>
                </c:pt>
                <c:pt idx="212">
                  <c:v>101</c:v>
                </c:pt>
                <c:pt idx="213">
                  <c:v>137</c:v>
                </c:pt>
                <c:pt idx="214">
                  <c:v>120</c:v>
                </c:pt>
                <c:pt idx="215">
                  <c:v>125</c:v>
                </c:pt>
                <c:pt idx="216">
                  <c:v>175</c:v>
                </c:pt>
                <c:pt idx="217">
                  <c:v>134</c:v>
                </c:pt>
                <c:pt idx="218">
                  <c:v>147</c:v>
                </c:pt>
                <c:pt idx="219">
                  <c:v>155</c:v>
                </c:pt>
                <c:pt idx="220">
                  <c:v>177</c:v>
                </c:pt>
                <c:pt idx="221">
                  <c:v>202</c:v>
                </c:pt>
                <c:pt idx="222">
                  <c:v>240</c:v>
                </c:pt>
                <c:pt idx="223">
                  <c:v>240</c:v>
                </c:pt>
                <c:pt idx="224">
                  <c:v>286</c:v>
                </c:pt>
                <c:pt idx="225">
                  <c:v>301</c:v>
                </c:pt>
                <c:pt idx="226">
                  <c:v>301</c:v>
                </c:pt>
                <c:pt idx="227">
                  <c:v>309</c:v>
                </c:pt>
                <c:pt idx="228">
                  <c:v>314</c:v>
                </c:pt>
                <c:pt idx="229">
                  <c:v>300</c:v>
                </c:pt>
                <c:pt idx="230">
                  <c:v>321</c:v>
                </c:pt>
                <c:pt idx="231">
                  <c:v>357</c:v>
                </c:pt>
                <c:pt idx="232">
                  <c:v>332</c:v>
                </c:pt>
                <c:pt idx="233">
                  <c:v>352</c:v>
                </c:pt>
                <c:pt idx="234">
                  <c:v>348</c:v>
                </c:pt>
                <c:pt idx="235">
                  <c:v>351</c:v>
                </c:pt>
                <c:pt idx="236">
                  <c:v>327</c:v>
                </c:pt>
                <c:pt idx="237">
                  <c:v>360</c:v>
                </c:pt>
                <c:pt idx="238">
                  <c:v>381</c:v>
                </c:pt>
                <c:pt idx="239">
                  <c:v>429</c:v>
                </c:pt>
                <c:pt idx="240">
                  <c:v>424</c:v>
                </c:pt>
                <c:pt idx="241">
                  <c:v>437</c:v>
                </c:pt>
                <c:pt idx="242">
                  <c:v>530</c:v>
                </c:pt>
                <c:pt idx="243">
                  <c:v>555</c:v>
                </c:pt>
                <c:pt idx="244">
                  <c:v>623</c:v>
                </c:pt>
                <c:pt idx="245">
                  <c:v>653</c:v>
                </c:pt>
                <c:pt idx="246">
                  <c:v>658</c:v>
                </c:pt>
                <c:pt idx="247">
                  <c:v>498</c:v>
                </c:pt>
                <c:pt idx="248">
                  <c:v>526</c:v>
                </c:pt>
                <c:pt idx="249">
                  <c:v>522</c:v>
                </c:pt>
                <c:pt idx="250">
                  <c:v>495</c:v>
                </c:pt>
                <c:pt idx="251">
                  <c:v>535</c:v>
                </c:pt>
                <c:pt idx="252">
                  <c:v>316</c:v>
                </c:pt>
                <c:pt idx="253">
                  <c:v>314</c:v>
                </c:pt>
                <c:pt idx="254">
                  <c:v>296</c:v>
                </c:pt>
                <c:pt idx="255">
                  <c:v>248</c:v>
                </c:pt>
                <c:pt idx="256">
                  <c:v>264</c:v>
                </c:pt>
                <c:pt idx="257">
                  <c:v>232</c:v>
                </c:pt>
                <c:pt idx="258">
                  <c:v>264</c:v>
                </c:pt>
                <c:pt idx="259">
                  <c:v>252</c:v>
                </c:pt>
                <c:pt idx="260">
                  <c:v>248</c:v>
                </c:pt>
                <c:pt idx="261">
                  <c:v>259</c:v>
                </c:pt>
                <c:pt idx="262">
                  <c:v>236</c:v>
                </c:pt>
                <c:pt idx="263">
                  <c:v>153</c:v>
                </c:pt>
                <c:pt idx="264">
                  <c:v>151</c:v>
                </c:pt>
                <c:pt idx="265">
                  <c:v>174</c:v>
                </c:pt>
                <c:pt idx="266">
                  <c:v>245</c:v>
                </c:pt>
                <c:pt idx="267">
                  <c:v>248</c:v>
                </c:pt>
                <c:pt idx="268">
                  <c:v>235</c:v>
                </c:pt>
                <c:pt idx="269">
                  <c:v>171</c:v>
                </c:pt>
                <c:pt idx="270">
                  <c:v>152</c:v>
                </c:pt>
                <c:pt idx="271">
                  <c:v>178</c:v>
                </c:pt>
                <c:pt idx="272">
                  <c:v>183</c:v>
                </c:pt>
                <c:pt idx="273">
                  <c:v>150</c:v>
                </c:pt>
                <c:pt idx="274">
                  <c:v>186</c:v>
                </c:pt>
                <c:pt idx="275">
                  <c:v>225</c:v>
                </c:pt>
                <c:pt idx="276">
                  <c:v>227</c:v>
                </c:pt>
                <c:pt idx="277">
                  <c:v>183</c:v>
                </c:pt>
                <c:pt idx="278">
                  <c:v>215</c:v>
                </c:pt>
                <c:pt idx="279">
                  <c:v>187</c:v>
                </c:pt>
                <c:pt idx="280">
                  <c:v>167</c:v>
                </c:pt>
                <c:pt idx="281">
                  <c:v>208</c:v>
                </c:pt>
                <c:pt idx="282">
                  <c:v>154</c:v>
                </c:pt>
                <c:pt idx="283">
                  <c:v>133</c:v>
                </c:pt>
                <c:pt idx="284">
                  <c:v>184</c:v>
                </c:pt>
                <c:pt idx="285">
                  <c:v>208</c:v>
                </c:pt>
                <c:pt idx="286">
                  <c:v>196</c:v>
                </c:pt>
                <c:pt idx="287">
                  <c:v>248</c:v>
                </c:pt>
                <c:pt idx="288">
                  <c:v>272</c:v>
                </c:pt>
                <c:pt idx="289">
                  <c:v>253</c:v>
                </c:pt>
                <c:pt idx="290">
                  <c:v>245</c:v>
                </c:pt>
                <c:pt idx="291">
                  <c:v>214</c:v>
                </c:pt>
                <c:pt idx="292">
                  <c:v>206</c:v>
                </c:pt>
                <c:pt idx="293">
                  <c:v>207</c:v>
                </c:pt>
                <c:pt idx="294">
                  <c:v>212</c:v>
                </c:pt>
                <c:pt idx="295">
                  <c:v>208</c:v>
                </c:pt>
                <c:pt idx="296">
                  <c:v>163</c:v>
                </c:pt>
                <c:pt idx="297">
                  <c:v>183</c:v>
                </c:pt>
                <c:pt idx="298">
                  <c:v>183</c:v>
                </c:pt>
                <c:pt idx="299">
                  <c:v>229</c:v>
                </c:pt>
                <c:pt idx="300">
                  <c:v>266</c:v>
                </c:pt>
                <c:pt idx="301">
                  <c:v>154</c:v>
                </c:pt>
                <c:pt idx="302">
                  <c:v>71</c:v>
                </c:pt>
                <c:pt idx="303">
                  <c:v>78</c:v>
                </c:pt>
                <c:pt idx="304">
                  <c:v>94</c:v>
                </c:pt>
                <c:pt idx="305">
                  <c:v>93</c:v>
                </c:pt>
                <c:pt idx="306">
                  <c:v>80</c:v>
                </c:pt>
                <c:pt idx="307">
                  <c:v>81</c:v>
                </c:pt>
                <c:pt idx="308">
                  <c:v>70</c:v>
                </c:pt>
                <c:pt idx="309">
                  <c:v>82</c:v>
                </c:pt>
                <c:pt idx="310">
                  <c:v>111</c:v>
                </c:pt>
                <c:pt idx="311">
                  <c:v>166</c:v>
                </c:pt>
                <c:pt idx="312">
                  <c:v>159</c:v>
                </c:pt>
                <c:pt idx="313">
                  <c:v>129</c:v>
                </c:pt>
                <c:pt idx="314">
                  <c:v>164</c:v>
                </c:pt>
                <c:pt idx="315">
                  <c:v>230</c:v>
                </c:pt>
                <c:pt idx="316">
                  <c:v>257</c:v>
                </c:pt>
                <c:pt idx="317">
                  <c:v>252</c:v>
                </c:pt>
                <c:pt idx="318">
                  <c:v>237</c:v>
                </c:pt>
                <c:pt idx="319">
                  <c:v>212</c:v>
                </c:pt>
                <c:pt idx="320">
                  <c:v>204</c:v>
                </c:pt>
                <c:pt idx="321">
                  <c:v>275</c:v>
                </c:pt>
                <c:pt idx="322">
                  <c:v>271</c:v>
                </c:pt>
                <c:pt idx="323">
                  <c:v>315</c:v>
                </c:pt>
                <c:pt idx="324">
                  <c:v>175</c:v>
                </c:pt>
                <c:pt idx="325">
                  <c:v>248</c:v>
                </c:pt>
                <c:pt idx="326">
                  <c:v>257</c:v>
                </c:pt>
                <c:pt idx="327">
                  <c:v>254</c:v>
                </c:pt>
                <c:pt idx="328">
                  <c:v>338</c:v>
                </c:pt>
                <c:pt idx="329">
                  <c:v>325</c:v>
                </c:pt>
                <c:pt idx="330">
                  <c:v>262</c:v>
                </c:pt>
                <c:pt idx="331">
                  <c:v>287</c:v>
                </c:pt>
                <c:pt idx="332">
                  <c:v>313</c:v>
                </c:pt>
                <c:pt idx="333">
                  <c:v>303</c:v>
                </c:pt>
                <c:pt idx="334">
                  <c:v>341</c:v>
                </c:pt>
                <c:pt idx="335">
                  <c:v>330</c:v>
                </c:pt>
                <c:pt idx="336">
                  <c:v>315</c:v>
                </c:pt>
                <c:pt idx="337">
                  <c:v>326</c:v>
                </c:pt>
                <c:pt idx="338">
                  <c:v>334</c:v>
                </c:pt>
                <c:pt idx="339">
                  <c:v>336</c:v>
                </c:pt>
                <c:pt idx="340">
                  <c:v>336</c:v>
                </c:pt>
                <c:pt idx="341">
                  <c:v>387</c:v>
                </c:pt>
                <c:pt idx="342">
                  <c:v>511</c:v>
                </c:pt>
                <c:pt idx="343">
                  <c:v>629</c:v>
                </c:pt>
                <c:pt idx="344">
                  <c:v>643</c:v>
                </c:pt>
                <c:pt idx="345">
                  <c:v>635</c:v>
                </c:pt>
                <c:pt idx="346">
                  <c:v>549</c:v>
                </c:pt>
                <c:pt idx="347">
                  <c:v>508</c:v>
                </c:pt>
                <c:pt idx="348">
                  <c:v>574</c:v>
                </c:pt>
                <c:pt idx="349">
                  <c:v>534</c:v>
                </c:pt>
                <c:pt idx="350">
                  <c:v>555</c:v>
                </c:pt>
                <c:pt idx="351">
                  <c:v>471</c:v>
                </c:pt>
                <c:pt idx="352">
                  <c:v>486</c:v>
                </c:pt>
                <c:pt idx="353">
                  <c:v>480</c:v>
                </c:pt>
                <c:pt idx="354">
                  <c:v>441</c:v>
                </c:pt>
                <c:pt idx="355">
                  <c:v>419</c:v>
                </c:pt>
                <c:pt idx="356">
                  <c:v>454</c:v>
                </c:pt>
                <c:pt idx="357">
                  <c:v>507</c:v>
                </c:pt>
                <c:pt idx="358">
                  <c:v>401</c:v>
                </c:pt>
                <c:pt idx="359">
                  <c:v>366</c:v>
                </c:pt>
                <c:pt idx="360">
                  <c:v>409</c:v>
                </c:pt>
                <c:pt idx="361">
                  <c:v>438</c:v>
                </c:pt>
                <c:pt idx="362">
                  <c:v>394</c:v>
                </c:pt>
                <c:pt idx="363">
                  <c:v>390</c:v>
                </c:pt>
                <c:pt idx="364">
                  <c:v>439</c:v>
                </c:pt>
                <c:pt idx="365">
                  <c:v>502</c:v>
                </c:pt>
                <c:pt idx="366">
                  <c:v>544</c:v>
                </c:pt>
                <c:pt idx="367">
                  <c:v>478</c:v>
                </c:pt>
                <c:pt idx="368">
                  <c:v>420</c:v>
                </c:pt>
                <c:pt idx="369">
                  <c:v>429</c:v>
                </c:pt>
                <c:pt idx="370">
                  <c:v>439</c:v>
                </c:pt>
                <c:pt idx="371">
                  <c:v>433</c:v>
                </c:pt>
                <c:pt idx="372">
                  <c:v>473</c:v>
                </c:pt>
                <c:pt idx="373">
                  <c:v>511</c:v>
                </c:pt>
                <c:pt idx="374">
                  <c:v>541</c:v>
                </c:pt>
                <c:pt idx="375">
                  <c:v>559</c:v>
                </c:pt>
                <c:pt idx="376">
                  <c:v>578</c:v>
                </c:pt>
                <c:pt idx="377">
                  <c:v>614</c:v>
                </c:pt>
                <c:pt idx="378">
                  <c:v>583</c:v>
                </c:pt>
                <c:pt idx="379">
                  <c:v>595</c:v>
                </c:pt>
                <c:pt idx="380">
                  <c:v>569</c:v>
                </c:pt>
                <c:pt idx="381">
                  <c:v>544</c:v>
                </c:pt>
                <c:pt idx="382">
                  <c:v>543</c:v>
                </c:pt>
                <c:pt idx="383">
                  <c:v>594</c:v>
                </c:pt>
                <c:pt idx="384">
                  <c:v>629</c:v>
                </c:pt>
                <c:pt idx="385">
                  <c:v>621</c:v>
                </c:pt>
                <c:pt idx="386">
                  <c:v>673</c:v>
                </c:pt>
                <c:pt idx="387">
                  <c:v>707</c:v>
                </c:pt>
                <c:pt idx="388">
                  <c:v>777</c:v>
                </c:pt>
                <c:pt idx="389">
                  <c:v>741</c:v>
                </c:pt>
                <c:pt idx="390">
                  <c:v>739</c:v>
                </c:pt>
                <c:pt idx="391">
                  <c:v>728</c:v>
                </c:pt>
                <c:pt idx="392">
                  <c:v>707</c:v>
                </c:pt>
                <c:pt idx="393">
                  <c:v>626</c:v>
                </c:pt>
                <c:pt idx="394">
                  <c:v>663</c:v>
                </c:pt>
                <c:pt idx="395">
                  <c:v>700</c:v>
                </c:pt>
                <c:pt idx="396">
                  <c:v>576</c:v>
                </c:pt>
                <c:pt idx="397">
                  <c:v>527</c:v>
                </c:pt>
                <c:pt idx="398">
                  <c:v>536</c:v>
                </c:pt>
                <c:pt idx="399">
                  <c:v>560</c:v>
                </c:pt>
                <c:pt idx="400">
                  <c:v>268</c:v>
                </c:pt>
                <c:pt idx="401">
                  <c:v>242</c:v>
                </c:pt>
                <c:pt idx="402">
                  <c:v>214</c:v>
                </c:pt>
                <c:pt idx="403">
                  <c:v>217</c:v>
                </c:pt>
                <c:pt idx="404">
                  <c:v>176</c:v>
                </c:pt>
                <c:pt idx="405">
                  <c:v>92</c:v>
                </c:pt>
                <c:pt idx="406">
                  <c:v>131</c:v>
                </c:pt>
                <c:pt idx="407">
                  <c:v>212</c:v>
                </c:pt>
                <c:pt idx="408">
                  <c:v>183</c:v>
                </c:pt>
                <c:pt idx="409">
                  <c:v>64</c:v>
                </c:pt>
                <c:pt idx="410">
                  <c:v>-8</c:v>
                </c:pt>
                <c:pt idx="411">
                  <c:v>-10</c:v>
                </c:pt>
                <c:pt idx="412">
                  <c:v>37</c:v>
                </c:pt>
                <c:pt idx="413">
                  <c:v>39</c:v>
                </c:pt>
                <c:pt idx="414">
                  <c:v>-22</c:v>
                </c:pt>
                <c:pt idx="415">
                  <c:v>-70</c:v>
                </c:pt>
                <c:pt idx="416">
                  <c:v>40</c:v>
                </c:pt>
                <c:pt idx="417">
                  <c:v>6</c:v>
                </c:pt>
                <c:pt idx="418">
                  <c:v>-15</c:v>
                </c:pt>
                <c:pt idx="419">
                  <c:v>-36</c:v>
                </c:pt>
                <c:pt idx="420">
                  <c:v>-54</c:v>
                </c:pt>
                <c:pt idx="421">
                  <c:v>-42</c:v>
                </c:pt>
                <c:pt idx="422">
                  <c:v>-88</c:v>
                </c:pt>
                <c:pt idx="423">
                  <c:v>-89</c:v>
                </c:pt>
                <c:pt idx="424">
                  <c:v>-68</c:v>
                </c:pt>
                <c:pt idx="425">
                  <c:v>22</c:v>
                </c:pt>
                <c:pt idx="426">
                  <c:v>-48</c:v>
                </c:pt>
                <c:pt idx="427">
                  <c:v>-150</c:v>
                </c:pt>
                <c:pt idx="428">
                  <c:v>-303</c:v>
                </c:pt>
                <c:pt idx="429">
                  <c:v>-444</c:v>
                </c:pt>
                <c:pt idx="430">
                  <c:v>-400</c:v>
                </c:pt>
                <c:pt idx="431">
                  <c:v>-530</c:v>
                </c:pt>
                <c:pt idx="432">
                  <c:v>-505</c:v>
                </c:pt>
                <c:pt idx="433">
                  <c:v>-537</c:v>
                </c:pt>
                <c:pt idx="434">
                  <c:v>-690</c:v>
                </c:pt>
                <c:pt idx="435">
                  <c:v>-551</c:v>
                </c:pt>
                <c:pt idx="436">
                  <c:v>-784</c:v>
                </c:pt>
                <c:pt idx="437">
                  <c:v>-869</c:v>
                </c:pt>
                <c:pt idx="438">
                  <c:v>-873</c:v>
                </c:pt>
                <c:pt idx="439">
                  <c:v>-1132</c:v>
                </c:pt>
                <c:pt idx="440">
                  <c:v>-1100</c:v>
                </c:pt>
                <c:pt idx="441">
                  <c:v>-1204</c:v>
                </c:pt>
                <c:pt idx="442">
                  <c:v>-1270</c:v>
                </c:pt>
                <c:pt idx="443">
                  <c:v>-1042</c:v>
                </c:pt>
                <c:pt idx="444">
                  <c:v>-1072</c:v>
                </c:pt>
                <c:pt idx="445">
                  <c:v>-1222</c:v>
                </c:pt>
                <c:pt idx="446">
                  <c:v>-1029</c:v>
                </c:pt>
                <c:pt idx="447">
                  <c:v>-1024</c:v>
                </c:pt>
                <c:pt idx="448">
                  <c:v>-1068</c:v>
                </c:pt>
                <c:pt idx="449">
                  <c:v>-1271</c:v>
                </c:pt>
                <c:pt idx="450">
                  <c:v>-1068</c:v>
                </c:pt>
                <c:pt idx="451">
                  <c:v>-915</c:v>
                </c:pt>
                <c:pt idx="452">
                  <c:v>-958</c:v>
                </c:pt>
                <c:pt idx="453">
                  <c:v>-948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C-46D7-A5B3-9D1874E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03104"/>
        <c:axId val="1252792288"/>
      </c:lineChart>
      <c:dateAx>
        <c:axId val="125280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792288"/>
        <c:crosses val="autoZero"/>
        <c:auto val="1"/>
        <c:lblOffset val="100"/>
        <c:baseTimeUnit val="days"/>
      </c:dateAx>
      <c:valAx>
        <c:axId val="1252792288"/>
        <c:scaling>
          <c:orientation val="minMax"/>
        </c:scaling>
        <c:delete val="0"/>
        <c:axPos val="l"/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8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玻璃</a:t>
            </a:r>
            <a:r>
              <a:rPr lang="en-US" altLang="zh-CN"/>
              <a:t>-</a:t>
            </a:r>
            <a:r>
              <a:rPr lang="zh-CN" altLang="en-US"/>
              <a:t>纯碱现货价差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Sheet1!$T$2:$T$824</c:f>
              <c:numCache>
                <c:formatCode>m/d/yyyy</c:formatCode>
                <c:ptCount val="823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</c:numCache>
            </c:numRef>
          </c:cat>
          <c:val>
            <c:numRef>
              <c:f>Sheet1!$W$2:$W$824</c:f>
              <c:numCache>
                <c:formatCode>General</c:formatCode>
                <c:ptCount val="8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-1049.04</c:v>
                </c:pt>
                <c:pt idx="6">
                  <c:v>-1058.6400000000001</c:v>
                </c:pt>
                <c:pt idx="7">
                  <c:v>-1058.6400000000001</c:v>
                </c:pt>
                <c:pt idx="8">
                  <c:v>-1099.6400000000001</c:v>
                </c:pt>
                <c:pt idx="9">
                  <c:v>-1105.24</c:v>
                </c:pt>
                <c:pt idx="10">
                  <c:v>-1107.44</c:v>
                </c:pt>
                <c:pt idx="11">
                  <c:v>-1107.94</c:v>
                </c:pt>
                <c:pt idx="12">
                  <c:v>-1102.3699999999999</c:v>
                </c:pt>
                <c:pt idx="13">
                  <c:v>-1094.57</c:v>
                </c:pt>
                <c:pt idx="14">
                  <c:v>-1068.78</c:v>
                </c:pt>
                <c:pt idx="15">
                  <c:v>-1068.98</c:v>
                </c:pt>
                <c:pt idx="16">
                  <c:v>-1068.98</c:v>
                </c:pt>
                <c:pt idx="17">
                  <c:v>-1074.3800000000001</c:v>
                </c:pt>
                <c:pt idx="18">
                  <c:v>-1066.78</c:v>
                </c:pt>
                <c:pt idx="19">
                  <c:v>-1047.49</c:v>
                </c:pt>
                <c:pt idx="20">
                  <c:v>-1062.49</c:v>
                </c:pt>
                <c:pt idx="21">
                  <c:v>-1061.3699999999999</c:v>
                </c:pt>
                <c:pt idx="22">
                  <c:v>-1057.3699999999999</c:v>
                </c:pt>
                <c:pt idx="23">
                  <c:v>-1053.6199999999999</c:v>
                </c:pt>
                <c:pt idx="24">
                  <c:v>-1054.6199999999999</c:v>
                </c:pt>
                <c:pt idx="25">
                  <c:v>-1049.51</c:v>
                </c:pt>
                <c:pt idx="26">
                  <c:v>-1022.49</c:v>
                </c:pt>
                <c:pt idx="27">
                  <c:v>-1020.49</c:v>
                </c:pt>
                <c:pt idx="28">
                  <c:v>-1021.5</c:v>
                </c:pt>
                <c:pt idx="29">
                  <c:v>-1016.71</c:v>
                </c:pt>
                <c:pt idx="30">
                  <c:v>-1016.71</c:v>
                </c:pt>
                <c:pt idx="31">
                  <c:v>-1017.1099999999999</c:v>
                </c:pt>
                <c:pt idx="32">
                  <c:v>-1018.71</c:v>
                </c:pt>
                <c:pt idx="33">
                  <c:v>-1027.92</c:v>
                </c:pt>
                <c:pt idx="34">
                  <c:v>-1057.19</c:v>
                </c:pt>
                <c:pt idx="35">
                  <c:v>-1089.3900000000001</c:v>
                </c:pt>
                <c:pt idx="36">
                  <c:v>-1097.94</c:v>
                </c:pt>
                <c:pt idx="37">
                  <c:v>-1108.73</c:v>
                </c:pt>
                <c:pt idx="38">
                  <c:v>-1175.8699999999999</c:v>
                </c:pt>
                <c:pt idx="39">
                  <c:v>-1209.8800000000001</c:v>
                </c:pt>
                <c:pt idx="40">
                  <c:v>-1220.27</c:v>
                </c:pt>
                <c:pt idx="41">
                  <c:v>-1222.47</c:v>
                </c:pt>
                <c:pt idx="42">
                  <c:v>-1221.97</c:v>
                </c:pt>
                <c:pt idx="43">
                  <c:v>-1225.57</c:v>
                </c:pt>
                <c:pt idx="44">
                  <c:v>-1274.26</c:v>
                </c:pt>
                <c:pt idx="45">
                  <c:v>-1269.19</c:v>
                </c:pt>
                <c:pt idx="46">
                  <c:v>-1267.43</c:v>
                </c:pt>
                <c:pt idx="47">
                  <c:v>-1267.43</c:v>
                </c:pt>
                <c:pt idx="48">
                  <c:v>-1256.98</c:v>
                </c:pt>
                <c:pt idx="49">
                  <c:v>-1252.33</c:v>
                </c:pt>
                <c:pt idx="50">
                  <c:v>-1247.5899999999999</c:v>
                </c:pt>
                <c:pt idx="51">
                  <c:v>-1244.01</c:v>
                </c:pt>
                <c:pt idx="52">
                  <c:v>-1242.5</c:v>
                </c:pt>
                <c:pt idx="53">
                  <c:v>-1230.48</c:v>
                </c:pt>
                <c:pt idx="54">
                  <c:v>-1220.9100000000001</c:v>
                </c:pt>
                <c:pt idx="55">
                  <c:v>-1220.9100000000001</c:v>
                </c:pt>
                <c:pt idx="56">
                  <c:v>-1235.3699999999999</c:v>
                </c:pt>
                <c:pt idx="57">
                  <c:v>-1227.57</c:v>
                </c:pt>
                <c:pt idx="58">
                  <c:v>-1219.02</c:v>
                </c:pt>
                <c:pt idx="59">
                  <c:v>-1264.99</c:v>
                </c:pt>
                <c:pt idx="60">
                  <c:v>-1264.99</c:v>
                </c:pt>
                <c:pt idx="61">
                  <c:v>-1264.99</c:v>
                </c:pt>
                <c:pt idx="62">
                  <c:v>-1286.52</c:v>
                </c:pt>
                <c:pt idx="63">
                  <c:v>-1298.3499999999999</c:v>
                </c:pt>
                <c:pt idx="64">
                  <c:v>-1298.3499999999999</c:v>
                </c:pt>
                <c:pt idx="65">
                  <c:v>-1293.42</c:v>
                </c:pt>
                <c:pt idx="66">
                  <c:v>-1278.42</c:v>
                </c:pt>
                <c:pt idx="67">
                  <c:v>-1275.4000000000001</c:v>
                </c:pt>
                <c:pt idx="68">
                  <c:v>-1269.25</c:v>
                </c:pt>
                <c:pt idx="69">
                  <c:v>-1237.97</c:v>
                </c:pt>
                <c:pt idx="70">
                  <c:v>-1237.97</c:v>
                </c:pt>
                <c:pt idx="71">
                  <c:v>-1237.97</c:v>
                </c:pt>
                <c:pt idx="72">
                  <c:v>-1236.97</c:v>
                </c:pt>
                <c:pt idx="73">
                  <c:v>-1271.95</c:v>
                </c:pt>
                <c:pt idx="74">
                  <c:v>-1243.95</c:v>
                </c:pt>
                <c:pt idx="75">
                  <c:v>-1269.78</c:v>
                </c:pt>
                <c:pt idx="76">
                  <c:v>-1268.58</c:v>
                </c:pt>
                <c:pt idx="77">
                  <c:v>-1267.58</c:v>
                </c:pt>
                <c:pt idx="78">
                  <c:v>-1259.52</c:v>
                </c:pt>
                <c:pt idx="79">
                  <c:v>-1259.02</c:v>
                </c:pt>
                <c:pt idx="80">
                  <c:v>-1255.79</c:v>
                </c:pt>
                <c:pt idx="81">
                  <c:v>-1252.19</c:v>
                </c:pt>
                <c:pt idx="82">
                  <c:v>-1230.1500000000001</c:v>
                </c:pt>
                <c:pt idx="83">
                  <c:v>-1224.1500000000001</c:v>
                </c:pt>
                <c:pt idx="84">
                  <c:v>-1221.55</c:v>
                </c:pt>
                <c:pt idx="85">
                  <c:v>-1221.55</c:v>
                </c:pt>
                <c:pt idx="86">
                  <c:v>-1188.94</c:v>
                </c:pt>
                <c:pt idx="87">
                  <c:v>-1147.1400000000001</c:v>
                </c:pt>
                <c:pt idx="88">
                  <c:v>-1140.1400000000001</c:v>
                </c:pt>
                <c:pt idx="89">
                  <c:v>-1115.1400000000001</c:v>
                </c:pt>
                <c:pt idx="90">
                  <c:v>-1095.8800000000001</c:v>
                </c:pt>
                <c:pt idx="91">
                  <c:v>-1088.77</c:v>
                </c:pt>
                <c:pt idx="92">
                  <c:v>-1044.8499999999999</c:v>
                </c:pt>
                <c:pt idx="93">
                  <c:v>-1036.6300000000001</c:v>
                </c:pt>
                <c:pt idx="94">
                  <c:v>-1027.58</c:v>
                </c:pt>
                <c:pt idx="95">
                  <c:v>-1027.58</c:v>
                </c:pt>
                <c:pt idx="96">
                  <c:v>-1012.3399999999999</c:v>
                </c:pt>
                <c:pt idx="97">
                  <c:v>-998.98</c:v>
                </c:pt>
                <c:pt idx="98">
                  <c:v>-962.98</c:v>
                </c:pt>
                <c:pt idx="99">
                  <c:v>-952.82999999999993</c:v>
                </c:pt>
                <c:pt idx="100">
                  <c:v>-948.56</c:v>
                </c:pt>
                <c:pt idx="101">
                  <c:v>-946.07999999999993</c:v>
                </c:pt>
                <c:pt idx="102">
                  <c:v>-970.88000000000011</c:v>
                </c:pt>
                <c:pt idx="103">
                  <c:v>-950.92999999999984</c:v>
                </c:pt>
                <c:pt idx="104">
                  <c:v>-925.92999999999984</c:v>
                </c:pt>
                <c:pt idx="105">
                  <c:v>-920.86999999999989</c:v>
                </c:pt>
                <c:pt idx="106">
                  <c:v>-899.69</c:v>
                </c:pt>
                <c:pt idx="107">
                  <c:v>-898.2199999999998</c:v>
                </c:pt>
                <c:pt idx="108">
                  <c:v>-877.61999999999989</c:v>
                </c:pt>
                <c:pt idx="109">
                  <c:v>-878.42000000000007</c:v>
                </c:pt>
                <c:pt idx="110">
                  <c:v>-879.11999999999989</c:v>
                </c:pt>
                <c:pt idx="111">
                  <c:v>-867.3</c:v>
                </c:pt>
                <c:pt idx="112">
                  <c:v>-867.3</c:v>
                </c:pt>
                <c:pt idx="113">
                  <c:v>-863.23999999999978</c:v>
                </c:pt>
                <c:pt idx="114">
                  <c:v>-846.23999999999978</c:v>
                </c:pt>
                <c:pt idx="115">
                  <c:v>-837.04</c:v>
                </c:pt>
                <c:pt idx="116">
                  <c:v>-820.04</c:v>
                </c:pt>
                <c:pt idx="117">
                  <c:v>-822.32999999999993</c:v>
                </c:pt>
                <c:pt idx="118">
                  <c:v>-822.09000000000015</c:v>
                </c:pt>
                <c:pt idx="119">
                  <c:v>-812.61000000000013</c:v>
                </c:pt>
                <c:pt idx="120">
                  <c:v>-806.6400000000001</c:v>
                </c:pt>
                <c:pt idx="121">
                  <c:v>-808.09999999999991</c:v>
                </c:pt>
                <c:pt idx="122">
                  <c:v>-808.17000000000007</c:v>
                </c:pt>
                <c:pt idx="123">
                  <c:v>-811.36999999999989</c:v>
                </c:pt>
                <c:pt idx="124">
                  <c:v>-811.36999999999989</c:v>
                </c:pt>
                <c:pt idx="125">
                  <c:v>-772.11000000000013</c:v>
                </c:pt>
                <c:pt idx="126">
                  <c:v>-772.11000000000013</c:v>
                </c:pt>
                <c:pt idx="127">
                  <c:v>-745.32000000000016</c:v>
                </c:pt>
                <c:pt idx="128">
                  <c:v>-743.32000000000016</c:v>
                </c:pt>
                <c:pt idx="129">
                  <c:v>-747.52</c:v>
                </c:pt>
                <c:pt idx="130">
                  <c:v>-722.86000000000013</c:v>
                </c:pt>
                <c:pt idx="131">
                  <c:v>-698.2199999999998</c:v>
                </c:pt>
                <c:pt idx="132">
                  <c:v>-669.94</c:v>
                </c:pt>
                <c:pt idx="133">
                  <c:v>-668.4699999999998</c:v>
                </c:pt>
                <c:pt idx="134">
                  <c:v>-642.73999999999978</c:v>
                </c:pt>
                <c:pt idx="135">
                  <c:v>-622.34000000000015</c:v>
                </c:pt>
                <c:pt idx="136">
                  <c:v>-631.5300000000002</c:v>
                </c:pt>
                <c:pt idx="137">
                  <c:v>-599.79</c:v>
                </c:pt>
                <c:pt idx="138">
                  <c:v>-593.11999999999989</c:v>
                </c:pt>
                <c:pt idx="139">
                  <c:v>-541.7199999999998</c:v>
                </c:pt>
                <c:pt idx="140">
                  <c:v>-484.92000000000007</c:v>
                </c:pt>
                <c:pt idx="141">
                  <c:v>-476.57999999999993</c:v>
                </c:pt>
                <c:pt idx="142">
                  <c:v>-466.13999999999987</c:v>
                </c:pt>
                <c:pt idx="143">
                  <c:v>-457.13999999999987</c:v>
                </c:pt>
                <c:pt idx="144">
                  <c:v>-477.09999999999991</c:v>
                </c:pt>
                <c:pt idx="145">
                  <c:v>-466.30000000000018</c:v>
                </c:pt>
                <c:pt idx="146">
                  <c:v>-462.30000000000018</c:v>
                </c:pt>
                <c:pt idx="147">
                  <c:v>-457.30000000000018</c:v>
                </c:pt>
                <c:pt idx="148">
                  <c:v>-447.30000000000018</c:v>
                </c:pt>
                <c:pt idx="149">
                  <c:v>-432.30000000000018</c:v>
                </c:pt>
                <c:pt idx="150">
                  <c:v>-414.52</c:v>
                </c:pt>
                <c:pt idx="151">
                  <c:v>-398.32000000000016</c:v>
                </c:pt>
                <c:pt idx="152">
                  <c:v>-423.32000000000016</c:v>
                </c:pt>
                <c:pt idx="153">
                  <c:v>-398.32000000000016</c:v>
                </c:pt>
                <c:pt idx="154">
                  <c:v>-368.92000000000007</c:v>
                </c:pt>
                <c:pt idx="155">
                  <c:v>-368.92000000000007</c:v>
                </c:pt>
                <c:pt idx="156">
                  <c:v>-370.92000000000007</c:v>
                </c:pt>
                <c:pt idx="157">
                  <c:v>-388.13999999999987</c:v>
                </c:pt>
                <c:pt idx="158">
                  <c:v>-394.13999999999987</c:v>
                </c:pt>
                <c:pt idx="159">
                  <c:v>-372.63999999999987</c:v>
                </c:pt>
                <c:pt idx="160">
                  <c:v>-390.78999999999996</c:v>
                </c:pt>
                <c:pt idx="161">
                  <c:v>-489.55000000000018</c:v>
                </c:pt>
                <c:pt idx="162">
                  <c:v>-526.27</c:v>
                </c:pt>
                <c:pt idx="163">
                  <c:v>-496.2199999999998</c:v>
                </c:pt>
                <c:pt idx="164">
                  <c:v>-442.19000000000005</c:v>
                </c:pt>
                <c:pt idx="165">
                  <c:v>-450.67000000000007</c:v>
                </c:pt>
                <c:pt idx="166">
                  <c:v>-465.69999999999982</c:v>
                </c:pt>
                <c:pt idx="167">
                  <c:v>-465.69999999999982</c:v>
                </c:pt>
                <c:pt idx="168">
                  <c:v>-465.69999999999982</c:v>
                </c:pt>
                <c:pt idx="169">
                  <c:v>-469.30000000000018</c:v>
                </c:pt>
                <c:pt idx="170">
                  <c:v>-445.19000000000005</c:v>
                </c:pt>
                <c:pt idx="171">
                  <c:v>-447.21000000000004</c:v>
                </c:pt>
                <c:pt idx="172">
                  <c:v>-431.80999999999995</c:v>
                </c:pt>
                <c:pt idx="173">
                  <c:v>-438.69999999999982</c:v>
                </c:pt>
                <c:pt idx="174">
                  <c:v>-422.63999999999987</c:v>
                </c:pt>
                <c:pt idx="175">
                  <c:v>-402.05000000000018</c:v>
                </c:pt>
                <c:pt idx="176">
                  <c:v>-384.98999999999978</c:v>
                </c:pt>
                <c:pt idx="177">
                  <c:v>-365.98999999999978</c:v>
                </c:pt>
                <c:pt idx="178">
                  <c:v>-370.09999999999991</c:v>
                </c:pt>
                <c:pt idx="179">
                  <c:v>-370.84000000000015</c:v>
                </c:pt>
                <c:pt idx="180">
                  <c:v>-366.34000000000015</c:v>
                </c:pt>
                <c:pt idx="181">
                  <c:v>-363.94000000000005</c:v>
                </c:pt>
                <c:pt idx="182">
                  <c:v>-407.94000000000005</c:v>
                </c:pt>
                <c:pt idx="183">
                  <c:v>-420.13999999999987</c:v>
                </c:pt>
                <c:pt idx="184">
                  <c:v>-445.13999999999987</c:v>
                </c:pt>
                <c:pt idx="185">
                  <c:v>-428.94999999999982</c:v>
                </c:pt>
                <c:pt idx="186">
                  <c:v>-420.63999999999987</c:v>
                </c:pt>
                <c:pt idx="187">
                  <c:v>-449.61999999999989</c:v>
                </c:pt>
                <c:pt idx="188">
                  <c:v>-516.32999999999993</c:v>
                </c:pt>
                <c:pt idx="189">
                  <c:v>-513.40000000000009</c:v>
                </c:pt>
                <c:pt idx="190">
                  <c:v>-511</c:v>
                </c:pt>
                <c:pt idx="191">
                  <c:v>-583</c:v>
                </c:pt>
                <c:pt idx="192">
                  <c:v>-622.19999999999982</c:v>
                </c:pt>
                <c:pt idx="193">
                  <c:v>-609.76000000000022</c:v>
                </c:pt>
                <c:pt idx="194">
                  <c:v>-600.51000000000022</c:v>
                </c:pt>
                <c:pt idx="195">
                  <c:v>-646.48</c:v>
                </c:pt>
                <c:pt idx="196">
                  <c:v>-660.73</c:v>
                </c:pt>
                <c:pt idx="197">
                  <c:v>-649.36999999999989</c:v>
                </c:pt>
                <c:pt idx="198">
                  <c:v>-644.77</c:v>
                </c:pt>
                <c:pt idx="199">
                  <c:v>-668.77</c:v>
                </c:pt>
                <c:pt idx="200">
                  <c:v>-667.57000000000016</c:v>
                </c:pt>
                <c:pt idx="201">
                  <c:v>-723.77</c:v>
                </c:pt>
                <c:pt idx="202">
                  <c:v>-759.15000000000009</c:v>
                </c:pt>
                <c:pt idx="203">
                  <c:v>-761.15000000000009</c:v>
                </c:pt>
                <c:pt idx="204">
                  <c:v>-863.15000000000009</c:v>
                </c:pt>
                <c:pt idx="205">
                  <c:v>-880.71</c:v>
                </c:pt>
                <c:pt idx="206">
                  <c:v>-974.40000000000009</c:v>
                </c:pt>
                <c:pt idx="207">
                  <c:v>-1037.79</c:v>
                </c:pt>
                <c:pt idx="208">
                  <c:v>-1109.5</c:v>
                </c:pt>
                <c:pt idx="209">
                  <c:v>-1119.52</c:v>
                </c:pt>
                <c:pt idx="210">
                  <c:v>-1134.9099999999999</c:v>
                </c:pt>
                <c:pt idx="211">
                  <c:v>-1141.8400000000001</c:v>
                </c:pt>
                <c:pt idx="212">
                  <c:v>-1151.8699999999999</c:v>
                </c:pt>
                <c:pt idx="213">
                  <c:v>-1256.8899999999999</c:v>
                </c:pt>
                <c:pt idx="214">
                  <c:v>-1254.5900000000001</c:v>
                </c:pt>
                <c:pt idx="215">
                  <c:v>-1244.4899999999998</c:v>
                </c:pt>
                <c:pt idx="216">
                  <c:v>-1248.19</c:v>
                </c:pt>
                <c:pt idx="217">
                  <c:v>-1228.69</c:v>
                </c:pt>
                <c:pt idx="218">
                  <c:v>-1213.94</c:v>
                </c:pt>
                <c:pt idx="219">
                  <c:v>-1206.4000000000001</c:v>
                </c:pt>
                <c:pt idx="220">
                  <c:v>-1173.73</c:v>
                </c:pt>
                <c:pt idx="221">
                  <c:v>-1190.0900000000001</c:v>
                </c:pt>
                <c:pt idx="222">
                  <c:v>-1189.6799999999998</c:v>
                </c:pt>
                <c:pt idx="223">
                  <c:v>-1139.8499999999999</c:v>
                </c:pt>
                <c:pt idx="224">
                  <c:v>-1089.08</c:v>
                </c:pt>
                <c:pt idx="225">
                  <c:v>-1044.3600000000001</c:v>
                </c:pt>
                <c:pt idx="226">
                  <c:v>-1042.27</c:v>
                </c:pt>
                <c:pt idx="227">
                  <c:v>-990.34000000000015</c:v>
                </c:pt>
                <c:pt idx="228">
                  <c:v>-957.11999999999989</c:v>
                </c:pt>
                <c:pt idx="229">
                  <c:v>-932.80000000000018</c:v>
                </c:pt>
                <c:pt idx="230">
                  <c:v>-874.34999999999991</c:v>
                </c:pt>
                <c:pt idx="231">
                  <c:v>-840.07000000000016</c:v>
                </c:pt>
                <c:pt idx="232">
                  <c:v>-813.69999999999982</c:v>
                </c:pt>
                <c:pt idx="233">
                  <c:v>-751.71</c:v>
                </c:pt>
                <c:pt idx="234">
                  <c:v>-720.51000000000022</c:v>
                </c:pt>
                <c:pt idx="235">
                  <c:v>-709.90000000000009</c:v>
                </c:pt>
                <c:pt idx="236">
                  <c:v>-698.06</c:v>
                </c:pt>
                <c:pt idx="237">
                  <c:v>-777.36000000000013</c:v>
                </c:pt>
                <c:pt idx="238">
                  <c:v>-838.15999999999985</c:v>
                </c:pt>
                <c:pt idx="239">
                  <c:v>-827.59999999999991</c:v>
                </c:pt>
                <c:pt idx="240">
                  <c:v>-801</c:v>
                </c:pt>
                <c:pt idx="241">
                  <c:v>-762.76000000000022</c:v>
                </c:pt>
                <c:pt idx="242">
                  <c:v>-708.25</c:v>
                </c:pt>
                <c:pt idx="243">
                  <c:v>-710.65000000000009</c:v>
                </c:pt>
                <c:pt idx="244">
                  <c:v>-710.65000000000009</c:v>
                </c:pt>
                <c:pt idx="245">
                  <c:v>-707.67000000000007</c:v>
                </c:pt>
                <c:pt idx="246">
                  <c:v>-702.86999999999989</c:v>
                </c:pt>
                <c:pt idx="247">
                  <c:v>-674.7800000000002</c:v>
                </c:pt>
                <c:pt idx="248">
                  <c:v>-659.7800000000002</c:v>
                </c:pt>
                <c:pt idx="249">
                  <c:v>-277.82000000000016</c:v>
                </c:pt>
                <c:pt idx="250">
                  <c:v>-268.82000000000016</c:v>
                </c:pt>
                <c:pt idx="251">
                  <c:v>-242.2800000000002</c:v>
                </c:pt>
                <c:pt idx="252">
                  <c:v>-226.88000000000011</c:v>
                </c:pt>
                <c:pt idx="253">
                  <c:v>-203.34000000000015</c:v>
                </c:pt>
                <c:pt idx="254">
                  <c:v>-53.340000000000146</c:v>
                </c:pt>
                <c:pt idx="255">
                  <c:v>77.269999999999982</c:v>
                </c:pt>
                <c:pt idx="256">
                  <c:v>189.84000000000015</c:v>
                </c:pt>
                <c:pt idx="257">
                  <c:v>253.36999999999989</c:v>
                </c:pt>
                <c:pt idx="258">
                  <c:v>278.36999999999989</c:v>
                </c:pt>
                <c:pt idx="259">
                  <c:v>357.40000000000009</c:v>
                </c:pt>
                <c:pt idx="260">
                  <c:v>386.07000000000016</c:v>
                </c:pt>
                <c:pt idx="261">
                  <c:v>428.67000000000007</c:v>
                </c:pt>
                <c:pt idx="262">
                  <c:v>429.86999999999989</c:v>
                </c:pt>
                <c:pt idx="263">
                  <c:v>451.82999999999993</c:v>
                </c:pt>
                <c:pt idx="264">
                  <c:v>476.82999999999993</c:v>
                </c:pt>
                <c:pt idx="265">
                  <c:v>501.82999999999993</c:v>
                </c:pt>
                <c:pt idx="266">
                  <c:v>501.82999999999993</c:v>
                </c:pt>
                <c:pt idx="267">
                  <c:v>511.63000000000011</c:v>
                </c:pt>
                <c:pt idx="268">
                  <c:v>511.63000000000011</c:v>
                </c:pt>
                <c:pt idx="269">
                  <c:v>511.63000000000011</c:v>
                </c:pt>
                <c:pt idx="270">
                  <c:v>511.63000000000011</c:v>
                </c:pt>
                <c:pt idx="271">
                  <c:v>528.73999999999978</c:v>
                </c:pt>
                <c:pt idx="272">
                  <c:v>543.23999999999978</c:v>
                </c:pt>
                <c:pt idx="273">
                  <c:v>543.23999999999978</c:v>
                </c:pt>
                <c:pt idx="274">
                  <c:v>592.23999999999978</c:v>
                </c:pt>
                <c:pt idx="275">
                  <c:v>617.23999999999978</c:v>
                </c:pt>
                <c:pt idx="276">
                  <c:v>617.23999999999978</c:v>
                </c:pt>
                <c:pt idx="277">
                  <c:v>617.23999999999978</c:v>
                </c:pt>
                <c:pt idx="278">
                  <c:v>636.23999999999978</c:v>
                </c:pt>
                <c:pt idx="279">
                  <c:v>640.23999999999978</c:v>
                </c:pt>
                <c:pt idx="280">
                  <c:v>640.23999999999978</c:v>
                </c:pt>
                <c:pt idx="281">
                  <c:v>640.23999999999978</c:v>
                </c:pt>
                <c:pt idx="282">
                  <c:v>665.23999999999978</c:v>
                </c:pt>
                <c:pt idx="283">
                  <c:v>690.23999999999978</c:v>
                </c:pt>
                <c:pt idx="284">
                  <c:v>690.23999999999978</c:v>
                </c:pt>
                <c:pt idx="285">
                  <c:v>690.23999999999978</c:v>
                </c:pt>
                <c:pt idx="286">
                  <c:v>690.23999999999978</c:v>
                </c:pt>
                <c:pt idx="287">
                  <c:v>714.23999999999978</c:v>
                </c:pt>
                <c:pt idx="288">
                  <c:v>714.73999999999978</c:v>
                </c:pt>
                <c:pt idx="289">
                  <c:v>714.73999999999978</c:v>
                </c:pt>
                <c:pt idx="290">
                  <c:v>712.73999999999978</c:v>
                </c:pt>
                <c:pt idx="291">
                  <c:v>737.73999999999978</c:v>
                </c:pt>
                <c:pt idx="292">
                  <c:v>777.96</c:v>
                </c:pt>
                <c:pt idx="293">
                  <c:v>803.51000000000022</c:v>
                </c:pt>
                <c:pt idx="294">
                  <c:v>789.96</c:v>
                </c:pt>
                <c:pt idx="295">
                  <c:v>808.38000000000011</c:v>
                </c:pt>
                <c:pt idx="296">
                  <c:v>798.0300000000002</c:v>
                </c:pt>
                <c:pt idx="297">
                  <c:v>818.23</c:v>
                </c:pt>
                <c:pt idx="298">
                  <c:v>844.88000000000011</c:v>
                </c:pt>
                <c:pt idx="299">
                  <c:v>834.07000000000016</c:v>
                </c:pt>
                <c:pt idx="300">
                  <c:v>821.19</c:v>
                </c:pt>
                <c:pt idx="301">
                  <c:v>832.7199999999998</c:v>
                </c:pt>
                <c:pt idx="302">
                  <c:v>820.90999999999985</c:v>
                </c:pt>
                <c:pt idx="303">
                  <c:v>777.76000000000022</c:v>
                </c:pt>
                <c:pt idx="304">
                  <c:v>768.42999999999984</c:v>
                </c:pt>
                <c:pt idx="305">
                  <c:v>757.15999999999985</c:v>
                </c:pt>
                <c:pt idx="306">
                  <c:v>770.36000000000013</c:v>
                </c:pt>
                <c:pt idx="307">
                  <c:v>765.57000000000016</c:v>
                </c:pt>
                <c:pt idx="308">
                  <c:v>741.42999999999984</c:v>
                </c:pt>
                <c:pt idx="309">
                  <c:v>740.02</c:v>
                </c:pt>
                <c:pt idx="310">
                  <c:v>732.4699999999998</c:v>
                </c:pt>
                <c:pt idx="311">
                  <c:v>728.61000000000013</c:v>
                </c:pt>
                <c:pt idx="312">
                  <c:v>721.54</c:v>
                </c:pt>
                <c:pt idx="313">
                  <c:v>721.04</c:v>
                </c:pt>
                <c:pt idx="314">
                  <c:v>719.17000000000007</c:v>
                </c:pt>
                <c:pt idx="315">
                  <c:v>710.86999999999989</c:v>
                </c:pt>
                <c:pt idx="316">
                  <c:v>795.57000000000016</c:v>
                </c:pt>
                <c:pt idx="317">
                  <c:v>792.0300000000002</c:v>
                </c:pt>
                <c:pt idx="318">
                  <c:v>802.0300000000002</c:v>
                </c:pt>
                <c:pt idx="319">
                  <c:v>837.0300000000002</c:v>
                </c:pt>
                <c:pt idx="320">
                  <c:v>836.42999999999984</c:v>
                </c:pt>
                <c:pt idx="321">
                  <c:v>835.42999999999984</c:v>
                </c:pt>
                <c:pt idx="322">
                  <c:v>834.69999999999982</c:v>
                </c:pt>
                <c:pt idx="323">
                  <c:v>832.19999999999982</c:v>
                </c:pt>
                <c:pt idx="324">
                  <c:v>829.80000000000018</c:v>
                </c:pt>
                <c:pt idx="325">
                  <c:v>824.86999999999989</c:v>
                </c:pt>
                <c:pt idx="326">
                  <c:v>824.86999999999989</c:v>
                </c:pt>
                <c:pt idx="327">
                  <c:v>822.84999999999991</c:v>
                </c:pt>
                <c:pt idx="328">
                  <c:v>822.44999999999982</c:v>
                </c:pt>
                <c:pt idx="329">
                  <c:v>826.05000000000018</c:v>
                </c:pt>
                <c:pt idx="330">
                  <c:v>826.84999999999991</c:v>
                </c:pt>
                <c:pt idx="331">
                  <c:v>839.0300000000002</c:v>
                </c:pt>
                <c:pt idx="332">
                  <c:v>833.42999999999984</c:v>
                </c:pt>
                <c:pt idx="333">
                  <c:v>833.42999999999984</c:v>
                </c:pt>
                <c:pt idx="334">
                  <c:v>821.69</c:v>
                </c:pt>
                <c:pt idx="335">
                  <c:v>819.84000000000015</c:v>
                </c:pt>
                <c:pt idx="336">
                  <c:v>830.5</c:v>
                </c:pt>
                <c:pt idx="337">
                  <c:v>860.13000000000011</c:v>
                </c:pt>
                <c:pt idx="338">
                  <c:v>854.13000000000011</c:v>
                </c:pt>
                <c:pt idx="339">
                  <c:v>845.59999999999991</c:v>
                </c:pt>
                <c:pt idx="340">
                  <c:v>826.36999999999989</c:v>
                </c:pt>
                <c:pt idx="341">
                  <c:v>815.15999999999985</c:v>
                </c:pt>
                <c:pt idx="342">
                  <c:v>783.84000000000015</c:v>
                </c:pt>
                <c:pt idx="343">
                  <c:v>781.04</c:v>
                </c:pt>
                <c:pt idx="344">
                  <c:v>763.27</c:v>
                </c:pt>
                <c:pt idx="345">
                  <c:v>747.44999999999982</c:v>
                </c:pt>
                <c:pt idx="346">
                  <c:v>718.19</c:v>
                </c:pt>
                <c:pt idx="347">
                  <c:v>650.59000000000015</c:v>
                </c:pt>
                <c:pt idx="348">
                  <c:v>619.54</c:v>
                </c:pt>
                <c:pt idx="349">
                  <c:v>588.57999999999993</c:v>
                </c:pt>
                <c:pt idx="350">
                  <c:v>563.4699999999998</c:v>
                </c:pt>
                <c:pt idx="351">
                  <c:v>549.86999999999989</c:v>
                </c:pt>
                <c:pt idx="352">
                  <c:v>493.59000000000015</c:v>
                </c:pt>
                <c:pt idx="353">
                  <c:v>493.59000000000015</c:v>
                </c:pt>
                <c:pt idx="354">
                  <c:v>492.86999999999989</c:v>
                </c:pt>
                <c:pt idx="355">
                  <c:v>482.71000000000004</c:v>
                </c:pt>
                <c:pt idx="356">
                  <c:v>480.51000000000022</c:v>
                </c:pt>
                <c:pt idx="357">
                  <c:v>479.51000000000022</c:v>
                </c:pt>
                <c:pt idx="358">
                  <c:v>470.84999999999991</c:v>
                </c:pt>
                <c:pt idx="359">
                  <c:v>467.19999999999982</c:v>
                </c:pt>
                <c:pt idx="360">
                  <c:v>464.0300000000002</c:v>
                </c:pt>
                <c:pt idx="361">
                  <c:v>464.0300000000002</c:v>
                </c:pt>
                <c:pt idx="362">
                  <c:v>436.13999999999987</c:v>
                </c:pt>
                <c:pt idx="363">
                  <c:v>436.13999999999987</c:v>
                </c:pt>
                <c:pt idx="364">
                  <c:v>434.94000000000005</c:v>
                </c:pt>
                <c:pt idx="365">
                  <c:v>423.59999999999991</c:v>
                </c:pt>
                <c:pt idx="366">
                  <c:v>420.07000000000016</c:v>
                </c:pt>
                <c:pt idx="367">
                  <c:v>415.11000000000013</c:v>
                </c:pt>
                <c:pt idx="368">
                  <c:v>413.90999999999985</c:v>
                </c:pt>
                <c:pt idx="369">
                  <c:v>408.11000000000013</c:v>
                </c:pt>
                <c:pt idx="370">
                  <c:v>403.30999999999995</c:v>
                </c:pt>
                <c:pt idx="371">
                  <c:v>376.88000000000011</c:v>
                </c:pt>
                <c:pt idx="372">
                  <c:v>376.63999999999987</c:v>
                </c:pt>
                <c:pt idx="373">
                  <c:v>367.98999999999978</c:v>
                </c:pt>
                <c:pt idx="374">
                  <c:v>375.92999999999984</c:v>
                </c:pt>
                <c:pt idx="375">
                  <c:v>369.94000000000005</c:v>
                </c:pt>
                <c:pt idx="376">
                  <c:v>366.34000000000015</c:v>
                </c:pt>
                <c:pt idx="377">
                  <c:v>363.98</c:v>
                </c:pt>
                <c:pt idx="378">
                  <c:v>378.98</c:v>
                </c:pt>
                <c:pt idx="379">
                  <c:v>378.98</c:v>
                </c:pt>
                <c:pt idx="380">
                  <c:v>381.51000000000022</c:v>
                </c:pt>
                <c:pt idx="381">
                  <c:v>381.11000000000013</c:v>
                </c:pt>
                <c:pt idx="382">
                  <c:v>406.11000000000013</c:v>
                </c:pt>
                <c:pt idx="383">
                  <c:v>418.71000000000004</c:v>
                </c:pt>
                <c:pt idx="384">
                  <c:v>416.30999999999995</c:v>
                </c:pt>
                <c:pt idx="385">
                  <c:v>423.40999999999985</c:v>
                </c:pt>
                <c:pt idx="386">
                  <c:v>422.90999999999985</c:v>
                </c:pt>
                <c:pt idx="387">
                  <c:v>447.90999999999985</c:v>
                </c:pt>
                <c:pt idx="388">
                  <c:v>447.90999999999985</c:v>
                </c:pt>
                <c:pt idx="389">
                  <c:v>447.40999999999985</c:v>
                </c:pt>
                <c:pt idx="390">
                  <c:v>469.19000000000005</c:v>
                </c:pt>
                <c:pt idx="391">
                  <c:v>459.59000000000015</c:v>
                </c:pt>
                <c:pt idx="392">
                  <c:v>456.09000000000015</c:v>
                </c:pt>
                <c:pt idx="393">
                  <c:v>437.26000000000022</c:v>
                </c:pt>
                <c:pt idx="394">
                  <c:v>437.26000000000022</c:v>
                </c:pt>
                <c:pt idx="395">
                  <c:v>432.65000000000009</c:v>
                </c:pt>
                <c:pt idx="396">
                  <c:v>452.05000000000018</c:v>
                </c:pt>
                <c:pt idx="397">
                  <c:v>469.80999999999995</c:v>
                </c:pt>
                <c:pt idx="398">
                  <c:v>465.40999999999985</c:v>
                </c:pt>
                <c:pt idx="399">
                  <c:v>443.76000000000022</c:v>
                </c:pt>
                <c:pt idx="400">
                  <c:v>486.57999999999993</c:v>
                </c:pt>
                <c:pt idx="401">
                  <c:v>539.38000000000011</c:v>
                </c:pt>
                <c:pt idx="402">
                  <c:v>539.94999999999982</c:v>
                </c:pt>
                <c:pt idx="403">
                  <c:v>554.42999999999984</c:v>
                </c:pt>
                <c:pt idx="404">
                  <c:v>541.09999999999991</c:v>
                </c:pt>
                <c:pt idx="405">
                  <c:v>523.34999999999991</c:v>
                </c:pt>
                <c:pt idx="406">
                  <c:v>523.34999999999991</c:v>
                </c:pt>
                <c:pt idx="407">
                  <c:v>574.42000000000007</c:v>
                </c:pt>
                <c:pt idx="408">
                  <c:v>629.40999999999985</c:v>
                </c:pt>
                <c:pt idx="409">
                  <c:v>629.40999999999985</c:v>
                </c:pt>
                <c:pt idx="410">
                  <c:v>629.40999999999985</c:v>
                </c:pt>
                <c:pt idx="411">
                  <c:v>629.40999999999985</c:v>
                </c:pt>
                <c:pt idx="412">
                  <c:v>629.40999999999985</c:v>
                </c:pt>
                <c:pt idx="413">
                  <c:v>625.88999999999987</c:v>
                </c:pt>
                <c:pt idx="414">
                  <c:v>642.09000000000015</c:v>
                </c:pt>
                <c:pt idx="415">
                  <c:v>642.19000000000005</c:v>
                </c:pt>
                <c:pt idx="416">
                  <c:v>671.61000000000013</c:v>
                </c:pt>
                <c:pt idx="417">
                  <c:v>671.05000000000018</c:v>
                </c:pt>
                <c:pt idx="418">
                  <c:v>664.05000000000018</c:v>
                </c:pt>
                <c:pt idx="419">
                  <c:v>667.65000000000009</c:v>
                </c:pt>
                <c:pt idx="420">
                  <c:v>687.73</c:v>
                </c:pt>
                <c:pt idx="421">
                  <c:v>692.54</c:v>
                </c:pt>
                <c:pt idx="422">
                  <c:v>697.23999999999978</c:v>
                </c:pt>
                <c:pt idx="423">
                  <c:v>711.63999999999987</c:v>
                </c:pt>
                <c:pt idx="424">
                  <c:v>721.90000000000009</c:v>
                </c:pt>
                <c:pt idx="425">
                  <c:v>771.67999999999984</c:v>
                </c:pt>
                <c:pt idx="426">
                  <c:v>781.2800000000002</c:v>
                </c:pt>
                <c:pt idx="427">
                  <c:v>807.59999999999991</c:v>
                </c:pt>
                <c:pt idx="428">
                  <c:v>813.59999999999991</c:v>
                </c:pt>
                <c:pt idx="429">
                  <c:v>821.19999999999982</c:v>
                </c:pt>
                <c:pt idx="430">
                  <c:v>828.80000000000018</c:v>
                </c:pt>
                <c:pt idx="431">
                  <c:v>866.59999999999991</c:v>
                </c:pt>
                <c:pt idx="432">
                  <c:v>874.19999999999982</c:v>
                </c:pt>
                <c:pt idx="433">
                  <c:v>887.40000000000009</c:v>
                </c:pt>
                <c:pt idx="434">
                  <c:v>887.40000000000009</c:v>
                </c:pt>
                <c:pt idx="435">
                  <c:v>892.67000000000007</c:v>
                </c:pt>
                <c:pt idx="436">
                  <c:v>909.07000000000016</c:v>
                </c:pt>
                <c:pt idx="437">
                  <c:v>909.4699999999998</c:v>
                </c:pt>
                <c:pt idx="438">
                  <c:v>906.4699999999998</c:v>
                </c:pt>
                <c:pt idx="439">
                  <c:v>906.4699999999998</c:v>
                </c:pt>
                <c:pt idx="440">
                  <c:v>899.44999999999982</c:v>
                </c:pt>
                <c:pt idx="441">
                  <c:v>895.23</c:v>
                </c:pt>
                <c:pt idx="442">
                  <c:v>883.23</c:v>
                </c:pt>
                <c:pt idx="443">
                  <c:v>870.63000000000011</c:v>
                </c:pt>
                <c:pt idx="444">
                  <c:v>859</c:v>
                </c:pt>
                <c:pt idx="445">
                  <c:v>862.71</c:v>
                </c:pt>
                <c:pt idx="446">
                  <c:v>807.44999999999982</c:v>
                </c:pt>
                <c:pt idx="447">
                  <c:v>768.69999999999982</c:v>
                </c:pt>
                <c:pt idx="448">
                  <c:v>749.57000000000016</c:v>
                </c:pt>
                <c:pt idx="449">
                  <c:v>741.55000000000018</c:v>
                </c:pt>
                <c:pt idx="450">
                  <c:v>732.54</c:v>
                </c:pt>
                <c:pt idx="451">
                  <c:v>701.65999999999985</c:v>
                </c:pt>
                <c:pt idx="452">
                  <c:v>648.86999999999989</c:v>
                </c:pt>
                <c:pt idx="453">
                  <c:v>630.40000000000009</c:v>
                </c:pt>
                <c:pt idx="454">
                  <c:v>615.19000000000005</c:v>
                </c:pt>
                <c:pt idx="455">
                  <c:v>607.59000000000015</c:v>
                </c:pt>
                <c:pt idx="456">
                  <c:v>544.59000000000015</c:v>
                </c:pt>
                <c:pt idx="457">
                  <c:v>543.59000000000015</c:v>
                </c:pt>
                <c:pt idx="458">
                  <c:v>540.19000000000005</c:v>
                </c:pt>
                <c:pt idx="459">
                  <c:v>520.98999999999978</c:v>
                </c:pt>
                <c:pt idx="460">
                  <c:v>452.57999999999993</c:v>
                </c:pt>
                <c:pt idx="461">
                  <c:v>452.84000000000015</c:v>
                </c:pt>
                <c:pt idx="462">
                  <c:v>426.34999999999991</c:v>
                </c:pt>
                <c:pt idx="463">
                  <c:v>427.15000000000009</c:v>
                </c:pt>
                <c:pt idx="464">
                  <c:v>400.36000000000013</c:v>
                </c:pt>
                <c:pt idx="465">
                  <c:v>400.36000000000013</c:v>
                </c:pt>
                <c:pt idx="466">
                  <c:v>391.67000000000007</c:v>
                </c:pt>
                <c:pt idx="467">
                  <c:v>389.01</c:v>
                </c:pt>
                <c:pt idx="468">
                  <c:v>387.70000000000005</c:v>
                </c:pt>
                <c:pt idx="469">
                  <c:v>387.70000000000005</c:v>
                </c:pt>
                <c:pt idx="470">
                  <c:v>364.29999999999995</c:v>
                </c:pt>
                <c:pt idx="471">
                  <c:v>281.71000000000004</c:v>
                </c:pt>
                <c:pt idx="472">
                  <c:v>278.78999999999996</c:v>
                </c:pt>
                <c:pt idx="473">
                  <c:v>246.93000000000006</c:v>
                </c:pt>
                <c:pt idx="474">
                  <c:v>220.56999999999994</c:v>
                </c:pt>
                <c:pt idx="475">
                  <c:v>213.40000000000009</c:v>
                </c:pt>
                <c:pt idx="476">
                  <c:v>173.40000000000009</c:v>
                </c:pt>
                <c:pt idx="477">
                  <c:v>163.51</c:v>
                </c:pt>
                <c:pt idx="478">
                  <c:v>147.03999999999996</c:v>
                </c:pt>
                <c:pt idx="479">
                  <c:v>134.27999999999997</c:v>
                </c:pt>
                <c:pt idx="480">
                  <c:v>126.27999999999997</c:v>
                </c:pt>
                <c:pt idx="481">
                  <c:v>101.27999999999997</c:v>
                </c:pt>
                <c:pt idx="482">
                  <c:v>89.8599999999999</c:v>
                </c:pt>
                <c:pt idx="483">
                  <c:v>86.8599999999999</c:v>
                </c:pt>
                <c:pt idx="484">
                  <c:v>70.8599999999999</c:v>
                </c:pt>
                <c:pt idx="485">
                  <c:v>61.3599999999999</c:v>
                </c:pt>
                <c:pt idx="486">
                  <c:v>36.539999999999964</c:v>
                </c:pt>
                <c:pt idx="487">
                  <c:v>35.539999999999964</c:v>
                </c:pt>
                <c:pt idx="488">
                  <c:v>21.039999999999964</c:v>
                </c:pt>
                <c:pt idx="489">
                  <c:v>11.039999999999964</c:v>
                </c:pt>
                <c:pt idx="490">
                  <c:v>6.2899999999999636</c:v>
                </c:pt>
                <c:pt idx="491">
                  <c:v>-18.309999999999945</c:v>
                </c:pt>
                <c:pt idx="492">
                  <c:v>-33.1099999999999</c:v>
                </c:pt>
                <c:pt idx="493">
                  <c:v>-58.1099999999999</c:v>
                </c:pt>
                <c:pt idx="494">
                  <c:v>-68.1099999999999</c:v>
                </c:pt>
                <c:pt idx="495">
                  <c:v>-68.1099999999999</c:v>
                </c:pt>
                <c:pt idx="496">
                  <c:v>-66.440000000000055</c:v>
                </c:pt>
                <c:pt idx="497">
                  <c:v>-66.440000000000055</c:v>
                </c:pt>
                <c:pt idx="498">
                  <c:v>-28.839999999999918</c:v>
                </c:pt>
                <c:pt idx="499">
                  <c:v>-28.839999999999918</c:v>
                </c:pt>
                <c:pt idx="500">
                  <c:v>-28.839999999999918</c:v>
                </c:pt>
                <c:pt idx="501">
                  <c:v>17.569999999999936</c:v>
                </c:pt>
                <c:pt idx="502">
                  <c:v>32.569999999999936</c:v>
                </c:pt>
                <c:pt idx="503">
                  <c:v>32.569999999999936</c:v>
                </c:pt>
                <c:pt idx="504">
                  <c:v>34.569999999999936</c:v>
                </c:pt>
                <c:pt idx="505">
                  <c:v>34.569999999999936</c:v>
                </c:pt>
                <c:pt idx="506">
                  <c:v>33.269999999999982</c:v>
                </c:pt>
                <c:pt idx="507">
                  <c:v>33.269999999999982</c:v>
                </c:pt>
                <c:pt idx="508">
                  <c:v>33.269999999999982</c:v>
                </c:pt>
                <c:pt idx="509">
                  <c:v>33.269999999999982</c:v>
                </c:pt>
                <c:pt idx="510">
                  <c:v>37.369999999999891</c:v>
                </c:pt>
                <c:pt idx="511">
                  <c:v>38.369999999999891</c:v>
                </c:pt>
                <c:pt idx="512">
                  <c:v>38.769999999999982</c:v>
                </c:pt>
                <c:pt idx="513">
                  <c:v>112.51999999999998</c:v>
                </c:pt>
                <c:pt idx="514">
                  <c:v>112.51999999999998</c:v>
                </c:pt>
                <c:pt idx="515">
                  <c:v>112.51999999999998</c:v>
                </c:pt>
                <c:pt idx="516">
                  <c:v>110.45000000000005</c:v>
                </c:pt>
                <c:pt idx="517">
                  <c:v>112.95000000000005</c:v>
                </c:pt>
                <c:pt idx="518">
                  <c:v>111.95000000000005</c:v>
                </c:pt>
                <c:pt idx="519">
                  <c:v>134.54999999999995</c:v>
                </c:pt>
                <c:pt idx="520">
                  <c:v>134.54999999999995</c:v>
                </c:pt>
                <c:pt idx="521">
                  <c:v>157.07999999999993</c:v>
                </c:pt>
                <c:pt idx="522">
                  <c:v>431.07999999999993</c:v>
                </c:pt>
                <c:pt idx="523">
                  <c:v>427.48</c:v>
                </c:pt>
                <c:pt idx="524">
                  <c:v>425.88000000000011</c:v>
                </c:pt>
                <c:pt idx="525">
                  <c:v>450.88000000000011</c:v>
                </c:pt>
                <c:pt idx="526">
                  <c:v>497.84999999999991</c:v>
                </c:pt>
                <c:pt idx="527">
                  <c:v>504.34999999999991</c:v>
                </c:pt>
                <c:pt idx="528">
                  <c:v>495.34999999999991</c:v>
                </c:pt>
                <c:pt idx="529">
                  <c:v>489.95000000000005</c:v>
                </c:pt>
                <c:pt idx="530">
                  <c:v>512.54999999999995</c:v>
                </c:pt>
                <c:pt idx="531">
                  <c:v>481.90000000000009</c:v>
                </c:pt>
                <c:pt idx="532">
                  <c:v>449.07999999999993</c:v>
                </c:pt>
                <c:pt idx="533">
                  <c:v>443.98</c:v>
                </c:pt>
                <c:pt idx="534">
                  <c:v>365.05999999999995</c:v>
                </c:pt>
                <c:pt idx="535">
                  <c:v>350.78</c:v>
                </c:pt>
                <c:pt idx="536">
                  <c:v>334.6099999999999</c:v>
                </c:pt>
                <c:pt idx="537">
                  <c:v>293.55999999999995</c:v>
                </c:pt>
                <c:pt idx="538">
                  <c:v>313.38000000000011</c:v>
                </c:pt>
                <c:pt idx="539">
                  <c:v>323.65000000000009</c:v>
                </c:pt>
                <c:pt idx="540">
                  <c:v>312.25</c:v>
                </c:pt>
                <c:pt idx="541">
                  <c:v>332.01</c:v>
                </c:pt>
                <c:pt idx="542">
                  <c:v>385.3900000000001</c:v>
                </c:pt>
                <c:pt idx="543">
                  <c:v>376.3900000000001</c:v>
                </c:pt>
                <c:pt idx="544">
                  <c:v>371.29999999999995</c:v>
                </c:pt>
                <c:pt idx="545">
                  <c:v>378.01</c:v>
                </c:pt>
                <c:pt idx="546">
                  <c:v>368.77</c:v>
                </c:pt>
                <c:pt idx="547">
                  <c:v>362.88000000000011</c:v>
                </c:pt>
                <c:pt idx="548">
                  <c:v>359.29999999999995</c:v>
                </c:pt>
                <c:pt idx="549">
                  <c:v>350.73</c:v>
                </c:pt>
                <c:pt idx="550">
                  <c:v>350.73</c:v>
                </c:pt>
                <c:pt idx="551">
                  <c:v>346.73</c:v>
                </c:pt>
                <c:pt idx="552">
                  <c:v>343.32999999999993</c:v>
                </c:pt>
                <c:pt idx="553">
                  <c:v>337.17000000000007</c:v>
                </c:pt>
                <c:pt idx="554">
                  <c:v>337.17000000000007</c:v>
                </c:pt>
                <c:pt idx="555">
                  <c:v>333.91000000000008</c:v>
                </c:pt>
                <c:pt idx="556">
                  <c:v>333.91000000000008</c:v>
                </c:pt>
                <c:pt idx="557">
                  <c:v>324.8599999999999</c:v>
                </c:pt>
                <c:pt idx="558">
                  <c:v>320.02999999999997</c:v>
                </c:pt>
                <c:pt idx="559">
                  <c:v>335.03</c:v>
                </c:pt>
                <c:pt idx="560">
                  <c:v>332.90000000000009</c:v>
                </c:pt>
                <c:pt idx="561">
                  <c:v>346.70000000000005</c:v>
                </c:pt>
                <c:pt idx="562">
                  <c:v>341.52</c:v>
                </c:pt>
                <c:pt idx="563">
                  <c:v>334.1400000000001</c:v>
                </c:pt>
                <c:pt idx="564">
                  <c:v>334.1400000000001</c:v>
                </c:pt>
                <c:pt idx="565">
                  <c:v>332.15000000000009</c:v>
                </c:pt>
                <c:pt idx="566">
                  <c:v>332.95000000000005</c:v>
                </c:pt>
                <c:pt idx="567">
                  <c:v>345.28</c:v>
                </c:pt>
                <c:pt idx="568">
                  <c:v>345.28</c:v>
                </c:pt>
                <c:pt idx="569">
                  <c:v>345.28</c:v>
                </c:pt>
                <c:pt idx="570">
                  <c:v>342.66000000000008</c:v>
                </c:pt>
                <c:pt idx="571">
                  <c:v>335.46000000000004</c:v>
                </c:pt>
                <c:pt idx="572">
                  <c:v>334.66000000000008</c:v>
                </c:pt>
                <c:pt idx="573">
                  <c:v>327.06999999999994</c:v>
                </c:pt>
                <c:pt idx="574">
                  <c:v>324.47000000000003</c:v>
                </c:pt>
                <c:pt idx="575">
                  <c:v>323.47000000000003</c:v>
                </c:pt>
                <c:pt idx="576">
                  <c:v>314.92000000000007</c:v>
                </c:pt>
                <c:pt idx="577">
                  <c:v>311.09999999999991</c:v>
                </c:pt>
                <c:pt idx="578">
                  <c:v>302.29999999999995</c:v>
                </c:pt>
                <c:pt idx="579">
                  <c:v>296.48</c:v>
                </c:pt>
                <c:pt idx="580">
                  <c:v>291.26</c:v>
                </c:pt>
                <c:pt idx="581">
                  <c:v>283.97000000000003</c:v>
                </c:pt>
                <c:pt idx="582">
                  <c:v>277.57999999999993</c:v>
                </c:pt>
                <c:pt idx="583">
                  <c:v>268.56999999999994</c:v>
                </c:pt>
                <c:pt idx="584">
                  <c:v>263.38000000000011</c:v>
                </c:pt>
                <c:pt idx="585">
                  <c:v>260.42000000000007</c:v>
                </c:pt>
                <c:pt idx="586">
                  <c:v>249.22000000000003</c:v>
                </c:pt>
                <c:pt idx="587">
                  <c:v>235.81999999999994</c:v>
                </c:pt>
                <c:pt idx="588">
                  <c:v>220.23000000000002</c:v>
                </c:pt>
                <c:pt idx="589">
                  <c:v>200.8599999999999</c:v>
                </c:pt>
                <c:pt idx="590">
                  <c:v>196.26</c:v>
                </c:pt>
                <c:pt idx="591">
                  <c:v>172.42000000000007</c:v>
                </c:pt>
                <c:pt idx="592">
                  <c:v>160.79999999999995</c:v>
                </c:pt>
                <c:pt idx="593">
                  <c:v>160.79999999999995</c:v>
                </c:pt>
                <c:pt idx="594">
                  <c:v>145.26999999999998</c:v>
                </c:pt>
                <c:pt idx="595">
                  <c:v>123.48000000000002</c:v>
                </c:pt>
                <c:pt idx="596">
                  <c:v>98.509999999999991</c:v>
                </c:pt>
                <c:pt idx="597">
                  <c:v>86.910000000000082</c:v>
                </c:pt>
                <c:pt idx="598">
                  <c:v>60.970000000000027</c:v>
                </c:pt>
                <c:pt idx="599">
                  <c:v>56.960000000000036</c:v>
                </c:pt>
                <c:pt idx="600">
                  <c:v>51.8599999999999</c:v>
                </c:pt>
                <c:pt idx="601">
                  <c:v>15.630000000000109</c:v>
                </c:pt>
                <c:pt idx="602">
                  <c:v>5.6300000000001091</c:v>
                </c:pt>
                <c:pt idx="603">
                  <c:v>1.8299999999999272</c:v>
                </c:pt>
                <c:pt idx="604">
                  <c:v>-20.740000000000009</c:v>
                </c:pt>
                <c:pt idx="605">
                  <c:v>-69.940000000000055</c:v>
                </c:pt>
                <c:pt idx="606">
                  <c:v>-69.940000000000055</c:v>
                </c:pt>
                <c:pt idx="607">
                  <c:v>-68.180000000000064</c:v>
                </c:pt>
                <c:pt idx="608">
                  <c:v>-68.180000000000064</c:v>
                </c:pt>
                <c:pt idx="609">
                  <c:v>-62.079999999999927</c:v>
                </c:pt>
                <c:pt idx="610">
                  <c:v>-62.079999999999927</c:v>
                </c:pt>
                <c:pt idx="611">
                  <c:v>-92.079999999999927</c:v>
                </c:pt>
                <c:pt idx="612">
                  <c:v>-73.6099999999999</c:v>
                </c:pt>
                <c:pt idx="613">
                  <c:v>-75.680000000000064</c:v>
                </c:pt>
                <c:pt idx="614">
                  <c:v>-75.549999999999955</c:v>
                </c:pt>
                <c:pt idx="615">
                  <c:v>-53.180000000000064</c:v>
                </c:pt>
                <c:pt idx="616">
                  <c:v>-27.650000000000091</c:v>
                </c:pt>
                <c:pt idx="617">
                  <c:v>-22.460000000000036</c:v>
                </c:pt>
                <c:pt idx="618">
                  <c:v>-11.529999999999973</c:v>
                </c:pt>
                <c:pt idx="619">
                  <c:v>9.5299999999999727</c:v>
                </c:pt>
                <c:pt idx="620">
                  <c:v>37.650000000000091</c:v>
                </c:pt>
                <c:pt idx="621">
                  <c:v>41.25</c:v>
                </c:pt>
                <c:pt idx="622">
                  <c:v>75.289999999999964</c:v>
                </c:pt>
                <c:pt idx="623">
                  <c:v>65.8900000000001</c:v>
                </c:pt>
                <c:pt idx="624">
                  <c:v>96.490000000000009</c:v>
                </c:pt>
                <c:pt idx="625">
                  <c:v>97.589999999999918</c:v>
                </c:pt>
                <c:pt idx="626">
                  <c:v>93.619999999999891</c:v>
                </c:pt>
                <c:pt idx="627">
                  <c:v>100.1099999999999</c:v>
                </c:pt>
                <c:pt idx="628">
                  <c:v>106.73000000000002</c:v>
                </c:pt>
                <c:pt idx="629">
                  <c:v>100.75</c:v>
                </c:pt>
                <c:pt idx="630">
                  <c:v>109.72000000000003</c:v>
                </c:pt>
                <c:pt idx="631">
                  <c:v>112.72000000000003</c:v>
                </c:pt>
                <c:pt idx="632">
                  <c:v>130.88000000000011</c:v>
                </c:pt>
                <c:pt idx="633">
                  <c:v>146.8900000000001</c:v>
                </c:pt>
                <c:pt idx="634">
                  <c:v>153.27999999999997</c:v>
                </c:pt>
                <c:pt idx="635">
                  <c:v>157.28999999999996</c:v>
                </c:pt>
                <c:pt idx="636">
                  <c:v>176.43000000000006</c:v>
                </c:pt>
                <c:pt idx="637">
                  <c:v>194.86999999999989</c:v>
                </c:pt>
                <c:pt idx="638">
                  <c:v>196.63000000000011</c:v>
                </c:pt>
                <c:pt idx="639">
                  <c:v>192.57999999999993</c:v>
                </c:pt>
                <c:pt idx="640">
                  <c:v>192.57999999999993</c:v>
                </c:pt>
                <c:pt idx="641">
                  <c:v>193.32999999999993</c:v>
                </c:pt>
                <c:pt idx="642">
                  <c:v>195.34999999999991</c:v>
                </c:pt>
                <c:pt idx="643">
                  <c:v>195.34999999999991</c:v>
                </c:pt>
                <c:pt idx="644">
                  <c:v>181.54999999999995</c:v>
                </c:pt>
                <c:pt idx="645">
                  <c:v>181.54999999999995</c:v>
                </c:pt>
                <c:pt idx="646">
                  <c:v>184.54999999999995</c:v>
                </c:pt>
                <c:pt idx="647">
                  <c:v>185.55999999999995</c:v>
                </c:pt>
                <c:pt idx="648">
                  <c:v>185.55999999999995</c:v>
                </c:pt>
                <c:pt idx="649">
                  <c:v>185.55999999999995</c:v>
                </c:pt>
                <c:pt idx="650">
                  <c:v>185.55999999999995</c:v>
                </c:pt>
                <c:pt idx="651">
                  <c:v>188.32999999999993</c:v>
                </c:pt>
                <c:pt idx="652">
                  <c:v>191.32999999999993</c:v>
                </c:pt>
                <c:pt idx="653">
                  <c:v>194.56999999999994</c:v>
                </c:pt>
                <c:pt idx="654">
                  <c:v>194.56999999999994</c:v>
                </c:pt>
                <c:pt idx="655">
                  <c:v>194.56999999999994</c:v>
                </c:pt>
                <c:pt idx="656">
                  <c:v>197.06999999999994</c:v>
                </c:pt>
                <c:pt idx="657">
                  <c:v>215.98000000000002</c:v>
                </c:pt>
                <c:pt idx="658">
                  <c:v>217.98000000000002</c:v>
                </c:pt>
                <c:pt idx="659">
                  <c:v>221.48000000000002</c:v>
                </c:pt>
                <c:pt idx="660">
                  <c:v>221.48000000000002</c:v>
                </c:pt>
                <c:pt idx="661">
                  <c:v>221.48000000000002</c:v>
                </c:pt>
                <c:pt idx="662">
                  <c:v>225.07999999999993</c:v>
                </c:pt>
                <c:pt idx="663">
                  <c:v>225.07999999999993</c:v>
                </c:pt>
                <c:pt idx="664">
                  <c:v>225.07999999999993</c:v>
                </c:pt>
                <c:pt idx="665">
                  <c:v>225.07999999999993</c:v>
                </c:pt>
                <c:pt idx="666">
                  <c:v>225.07999999999993</c:v>
                </c:pt>
                <c:pt idx="667">
                  <c:v>225.07999999999993</c:v>
                </c:pt>
                <c:pt idx="668">
                  <c:v>225.07999999999993</c:v>
                </c:pt>
                <c:pt idx="669">
                  <c:v>225.07999999999993</c:v>
                </c:pt>
                <c:pt idx="670">
                  <c:v>225.07999999999993</c:v>
                </c:pt>
                <c:pt idx="671">
                  <c:v>225.07999999999993</c:v>
                </c:pt>
                <c:pt idx="672">
                  <c:v>225.07999999999993</c:v>
                </c:pt>
                <c:pt idx="673">
                  <c:v>225.07999999999993</c:v>
                </c:pt>
                <c:pt idx="674">
                  <c:v>225.07999999999993</c:v>
                </c:pt>
                <c:pt idx="675">
                  <c:v>225.07999999999993</c:v>
                </c:pt>
                <c:pt idx="676">
                  <c:v>225.07999999999993</c:v>
                </c:pt>
                <c:pt idx="677">
                  <c:v>228.57999999999993</c:v>
                </c:pt>
                <c:pt idx="678">
                  <c:v>228.57999999999993</c:v>
                </c:pt>
                <c:pt idx="679">
                  <c:v>234.18000000000006</c:v>
                </c:pt>
                <c:pt idx="680">
                  <c:v>238.01</c:v>
                </c:pt>
                <c:pt idx="681">
                  <c:v>246.1099999999999</c:v>
                </c:pt>
                <c:pt idx="682">
                  <c:v>246.1099999999999</c:v>
                </c:pt>
                <c:pt idx="683">
                  <c:v>231.1099999999999</c:v>
                </c:pt>
                <c:pt idx="684">
                  <c:v>238.30999999999995</c:v>
                </c:pt>
                <c:pt idx="685">
                  <c:v>238.30999999999995</c:v>
                </c:pt>
                <c:pt idx="686">
                  <c:v>223.1099999999999</c:v>
                </c:pt>
                <c:pt idx="687">
                  <c:v>221.69000000000005</c:v>
                </c:pt>
                <c:pt idx="688">
                  <c:v>221.69000000000005</c:v>
                </c:pt>
                <c:pt idx="689">
                  <c:v>211.69000000000005</c:v>
                </c:pt>
                <c:pt idx="690">
                  <c:v>211.80999999999995</c:v>
                </c:pt>
                <c:pt idx="691">
                  <c:v>211.80999999999995</c:v>
                </c:pt>
                <c:pt idx="692">
                  <c:v>211.80999999999995</c:v>
                </c:pt>
                <c:pt idx="693">
                  <c:v>212.99</c:v>
                </c:pt>
                <c:pt idx="694">
                  <c:v>212.99</c:v>
                </c:pt>
                <c:pt idx="695">
                  <c:v>202.99</c:v>
                </c:pt>
                <c:pt idx="696">
                  <c:v>201.02999999999997</c:v>
                </c:pt>
                <c:pt idx="697">
                  <c:v>201.02999999999997</c:v>
                </c:pt>
                <c:pt idx="698">
                  <c:v>188.52999999999997</c:v>
                </c:pt>
                <c:pt idx="699">
                  <c:v>188.52999999999997</c:v>
                </c:pt>
                <c:pt idx="700">
                  <c:v>188.52999999999997</c:v>
                </c:pt>
                <c:pt idx="701">
                  <c:v>188.52999999999997</c:v>
                </c:pt>
                <c:pt idx="702">
                  <c:v>162.73000000000002</c:v>
                </c:pt>
                <c:pt idx="703">
                  <c:v>138.13000000000011</c:v>
                </c:pt>
                <c:pt idx="704">
                  <c:v>138.13000000000011</c:v>
                </c:pt>
                <c:pt idx="705">
                  <c:v>138.13000000000011</c:v>
                </c:pt>
                <c:pt idx="706">
                  <c:v>123.13000000000011</c:v>
                </c:pt>
                <c:pt idx="707">
                  <c:v>114.52999999999997</c:v>
                </c:pt>
                <c:pt idx="708">
                  <c:v>97.940000000000055</c:v>
                </c:pt>
                <c:pt idx="709">
                  <c:v>97.940000000000055</c:v>
                </c:pt>
                <c:pt idx="710">
                  <c:v>97.940000000000055</c:v>
                </c:pt>
                <c:pt idx="711">
                  <c:v>97.940000000000055</c:v>
                </c:pt>
                <c:pt idx="712">
                  <c:v>54.920000000000073</c:v>
                </c:pt>
                <c:pt idx="713">
                  <c:v>54.920000000000073</c:v>
                </c:pt>
                <c:pt idx="714">
                  <c:v>44.920000000000073</c:v>
                </c:pt>
                <c:pt idx="715">
                  <c:v>29.920000000000073</c:v>
                </c:pt>
                <c:pt idx="716">
                  <c:v>29.920000000000073</c:v>
                </c:pt>
                <c:pt idx="717">
                  <c:v>16.6400000000001</c:v>
                </c:pt>
                <c:pt idx="718">
                  <c:v>11.240000000000009</c:v>
                </c:pt>
                <c:pt idx="719">
                  <c:v>-5.5599999999999454</c:v>
                </c:pt>
                <c:pt idx="720">
                  <c:v>-7.8599999999999</c:v>
                </c:pt>
                <c:pt idx="721">
                  <c:v>-9.4900000000000091</c:v>
                </c:pt>
                <c:pt idx="722">
                  <c:v>-30.119999999999891</c:v>
                </c:pt>
                <c:pt idx="723">
                  <c:v>-30.779999999999973</c:v>
                </c:pt>
                <c:pt idx="724">
                  <c:v>-51.259999999999991</c:v>
                </c:pt>
                <c:pt idx="725">
                  <c:v>-68.059999999999945</c:v>
                </c:pt>
                <c:pt idx="726">
                  <c:v>-84.660000000000082</c:v>
                </c:pt>
                <c:pt idx="727">
                  <c:v>-87.259999999999991</c:v>
                </c:pt>
                <c:pt idx="728">
                  <c:v>-87.259999999999991</c:v>
                </c:pt>
                <c:pt idx="729">
                  <c:v>-88.349999999999909</c:v>
                </c:pt>
                <c:pt idx="730">
                  <c:v>-98.349999999999909</c:v>
                </c:pt>
                <c:pt idx="731">
                  <c:v>-100.15000000000009</c:v>
                </c:pt>
                <c:pt idx="732">
                  <c:v>-102.15000000000009</c:v>
                </c:pt>
                <c:pt idx="733">
                  <c:v>-110.78999999999996</c:v>
                </c:pt>
                <c:pt idx="734">
                  <c:v>-116.95000000000005</c:v>
                </c:pt>
                <c:pt idx="735">
                  <c:v>-117.8599999999999</c:v>
                </c:pt>
                <c:pt idx="736">
                  <c:v>-117.8599999999999</c:v>
                </c:pt>
                <c:pt idx="737">
                  <c:v>-125.13000000000011</c:v>
                </c:pt>
                <c:pt idx="738">
                  <c:v>-125.13000000000011</c:v>
                </c:pt>
                <c:pt idx="739">
                  <c:v>-125.13000000000011</c:v>
                </c:pt>
                <c:pt idx="740">
                  <c:v>-127.15000000000009</c:v>
                </c:pt>
                <c:pt idx="741">
                  <c:v>-131.76</c:v>
                </c:pt>
                <c:pt idx="742">
                  <c:v>-136.78999999999996</c:v>
                </c:pt>
                <c:pt idx="743">
                  <c:v>-146.30999999999995</c:v>
                </c:pt>
                <c:pt idx="744">
                  <c:v>-146.30999999999995</c:v>
                </c:pt>
                <c:pt idx="745">
                  <c:v>-151.93000000000006</c:v>
                </c:pt>
                <c:pt idx="746">
                  <c:v>-154.8599999999999</c:v>
                </c:pt>
                <c:pt idx="747">
                  <c:v>-155.76</c:v>
                </c:pt>
                <c:pt idx="748">
                  <c:v>-157.76999999999998</c:v>
                </c:pt>
                <c:pt idx="749">
                  <c:v>-165.16000000000008</c:v>
                </c:pt>
                <c:pt idx="750">
                  <c:v>-165.16000000000008</c:v>
                </c:pt>
                <c:pt idx="751">
                  <c:v>-165.16000000000008</c:v>
                </c:pt>
                <c:pt idx="752">
                  <c:v>-166.05999999999995</c:v>
                </c:pt>
                <c:pt idx="753">
                  <c:v>-172.93000000000006</c:v>
                </c:pt>
                <c:pt idx="754">
                  <c:v>-175.43000000000006</c:v>
                </c:pt>
                <c:pt idx="755">
                  <c:v>-179.13000000000011</c:v>
                </c:pt>
                <c:pt idx="756">
                  <c:v>-181.95000000000005</c:v>
                </c:pt>
                <c:pt idx="757">
                  <c:v>-183.71000000000004</c:v>
                </c:pt>
                <c:pt idx="758">
                  <c:v>-183.71000000000004</c:v>
                </c:pt>
                <c:pt idx="759">
                  <c:v>-183.71000000000004</c:v>
                </c:pt>
                <c:pt idx="760">
                  <c:v>-184.61999999999989</c:v>
                </c:pt>
                <c:pt idx="761">
                  <c:v>-185.11999999999989</c:v>
                </c:pt>
                <c:pt idx="762">
                  <c:v>-186.01</c:v>
                </c:pt>
                <c:pt idx="763">
                  <c:v>-189.79999999999995</c:v>
                </c:pt>
                <c:pt idx="764">
                  <c:v>-192.45000000000005</c:v>
                </c:pt>
                <c:pt idx="765">
                  <c:v>-196.02999999999997</c:v>
                </c:pt>
                <c:pt idx="766">
                  <c:v>-197.82999999999993</c:v>
                </c:pt>
                <c:pt idx="767">
                  <c:v>-197.82999999999993</c:v>
                </c:pt>
                <c:pt idx="768">
                  <c:v>-198.02999999999997</c:v>
                </c:pt>
                <c:pt idx="769">
                  <c:v>-180.42000000000007</c:v>
                </c:pt>
                <c:pt idx="770">
                  <c:v>-158.86999999999989</c:v>
                </c:pt>
                <c:pt idx="771">
                  <c:v>-161.79999999999995</c:v>
                </c:pt>
                <c:pt idx="772">
                  <c:v>-163.79999999999995</c:v>
                </c:pt>
                <c:pt idx="773">
                  <c:v>-163.79999999999995</c:v>
                </c:pt>
                <c:pt idx="774">
                  <c:v>-163.79999999999995</c:v>
                </c:pt>
                <c:pt idx="775">
                  <c:v>-164.29999999999995</c:v>
                </c:pt>
                <c:pt idx="776">
                  <c:v>-166.29999999999995</c:v>
                </c:pt>
                <c:pt idx="777">
                  <c:v>-167.09999999999991</c:v>
                </c:pt>
                <c:pt idx="778">
                  <c:v>-146.80999999999995</c:v>
                </c:pt>
                <c:pt idx="779">
                  <c:v>-151.93000000000006</c:v>
                </c:pt>
                <c:pt idx="780">
                  <c:v>-155.80999999999995</c:v>
                </c:pt>
                <c:pt idx="781">
                  <c:v>-163.3599999999999</c:v>
                </c:pt>
                <c:pt idx="782">
                  <c:v>-168.49</c:v>
                </c:pt>
                <c:pt idx="783">
                  <c:v>-172.08999999999992</c:v>
                </c:pt>
                <c:pt idx="784">
                  <c:v>-145.08999999999992</c:v>
                </c:pt>
                <c:pt idx="785">
                  <c:v>-145.08999999999992</c:v>
                </c:pt>
                <c:pt idx="786">
                  <c:v>-146.08999999999992</c:v>
                </c:pt>
                <c:pt idx="787">
                  <c:v>-146.58999999999992</c:v>
                </c:pt>
                <c:pt idx="788">
                  <c:v>-148.3900000000001</c:v>
                </c:pt>
                <c:pt idx="789">
                  <c:v>-148.3900000000001</c:v>
                </c:pt>
                <c:pt idx="790">
                  <c:v>-148.3900000000001</c:v>
                </c:pt>
                <c:pt idx="791">
                  <c:v>-151.71000000000004</c:v>
                </c:pt>
                <c:pt idx="792">
                  <c:v>-151.71000000000004</c:v>
                </c:pt>
                <c:pt idx="793">
                  <c:v>-151.71000000000004</c:v>
                </c:pt>
                <c:pt idx="794">
                  <c:v>-152.71000000000004</c:v>
                </c:pt>
                <c:pt idx="795">
                  <c:v>-153.05999999999995</c:v>
                </c:pt>
                <c:pt idx="796">
                  <c:v>-153.05999999999995</c:v>
                </c:pt>
                <c:pt idx="797">
                  <c:v>-153.55999999999995</c:v>
                </c:pt>
                <c:pt idx="798">
                  <c:v>-154.05999999999995</c:v>
                </c:pt>
                <c:pt idx="799">
                  <c:v>-155.97000000000003</c:v>
                </c:pt>
                <c:pt idx="800">
                  <c:v>-156.97000000000003</c:v>
                </c:pt>
                <c:pt idx="801">
                  <c:v>-156.97000000000003</c:v>
                </c:pt>
                <c:pt idx="802">
                  <c:v>-156.97000000000003</c:v>
                </c:pt>
                <c:pt idx="803">
                  <c:v>-158.76999999999998</c:v>
                </c:pt>
                <c:pt idx="804">
                  <c:v>-158.76999999999998</c:v>
                </c:pt>
                <c:pt idx="805">
                  <c:v>-158.76999999999998</c:v>
                </c:pt>
                <c:pt idx="806">
                  <c:v>-158.76999999999998</c:v>
                </c:pt>
                <c:pt idx="807">
                  <c:v>-158.76999999999998</c:v>
                </c:pt>
                <c:pt idx="808">
                  <c:v>-159.32999999999993</c:v>
                </c:pt>
                <c:pt idx="809">
                  <c:v>-194.31999999999994</c:v>
                </c:pt>
                <c:pt idx="810">
                  <c:v>-194.81999999999994</c:v>
                </c:pt>
                <c:pt idx="811">
                  <c:v>-194.81999999999994</c:v>
                </c:pt>
                <c:pt idx="812">
                  <c:v>-197.01999999999998</c:v>
                </c:pt>
                <c:pt idx="813">
                  <c:v>-272.02</c:v>
                </c:pt>
                <c:pt idx="814">
                  <c:v>-272.32999999999993</c:v>
                </c:pt>
                <c:pt idx="815">
                  <c:v>-324.13000000000011</c:v>
                </c:pt>
                <c:pt idx="816">
                  <c:v>-325.13000000000011</c:v>
                </c:pt>
                <c:pt idx="817">
                  <c:v>-325.72000000000003</c:v>
                </c:pt>
                <c:pt idx="818">
                  <c:v>-350.72</c:v>
                </c:pt>
                <c:pt idx="819">
                  <c:v>-352.11999999999989</c:v>
                </c:pt>
                <c:pt idx="820">
                  <c:v>-353.11999999999989</c:v>
                </c:pt>
                <c:pt idx="821">
                  <c:v>-378.31999999999994</c:v>
                </c:pt>
                <c:pt idx="822">
                  <c:v>-380.40000000000009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5-41CF-AF02-F733FE93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099184"/>
        <c:axId val="1704112496"/>
      </c:lineChart>
      <c:dateAx>
        <c:axId val="1704099184"/>
        <c:scaling>
          <c:orientation val="minMax"/>
          <c:min val="4347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112496"/>
        <c:crosses val="autoZero"/>
        <c:auto val="1"/>
        <c:lblOffset val="100"/>
        <c:baseTimeUnit val="days"/>
      </c:dateAx>
      <c:valAx>
        <c:axId val="1704112496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0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中国纯碱周度开工负荷率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Sheet1!$AC$7:$AC$58</c:f>
              <c:numCache>
                <c:formatCode>General</c:formatCode>
                <c:ptCount val="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93</c:v>
                </c:pt>
                <c:pt idx="5">
                  <c:v>93</c:v>
                </c:pt>
                <c:pt idx="6">
                  <c:v>88</c:v>
                </c:pt>
                <c:pt idx="7">
                  <c:v>88</c:v>
                </c:pt>
                <c:pt idx="8">
                  <c:v>90</c:v>
                </c:pt>
                <c:pt idx="9">
                  <c:v>87</c:v>
                </c:pt>
                <c:pt idx="10">
                  <c:v>86</c:v>
                </c:pt>
                <c:pt idx="11">
                  <c:v>81</c:v>
                </c:pt>
                <c:pt idx="12">
                  <c:v>81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83</c:v>
                </c:pt>
                <c:pt idx="17">
                  <c:v>88</c:v>
                </c:pt>
                <c:pt idx="18">
                  <c:v>80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89</c:v>
                </c:pt>
                <c:pt idx="23">
                  <c:v>89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87</c:v>
                </c:pt>
                <c:pt idx="31">
                  <c:v>85</c:v>
                </c:pt>
                <c:pt idx="32">
                  <c:v>83</c:v>
                </c:pt>
                <c:pt idx="33">
                  <c:v>80</c:v>
                </c:pt>
                <c:pt idx="34">
                  <c:v>80</c:v>
                </c:pt>
                <c:pt idx="35">
                  <c:v>81</c:v>
                </c:pt>
                <c:pt idx="36">
                  <c:v>83</c:v>
                </c:pt>
                <c:pt idx="37">
                  <c:v>83</c:v>
                </c:pt>
                <c:pt idx="38">
                  <c:v>85</c:v>
                </c:pt>
                <c:pt idx="39">
                  <c:v>85</c:v>
                </c:pt>
                <c:pt idx="40">
                  <c:v>88</c:v>
                </c:pt>
                <c:pt idx="41">
                  <c:v>88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85</c:v>
                </c:pt>
                <c:pt idx="46">
                  <c:v>90</c:v>
                </c:pt>
                <c:pt idx="47">
                  <c:v>92</c:v>
                </c:pt>
                <c:pt idx="48">
                  <c:v>92</c:v>
                </c:pt>
                <c:pt idx="49">
                  <c:v>88</c:v>
                </c:pt>
                <c:pt idx="50">
                  <c:v>86</c:v>
                </c:pt>
                <c:pt idx="5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2-4467-974E-1E834C375A1E}"/>
            </c:ext>
          </c:extLst>
        </c:ser>
        <c:ser>
          <c:idx val="1"/>
          <c:order val="1"/>
          <c:tx>
            <c:strRef>
              <c:f>Sheet1!$AD$6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Sheet1!$AD$7:$AD$58</c:f>
              <c:numCache>
                <c:formatCode>General</c:formatCode>
                <c:ptCount val="52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88</c:v>
                </c:pt>
                <c:pt idx="5">
                  <c:v>85</c:v>
                </c:pt>
                <c:pt idx="6">
                  <c:v>84</c:v>
                </c:pt>
                <c:pt idx="7">
                  <c:v>84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82</c:v>
                </c:pt>
                <c:pt idx="20">
                  <c:v>84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76</c:v>
                </c:pt>
                <c:pt idx="26">
                  <c:v>77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78</c:v>
                </c:pt>
                <c:pt idx="34">
                  <c:v>79</c:v>
                </c:pt>
                <c:pt idx="35">
                  <c:v>78</c:v>
                </c:pt>
                <c:pt idx="36">
                  <c:v>80</c:v>
                </c:pt>
                <c:pt idx="37">
                  <c:v>83</c:v>
                </c:pt>
                <c:pt idx="38">
                  <c:v>81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80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83</c:v>
                </c:pt>
                <c:pt idx="50">
                  <c:v>85</c:v>
                </c:pt>
                <c:pt idx="5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467-974E-1E834C375A1E}"/>
            </c:ext>
          </c:extLst>
        </c:ser>
        <c:ser>
          <c:idx val="2"/>
          <c:order val="2"/>
          <c:tx>
            <c:strRef>
              <c:f>Sheet1!$AE$6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Sheet1!$AE$7:$AE$58</c:f>
              <c:numCache>
                <c:formatCode>General</c:formatCode>
                <c:ptCount val="52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86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86</c:v>
                </c:pt>
                <c:pt idx="9">
                  <c:v>83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81</c:v>
                </c:pt>
                <c:pt idx="14">
                  <c:v>83</c:v>
                </c:pt>
                <c:pt idx="15">
                  <c:v>86</c:v>
                </c:pt>
                <c:pt idx="16">
                  <c:v>89</c:v>
                </c:pt>
                <c:pt idx="17">
                  <c:v>#N/A</c:v>
                </c:pt>
                <c:pt idx="18">
                  <c:v>88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82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83</c:v>
                </c:pt>
                <c:pt idx="30">
                  <c:v>80</c:v>
                </c:pt>
                <c:pt idx="31">
                  <c:v>84</c:v>
                </c:pt>
                <c:pt idx="32">
                  <c:v>81</c:v>
                </c:pt>
                <c:pt idx="33">
                  <c:v>82</c:v>
                </c:pt>
                <c:pt idx="34">
                  <c:v>85</c:v>
                </c:pt>
                <c:pt idx="35">
                  <c:v>85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91</c:v>
                </c:pt>
                <c:pt idx="40">
                  <c:v>86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90</c:v>
                </c:pt>
                <c:pt idx="49">
                  <c:v>88</c:v>
                </c:pt>
                <c:pt idx="50">
                  <c:v>85</c:v>
                </c:pt>
                <c:pt idx="5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2-4467-974E-1E834C375A1E}"/>
            </c:ext>
          </c:extLst>
        </c:ser>
        <c:ser>
          <c:idx val="3"/>
          <c:order val="3"/>
          <c:tx>
            <c:strRef>
              <c:f>Sheet1!$AF$6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Sheet1!$AF$7:$AF$58</c:f>
              <c:numCache>
                <c:formatCode>General</c:formatCode>
                <c:ptCount val="52"/>
                <c:pt idx="0">
                  <c:v>85</c:v>
                </c:pt>
                <c:pt idx="1">
                  <c:v>87</c:v>
                </c:pt>
                <c:pt idx="2">
                  <c:v>86</c:v>
                </c:pt>
                <c:pt idx="3">
                  <c:v>87</c:v>
                </c:pt>
                <c:pt idx="4">
                  <c:v>77</c:v>
                </c:pt>
                <c:pt idx="5">
                  <c:v>77</c:v>
                </c:pt>
                <c:pt idx="6">
                  <c:v>72</c:v>
                </c:pt>
                <c:pt idx="7">
                  <c:v>75</c:v>
                </c:pt>
                <c:pt idx="8">
                  <c:v>77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85</c:v>
                </c:pt>
                <c:pt idx="16">
                  <c:v>84</c:v>
                </c:pt>
                <c:pt idx="17">
                  <c:v>84</c:v>
                </c:pt>
                <c:pt idx="18">
                  <c:v>80</c:v>
                </c:pt>
                <c:pt idx="19">
                  <c:v>73</c:v>
                </c:pt>
                <c:pt idx="20">
                  <c:v>75</c:v>
                </c:pt>
                <c:pt idx="21">
                  <c:v>70</c:v>
                </c:pt>
                <c:pt idx="22">
                  <c:v>67</c:v>
                </c:pt>
                <c:pt idx="23">
                  <c:v>65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73</c:v>
                </c:pt>
                <c:pt idx="28">
                  <c:v>76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81</c:v>
                </c:pt>
                <c:pt idx="33">
                  <c:v>76</c:v>
                </c:pt>
                <c:pt idx="34">
                  <c:v>74</c:v>
                </c:pt>
                <c:pt idx="35">
                  <c:v>72</c:v>
                </c:pt>
                <c:pt idx="36">
                  <c:v>70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#N/A</c:v>
                </c:pt>
                <c:pt idx="41">
                  <c:v>83</c:v>
                </c:pt>
                <c:pt idx="42">
                  <c:v>86</c:v>
                </c:pt>
                <c:pt idx="43">
                  <c:v>86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76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2-4467-974E-1E834C375A1E}"/>
            </c:ext>
          </c:extLst>
        </c:ser>
        <c:ser>
          <c:idx val="4"/>
          <c:order val="4"/>
          <c:tx>
            <c:strRef>
              <c:f>Sheet1!$AG$6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Sheet1!$AB$7:$AB$58</c:f>
              <c:numCache>
                <c:formatCode>m/d/yyyy</c:formatCode>
                <c:ptCount val="52"/>
                <c:pt idx="0">
                  <c:v>42376</c:v>
                </c:pt>
                <c:pt idx="1">
                  <c:v>42383</c:v>
                </c:pt>
                <c:pt idx="2">
                  <c:v>42390</c:v>
                </c:pt>
                <c:pt idx="3">
                  <c:v>42397</c:v>
                </c:pt>
                <c:pt idx="4">
                  <c:v>42404</c:v>
                </c:pt>
                <c:pt idx="5">
                  <c:v>42411</c:v>
                </c:pt>
                <c:pt idx="6">
                  <c:v>42418</c:v>
                </c:pt>
                <c:pt idx="7">
                  <c:v>42425</c:v>
                </c:pt>
                <c:pt idx="8">
                  <c:v>42432</c:v>
                </c:pt>
                <c:pt idx="9">
                  <c:v>42439</c:v>
                </c:pt>
                <c:pt idx="10">
                  <c:v>42446</c:v>
                </c:pt>
                <c:pt idx="11">
                  <c:v>42453</c:v>
                </c:pt>
                <c:pt idx="12">
                  <c:v>42460</c:v>
                </c:pt>
                <c:pt idx="13">
                  <c:v>42467</c:v>
                </c:pt>
                <c:pt idx="14">
                  <c:v>42474</c:v>
                </c:pt>
                <c:pt idx="15">
                  <c:v>42481</c:v>
                </c:pt>
                <c:pt idx="16">
                  <c:v>42488</c:v>
                </c:pt>
                <c:pt idx="17">
                  <c:v>42495</c:v>
                </c:pt>
                <c:pt idx="18">
                  <c:v>42502</c:v>
                </c:pt>
                <c:pt idx="19">
                  <c:v>42509</c:v>
                </c:pt>
                <c:pt idx="20">
                  <c:v>42516</c:v>
                </c:pt>
                <c:pt idx="21">
                  <c:v>42523</c:v>
                </c:pt>
                <c:pt idx="22">
                  <c:v>42530</c:v>
                </c:pt>
                <c:pt idx="23">
                  <c:v>42537</c:v>
                </c:pt>
                <c:pt idx="24">
                  <c:v>42544</c:v>
                </c:pt>
                <c:pt idx="25">
                  <c:v>42551</c:v>
                </c:pt>
                <c:pt idx="26">
                  <c:v>42558</c:v>
                </c:pt>
                <c:pt idx="27">
                  <c:v>42565</c:v>
                </c:pt>
                <c:pt idx="28">
                  <c:v>42572</c:v>
                </c:pt>
                <c:pt idx="29">
                  <c:v>42579</c:v>
                </c:pt>
                <c:pt idx="30">
                  <c:v>42586</c:v>
                </c:pt>
                <c:pt idx="31">
                  <c:v>42593</c:v>
                </c:pt>
                <c:pt idx="32">
                  <c:v>42600</c:v>
                </c:pt>
                <c:pt idx="33">
                  <c:v>42607</c:v>
                </c:pt>
                <c:pt idx="34">
                  <c:v>42614</c:v>
                </c:pt>
                <c:pt idx="35">
                  <c:v>42621</c:v>
                </c:pt>
                <c:pt idx="36">
                  <c:v>42628</c:v>
                </c:pt>
                <c:pt idx="37">
                  <c:v>42635</c:v>
                </c:pt>
                <c:pt idx="38">
                  <c:v>42642</c:v>
                </c:pt>
                <c:pt idx="39">
                  <c:v>42649</c:v>
                </c:pt>
                <c:pt idx="40">
                  <c:v>42656</c:v>
                </c:pt>
                <c:pt idx="41">
                  <c:v>42663</c:v>
                </c:pt>
                <c:pt idx="42">
                  <c:v>42670</c:v>
                </c:pt>
                <c:pt idx="43">
                  <c:v>42677</c:v>
                </c:pt>
                <c:pt idx="44">
                  <c:v>42684</c:v>
                </c:pt>
                <c:pt idx="45">
                  <c:v>42691</c:v>
                </c:pt>
                <c:pt idx="46">
                  <c:v>42698</c:v>
                </c:pt>
                <c:pt idx="47">
                  <c:v>42705</c:v>
                </c:pt>
                <c:pt idx="48">
                  <c:v>42712</c:v>
                </c:pt>
                <c:pt idx="49">
                  <c:v>42719</c:v>
                </c:pt>
                <c:pt idx="50">
                  <c:v>42726</c:v>
                </c:pt>
                <c:pt idx="51">
                  <c:v>42733</c:v>
                </c:pt>
              </c:numCache>
            </c:numRef>
          </c:cat>
          <c:val>
            <c:numRef>
              <c:f>Sheet1!$AG$7:$AG$58</c:f>
              <c:numCache>
                <c:formatCode>General</c:formatCode>
                <c:ptCount val="52"/>
                <c:pt idx="0">
                  <c:v>71</c:v>
                </c:pt>
                <c:pt idx="1">
                  <c:v>78</c:v>
                </c:pt>
                <c:pt idx="2">
                  <c:v>75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83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84</c:v>
                </c:pt>
                <c:pt idx="11">
                  <c:v>86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81</c:v>
                </c:pt>
                <c:pt idx="20">
                  <c:v>83</c:v>
                </c:pt>
                <c:pt idx="21">
                  <c:v>82</c:v>
                </c:pt>
                <c:pt idx="22">
                  <c:v>82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83</c:v>
                </c:pt>
                <c:pt idx="27">
                  <c:v>78</c:v>
                </c:pt>
                <c:pt idx="28">
                  <c:v>70</c:v>
                </c:pt>
                <c:pt idx="29">
                  <c:v>74</c:v>
                </c:pt>
                <c:pt idx="30">
                  <c:v>78</c:v>
                </c:pt>
                <c:pt idx="31">
                  <c:v>77</c:v>
                </c:pt>
                <c:pt idx="32">
                  <c:v>74</c:v>
                </c:pt>
                <c:pt idx="33">
                  <c:v>80</c:v>
                </c:pt>
                <c:pt idx="34">
                  <c:v>80</c:v>
                </c:pt>
                <c:pt idx="35">
                  <c:v>78</c:v>
                </c:pt>
                <c:pt idx="36">
                  <c:v>79</c:v>
                </c:pt>
                <c:pt idx="37">
                  <c:v>78</c:v>
                </c:pt>
                <c:pt idx="38">
                  <c:v>71</c:v>
                </c:pt>
                <c:pt idx="39">
                  <c:v>71</c:v>
                </c:pt>
                <c:pt idx="40">
                  <c:v>75</c:v>
                </c:pt>
                <c:pt idx="41">
                  <c:v>74</c:v>
                </c:pt>
                <c:pt idx="42">
                  <c:v>77</c:v>
                </c:pt>
                <c:pt idx="43">
                  <c:v>76</c:v>
                </c:pt>
                <c:pt idx="44">
                  <c:v>79</c:v>
                </c:pt>
                <c:pt idx="45">
                  <c:v>81</c:v>
                </c:pt>
                <c:pt idx="46">
                  <c:v>77</c:v>
                </c:pt>
                <c:pt idx="47">
                  <c:v>79</c:v>
                </c:pt>
                <c:pt idx="48">
                  <c:v>86</c:v>
                </c:pt>
                <c:pt idx="49">
                  <c:v>86</c:v>
                </c:pt>
                <c:pt idx="50">
                  <c:v>85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2-4467-974E-1E834C3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20144"/>
        <c:axId val="1097120560"/>
      </c:lineChart>
      <c:dateAx>
        <c:axId val="109712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560"/>
        <c:crosses val="autoZero"/>
        <c:auto val="1"/>
        <c:lblOffset val="100"/>
        <c:baseTimeUnit val="days"/>
      </c:dateAx>
      <c:valAx>
        <c:axId val="1097120560"/>
        <c:scaling>
          <c:orientation val="minMax"/>
          <c:min val="5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430</xdr:row>
      <xdr:rowOff>34925</xdr:rowOff>
    </xdr:from>
    <xdr:to>
      <xdr:col>12</xdr:col>
      <xdr:colOff>76200</xdr:colOff>
      <xdr:row>445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D33840-FDAF-458C-A1A1-EB078C61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277</xdr:row>
      <xdr:rowOff>34925</xdr:rowOff>
    </xdr:from>
    <xdr:to>
      <xdr:col>11</xdr:col>
      <xdr:colOff>590550</xdr:colOff>
      <xdr:row>292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26BE0D-C5EC-40B3-8DCE-CB8C4F6E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282</xdr:row>
      <xdr:rowOff>34925</xdr:rowOff>
    </xdr:from>
    <xdr:to>
      <xdr:col>11</xdr:col>
      <xdr:colOff>171450</xdr:colOff>
      <xdr:row>297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B4E87E-C538-4353-9CD7-780E4855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52</xdr:row>
      <xdr:rowOff>34925</xdr:rowOff>
    </xdr:from>
    <xdr:to>
      <xdr:col>12</xdr:col>
      <xdr:colOff>158750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987EB-93DC-445E-BF5C-561AC0D0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CC55EC-FD4D-41C5-967F-394D8E600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152400</xdr:rowOff>
    </xdr:from>
    <xdr:to>
      <xdr:col>10</xdr:col>
      <xdr:colOff>165100</xdr:colOff>
      <xdr:row>19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4DD0AC-EB96-43D2-AFE9-1D91CAAAF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3</xdr:row>
      <xdr:rowOff>130175</xdr:rowOff>
    </xdr:from>
    <xdr:to>
      <xdr:col>17</xdr:col>
      <xdr:colOff>38100</xdr:colOff>
      <xdr:row>19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4E567F-526F-4A26-9AED-371FBAFD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4</xdr:row>
      <xdr:rowOff>34925</xdr:rowOff>
    </xdr:from>
    <xdr:to>
      <xdr:col>24</xdr:col>
      <xdr:colOff>158750</xdr:colOff>
      <xdr:row>19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D0BDD8-65EF-469C-9895-FD5BD0F7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584200</xdr:colOff>
      <xdr:row>4</xdr:row>
      <xdr:rowOff>41275</xdr:rowOff>
    </xdr:from>
    <xdr:to>
      <xdr:col>31</xdr:col>
      <xdr:colOff>241300</xdr:colOff>
      <xdr:row>19</xdr:row>
      <xdr:rowOff>117475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21A7B5-39F7-432B-8EDD-CC8B650F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2823;&#23447;&#21830;&#21697;&#25968;&#25454;\&#21270;&#24037;\&#29627;&#298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Sheet1"/>
      <sheetName val="产量原始数据"/>
      <sheetName val="消费量数据"/>
      <sheetName val="价格数据"/>
      <sheetName val="库存原始数据"/>
      <sheetName val="利润原始数据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数据名称</v>
          </cell>
          <cell r="B1" t="str">
            <v>郑州商品交易所(ZCE)浮法玻璃日度期货收盘价</v>
          </cell>
          <cell r="C1" t="str">
            <v>中国浮法玻璃日度均价(元/吨)</v>
          </cell>
        </row>
        <row r="2">
          <cell r="A2" t="str">
            <v>发布周期</v>
          </cell>
          <cell r="B2" t="str">
            <v>股市交易日</v>
          </cell>
          <cell r="C2" t="str">
            <v>国家法定工作日</v>
          </cell>
        </row>
        <row r="3">
          <cell r="A3" t="str">
            <v>单位</v>
          </cell>
          <cell r="B3" t="str">
            <v>元/吨</v>
          </cell>
          <cell r="C3" t="str">
            <v>元/吨</v>
          </cell>
        </row>
        <row r="4">
          <cell r="A4" t="str">
            <v>频率</v>
          </cell>
          <cell r="B4" t="str">
            <v>日度</v>
          </cell>
          <cell r="C4" t="str">
            <v>日度</v>
          </cell>
        </row>
        <row r="5">
          <cell r="A5">
            <v>44827</v>
          </cell>
          <cell r="B5">
            <v>1509</v>
          </cell>
          <cell r="C5">
            <v>1700.96</v>
          </cell>
        </row>
        <row r="6">
          <cell r="A6">
            <v>44826</v>
          </cell>
          <cell r="B6">
            <v>1509</v>
          </cell>
          <cell r="C6">
            <v>1691.36</v>
          </cell>
        </row>
        <row r="7">
          <cell r="A7">
            <v>44825</v>
          </cell>
          <cell r="B7">
            <v>1479</v>
          </cell>
          <cell r="C7">
            <v>1691.36</v>
          </cell>
        </row>
        <row r="8">
          <cell r="A8">
            <v>44824</v>
          </cell>
          <cell r="B8">
            <v>1485</v>
          </cell>
          <cell r="C8">
            <v>1690.36</v>
          </cell>
        </row>
        <row r="9">
          <cell r="A9">
            <v>44823</v>
          </cell>
          <cell r="B9">
            <v>1496</v>
          </cell>
          <cell r="C9">
            <v>1694.76</v>
          </cell>
        </row>
        <row r="10">
          <cell r="A10">
            <v>44820</v>
          </cell>
          <cell r="B10">
            <v>1484</v>
          </cell>
          <cell r="C10">
            <v>1692.56</v>
          </cell>
        </row>
        <row r="11">
          <cell r="A11">
            <v>44819</v>
          </cell>
          <cell r="B11">
            <v>1497</v>
          </cell>
          <cell r="C11">
            <v>1692.06</v>
          </cell>
        </row>
        <row r="12">
          <cell r="A12">
            <v>44818</v>
          </cell>
          <cell r="B12">
            <v>1501</v>
          </cell>
          <cell r="C12">
            <v>1697.63</v>
          </cell>
        </row>
        <row r="13">
          <cell r="A13">
            <v>44817</v>
          </cell>
          <cell r="B13">
            <v>1513</v>
          </cell>
          <cell r="C13">
            <v>1705.43</v>
          </cell>
        </row>
        <row r="14">
          <cell r="A14">
            <v>44813</v>
          </cell>
          <cell r="B14">
            <v>1515</v>
          </cell>
          <cell r="C14">
            <v>1706.22</v>
          </cell>
        </row>
        <row r="15">
          <cell r="A15">
            <v>44812</v>
          </cell>
          <cell r="B15">
            <v>1487</v>
          </cell>
          <cell r="C15">
            <v>1706.02</v>
          </cell>
        </row>
        <row r="16">
          <cell r="A16">
            <v>44811</v>
          </cell>
          <cell r="B16">
            <v>1465</v>
          </cell>
          <cell r="C16">
            <v>1706.02</v>
          </cell>
        </row>
        <row r="17">
          <cell r="A17">
            <v>44810</v>
          </cell>
          <cell r="B17">
            <v>1473</v>
          </cell>
          <cell r="C17">
            <v>1715.62</v>
          </cell>
        </row>
        <row r="18">
          <cell r="A18">
            <v>44809</v>
          </cell>
          <cell r="B18">
            <v>1460</v>
          </cell>
          <cell r="C18">
            <v>1723.22</v>
          </cell>
        </row>
        <row r="19">
          <cell r="A19">
            <v>44806</v>
          </cell>
          <cell r="B19">
            <v>1429</v>
          </cell>
          <cell r="C19">
            <v>1727.51</v>
          </cell>
        </row>
        <row r="20">
          <cell r="A20">
            <v>44805</v>
          </cell>
          <cell r="B20">
            <v>1440</v>
          </cell>
          <cell r="C20">
            <v>1727.51</v>
          </cell>
        </row>
        <row r="21">
          <cell r="A21">
            <v>44804</v>
          </cell>
          <cell r="B21">
            <v>1460</v>
          </cell>
          <cell r="C21">
            <v>1728.63</v>
          </cell>
        </row>
        <row r="22">
          <cell r="A22">
            <v>44803</v>
          </cell>
          <cell r="B22">
            <v>1423</v>
          </cell>
          <cell r="C22">
            <v>1732.63</v>
          </cell>
        </row>
        <row r="23">
          <cell r="A23">
            <v>44802</v>
          </cell>
          <cell r="B23">
            <v>1457</v>
          </cell>
          <cell r="C23">
            <v>1746.38</v>
          </cell>
        </row>
        <row r="24">
          <cell r="A24">
            <v>44799</v>
          </cell>
          <cell r="B24">
            <v>1469</v>
          </cell>
          <cell r="C24">
            <v>1745.38</v>
          </cell>
        </row>
        <row r="25">
          <cell r="A25">
            <v>44798</v>
          </cell>
          <cell r="B25">
            <v>1458</v>
          </cell>
          <cell r="C25">
            <v>1750.49</v>
          </cell>
        </row>
        <row r="26">
          <cell r="A26">
            <v>44797</v>
          </cell>
          <cell r="B26">
            <v>1473</v>
          </cell>
          <cell r="C26">
            <v>1752.51</v>
          </cell>
        </row>
        <row r="27">
          <cell r="A27">
            <v>44796</v>
          </cell>
          <cell r="B27">
            <v>1468</v>
          </cell>
          <cell r="C27">
            <v>1754.51</v>
          </cell>
        </row>
        <row r="28">
          <cell r="A28">
            <v>44795</v>
          </cell>
          <cell r="B28">
            <v>1486</v>
          </cell>
          <cell r="C28">
            <v>1753.5</v>
          </cell>
        </row>
        <row r="29">
          <cell r="A29">
            <v>44792</v>
          </cell>
          <cell r="B29">
            <v>1440</v>
          </cell>
          <cell r="C29">
            <v>1758.29</v>
          </cell>
        </row>
        <row r="30">
          <cell r="A30">
            <v>44791</v>
          </cell>
          <cell r="B30">
            <v>1461</v>
          </cell>
          <cell r="C30">
            <v>1758.29</v>
          </cell>
        </row>
        <row r="31">
          <cell r="A31">
            <v>44790</v>
          </cell>
          <cell r="B31">
            <v>1483</v>
          </cell>
          <cell r="C31">
            <v>1757.89</v>
          </cell>
        </row>
        <row r="32">
          <cell r="A32">
            <v>44789</v>
          </cell>
          <cell r="B32">
            <v>1517</v>
          </cell>
          <cell r="C32">
            <v>1756.29</v>
          </cell>
        </row>
        <row r="33">
          <cell r="A33">
            <v>44788</v>
          </cell>
          <cell r="B33">
            <v>1529</v>
          </cell>
          <cell r="C33">
            <v>1747.08</v>
          </cell>
        </row>
        <row r="34">
          <cell r="A34">
            <v>44785</v>
          </cell>
          <cell r="B34">
            <v>1570</v>
          </cell>
          <cell r="C34">
            <v>1742.81</v>
          </cell>
        </row>
        <row r="35">
          <cell r="A35">
            <v>44784</v>
          </cell>
          <cell r="B35">
            <v>1591</v>
          </cell>
          <cell r="C35">
            <v>1735.61</v>
          </cell>
        </row>
        <row r="36">
          <cell r="A36">
            <v>44783</v>
          </cell>
          <cell r="B36">
            <v>1556</v>
          </cell>
          <cell r="C36">
            <v>1727.06</v>
          </cell>
        </row>
        <row r="37">
          <cell r="A37">
            <v>44782</v>
          </cell>
          <cell r="B37">
            <v>1577</v>
          </cell>
          <cell r="C37">
            <v>1716.27</v>
          </cell>
        </row>
        <row r="38">
          <cell r="A38">
            <v>44781</v>
          </cell>
          <cell r="B38">
            <v>1570</v>
          </cell>
          <cell r="C38">
            <v>1699.13</v>
          </cell>
        </row>
        <row r="39">
          <cell r="A39">
            <v>44778</v>
          </cell>
          <cell r="B39">
            <v>1550</v>
          </cell>
          <cell r="C39">
            <v>1665.12</v>
          </cell>
        </row>
        <row r="40">
          <cell r="A40">
            <v>44777</v>
          </cell>
          <cell r="B40">
            <v>1550</v>
          </cell>
          <cell r="C40">
            <v>1654.73</v>
          </cell>
        </row>
        <row r="41">
          <cell r="A41">
            <v>44776</v>
          </cell>
          <cell r="B41">
            <v>1538</v>
          </cell>
          <cell r="C41">
            <v>1652.53</v>
          </cell>
        </row>
        <row r="42">
          <cell r="A42">
            <v>44775</v>
          </cell>
          <cell r="B42">
            <v>1523</v>
          </cell>
          <cell r="C42">
            <v>1653.03</v>
          </cell>
        </row>
        <row r="43">
          <cell r="A43">
            <v>44774</v>
          </cell>
          <cell r="B43">
            <v>1474</v>
          </cell>
          <cell r="C43">
            <v>1649.43</v>
          </cell>
        </row>
        <row r="44">
          <cell r="A44">
            <v>44771</v>
          </cell>
          <cell r="B44">
            <v>1494</v>
          </cell>
          <cell r="C44">
            <v>1650.74</v>
          </cell>
        </row>
        <row r="45">
          <cell r="A45">
            <v>44770</v>
          </cell>
          <cell r="B45">
            <v>1477</v>
          </cell>
          <cell r="C45">
            <v>1655.81</v>
          </cell>
        </row>
        <row r="46">
          <cell r="A46">
            <v>44769</v>
          </cell>
          <cell r="B46">
            <v>1454</v>
          </cell>
          <cell r="C46">
            <v>1657.57</v>
          </cell>
        </row>
        <row r="47">
          <cell r="A47">
            <v>44768</v>
          </cell>
          <cell r="B47">
            <v>1448</v>
          </cell>
          <cell r="C47">
            <v>1657.57</v>
          </cell>
        </row>
        <row r="48">
          <cell r="A48">
            <v>44767</v>
          </cell>
          <cell r="B48">
            <v>1442</v>
          </cell>
          <cell r="C48">
            <v>1693.02</v>
          </cell>
        </row>
        <row r="49">
          <cell r="A49">
            <v>44764</v>
          </cell>
          <cell r="B49">
            <v>1406</v>
          </cell>
          <cell r="C49">
            <v>1697.67</v>
          </cell>
        </row>
        <row r="50">
          <cell r="A50">
            <v>44763</v>
          </cell>
          <cell r="B50">
            <v>1422</v>
          </cell>
          <cell r="C50">
            <v>1702.41</v>
          </cell>
        </row>
        <row r="51">
          <cell r="A51">
            <v>44762</v>
          </cell>
          <cell r="B51">
            <v>1473</v>
          </cell>
          <cell r="C51">
            <v>1705.99</v>
          </cell>
        </row>
        <row r="52">
          <cell r="A52">
            <v>44761</v>
          </cell>
          <cell r="B52">
            <v>1493</v>
          </cell>
          <cell r="C52">
            <v>1707.5</v>
          </cell>
        </row>
        <row r="53">
          <cell r="A53">
            <v>44760</v>
          </cell>
          <cell r="B53">
            <v>1547</v>
          </cell>
          <cell r="C53">
            <v>1719.52</v>
          </cell>
        </row>
        <row r="54">
          <cell r="A54">
            <v>44757</v>
          </cell>
          <cell r="B54">
            <v>1528</v>
          </cell>
          <cell r="C54">
            <v>1729.09</v>
          </cell>
        </row>
        <row r="55">
          <cell r="A55">
            <v>44756</v>
          </cell>
          <cell r="B55">
            <v>1528</v>
          </cell>
          <cell r="C55">
            <v>1729.09</v>
          </cell>
        </row>
        <row r="56">
          <cell r="A56">
            <v>44755</v>
          </cell>
          <cell r="B56">
            <v>1559</v>
          </cell>
          <cell r="C56">
            <v>1739.63</v>
          </cell>
        </row>
        <row r="57">
          <cell r="A57">
            <v>44754</v>
          </cell>
          <cell r="B57">
            <v>1543</v>
          </cell>
          <cell r="C57">
            <v>1747.43</v>
          </cell>
        </row>
        <row r="58">
          <cell r="A58">
            <v>44753</v>
          </cell>
          <cell r="B58">
            <v>1530</v>
          </cell>
          <cell r="C58">
            <v>1755.98</v>
          </cell>
        </row>
        <row r="59">
          <cell r="A59">
            <v>44750</v>
          </cell>
          <cell r="B59">
            <v>1541</v>
          </cell>
          <cell r="C59">
            <v>1760.01</v>
          </cell>
        </row>
        <row r="60">
          <cell r="A60">
            <v>44749</v>
          </cell>
          <cell r="B60">
            <v>1561</v>
          </cell>
          <cell r="C60">
            <v>1760.01</v>
          </cell>
        </row>
        <row r="61">
          <cell r="A61">
            <v>44748</v>
          </cell>
          <cell r="B61">
            <v>1585</v>
          </cell>
          <cell r="C61">
            <v>1760.01</v>
          </cell>
        </row>
        <row r="62">
          <cell r="A62">
            <v>44747</v>
          </cell>
          <cell r="B62">
            <v>1591</v>
          </cell>
          <cell r="C62">
            <v>1763.48</v>
          </cell>
        </row>
        <row r="63">
          <cell r="A63">
            <v>44746</v>
          </cell>
          <cell r="B63">
            <v>1596</v>
          </cell>
          <cell r="C63">
            <v>1766.65</v>
          </cell>
        </row>
        <row r="64">
          <cell r="A64">
            <v>44743</v>
          </cell>
          <cell r="B64">
            <v>1616</v>
          </cell>
          <cell r="C64">
            <v>1766.65</v>
          </cell>
        </row>
        <row r="65">
          <cell r="A65">
            <v>44742</v>
          </cell>
          <cell r="B65">
            <v>1644</v>
          </cell>
          <cell r="C65">
            <v>1771.58</v>
          </cell>
        </row>
        <row r="66">
          <cell r="A66">
            <v>44741</v>
          </cell>
          <cell r="B66">
            <v>1664</v>
          </cell>
          <cell r="C66">
            <v>1771.58</v>
          </cell>
        </row>
        <row r="67">
          <cell r="A67">
            <v>44740</v>
          </cell>
          <cell r="B67">
            <v>1656</v>
          </cell>
          <cell r="C67">
            <v>1774.6</v>
          </cell>
        </row>
        <row r="68">
          <cell r="A68">
            <v>44739</v>
          </cell>
          <cell r="B68">
            <v>1645</v>
          </cell>
          <cell r="C68">
            <v>1780.75</v>
          </cell>
        </row>
        <row r="69">
          <cell r="A69">
            <v>44736</v>
          </cell>
          <cell r="B69">
            <v>1643</v>
          </cell>
          <cell r="C69">
            <v>1787.03</v>
          </cell>
        </row>
        <row r="70">
          <cell r="A70">
            <v>44735</v>
          </cell>
          <cell r="B70">
            <v>1657</v>
          </cell>
          <cell r="C70">
            <v>1787.03</v>
          </cell>
        </row>
        <row r="71">
          <cell r="A71">
            <v>44734</v>
          </cell>
          <cell r="B71">
            <v>1622</v>
          </cell>
          <cell r="C71">
            <v>1787.03</v>
          </cell>
        </row>
        <row r="72">
          <cell r="A72">
            <v>44733</v>
          </cell>
          <cell r="B72">
            <v>1653</v>
          </cell>
          <cell r="C72">
            <v>1788.03</v>
          </cell>
        </row>
        <row r="73">
          <cell r="A73">
            <v>44732</v>
          </cell>
          <cell r="B73">
            <v>1713</v>
          </cell>
          <cell r="C73">
            <v>1803.05</v>
          </cell>
        </row>
        <row r="74">
          <cell r="A74">
            <v>44729</v>
          </cell>
          <cell r="B74">
            <v>1702</v>
          </cell>
          <cell r="C74">
            <v>1806.05</v>
          </cell>
        </row>
        <row r="75">
          <cell r="A75">
            <v>44728</v>
          </cell>
          <cell r="B75">
            <v>1687</v>
          </cell>
          <cell r="C75">
            <v>1805.22</v>
          </cell>
        </row>
        <row r="76">
          <cell r="A76">
            <v>44727</v>
          </cell>
          <cell r="B76">
            <v>1689</v>
          </cell>
          <cell r="C76">
            <v>1806.42</v>
          </cell>
        </row>
        <row r="77">
          <cell r="A77">
            <v>44726</v>
          </cell>
          <cell r="B77">
            <v>1687</v>
          </cell>
          <cell r="C77">
            <v>1807.42</v>
          </cell>
        </row>
        <row r="78">
          <cell r="A78">
            <v>44725</v>
          </cell>
          <cell r="B78">
            <v>1763</v>
          </cell>
          <cell r="C78">
            <v>1830.48</v>
          </cell>
        </row>
        <row r="79">
          <cell r="A79">
            <v>44722</v>
          </cell>
          <cell r="B79">
            <v>1764</v>
          </cell>
          <cell r="C79">
            <v>1830.98</v>
          </cell>
        </row>
        <row r="80">
          <cell r="A80">
            <v>44721</v>
          </cell>
          <cell r="B80">
            <v>1784</v>
          </cell>
          <cell r="C80">
            <v>1834.21</v>
          </cell>
        </row>
        <row r="81">
          <cell r="A81">
            <v>44720</v>
          </cell>
          <cell r="B81">
            <v>1842</v>
          </cell>
          <cell r="C81">
            <v>1837.81</v>
          </cell>
        </row>
        <row r="82">
          <cell r="A82">
            <v>44719</v>
          </cell>
          <cell r="B82">
            <v>1830</v>
          </cell>
          <cell r="C82">
            <v>1859.85</v>
          </cell>
        </row>
        <row r="83">
          <cell r="A83">
            <v>44718</v>
          </cell>
          <cell r="B83">
            <v>1799</v>
          </cell>
          <cell r="C83">
            <v>1865.85</v>
          </cell>
        </row>
        <row r="84">
          <cell r="A84">
            <v>44714</v>
          </cell>
          <cell r="B84">
            <v>1780</v>
          </cell>
          <cell r="C84">
            <v>1878.45</v>
          </cell>
        </row>
        <row r="85">
          <cell r="A85">
            <v>44713</v>
          </cell>
          <cell r="B85">
            <v>1780</v>
          </cell>
          <cell r="C85">
            <v>1878.45</v>
          </cell>
        </row>
        <row r="86">
          <cell r="A86">
            <v>44712</v>
          </cell>
          <cell r="B86">
            <v>1775</v>
          </cell>
          <cell r="C86">
            <v>1896.06</v>
          </cell>
        </row>
        <row r="87">
          <cell r="A87">
            <v>44711</v>
          </cell>
          <cell r="B87">
            <v>1762</v>
          </cell>
          <cell r="C87">
            <v>1902.86</v>
          </cell>
        </row>
        <row r="88">
          <cell r="A88">
            <v>44708</v>
          </cell>
          <cell r="B88">
            <v>1748</v>
          </cell>
          <cell r="C88">
            <v>1909.86</v>
          </cell>
        </row>
        <row r="89">
          <cell r="A89">
            <v>44707</v>
          </cell>
          <cell r="B89">
            <v>1761</v>
          </cell>
          <cell r="C89">
            <v>1909.86</v>
          </cell>
        </row>
        <row r="90">
          <cell r="A90">
            <v>44706</v>
          </cell>
          <cell r="B90">
            <v>1776</v>
          </cell>
          <cell r="C90">
            <v>1929.12</v>
          </cell>
        </row>
        <row r="91">
          <cell r="A91">
            <v>44705</v>
          </cell>
          <cell r="B91">
            <v>1751</v>
          </cell>
          <cell r="C91">
            <v>1936.23</v>
          </cell>
        </row>
        <row r="92">
          <cell r="A92">
            <v>44704</v>
          </cell>
          <cell r="B92">
            <v>1771</v>
          </cell>
          <cell r="C92">
            <v>1955.15</v>
          </cell>
        </row>
        <row r="93">
          <cell r="A93">
            <v>44701</v>
          </cell>
          <cell r="B93">
            <v>1816</v>
          </cell>
          <cell r="C93">
            <v>1963.37</v>
          </cell>
        </row>
        <row r="94">
          <cell r="A94">
            <v>44700</v>
          </cell>
          <cell r="B94">
            <v>1809</v>
          </cell>
          <cell r="C94">
            <v>1972.42</v>
          </cell>
        </row>
        <row r="95">
          <cell r="A95">
            <v>44699</v>
          </cell>
          <cell r="B95">
            <v>1766</v>
          </cell>
          <cell r="C95">
            <v>1972.42</v>
          </cell>
        </row>
        <row r="96">
          <cell r="A96">
            <v>44698</v>
          </cell>
          <cell r="B96">
            <v>1791</v>
          </cell>
          <cell r="C96">
            <v>1987.66</v>
          </cell>
        </row>
        <row r="97">
          <cell r="A97">
            <v>44697</v>
          </cell>
          <cell r="B97">
            <v>1807</v>
          </cell>
          <cell r="C97">
            <v>2001.02</v>
          </cell>
        </row>
        <row r="98">
          <cell r="A98">
            <v>44694</v>
          </cell>
          <cell r="B98">
            <v>1778</v>
          </cell>
          <cell r="C98">
            <v>2012.02</v>
          </cell>
        </row>
        <row r="99">
          <cell r="A99">
            <v>44693</v>
          </cell>
          <cell r="B99">
            <v>1772</v>
          </cell>
          <cell r="C99">
            <v>2022.17</v>
          </cell>
        </row>
        <row r="100">
          <cell r="A100">
            <v>44692</v>
          </cell>
          <cell r="B100">
            <v>1815</v>
          </cell>
          <cell r="C100">
            <v>2026.44</v>
          </cell>
        </row>
        <row r="101">
          <cell r="A101">
            <v>44691</v>
          </cell>
          <cell r="B101">
            <v>1791</v>
          </cell>
          <cell r="C101">
            <v>2028.92</v>
          </cell>
        </row>
        <row r="102">
          <cell r="A102">
            <v>44690</v>
          </cell>
          <cell r="B102">
            <v>1825</v>
          </cell>
          <cell r="C102">
            <v>2029.12</v>
          </cell>
        </row>
        <row r="103">
          <cell r="A103">
            <v>44688</v>
          </cell>
          <cell r="C103">
            <v>2049.0700000000002</v>
          </cell>
        </row>
        <row r="104">
          <cell r="A104">
            <v>44687</v>
          </cell>
          <cell r="B104">
            <v>1855</v>
          </cell>
          <cell r="C104">
            <v>2049.0700000000002</v>
          </cell>
        </row>
        <row r="105">
          <cell r="A105">
            <v>44686</v>
          </cell>
          <cell r="B105">
            <v>1885</v>
          </cell>
          <cell r="C105">
            <v>2054.13</v>
          </cell>
        </row>
        <row r="106">
          <cell r="A106">
            <v>44680</v>
          </cell>
          <cell r="B106">
            <v>1882</v>
          </cell>
          <cell r="C106">
            <v>2050.31</v>
          </cell>
        </row>
        <row r="107">
          <cell r="A107">
            <v>44679</v>
          </cell>
          <cell r="B107">
            <v>1868</v>
          </cell>
          <cell r="C107">
            <v>2051.7800000000002</v>
          </cell>
        </row>
        <row r="108">
          <cell r="A108">
            <v>44678</v>
          </cell>
          <cell r="B108">
            <v>1838</v>
          </cell>
          <cell r="C108">
            <v>2047.38</v>
          </cell>
        </row>
        <row r="109">
          <cell r="A109">
            <v>44677</v>
          </cell>
          <cell r="B109">
            <v>1834</v>
          </cell>
          <cell r="C109">
            <v>2046.58</v>
          </cell>
        </row>
        <row r="110">
          <cell r="A110">
            <v>44676</v>
          </cell>
          <cell r="B110">
            <v>1875</v>
          </cell>
          <cell r="C110">
            <v>2045.88</v>
          </cell>
        </row>
        <row r="111">
          <cell r="A111">
            <v>44675</v>
          </cell>
          <cell r="C111">
            <v>2047.7</v>
          </cell>
        </row>
        <row r="112">
          <cell r="A112">
            <v>44673</v>
          </cell>
          <cell r="B112">
            <v>2016</v>
          </cell>
          <cell r="C112">
            <v>2047.7</v>
          </cell>
        </row>
        <row r="113">
          <cell r="A113">
            <v>44672</v>
          </cell>
          <cell r="B113">
            <v>2069</v>
          </cell>
          <cell r="C113">
            <v>2051.7600000000002</v>
          </cell>
        </row>
        <row r="114">
          <cell r="A114">
            <v>44671</v>
          </cell>
          <cell r="B114">
            <v>2066</v>
          </cell>
          <cell r="C114">
            <v>2053.7600000000002</v>
          </cell>
        </row>
        <row r="115">
          <cell r="A115">
            <v>44670</v>
          </cell>
          <cell r="B115">
            <v>2081</v>
          </cell>
          <cell r="C115">
            <v>2052.96</v>
          </cell>
        </row>
        <row r="116">
          <cell r="A116">
            <v>44669</v>
          </cell>
          <cell r="B116">
            <v>2031</v>
          </cell>
          <cell r="C116">
            <v>2054.96</v>
          </cell>
        </row>
        <row r="117">
          <cell r="A117">
            <v>44666</v>
          </cell>
          <cell r="B117">
            <v>1992</v>
          </cell>
          <cell r="C117">
            <v>2052.67</v>
          </cell>
        </row>
        <row r="118">
          <cell r="A118">
            <v>44665</v>
          </cell>
          <cell r="B118">
            <v>2020</v>
          </cell>
          <cell r="C118">
            <v>2052.91</v>
          </cell>
        </row>
        <row r="119">
          <cell r="A119">
            <v>44664</v>
          </cell>
          <cell r="B119">
            <v>2019</v>
          </cell>
          <cell r="C119">
            <v>2052.39</v>
          </cell>
        </row>
        <row r="120">
          <cell r="A120">
            <v>44663</v>
          </cell>
          <cell r="B120">
            <v>2075</v>
          </cell>
          <cell r="C120">
            <v>2043.36</v>
          </cell>
        </row>
        <row r="121">
          <cell r="A121">
            <v>44662</v>
          </cell>
          <cell r="B121">
            <v>2027</v>
          </cell>
          <cell r="C121">
            <v>2041.9</v>
          </cell>
        </row>
        <row r="122">
          <cell r="A122">
            <v>44659</v>
          </cell>
          <cell r="B122">
            <v>2040</v>
          </cell>
          <cell r="C122">
            <v>2041.83</v>
          </cell>
        </row>
        <row r="123">
          <cell r="A123">
            <v>44658</v>
          </cell>
          <cell r="B123">
            <v>2014</v>
          </cell>
          <cell r="C123">
            <v>2038.63</v>
          </cell>
        </row>
        <row r="124">
          <cell r="A124">
            <v>44657</v>
          </cell>
          <cell r="B124">
            <v>2039</v>
          </cell>
          <cell r="C124">
            <v>2038.63</v>
          </cell>
        </row>
        <row r="125">
          <cell r="A125">
            <v>44653</v>
          </cell>
          <cell r="C125">
            <v>2052.89</v>
          </cell>
        </row>
        <row r="126">
          <cell r="A126">
            <v>44652</v>
          </cell>
          <cell r="B126">
            <v>2120</v>
          </cell>
          <cell r="C126">
            <v>2052.89</v>
          </cell>
        </row>
        <row r="127">
          <cell r="A127">
            <v>44651</v>
          </cell>
          <cell r="B127">
            <v>2111</v>
          </cell>
          <cell r="C127">
            <v>2054.6799999999998</v>
          </cell>
        </row>
        <row r="128">
          <cell r="A128">
            <v>44650</v>
          </cell>
          <cell r="B128">
            <v>2125</v>
          </cell>
          <cell r="C128">
            <v>2056.6799999999998</v>
          </cell>
        </row>
        <row r="129">
          <cell r="A129">
            <v>44649</v>
          </cell>
          <cell r="B129">
            <v>2069</v>
          </cell>
          <cell r="C129">
            <v>2052.48</v>
          </cell>
        </row>
        <row r="130">
          <cell r="A130">
            <v>44648</v>
          </cell>
          <cell r="B130">
            <v>2056</v>
          </cell>
          <cell r="C130">
            <v>2052.14</v>
          </cell>
        </row>
        <row r="131">
          <cell r="A131">
            <v>44645</v>
          </cell>
          <cell r="B131">
            <v>2085</v>
          </cell>
          <cell r="C131">
            <v>2076.7800000000002</v>
          </cell>
        </row>
        <row r="132">
          <cell r="A132">
            <v>44644</v>
          </cell>
          <cell r="B132">
            <v>1975</v>
          </cell>
          <cell r="C132">
            <v>2080.06</v>
          </cell>
        </row>
        <row r="133">
          <cell r="A133">
            <v>44643</v>
          </cell>
          <cell r="B133">
            <v>1962</v>
          </cell>
          <cell r="C133">
            <v>2081.5300000000002</v>
          </cell>
        </row>
        <row r="134">
          <cell r="A134">
            <v>44642</v>
          </cell>
          <cell r="B134">
            <v>1861</v>
          </cell>
          <cell r="C134">
            <v>2107.2600000000002</v>
          </cell>
        </row>
        <row r="135">
          <cell r="A135">
            <v>44641</v>
          </cell>
          <cell r="B135">
            <v>1857</v>
          </cell>
          <cell r="C135">
            <v>2127.66</v>
          </cell>
        </row>
        <row r="136">
          <cell r="A136">
            <v>44638</v>
          </cell>
          <cell r="B136">
            <v>1916</v>
          </cell>
          <cell r="C136">
            <v>2168.4699999999998</v>
          </cell>
        </row>
        <row r="137">
          <cell r="A137">
            <v>44637</v>
          </cell>
          <cell r="B137">
            <v>1918</v>
          </cell>
          <cell r="C137">
            <v>2200.21</v>
          </cell>
        </row>
        <row r="138">
          <cell r="A138">
            <v>44636</v>
          </cell>
          <cell r="B138">
            <v>1928</v>
          </cell>
          <cell r="C138">
            <v>2206.88</v>
          </cell>
        </row>
        <row r="139">
          <cell r="A139">
            <v>44635</v>
          </cell>
          <cell r="B139">
            <v>1885</v>
          </cell>
          <cell r="C139">
            <v>2258.2800000000002</v>
          </cell>
        </row>
        <row r="140">
          <cell r="A140">
            <v>44634</v>
          </cell>
          <cell r="B140">
            <v>1903</v>
          </cell>
          <cell r="C140">
            <v>2315.08</v>
          </cell>
        </row>
        <row r="141">
          <cell r="A141">
            <v>44631</v>
          </cell>
          <cell r="B141">
            <v>2004</v>
          </cell>
          <cell r="C141">
            <v>2348.42</v>
          </cell>
        </row>
        <row r="142">
          <cell r="A142">
            <v>44630</v>
          </cell>
          <cell r="B142">
            <v>2005</v>
          </cell>
          <cell r="C142">
            <v>2358.86</v>
          </cell>
        </row>
        <row r="143">
          <cell r="A143">
            <v>44629</v>
          </cell>
          <cell r="B143">
            <v>1878</v>
          </cell>
          <cell r="C143">
            <v>2367.86</v>
          </cell>
        </row>
        <row r="144">
          <cell r="A144">
            <v>44628</v>
          </cell>
          <cell r="B144">
            <v>1937</v>
          </cell>
          <cell r="C144">
            <v>2372.9</v>
          </cell>
        </row>
        <row r="145">
          <cell r="A145">
            <v>44627</v>
          </cell>
          <cell r="B145">
            <v>1972</v>
          </cell>
          <cell r="C145">
            <v>2408.6999999999998</v>
          </cell>
        </row>
        <row r="146">
          <cell r="A146">
            <v>44624</v>
          </cell>
          <cell r="B146">
            <v>1936</v>
          </cell>
          <cell r="C146">
            <v>2412.6999999999998</v>
          </cell>
        </row>
        <row r="147">
          <cell r="A147">
            <v>44623</v>
          </cell>
          <cell r="B147">
            <v>1910</v>
          </cell>
          <cell r="C147">
            <v>2417.6999999999998</v>
          </cell>
        </row>
        <row r="148">
          <cell r="A148">
            <v>44622</v>
          </cell>
          <cell r="B148">
            <v>1925</v>
          </cell>
          <cell r="C148">
            <v>2417.6999999999998</v>
          </cell>
        </row>
        <row r="149">
          <cell r="A149">
            <v>44621</v>
          </cell>
          <cell r="B149">
            <v>1933</v>
          </cell>
          <cell r="C149">
            <v>2417.6999999999998</v>
          </cell>
        </row>
        <row r="150">
          <cell r="A150">
            <v>44620</v>
          </cell>
          <cell r="B150">
            <v>1897</v>
          </cell>
          <cell r="C150">
            <v>2435.48</v>
          </cell>
        </row>
        <row r="151">
          <cell r="A151">
            <v>44617</v>
          </cell>
          <cell r="B151">
            <v>1891</v>
          </cell>
          <cell r="C151">
            <v>2451.6799999999998</v>
          </cell>
        </row>
        <row r="152">
          <cell r="A152">
            <v>44616</v>
          </cell>
          <cell r="B152">
            <v>1970</v>
          </cell>
          <cell r="C152">
            <v>2451.6799999999998</v>
          </cell>
        </row>
        <row r="153">
          <cell r="A153">
            <v>44615</v>
          </cell>
          <cell r="B153">
            <v>2023</v>
          </cell>
          <cell r="C153">
            <v>2451.6799999999998</v>
          </cell>
        </row>
        <row r="154">
          <cell r="A154">
            <v>44614</v>
          </cell>
          <cell r="B154">
            <v>2005</v>
          </cell>
          <cell r="C154">
            <v>2456.08</v>
          </cell>
        </row>
        <row r="155">
          <cell r="A155">
            <v>44613</v>
          </cell>
          <cell r="B155">
            <v>2053</v>
          </cell>
          <cell r="C155">
            <v>2456.08</v>
          </cell>
        </row>
        <row r="156">
          <cell r="A156">
            <v>44610</v>
          </cell>
          <cell r="B156">
            <v>2053</v>
          </cell>
          <cell r="C156">
            <v>2454.08</v>
          </cell>
        </row>
        <row r="157">
          <cell r="A157">
            <v>44609</v>
          </cell>
          <cell r="B157">
            <v>2075</v>
          </cell>
          <cell r="C157">
            <v>2436.86</v>
          </cell>
        </row>
        <row r="158">
          <cell r="A158">
            <v>44608</v>
          </cell>
          <cell r="B158">
            <v>2182</v>
          </cell>
          <cell r="C158">
            <v>2430.86</v>
          </cell>
        </row>
        <row r="159">
          <cell r="A159">
            <v>44607</v>
          </cell>
          <cell r="B159">
            <v>2178</v>
          </cell>
          <cell r="C159">
            <v>2427.36</v>
          </cell>
        </row>
        <row r="160">
          <cell r="A160">
            <v>44606</v>
          </cell>
          <cell r="B160">
            <v>2243</v>
          </cell>
          <cell r="C160">
            <v>2384.21</v>
          </cell>
        </row>
        <row r="161">
          <cell r="A161">
            <v>44603</v>
          </cell>
          <cell r="B161">
            <v>2169</v>
          </cell>
          <cell r="C161">
            <v>2285.4499999999998</v>
          </cell>
        </row>
        <row r="162">
          <cell r="A162">
            <v>44602</v>
          </cell>
          <cell r="B162">
            <v>2359</v>
          </cell>
          <cell r="C162">
            <v>2198.73</v>
          </cell>
        </row>
        <row r="163">
          <cell r="A163">
            <v>44601</v>
          </cell>
          <cell r="B163">
            <v>2274</v>
          </cell>
          <cell r="C163">
            <v>2178.7800000000002</v>
          </cell>
        </row>
        <row r="164">
          <cell r="A164">
            <v>44600</v>
          </cell>
          <cell r="B164">
            <v>2324</v>
          </cell>
          <cell r="C164">
            <v>2157.81</v>
          </cell>
        </row>
        <row r="165">
          <cell r="A165">
            <v>44599</v>
          </cell>
          <cell r="B165">
            <v>2343</v>
          </cell>
          <cell r="C165">
            <v>2149.33</v>
          </cell>
        </row>
        <row r="166">
          <cell r="A166">
            <v>44591</v>
          </cell>
          <cell r="C166">
            <v>2109.3000000000002</v>
          </cell>
        </row>
        <row r="167">
          <cell r="A167">
            <v>44590</v>
          </cell>
          <cell r="C167">
            <v>2109.3000000000002</v>
          </cell>
        </row>
        <row r="168">
          <cell r="A168">
            <v>44589</v>
          </cell>
          <cell r="B168">
            <v>2240</v>
          </cell>
          <cell r="C168">
            <v>2109.3000000000002</v>
          </cell>
        </row>
        <row r="169">
          <cell r="A169">
            <v>44588</v>
          </cell>
          <cell r="B169">
            <v>2218</v>
          </cell>
          <cell r="C169">
            <v>2105.6999999999998</v>
          </cell>
        </row>
        <row r="170">
          <cell r="A170">
            <v>44587</v>
          </cell>
          <cell r="B170">
            <v>2135</v>
          </cell>
          <cell r="C170">
            <v>2104.81</v>
          </cell>
        </row>
        <row r="171">
          <cell r="A171">
            <v>44586</v>
          </cell>
          <cell r="B171">
            <v>2119</v>
          </cell>
          <cell r="C171">
            <v>2102.79</v>
          </cell>
        </row>
        <row r="172">
          <cell r="A172">
            <v>44585</v>
          </cell>
          <cell r="B172">
            <v>2135</v>
          </cell>
          <cell r="C172">
            <v>2093.19</v>
          </cell>
        </row>
        <row r="173">
          <cell r="A173">
            <v>44582</v>
          </cell>
          <cell r="B173">
            <v>2190</v>
          </cell>
          <cell r="C173">
            <v>2086.3000000000002</v>
          </cell>
        </row>
        <row r="174">
          <cell r="A174">
            <v>44581</v>
          </cell>
          <cell r="B174">
            <v>2126</v>
          </cell>
          <cell r="C174">
            <v>2077.36</v>
          </cell>
        </row>
        <row r="175">
          <cell r="A175">
            <v>44580</v>
          </cell>
          <cell r="B175">
            <v>2131</v>
          </cell>
          <cell r="C175">
            <v>2072.9499999999998</v>
          </cell>
        </row>
        <row r="176">
          <cell r="A176">
            <v>44579</v>
          </cell>
          <cell r="B176">
            <v>2085</v>
          </cell>
          <cell r="C176">
            <v>2065.0100000000002</v>
          </cell>
        </row>
        <row r="177">
          <cell r="A177">
            <v>44578</v>
          </cell>
          <cell r="B177">
            <v>2068</v>
          </cell>
          <cell r="C177">
            <v>2059.0100000000002</v>
          </cell>
        </row>
        <row r="178">
          <cell r="A178">
            <v>44575</v>
          </cell>
          <cell r="B178">
            <v>2068</v>
          </cell>
          <cell r="C178">
            <v>2054.9</v>
          </cell>
        </row>
        <row r="179">
          <cell r="A179">
            <v>44574</v>
          </cell>
          <cell r="B179">
            <v>1942</v>
          </cell>
          <cell r="C179">
            <v>2054.16</v>
          </cell>
        </row>
        <row r="180">
          <cell r="A180">
            <v>44573</v>
          </cell>
          <cell r="B180">
            <v>1964</v>
          </cell>
          <cell r="C180">
            <v>2058.66</v>
          </cell>
        </row>
        <row r="181">
          <cell r="A181">
            <v>44572</v>
          </cell>
          <cell r="B181">
            <v>1923</v>
          </cell>
          <cell r="C181">
            <v>2061.06</v>
          </cell>
        </row>
        <row r="182">
          <cell r="A182">
            <v>44571</v>
          </cell>
          <cell r="B182">
            <v>1894</v>
          </cell>
          <cell r="C182">
            <v>2067.06</v>
          </cell>
        </row>
        <row r="183">
          <cell r="A183">
            <v>44568</v>
          </cell>
          <cell r="B183">
            <v>1854</v>
          </cell>
          <cell r="C183">
            <v>2079.86</v>
          </cell>
        </row>
        <row r="184">
          <cell r="A184">
            <v>44567</v>
          </cell>
          <cell r="B184">
            <v>1806</v>
          </cell>
          <cell r="C184">
            <v>2079.86</v>
          </cell>
        </row>
        <row r="185">
          <cell r="A185">
            <v>44566</v>
          </cell>
          <cell r="B185">
            <v>1733</v>
          </cell>
          <cell r="C185">
            <v>2096.0500000000002</v>
          </cell>
        </row>
        <row r="186">
          <cell r="A186">
            <v>44565</v>
          </cell>
          <cell r="B186">
            <v>1703</v>
          </cell>
          <cell r="C186">
            <v>2104.36</v>
          </cell>
        </row>
        <row r="187">
          <cell r="A187">
            <v>44561</v>
          </cell>
          <cell r="B187">
            <v>1705</v>
          </cell>
          <cell r="C187">
            <v>2150.38</v>
          </cell>
        </row>
        <row r="188">
          <cell r="A188">
            <v>44560</v>
          </cell>
          <cell r="B188">
            <v>1735</v>
          </cell>
          <cell r="C188">
            <v>2158.67</v>
          </cell>
        </row>
        <row r="189">
          <cell r="A189">
            <v>44559</v>
          </cell>
          <cell r="B189">
            <v>1759</v>
          </cell>
          <cell r="C189">
            <v>2161.6</v>
          </cell>
        </row>
        <row r="190">
          <cell r="A190">
            <v>44558</v>
          </cell>
          <cell r="B190">
            <v>1747</v>
          </cell>
          <cell r="C190">
            <v>2164</v>
          </cell>
        </row>
        <row r="191">
          <cell r="A191">
            <v>44557</v>
          </cell>
          <cell r="B191">
            <v>1777</v>
          </cell>
          <cell r="C191">
            <v>2167</v>
          </cell>
        </row>
        <row r="192">
          <cell r="A192">
            <v>44554</v>
          </cell>
          <cell r="B192">
            <v>1751</v>
          </cell>
          <cell r="C192">
            <v>2177.8000000000002</v>
          </cell>
        </row>
        <row r="193">
          <cell r="A193">
            <v>44553</v>
          </cell>
          <cell r="B193">
            <v>1803</v>
          </cell>
          <cell r="C193">
            <v>2190.2399999999998</v>
          </cell>
        </row>
        <row r="194">
          <cell r="A194">
            <v>44552</v>
          </cell>
          <cell r="B194">
            <v>1796</v>
          </cell>
          <cell r="C194">
            <v>2199.4899999999998</v>
          </cell>
        </row>
        <row r="195">
          <cell r="A195">
            <v>44551</v>
          </cell>
          <cell r="B195">
            <v>1827</v>
          </cell>
          <cell r="C195">
            <v>2203.52</v>
          </cell>
        </row>
        <row r="196">
          <cell r="A196">
            <v>44550</v>
          </cell>
          <cell r="B196">
            <v>1781</v>
          </cell>
          <cell r="C196">
            <v>2214.27</v>
          </cell>
        </row>
        <row r="197">
          <cell r="A197">
            <v>44547</v>
          </cell>
          <cell r="B197">
            <v>1825</v>
          </cell>
          <cell r="C197">
            <v>2225.63</v>
          </cell>
        </row>
        <row r="198">
          <cell r="A198">
            <v>44546</v>
          </cell>
          <cell r="B198">
            <v>1808</v>
          </cell>
          <cell r="C198">
            <v>2230.23</v>
          </cell>
        </row>
        <row r="199">
          <cell r="A199">
            <v>44545</v>
          </cell>
          <cell r="B199">
            <v>1783</v>
          </cell>
          <cell r="C199">
            <v>2231.23</v>
          </cell>
        </row>
        <row r="200">
          <cell r="A200">
            <v>44544</v>
          </cell>
          <cell r="B200">
            <v>1837</v>
          </cell>
          <cell r="C200">
            <v>2232.4299999999998</v>
          </cell>
        </row>
        <row r="201">
          <cell r="A201">
            <v>44543</v>
          </cell>
          <cell r="B201">
            <v>1829</v>
          </cell>
          <cell r="C201">
            <v>2226.23</v>
          </cell>
        </row>
        <row r="202">
          <cell r="A202">
            <v>44540</v>
          </cell>
          <cell r="B202">
            <v>1779</v>
          </cell>
          <cell r="C202">
            <v>2215.85</v>
          </cell>
        </row>
        <row r="203">
          <cell r="A203">
            <v>44539</v>
          </cell>
          <cell r="B203">
            <v>1825</v>
          </cell>
          <cell r="C203">
            <v>2213.85</v>
          </cell>
        </row>
        <row r="204">
          <cell r="A204">
            <v>44538</v>
          </cell>
          <cell r="B204">
            <v>1811</v>
          </cell>
          <cell r="C204">
            <v>2211.85</v>
          </cell>
        </row>
        <row r="205">
          <cell r="A205">
            <v>44537</v>
          </cell>
          <cell r="B205">
            <v>1873</v>
          </cell>
          <cell r="C205">
            <v>2194.29</v>
          </cell>
        </row>
        <row r="206">
          <cell r="A206">
            <v>44536</v>
          </cell>
          <cell r="B206">
            <v>1923</v>
          </cell>
          <cell r="C206">
            <v>2175.6</v>
          </cell>
        </row>
        <row r="207">
          <cell r="A207">
            <v>44533</v>
          </cell>
          <cell r="B207">
            <v>1939</v>
          </cell>
          <cell r="C207">
            <v>2162.21</v>
          </cell>
        </row>
        <row r="208">
          <cell r="A208">
            <v>44532</v>
          </cell>
          <cell r="B208">
            <v>1932</v>
          </cell>
          <cell r="C208">
            <v>2140.5</v>
          </cell>
        </row>
        <row r="209">
          <cell r="A209">
            <v>44531</v>
          </cell>
          <cell r="B209">
            <v>1913</v>
          </cell>
          <cell r="C209">
            <v>2130.48</v>
          </cell>
        </row>
        <row r="210">
          <cell r="A210">
            <v>44530</v>
          </cell>
          <cell r="B210">
            <v>1822</v>
          </cell>
          <cell r="C210">
            <v>2115.09</v>
          </cell>
        </row>
        <row r="211">
          <cell r="A211">
            <v>44529</v>
          </cell>
          <cell r="B211">
            <v>1850</v>
          </cell>
          <cell r="C211">
            <v>2108.16</v>
          </cell>
        </row>
        <row r="212">
          <cell r="A212">
            <v>44526</v>
          </cell>
          <cell r="B212">
            <v>1795</v>
          </cell>
          <cell r="C212">
            <v>2098.13</v>
          </cell>
        </row>
        <row r="213">
          <cell r="A213">
            <v>44525</v>
          </cell>
          <cell r="B213">
            <v>1794</v>
          </cell>
          <cell r="C213">
            <v>2093.11</v>
          </cell>
        </row>
        <row r="214">
          <cell r="A214">
            <v>44524</v>
          </cell>
          <cell r="B214">
            <v>1774</v>
          </cell>
          <cell r="C214">
            <v>2095.41</v>
          </cell>
        </row>
        <row r="215">
          <cell r="A215">
            <v>44523</v>
          </cell>
          <cell r="B215">
            <v>1707</v>
          </cell>
          <cell r="C215">
            <v>2105.5100000000002</v>
          </cell>
        </row>
        <row r="216">
          <cell r="A216">
            <v>44522</v>
          </cell>
          <cell r="B216">
            <v>1731</v>
          </cell>
          <cell r="C216">
            <v>2101.81</v>
          </cell>
        </row>
        <row r="217">
          <cell r="A217">
            <v>44519</v>
          </cell>
          <cell r="B217">
            <v>1721</v>
          </cell>
          <cell r="C217">
            <v>2121.31</v>
          </cell>
        </row>
        <row r="218">
          <cell r="A218">
            <v>44518</v>
          </cell>
          <cell r="B218">
            <v>1670</v>
          </cell>
          <cell r="C218">
            <v>2136.06</v>
          </cell>
        </row>
        <row r="219">
          <cell r="A219">
            <v>44517</v>
          </cell>
          <cell r="B219">
            <v>1670</v>
          </cell>
          <cell r="C219">
            <v>2143.6</v>
          </cell>
        </row>
        <row r="220">
          <cell r="A220">
            <v>44516</v>
          </cell>
          <cell r="B220">
            <v>1706</v>
          </cell>
          <cell r="C220">
            <v>2176.27</v>
          </cell>
        </row>
        <row r="221">
          <cell r="A221">
            <v>44515</v>
          </cell>
          <cell r="B221">
            <v>1691</v>
          </cell>
          <cell r="C221">
            <v>2184.91</v>
          </cell>
        </row>
        <row r="222">
          <cell r="A222">
            <v>44512</v>
          </cell>
          <cell r="B222">
            <v>1714</v>
          </cell>
          <cell r="C222">
            <v>2185.3200000000002</v>
          </cell>
        </row>
        <row r="223">
          <cell r="A223">
            <v>44511</v>
          </cell>
          <cell r="B223">
            <v>1710</v>
          </cell>
          <cell r="C223">
            <v>2235.15</v>
          </cell>
        </row>
        <row r="224">
          <cell r="A224">
            <v>44510</v>
          </cell>
          <cell r="B224">
            <v>1611</v>
          </cell>
          <cell r="C224">
            <v>2285.92</v>
          </cell>
        </row>
        <row r="225">
          <cell r="A225">
            <v>44509</v>
          </cell>
          <cell r="B225">
            <v>1694</v>
          </cell>
          <cell r="C225">
            <v>2330.64</v>
          </cell>
        </row>
        <row r="226">
          <cell r="A226">
            <v>44508</v>
          </cell>
          <cell r="B226">
            <v>1688</v>
          </cell>
          <cell r="C226">
            <v>2382.73</v>
          </cell>
        </row>
        <row r="227">
          <cell r="A227">
            <v>44505</v>
          </cell>
          <cell r="B227">
            <v>1706</v>
          </cell>
          <cell r="C227">
            <v>2434.66</v>
          </cell>
        </row>
        <row r="228">
          <cell r="A228">
            <v>44504</v>
          </cell>
          <cell r="B228">
            <v>1685</v>
          </cell>
          <cell r="C228">
            <v>2467.88</v>
          </cell>
        </row>
        <row r="229">
          <cell r="A229">
            <v>44503</v>
          </cell>
          <cell r="B229">
            <v>1729</v>
          </cell>
          <cell r="C229">
            <v>2492.1999999999998</v>
          </cell>
        </row>
        <row r="230">
          <cell r="A230">
            <v>44502</v>
          </cell>
          <cell r="B230">
            <v>1627</v>
          </cell>
          <cell r="C230">
            <v>2550.65</v>
          </cell>
        </row>
        <row r="231">
          <cell r="A231">
            <v>44501</v>
          </cell>
          <cell r="B231">
            <v>1745</v>
          </cell>
          <cell r="C231">
            <v>2584.9299999999998</v>
          </cell>
        </row>
        <row r="232">
          <cell r="A232">
            <v>44498</v>
          </cell>
          <cell r="B232">
            <v>1808</v>
          </cell>
          <cell r="C232">
            <v>2611.3000000000002</v>
          </cell>
        </row>
        <row r="233">
          <cell r="A233">
            <v>44497</v>
          </cell>
          <cell r="B233">
            <v>1873</v>
          </cell>
          <cell r="C233">
            <v>2623.29</v>
          </cell>
        </row>
        <row r="234">
          <cell r="A234">
            <v>44496</v>
          </cell>
          <cell r="B234">
            <v>1956</v>
          </cell>
          <cell r="C234">
            <v>2654.49</v>
          </cell>
        </row>
        <row r="235">
          <cell r="A235">
            <v>44495</v>
          </cell>
          <cell r="B235">
            <v>2026</v>
          </cell>
          <cell r="C235">
            <v>2665.1</v>
          </cell>
        </row>
        <row r="236">
          <cell r="A236">
            <v>44494</v>
          </cell>
          <cell r="B236">
            <v>2005</v>
          </cell>
          <cell r="C236">
            <v>2676.94</v>
          </cell>
        </row>
        <row r="237">
          <cell r="A237">
            <v>44491</v>
          </cell>
          <cell r="B237">
            <v>2062</v>
          </cell>
          <cell r="C237">
            <v>2697.64</v>
          </cell>
        </row>
        <row r="238">
          <cell r="A238">
            <v>44490</v>
          </cell>
          <cell r="B238">
            <v>2176</v>
          </cell>
          <cell r="C238">
            <v>2711.84</v>
          </cell>
        </row>
        <row r="239">
          <cell r="A239">
            <v>44489</v>
          </cell>
          <cell r="B239">
            <v>2306</v>
          </cell>
          <cell r="C239">
            <v>2722.4</v>
          </cell>
        </row>
        <row r="240">
          <cell r="A240">
            <v>44488</v>
          </cell>
          <cell r="B240">
            <v>2391</v>
          </cell>
          <cell r="C240">
            <v>2749</v>
          </cell>
        </row>
        <row r="241">
          <cell r="A241">
            <v>44487</v>
          </cell>
          <cell r="B241">
            <v>2299</v>
          </cell>
          <cell r="C241">
            <v>2787.24</v>
          </cell>
        </row>
        <row r="242">
          <cell r="A242">
            <v>44484</v>
          </cell>
          <cell r="B242">
            <v>2367</v>
          </cell>
          <cell r="C242">
            <v>2841.75</v>
          </cell>
        </row>
        <row r="243">
          <cell r="A243">
            <v>44483</v>
          </cell>
          <cell r="B243">
            <v>2406</v>
          </cell>
          <cell r="C243">
            <v>2839.35</v>
          </cell>
        </row>
        <row r="244">
          <cell r="A244">
            <v>44482</v>
          </cell>
          <cell r="B244">
            <v>2449</v>
          </cell>
          <cell r="C244">
            <v>2839.35</v>
          </cell>
        </row>
        <row r="245">
          <cell r="A245">
            <v>44481</v>
          </cell>
          <cell r="B245">
            <v>2361</v>
          </cell>
          <cell r="C245">
            <v>2842.33</v>
          </cell>
        </row>
        <row r="246">
          <cell r="A246">
            <v>44480</v>
          </cell>
          <cell r="B246">
            <v>2428</v>
          </cell>
          <cell r="C246">
            <v>2847.13</v>
          </cell>
        </row>
        <row r="247">
          <cell r="A247">
            <v>44478</v>
          </cell>
          <cell r="C247">
            <v>2850.22</v>
          </cell>
        </row>
        <row r="248">
          <cell r="A248">
            <v>44477</v>
          </cell>
          <cell r="B248">
            <v>2320</v>
          </cell>
          <cell r="C248">
            <v>2850.22</v>
          </cell>
        </row>
        <row r="249">
          <cell r="A249">
            <v>44469</v>
          </cell>
          <cell r="B249">
            <v>2242</v>
          </cell>
          <cell r="C249">
            <v>3022.18</v>
          </cell>
        </row>
        <row r="250">
          <cell r="A250">
            <v>44468</v>
          </cell>
          <cell r="B250">
            <v>2231</v>
          </cell>
          <cell r="C250">
            <v>3031.18</v>
          </cell>
        </row>
        <row r="251">
          <cell r="A251">
            <v>44467</v>
          </cell>
          <cell r="B251">
            <v>2290</v>
          </cell>
          <cell r="C251">
            <v>3057.72</v>
          </cell>
        </row>
        <row r="252">
          <cell r="A252">
            <v>44466</v>
          </cell>
          <cell r="B252">
            <v>2252</v>
          </cell>
          <cell r="C252">
            <v>3073.12</v>
          </cell>
        </row>
        <row r="253">
          <cell r="A253">
            <v>44465</v>
          </cell>
          <cell r="C253">
            <v>3096.66</v>
          </cell>
        </row>
        <row r="254">
          <cell r="A254">
            <v>44463</v>
          </cell>
          <cell r="B254">
            <v>2245</v>
          </cell>
          <cell r="C254">
            <v>3096.66</v>
          </cell>
        </row>
        <row r="255">
          <cell r="A255">
            <v>44462</v>
          </cell>
          <cell r="B255">
            <v>2347</v>
          </cell>
          <cell r="C255">
            <v>3102.27</v>
          </cell>
        </row>
        <row r="256">
          <cell r="A256">
            <v>44461</v>
          </cell>
          <cell r="B256">
            <v>2390</v>
          </cell>
          <cell r="C256">
            <v>3114.84</v>
          </cell>
        </row>
        <row r="257">
          <cell r="A257">
            <v>44457</v>
          </cell>
          <cell r="C257">
            <v>3128.37</v>
          </cell>
        </row>
        <row r="258">
          <cell r="A258">
            <v>44456</v>
          </cell>
          <cell r="B258">
            <v>2361</v>
          </cell>
          <cell r="C258">
            <v>3128.37</v>
          </cell>
        </row>
        <row r="259">
          <cell r="A259">
            <v>44455</v>
          </cell>
          <cell r="B259">
            <v>2310</v>
          </cell>
          <cell r="C259">
            <v>3132.4</v>
          </cell>
        </row>
        <row r="260">
          <cell r="A260">
            <v>44454</v>
          </cell>
          <cell r="B260">
            <v>2351</v>
          </cell>
          <cell r="C260">
            <v>3136.07</v>
          </cell>
        </row>
        <row r="261">
          <cell r="A261">
            <v>44453</v>
          </cell>
          <cell r="B261">
            <v>2377</v>
          </cell>
          <cell r="C261">
            <v>3143.67</v>
          </cell>
        </row>
        <row r="262">
          <cell r="A262">
            <v>44452</v>
          </cell>
          <cell r="B262">
            <v>2428</v>
          </cell>
          <cell r="C262">
            <v>3144.87</v>
          </cell>
        </row>
        <row r="263">
          <cell r="A263">
            <v>44449</v>
          </cell>
          <cell r="B263">
            <v>2564</v>
          </cell>
          <cell r="C263">
            <v>3151.83</v>
          </cell>
        </row>
        <row r="264">
          <cell r="A264">
            <v>44448</v>
          </cell>
          <cell r="B264">
            <v>2540</v>
          </cell>
          <cell r="C264">
            <v>3151.83</v>
          </cell>
        </row>
        <row r="265">
          <cell r="A265">
            <v>44447</v>
          </cell>
          <cell r="B265">
            <v>2600</v>
          </cell>
          <cell r="C265">
            <v>3151.83</v>
          </cell>
        </row>
        <row r="266">
          <cell r="A266">
            <v>44446</v>
          </cell>
          <cell r="B266">
            <v>2715</v>
          </cell>
          <cell r="C266">
            <v>3151.83</v>
          </cell>
        </row>
        <row r="267">
          <cell r="A267">
            <v>44445</v>
          </cell>
          <cell r="B267">
            <v>2691</v>
          </cell>
          <cell r="C267">
            <v>3151.63</v>
          </cell>
        </row>
        <row r="268">
          <cell r="A268">
            <v>44442</v>
          </cell>
          <cell r="B268">
            <v>2749</v>
          </cell>
          <cell r="C268">
            <v>3151.63</v>
          </cell>
        </row>
        <row r="269">
          <cell r="A269">
            <v>44441</v>
          </cell>
          <cell r="B269">
            <v>2619</v>
          </cell>
          <cell r="C269">
            <v>3151.63</v>
          </cell>
        </row>
        <row r="270">
          <cell r="A270">
            <v>44440</v>
          </cell>
          <cell r="B270">
            <v>2615</v>
          </cell>
          <cell r="C270">
            <v>3151.63</v>
          </cell>
        </row>
        <row r="271">
          <cell r="A271">
            <v>44439</v>
          </cell>
          <cell r="B271">
            <v>2601</v>
          </cell>
          <cell r="C271">
            <v>3143.74</v>
          </cell>
        </row>
        <row r="272">
          <cell r="A272">
            <v>44438</v>
          </cell>
          <cell r="B272">
            <v>2676</v>
          </cell>
          <cell r="C272">
            <v>3143.24</v>
          </cell>
        </row>
        <row r="273">
          <cell r="A273">
            <v>44435</v>
          </cell>
          <cell r="B273">
            <v>2640</v>
          </cell>
          <cell r="C273">
            <v>3143.24</v>
          </cell>
        </row>
        <row r="274">
          <cell r="A274">
            <v>44434</v>
          </cell>
          <cell r="B274">
            <v>2611</v>
          </cell>
          <cell r="C274">
            <v>3142.24</v>
          </cell>
        </row>
        <row r="275">
          <cell r="A275">
            <v>44433</v>
          </cell>
          <cell r="B275">
            <v>2715</v>
          </cell>
          <cell r="C275">
            <v>3142.24</v>
          </cell>
        </row>
        <row r="276">
          <cell r="A276">
            <v>44432</v>
          </cell>
          <cell r="B276">
            <v>2741</v>
          </cell>
          <cell r="C276">
            <v>3142.24</v>
          </cell>
        </row>
        <row r="277">
          <cell r="A277">
            <v>44431</v>
          </cell>
          <cell r="B277">
            <v>2772</v>
          </cell>
          <cell r="C277">
            <v>3142.24</v>
          </cell>
        </row>
        <row r="278">
          <cell r="A278">
            <v>44428</v>
          </cell>
          <cell r="B278">
            <v>2672</v>
          </cell>
          <cell r="C278">
            <v>3141.24</v>
          </cell>
        </row>
        <row r="279">
          <cell r="A279">
            <v>44427</v>
          </cell>
          <cell r="B279">
            <v>2674</v>
          </cell>
          <cell r="C279">
            <v>3140.24</v>
          </cell>
        </row>
        <row r="280">
          <cell r="A280">
            <v>44426</v>
          </cell>
          <cell r="B280">
            <v>2735</v>
          </cell>
          <cell r="C280">
            <v>3140.24</v>
          </cell>
        </row>
        <row r="281">
          <cell r="A281">
            <v>44425</v>
          </cell>
          <cell r="B281">
            <v>2761</v>
          </cell>
          <cell r="C281">
            <v>3140.24</v>
          </cell>
        </row>
        <row r="282">
          <cell r="A282">
            <v>44424</v>
          </cell>
          <cell r="B282">
            <v>2747</v>
          </cell>
          <cell r="C282">
            <v>3140.24</v>
          </cell>
        </row>
        <row r="283">
          <cell r="A283">
            <v>44421</v>
          </cell>
          <cell r="B283">
            <v>2724</v>
          </cell>
          <cell r="C283">
            <v>3140.24</v>
          </cell>
        </row>
        <row r="284">
          <cell r="A284">
            <v>44420</v>
          </cell>
          <cell r="B284">
            <v>2722</v>
          </cell>
          <cell r="C284">
            <v>3140.24</v>
          </cell>
        </row>
        <row r="285">
          <cell r="A285">
            <v>44419</v>
          </cell>
          <cell r="B285">
            <v>2862</v>
          </cell>
          <cell r="C285">
            <v>3140.24</v>
          </cell>
        </row>
        <row r="286">
          <cell r="A286">
            <v>44418</v>
          </cell>
          <cell r="B286">
            <v>2868</v>
          </cell>
          <cell r="C286">
            <v>3140.24</v>
          </cell>
        </row>
        <row r="287">
          <cell r="A287">
            <v>44417</v>
          </cell>
          <cell r="B287">
            <v>2764</v>
          </cell>
          <cell r="C287">
            <v>3139.24</v>
          </cell>
        </row>
        <row r="288">
          <cell r="A288">
            <v>44414</v>
          </cell>
          <cell r="B288">
            <v>2714</v>
          </cell>
          <cell r="C288">
            <v>3139.74</v>
          </cell>
        </row>
        <row r="289">
          <cell r="A289">
            <v>44413</v>
          </cell>
          <cell r="B289">
            <v>2681</v>
          </cell>
          <cell r="C289">
            <v>3139.74</v>
          </cell>
        </row>
        <row r="290">
          <cell r="A290">
            <v>44412</v>
          </cell>
          <cell r="B290">
            <v>2781</v>
          </cell>
          <cell r="C290">
            <v>3137.74</v>
          </cell>
        </row>
        <row r="291">
          <cell r="A291">
            <v>44411</v>
          </cell>
          <cell r="B291">
            <v>2725</v>
          </cell>
          <cell r="C291">
            <v>3137.74</v>
          </cell>
        </row>
        <row r="292">
          <cell r="A292">
            <v>44410</v>
          </cell>
          <cell r="B292">
            <v>2814</v>
          </cell>
          <cell r="C292">
            <v>3127.96</v>
          </cell>
        </row>
        <row r="293">
          <cell r="A293">
            <v>44407</v>
          </cell>
          <cell r="B293">
            <v>2894</v>
          </cell>
          <cell r="C293">
            <v>3103.51</v>
          </cell>
        </row>
        <row r="294">
          <cell r="A294">
            <v>44406</v>
          </cell>
          <cell r="B294">
            <v>2885</v>
          </cell>
          <cell r="C294">
            <v>3089.96</v>
          </cell>
        </row>
        <row r="295">
          <cell r="A295">
            <v>44405</v>
          </cell>
          <cell r="B295">
            <v>2848</v>
          </cell>
          <cell r="C295">
            <v>3083.38</v>
          </cell>
        </row>
        <row r="296">
          <cell r="A296">
            <v>44404</v>
          </cell>
          <cell r="B296">
            <v>2797</v>
          </cell>
          <cell r="C296">
            <v>3073.03</v>
          </cell>
        </row>
        <row r="297">
          <cell r="A297">
            <v>44403</v>
          </cell>
          <cell r="B297">
            <v>2911</v>
          </cell>
          <cell r="C297">
            <v>3068.23</v>
          </cell>
        </row>
        <row r="298">
          <cell r="A298">
            <v>44400</v>
          </cell>
          <cell r="B298">
            <v>3017</v>
          </cell>
          <cell r="C298">
            <v>3044.88</v>
          </cell>
        </row>
        <row r="299">
          <cell r="A299">
            <v>44399</v>
          </cell>
          <cell r="B299">
            <v>3057</v>
          </cell>
          <cell r="C299">
            <v>3034.07</v>
          </cell>
        </row>
        <row r="300">
          <cell r="A300">
            <v>44398</v>
          </cell>
          <cell r="B300">
            <v>3006</v>
          </cell>
          <cell r="C300">
            <v>3021.19</v>
          </cell>
        </row>
        <row r="301">
          <cell r="A301">
            <v>44397</v>
          </cell>
          <cell r="B301">
            <v>3024</v>
          </cell>
          <cell r="C301">
            <v>3007.72</v>
          </cell>
        </row>
        <row r="302">
          <cell r="A302">
            <v>44396</v>
          </cell>
          <cell r="B302">
            <v>3039</v>
          </cell>
          <cell r="C302">
            <v>2995.91</v>
          </cell>
        </row>
        <row r="303">
          <cell r="A303">
            <v>44393</v>
          </cell>
          <cell r="B303">
            <v>3013</v>
          </cell>
          <cell r="C303">
            <v>2952.76</v>
          </cell>
        </row>
        <row r="304">
          <cell r="A304">
            <v>44392</v>
          </cell>
          <cell r="B304">
            <v>3013</v>
          </cell>
          <cell r="C304">
            <v>2943.43</v>
          </cell>
        </row>
        <row r="305">
          <cell r="A305">
            <v>44391</v>
          </cell>
          <cell r="B305">
            <v>3071</v>
          </cell>
          <cell r="C305">
            <v>2932.16</v>
          </cell>
        </row>
        <row r="306">
          <cell r="A306">
            <v>44390</v>
          </cell>
          <cell r="B306">
            <v>3004</v>
          </cell>
          <cell r="C306">
            <v>2930.36</v>
          </cell>
        </row>
        <row r="307">
          <cell r="A307">
            <v>44389</v>
          </cell>
          <cell r="B307">
            <v>2943</v>
          </cell>
          <cell r="C307">
            <v>2925.57</v>
          </cell>
        </row>
        <row r="308">
          <cell r="A308">
            <v>44386</v>
          </cell>
          <cell r="B308">
            <v>2893</v>
          </cell>
          <cell r="C308">
            <v>2901.43</v>
          </cell>
        </row>
        <row r="309">
          <cell r="A309">
            <v>44385</v>
          </cell>
          <cell r="B309">
            <v>2902</v>
          </cell>
          <cell r="C309">
            <v>2900.02</v>
          </cell>
        </row>
        <row r="310">
          <cell r="A310">
            <v>44384</v>
          </cell>
          <cell r="B310">
            <v>2862</v>
          </cell>
          <cell r="C310">
            <v>2892.47</v>
          </cell>
        </row>
        <row r="311">
          <cell r="A311">
            <v>44383</v>
          </cell>
          <cell r="B311">
            <v>2862</v>
          </cell>
          <cell r="C311">
            <v>2888.61</v>
          </cell>
        </row>
        <row r="312">
          <cell r="A312">
            <v>44382</v>
          </cell>
          <cell r="B312">
            <v>2813</v>
          </cell>
          <cell r="C312">
            <v>2881.54</v>
          </cell>
        </row>
        <row r="313">
          <cell r="A313">
            <v>44379</v>
          </cell>
          <cell r="B313">
            <v>2835</v>
          </cell>
          <cell r="C313">
            <v>2881.04</v>
          </cell>
        </row>
        <row r="314">
          <cell r="A314">
            <v>44378</v>
          </cell>
          <cell r="B314">
            <v>2782</v>
          </cell>
          <cell r="C314">
            <v>2879.17</v>
          </cell>
        </row>
        <row r="315">
          <cell r="A315">
            <v>44377</v>
          </cell>
          <cell r="B315">
            <v>2815</v>
          </cell>
          <cell r="C315">
            <v>2870.87</v>
          </cell>
        </row>
        <row r="316">
          <cell r="A316">
            <v>44376</v>
          </cell>
          <cell r="B316">
            <v>2809</v>
          </cell>
          <cell r="C316">
            <v>2870.57</v>
          </cell>
        </row>
        <row r="317">
          <cell r="A317">
            <v>44375</v>
          </cell>
          <cell r="B317">
            <v>2807</v>
          </cell>
          <cell r="C317">
            <v>2867.03</v>
          </cell>
        </row>
        <row r="318">
          <cell r="A318">
            <v>44372</v>
          </cell>
          <cell r="B318">
            <v>2842</v>
          </cell>
          <cell r="C318">
            <v>2867.03</v>
          </cell>
        </row>
        <row r="319">
          <cell r="A319">
            <v>44371</v>
          </cell>
          <cell r="B319">
            <v>2779</v>
          </cell>
          <cell r="C319">
            <v>2867.03</v>
          </cell>
        </row>
        <row r="320">
          <cell r="A320">
            <v>44370</v>
          </cell>
          <cell r="B320">
            <v>2686</v>
          </cell>
          <cell r="C320">
            <v>2866.43</v>
          </cell>
        </row>
        <row r="321">
          <cell r="A321">
            <v>44369</v>
          </cell>
          <cell r="B321">
            <v>2685</v>
          </cell>
          <cell r="C321">
            <v>2865.43</v>
          </cell>
        </row>
        <row r="322">
          <cell r="A322">
            <v>44368</v>
          </cell>
          <cell r="B322">
            <v>2622</v>
          </cell>
          <cell r="C322">
            <v>2864.7</v>
          </cell>
        </row>
        <row r="323">
          <cell r="A323">
            <v>44365</v>
          </cell>
          <cell r="B323">
            <v>2624</v>
          </cell>
          <cell r="C323">
            <v>2862.2</v>
          </cell>
        </row>
        <row r="324">
          <cell r="A324">
            <v>44364</v>
          </cell>
          <cell r="B324">
            <v>2651</v>
          </cell>
          <cell r="C324">
            <v>2859.8</v>
          </cell>
        </row>
        <row r="325">
          <cell r="A325">
            <v>44363</v>
          </cell>
          <cell r="B325">
            <v>2594</v>
          </cell>
          <cell r="C325">
            <v>2854.87</v>
          </cell>
        </row>
        <row r="326">
          <cell r="A326">
            <v>44362</v>
          </cell>
          <cell r="B326">
            <v>2646</v>
          </cell>
          <cell r="C326">
            <v>2854.87</v>
          </cell>
        </row>
        <row r="327">
          <cell r="A327">
            <v>44358</v>
          </cell>
          <cell r="B327">
            <v>2719</v>
          </cell>
          <cell r="C327">
            <v>2852.85</v>
          </cell>
        </row>
        <row r="328">
          <cell r="A328">
            <v>44357</v>
          </cell>
          <cell r="B328">
            <v>2644</v>
          </cell>
          <cell r="C328">
            <v>2852.45</v>
          </cell>
        </row>
        <row r="329">
          <cell r="A329">
            <v>44356</v>
          </cell>
          <cell r="B329">
            <v>2636</v>
          </cell>
          <cell r="C329">
            <v>2856.05</v>
          </cell>
        </row>
        <row r="330">
          <cell r="A330">
            <v>44355</v>
          </cell>
          <cell r="B330">
            <v>2634</v>
          </cell>
          <cell r="C330">
            <v>2856.85</v>
          </cell>
        </row>
        <row r="331">
          <cell r="A331">
            <v>44354</v>
          </cell>
          <cell r="B331">
            <v>2629</v>
          </cell>
          <cell r="C331">
            <v>2854.03</v>
          </cell>
        </row>
        <row r="332">
          <cell r="A332">
            <v>44351</v>
          </cell>
          <cell r="B332">
            <v>2683</v>
          </cell>
          <cell r="C332">
            <v>2848.43</v>
          </cell>
        </row>
        <row r="333">
          <cell r="A333">
            <v>44350</v>
          </cell>
          <cell r="B333">
            <v>2674</v>
          </cell>
          <cell r="C333">
            <v>2848.43</v>
          </cell>
        </row>
        <row r="334">
          <cell r="A334">
            <v>44349</v>
          </cell>
          <cell r="B334">
            <v>2654</v>
          </cell>
          <cell r="C334">
            <v>2836.69</v>
          </cell>
        </row>
        <row r="335">
          <cell r="A335">
            <v>44348</v>
          </cell>
          <cell r="B335">
            <v>2690</v>
          </cell>
          <cell r="C335">
            <v>2824.84</v>
          </cell>
        </row>
        <row r="336">
          <cell r="A336">
            <v>44347</v>
          </cell>
          <cell r="B336">
            <v>2688</v>
          </cell>
          <cell r="C336">
            <v>2820.5</v>
          </cell>
        </row>
        <row r="337">
          <cell r="A337">
            <v>44344</v>
          </cell>
          <cell r="B337">
            <v>2630</v>
          </cell>
          <cell r="C337">
            <v>2805.13</v>
          </cell>
        </row>
        <row r="338">
          <cell r="A338">
            <v>44343</v>
          </cell>
          <cell r="B338">
            <v>2548</v>
          </cell>
          <cell r="C338">
            <v>2799.13</v>
          </cell>
        </row>
        <row r="339">
          <cell r="A339">
            <v>44342</v>
          </cell>
          <cell r="B339">
            <v>2576</v>
          </cell>
          <cell r="C339">
            <v>2790.6</v>
          </cell>
        </row>
        <row r="340">
          <cell r="A340">
            <v>44341</v>
          </cell>
          <cell r="B340">
            <v>2618</v>
          </cell>
          <cell r="C340">
            <v>2771.37</v>
          </cell>
        </row>
        <row r="341">
          <cell r="A341">
            <v>44340</v>
          </cell>
          <cell r="B341">
            <v>2587</v>
          </cell>
          <cell r="C341">
            <v>2760.16</v>
          </cell>
        </row>
        <row r="342">
          <cell r="A342">
            <v>44337</v>
          </cell>
          <cell r="B342">
            <v>2558</v>
          </cell>
          <cell r="C342">
            <v>2728.84</v>
          </cell>
        </row>
        <row r="343">
          <cell r="A343">
            <v>44336</v>
          </cell>
          <cell r="B343">
            <v>2636</v>
          </cell>
          <cell r="C343">
            <v>2726.04</v>
          </cell>
        </row>
        <row r="344">
          <cell r="A344">
            <v>44335</v>
          </cell>
          <cell r="B344">
            <v>2665</v>
          </cell>
          <cell r="C344">
            <v>2708.27</v>
          </cell>
        </row>
        <row r="345">
          <cell r="A345">
            <v>44334</v>
          </cell>
          <cell r="B345">
            <v>2803</v>
          </cell>
          <cell r="C345">
            <v>2692.45</v>
          </cell>
        </row>
        <row r="346">
          <cell r="A346">
            <v>44333</v>
          </cell>
          <cell r="B346">
            <v>2746</v>
          </cell>
          <cell r="C346">
            <v>2663.19</v>
          </cell>
        </row>
        <row r="347">
          <cell r="A347">
            <v>44330</v>
          </cell>
          <cell r="B347">
            <v>2750</v>
          </cell>
          <cell r="C347">
            <v>2595.59</v>
          </cell>
        </row>
        <row r="348">
          <cell r="A348">
            <v>44329</v>
          </cell>
          <cell r="B348">
            <v>2846</v>
          </cell>
          <cell r="C348">
            <v>2554.54</v>
          </cell>
        </row>
        <row r="349">
          <cell r="A349">
            <v>44328</v>
          </cell>
          <cell r="B349">
            <v>2892</v>
          </cell>
          <cell r="C349">
            <v>2523.58</v>
          </cell>
        </row>
        <row r="350">
          <cell r="A350">
            <v>44327</v>
          </cell>
          <cell r="B350">
            <v>2781</v>
          </cell>
          <cell r="C350">
            <v>2488.4699999999998</v>
          </cell>
        </row>
        <row r="351">
          <cell r="A351">
            <v>44326</v>
          </cell>
          <cell r="B351">
            <v>2683</v>
          </cell>
          <cell r="C351">
            <v>2474.87</v>
          </cell>
        </row>
        <row r="352">
          <cell r="A352">
            <v>44324</v>
          </cell>
          <cell r="C352">
            <v>2418.59</v>
          </cell>
        </row>
        <row r="353">
          <cell r="A353">
            <v>44323</v>
          </cell>
          <cell r="B353">
            <v>2549</v>
          </cell>
          <cell r="C353">
            <v>2418.59</v>
          </cell>
        </row>
        <row r="354">
          <cell r="A354">
            <v>44322</v>
          </cell>
          <cell r="B354">
            <v>2526</v>
          </cell>
          <cell r="C354">
            <v>2407.87</v>
          </cell>
        </row>
        <row r="355">
          <cell r="A355">
            <v>44316</v>
          </cell>
          <cell r="B355">
            <v>2423</v>
          </cell>
          <cell r="C355">
            <v>2387.71</v>
          </cell>
        </row>
        <row r="356">
          <cell r="A356">
            <v>44315</v>
          </cell>
          <cell r="B356">
            <v>2379</v>
          </cell>
          <cell r="C356">
            <v>2385.5100000000002</v>
          </cell>
        </row>
        <row r="357">
          <cell r="A357">
            <v>44314</v>
          </cell>
          <cell r="B357">
            <v>2331</v>
          </cell>
          <cell r="C357">
            <v>2384.5100000000002</v>
          </cell>
        </row>
        <row r="358">
          <cell r="A358">
            <v>44313</v>
          </cell>
          <cell r="B358">
            <v>2316</v>
          </cell>
          <cell r="C358">
            <v>2375.85</v>
          </cell>
        </row>
        <row r="359">
          <cell r="A359">
            <v>44312</v>
          </cell>
          <cell r="B359">
            <v>2277</v>
          </cell>
          <cell r="C359">
            <v>2372.1999999999998</v>
          </cell>
        </row>
        <row r="360">
          <cell r="A360">
            <v>44311</v>
          </cell>
          <cell r="C360">
            <v>2369.0300000000002</v>
          </cell>
        </row>
        <row r="361">
          <cell r="A361">
            <v>44309</v>
          </cell>
          <cell r="B361">
            <v>2264</v>
          </cell>
          <cell r="C361">
            <v>2369.0300000000002</v>
          </cell>
        </row>
        <row r="362">
          <cell r="A362">
            <v>44308</v>
          </cell>
          <cell r="B362">
            <v>2236</v>
          </cell>
          <cell r="C362">
            <v>2361.14</v>
          </cell>
        </row>
        <row r="363">
          <cell r="A363">
            <v>44307</v>
          </cell>
          <cell r="B363">
            <v>2248</v>
          </cell>
          <cell r="C363">
            <v>2361.14</v>
          </cell>
        </row>
        <row r="364">
          <cell r="A364">
            <v>44306</v>
          </cell>
          <cell r="B364">
            <v>2263</v>
          </cell>
          <cell r="C364">
            <v>2359.94</v>
          </cell>
        </row>
        <row r="365">
          <cell r="A365">
            <v>44305</v>
          </cell>
          <cell r="B365">
            <v>2230</v>
          </cell>
          <cell r="C365">
            <v>2348.6</v>
          </cell>
        </row>
        <row r="366">
          <cell r="A366">
            <v>44302</v>
          </cell>
          <cell r="B366">
            <v>2229</v>
          </cell>
          <cell r="C366">
            <v>2345.0700000000002</v>
          </cell>
        </row>
        <row r="367">
          <cell r="A367">
            <v>44301</v>
          </cell>
          <cell r="B367">
            <v>2211</v>
          </cell>
          <cell r="C367">
            <v>2340.11</v>
          </cell>
        </row>
        <row r="368">
          <cell r="A368">
            <v>44300</v>
          </cell>
          <cell r="B368">
            <v>2166</v>
          </cell>
          <cell r="C368">
            <v>2338.91</v>
          </cell>
        </row>
        <row r="369">
          <cell r="A369">
            <v>44299</v>
          </cell>
          <cell r="B369">
            <v>2164</v>
          </cell>
          <cell r="C369">
            <v>2333.11</v>
          </cell>
        </row>
        <row r="370">
          <cell r="A370">
            <v>44298</v>
          </cell>
          <cell r="B370">
            <v>2139</v>
          </cell>
          <cell r="C370">
            <v>2328.31</v>
          </cell>
        </row>
        <row r="371">
          <cell r="A371">
            <v>44295</v>
          </cell>
          <cell r="B371">
            <v>2088</v>
          </cell>
          <cell r="C371">
            <v>2301.88</v>
          </cell>
        </row>
        <row r="372">
          <cell r="A372">
            <v>44294</v>
          </cell>
          <cell r="B372">
            <v>2157</v>
          </cell>
          <cell r="C372">
            <v>2301.64</v>
          </cell>
        </row>
        <row r="373">
          <cell r="A373">
            <v>44293</v>
          </cell>
          <cell r="B373">
            <v>2123</v>
          </cell>
          <cell r="C373">
            <v>2292.9899999999998</v>
          </cell>
        </row>
        <row r="374">
          <cell r="A374">
            <v>44292</v>
          </cell>
          <cell r="B374">
            <v>2159</v>
          </cell>
          <cell r="C374">
            <v>2290.9299999999998</v>
          </cell>
        </row>
        <row r="375">
          <cell r="A375">
            <v>44288</v>
          </cell>
          <cell r="B375">
            <v>2117</v>
          </cell>
          <cell r="C375">
            <v>2284.94</v>
          </cell>
        </row>
        <row r="376">
          <cell r="A376">
            <v>44287</v>
          </cell>
          <cell r="B376">
            <v>2116</v>
          </cell>
          <cell r="C376">
            <v>2281.34</v>
          </cell>
        </row>
        <row r="377">
          <cell r="A377">
            <v>44286</v>
          </cell>
          <cell r="B377">
            <v>2112</v>
          </cell>
          <cell r="C377">
            <v>2278.98</v>
          </cell>
        </row>
        <row r="378">
          <cell r="A378">
            <v>44285</v>
          </cell>
          <cell r="B378">
            <v>2135</v>
          </cell>
          <cell r="C378">
            <v>2278.98</v>
          </cell>
        </row>
        <row r="379">
          <cell r="A379">
            <v>44284</v>
          </cell>
          <cell r="B379">
            <v>2125</v>
          </cell>
          <cell r="C379">
            <v>2278.98</v>
          </cell>
        </row>
        <row r="380">
          <cell r="A380">
            <v>44281</v>
          </cell>
          <cell r="B380">
            <v>2133</v>
          </cell>
          <cell r="C380">
            <v>2281.5100000000002</v>
          </cell>
        </row>
        <row r="381">
          <cell r="A381">
            <v>44280</v>
          </cell>
          <cell r="B381">
            <v>2051</v>
          </cell>
          <cell r="C381">
            <v>2281.11</v>
          </cell>
        </row>
        <row r="382">
          <cell r="A382">
            <v>44279</v>
          </cell>
          <cell r="B382">
            <v>2049</v>
          </cell>
          <cell r="C382">
            <v>2281.11</v>
          </cell>
        </row>
        <row r="383">
          <cell r="A383">
            <v>44278</v>
          </cell>
          <cell r="B383">
            <v>2082</v>
          </cell>
          <cell r="C383">
            <v>2278.71</v>
          </cell>
        </row>
        <row r="384">
          <cell r="A384">
            <v>44277</v>
          </cell>
          <cell r="B384">
            <v>2090</v>
          </cell>
          <cell r="C384">
            <v>2276.31</v>
          </cell>
        </row>
        <row r="385">
          <cell r="A385">
            <v>44274</v>
          </cell>
          <cell r="B385">
            <v>2055</v>
          </cell>
          <cell r="C385">
            <v>2273.41</v>
          </cell>
        </row>
        <row r="386">
          <cell r="A386">
            <v>44273</v>
          </cell>
          <cell r="B386">
            <v>2078</v>
          </cell>
          <cell r="C386">
            <v>2272.91</v>
          </cell>
        </row>
        <row r="387">
          <cell r="A387">
            <v>44272</v>
          </cell>
          <cell r="B387">
            <v>2067</v>
          </cell>
          <cell r="C387">
            <v>2272.91</v>
          </cell>
        </row>
        <row r="388">
          <cell r="A388">
            <v>44271</v>
          </cell>
          <cell r="B388">
            <v>2001</v>
          </cell>
          <cell r="C388">
            <v>2272.91</v>
          </cell>
        </row>
        <row r="389">
          <cell r="A389">
            <v>44270</v>
          </cell>
          <cell r="B389">
            <v>1972</v>
          </cell>
          <cell r="C389">
            <v>2272.41</v>
          </cell>
        </row>
        <row r="390">
          <cell r="A390">
            <v>44267</v>
          </cell>
          <cell r="B390">
            <v>1972</v>
          </cell>
          <cell r="C390">
            <v>2269.19</v>
          </cell>
        </row>
        <row r="391">
          <cell r="A391">
            <v>44266</v>
          </cell>
          <cell r="B391">
            <v>1986</v>
          </cell>
          <cell r="C391">
            <v>2259.59</v>
          </cell>
        </row>
        <row r="392">
          <cell r="A392">
            <v>44265</v>
          </cell>
          <cell r="B392">
            <v>2041</v>
          </cell>
          <cell r="C392">
            <v>2256.09</v>
          </cell>
        </row>
        <row r="393">
          <cell r="A393">
            <v>44264</v>
          </cell>
          <cell r="B393">
            <v>2013</v>
          </cell>
          <cell r="C393">
            <v>2237.2600000000002</v>
          </cell>
        </row>
        <row r="394">
          <cell r="A394">
            <v>44263</v>
          </cell>
          <cell r="B394">
            <v>2071</v>
          </cell>
          <cell r="C394">
            <v>2237.2600000000002</v>
          </cell>
        </row>
        <row r="395">
          <cell r="A395">
            <v>44260</v>
          </cell>
          <cell r="B395">
            <v>2107</v>
          </cell>
          <cell r="C395">
            <v>2207.65</v>
          </cell>
        </row>
        <row r="396">
          <cell r="A396">
            <v>44259</v>
          </cell>
          <cell r="B396">
            <v>2077</v>
          </cell>
          <cell r="C396">
            <v>2202.0500000000002</v>
          </cell>
        </row>
        <row r="397">
          <cell r="A397">
            <v>44258</v>
          </cell>
          <cell r="B397">
            <v>2088</v>
          </cell>
          <cell r="C397">
            <v>2194.81</v>
          </cell>
        </row>
        <row r="398">
          <cell r="A398">
            <v>44257</v>
          </cell>
          <cell r="B398">
            <v>2090</v>
          </cell>
          <cell r="C398">
            <v>2190.41</v>
          </cell>
        </row>
        <row r="399">
          <cell r="A399">
            <v>44256</v>
          </cell>
          <cell r="B399">
            <v>2071</v>
          </cell>
          <cell r="C399">
            <v>2168.7600000000002</v>
          </cell>
        </row>
        <row r="400">
          <cell r="A400">
            <v>44253</v>
          </cell>
          <cell r="B400">
            <v>2044</v>
          </cell>
          <cell r="C400">
            <v>2136.58</v>
          </cell>
        </row>
        <row r="401">
          <cell r="A401">
            <v>44252</v>
          </cell>
          <cell r="B401">
            <v>2059</v>
          </cell>
          <cell r="C401">
            <v>2129.38</v>
          </cell>
        </row>
        <row r="402">
          <cell r="A402">
            <v>44251</v>
          </cell>
          <cell r="B402">
            <v>1988</v>
          </cell>
          <cell r="C402">
            <v>2114.9499999999998</v>
          </cell>
        </row>
        <row r="403">
          <cell r="A403">
            <v>44250</v>
          </cell>
          <cell r="B403">
            <v>1969</v>
          </cell>
          <cell r="C403">
            <v>2104.4299999999998</v>
          </cell>
        </row>
        <row r="404">
          <cell r="A404">
            <v>44249</v>
          </cell>
          <cell r="B404">
            <v>1959</v>
          </cell>
          <cell r="C404">
            <v>2091.1</v>
          </cell>
        </row>
        <row r="405">
          <cell r="A405">
            <v>44247</v>
          </cell>
          <cell r="C405">
            <v>2073.35</v>
          </cell>
        </row>
        <row r="406">
          <cell r="A406">
            <v>44246</v>
          </cell>
          <cell r="B406">
            <v>1911</v>
          </cell>
          <cell r="C406">
            <v>2073.35</v>
          </cell>
        </row>
        <row r="407">
          <cell r="A407">
            <v>44245</v>
          </cell>
          <cell r="B407">
            <v>1921</v>
          </cell>
          <cell r="C407">
            <v>2089.42</v>
          </cell>
        </row>
        <row r="408">
          <cell r="A408">
            <v>44237</v>
          </cell>
          <cell r="B408">
            <v>1870</v>
          </cell>
          <cell r="C408">
            <v>2144.41</v>
          </cell>
        </row>
        <row r="409">
          <cell r="A409">
            <v>44236</v>
          </cell>
          <cell r="B409">
            <v>1866</v>
          </cell>
          <cell r="C409">
            <v>2144.41</v>
          </cell>
        </row>
        <row r="410">
          <cell r="A410">
            <v>44235</v>
          </cell>
          <cell r="B410">
            <v>1841</v>
          </cell>
          <cell r="C410">
            <v>2144.41</v>
          </cell>
        </row>
        <row r="411">
          <cell r="A411">
            <v>44234</v>
          </cell>
          <cell r="C411">
            <v>2144.41</v>
          </cell>
        </row>
        <row r="412">
          <cell r="A412">
            <v>44232</v>
          </cell>
          <cell r="B412">
            <v>1835</v>
          </cell>
          <cell r="C412">
            <v>2144.41</v>
          </cell>
        </row>
        <row r="413">
          <cell r="A413">
            <v>44231</v>
          </cell>
          <cell r="B413">
            <v>1817</v>
          </cell>
          <cell r="C413">
            <v>2140.89</v>
          </cell>
        </row>
        <row r="414">
          <cell r="A414">
            <v>44230</v>
          </cell>
          <cell r="B414">
            <v>1770</v>
          </cell>
          <cell r="C414">
            <v>2142.09</v>
          </cell>
        </row>
        <row r="415">
          <cell r="A415">
            <v>44229</v>
          </cell>
          <cell r="B415">
            <v>1768</v>
          </cell>
          <cell r="C415">
            <v>2142.19</v>
          </cell>
        </row>
        <row r="416">
          <cell r="A416">
            <v>44228</v>
          </cell>
          <cell r="B416">
            <v>1804</v>
          </cell>
          <cell r="C416">
            <v>2146.61</v>
          </cell>
        </row>
        <row r="417">
          <cell r="A417">
            <v>44225</v>
          </cell>
          <cell r="B417">
            <v>1785</v>
          </cell>
          <cell r="C417">
            <v>2146.0500000000002</v>
          </cell>
        </row>
        <row r="418">
          <cell r="A418">
            <v>44224</v>
          </cell>
          <cell r="B418">
            <v>1790</v>
          </cell>
          <cell r="C418">
            <v>2139.0500000000002</v>
          </cell>
        </row>
        <row r="419">
          <cell r="A419">
            <v>44223</v>
          </cell>
          <cell r="B419">
            <v>1774</v>
          </cell>
          <cell r="C419">
            <v>2142.65</v>
          </cell>
        </row>
        <row r="420">
          <cell r="A420">
            <v>44222</v>
          </cell>
          <cell r="B420">
            <v>1759</v>
          </cell>
          <cell r="C420">
            <v>2162.73</v>
          </cell>
        </row>
        <row r="421">
          <cell r="A421">
            <v>44221</v>
          </cell>
          <cell r="B421">
            <v>1805</v>
          </cell>
          <cell r="C421">
            <v>2167.54</v>
          </cell>
        </row>
        <row r="422">
          <cell r="A422">
            <v>44218</v>
          </cell>
          <cell r="B422">
            <v>1777</v>
          </cell>
          <cell r="C422">
            <v>2172.2399999999998</v>
          </cell>
        </row>
        <row r="423">
          <cell r="A423">
            <v>44217</v>
          </cell>
          <cell r="B423">
            <v>1756</v>
          </cell>
          <cell r="C423">
            <v>2186.64</v>
          </cell>
        </row>
        <row r="424">
          <cell r="A424">
            <v>44216</v>
          </cell>
          <cell r="B424">
            <v>1733</v>
          </cell>
          <cell r="C424">
            <v>2196.9</v>
          </cell>
        </row>
        <row r="425">
          <cell r="A425">
            <v>44215</v>
          </cell>
          <cell r="B425">
            <v>1730</v>
          </cell>
          <cell r="C425">
            <v>2246.6799999999998</v>
          </cell>
        </row>
        <row r="426">
          <cell r="A426">
            <v>44214</v>
          </cell>
          <cell r="B426">
            <v>1734</v>
          </cell>
          <cell r="C426">
            <v>2256.2800000000002</v>
          </cell>
        </row>
        <row r="427">
          <cell r="A427">
            <v>44211</v>
          </cell>
          <cell r="B427">
            <v>1699</v>
          </cell>
          <cell r="C427">
            <v>2282.6</v>
          </cell>
        </row>
        <row r="428">
          <cell r="A428">
            <v>44210</v>
          </cell>
          <cell r="B428">
            <v>1693</v>
          </cell>
          <cell r="C428">
            <v>2288.6</v>
          </cell>
        </row>
        <row r="429">
          <cell r="A429">
            <v>44209</v>
          </cell>
          <cell r="B429">
            <v>1738</v>
          </cell>
          <cell r="C429">
            <v>2296.1999999999998</v>
          </cell>
        </row>
        <row r="430">
          <cell r="A430">
            <v>44208</v>
          </cell>
          <cell r="B430">
            <v>1777</v>
          </cell>
          <cell r="C430">
            <v>2303.8000000000002</v>
          </cell>
        </row>
        <row r="431">
          <cell r="A431">
            <v>44207</v>
          </cell>
          <cell r="B431">
            <v>1793</v>
          </cell>
          <cell r="C431">
            <v>2316.6</v>
          </cell>
        </row>
        <row r="432">
          <cell r="A432">
            <v>44204</v>
          </cell>
          <cell r="B432">
            <v>1782</v>
          </cell>
          <cell r="C432">
            <v>2324.1999999999998</v>
          </cell>
        </row>
        <row r="433">
          <cell r="A433">
            <v>44203</v>
          </cell>
          <cell r="B433">
            <v>1788</v>
          </cell>
          <cell r="C433">
            <v>2337.4</v>
          </cell>
        </row>
        <row r="434">
          <cell r="A434">
            <v>44202</v>
          </cell>
          <cell r="B434">
            <v>1803</v>
          </cell>
          <cell r="C434">
            <v>2337.4</v>
          </cell>
        </row>
        <row r="435">
          <cell r="A435">
            <v>44201</v>
          </cell>
          <cell r="B435">
            <v>1835</v>
          </cell>
          <cell r="C435">
            <v>2342.67</v>
          </cell>
        </row>
        <row r="436">
          <cell r="A436">
            <v>44200</v>
          </cell>
          <cell r="B436">
            <v>1868</v>
          </cell>
          <cell r="C436">
            <v>2359.0700000000002</v>
          </cell>
        </row>
        <row r="437">
          <cell r="A437">
            <v>44196</v>
          </cell>
          <cell r="B437">
            <v>1859</v>
          </cell>
          <cell r="C437">
            <v>2359.4699999999998</v>
          </cell>
        </row>
        <row r="438">
          <cell r="A438">
            <v>44195</v>
          </cell>
          <cell r="B438">
            <v>1852</v>
          </cell>
          <cell r="C438">
            <v>2356.4699999999998</v>
          </cell>
        </row>
        <row r="439">
          <cell r="A439">
            <v>44194</v>
          </cell>
          <cell r="B439">
            <v>1857</v>
          </cell>
          <cell r="C439">
            <v>2356.4699999999998</v>
          </cell>
        </row>
        <row r="440">
          <cell r="A440">
            <v>44193</v>
          </cell>
          <cell r="B440">
            <v>1851</v>
          </cell>
          <cell r="C440">
            <v>2349.4499999999998</v>
          </cell>
        </row>
        <row r="441">
          <cell r="A441">
            <v>44190</v>
          </cell>
          <cell r="B441">
            <v>1914</v>
          </cell>
          <cell r="C441">
            <v>2335.23</v>
          </cell>
        </row>
        <row r="442">
          <cell r="A442">
            <v>44189</v>
          </cell>
          <cell r="B442">
            <v>1905</v>
          </cell>
          <cell r="C442">
            <v>2323.23</v>
          </cell>
        </row>
        <row r="443">
          <cell r="A443">
            <v>44188</v>
          </cell>
          <cell r="B443">
            <v>1940</v>
          </cell>
          <cell r="C443">
            <v>2310.63</v>
          </cell>
        </row>
        <row r="444">
          <cell r="A444">
            <v>44187</v>
          </cell>
          <cell r="B444">
            <v>1932</v>
          </cell>
          <cell r="C444">
            <v>2299</v>
          </cell>
        </row>
        <row r="445">
          <cell r="A445">
            <v>44186</v>
          </cell>
          <cell r="B445">
            <v>1982</v>
          </cell>
          <cell r="C445">
            <v>2287.71</v>
          </cell>
        </row>
        <row r="446">
          <cell r="A446">
            <v>44183</v>
          </cell>
          <cell r="B446">
            <v>1951</v>
          </cell>
          <cell r="C446">
            <v>2232.4499999999998</v>
          </cell>
        </row>
        <row r="447">
          <cell r="A447">
            <v>44182</v>
          </cell>
          <cell r="B447">
            <v>1914</v>
          </cell>
          <cell r="C447">
            <v>2193.6999999999998</v>
          </cell>
        </row>
        <row r="448">
          <cell r="A448">
            <v>44181</v>
          </cell>
          <cell r="B448">
            <v>1907</v>
          </cell>
          <cell r="C448">
            <v>2174.5700000000002</v>
          </cell>
        </row>
        <row r="449">
          <cell r="A449">
            <v>44180</v>
          </cell>
          <cell r="B449">
            <v>1911</v>
          </cell>
          <cell r="C449">
            <v>2166.5500000000002</v>
          </cell>
        </row>
        <row r="450">
          <cell r="A450">
            <v>44179</v>
          </cell>
          <cell r="B450">
            <v>1886</v>
          </cell>
          <cell r="C450">
            <v>2157.54</v>
          </cell>
        </row>
        <row r="451">
          <cell r="A451">
            <v>44176</v>
          </cell>
          <cell r="B451">
            <v>1988</v>
          </cell>
          <cell r="C451">
            <v>2126.66</v>
          </cell>
        </row>
        <row r="452">
          <cell r="A452">
            <v>44175</v>
          </cell>
          <cell r="B452">
            <v>1991</v>
          </cell>
          <cell r="C452">
            <v>2103.87</v>
          </cell>
        </row>
        <row r="453">
          <cell r="A453">
            <v>44174</v>
          </cell>
          <cell r="B453">
            <v>1998</v>
          </cell>
          <cell r="C453">
            <v>2095.4</v>
          </cell>
        </row>
        <row r="454">
          <cell r="A454">
            <v>44173</v>
          </cell>
          <cell r="B454">
            <v>1975</v>
          </cell>
          <cell r="C454">
            <v>2090.19</v>
          </cell>
        </row>
        <row r="455">
          <cell r="A455">
            <v>44172</v>
          </cell>
          <cell r="B455">
            <v>1945</v>
          </cell>
          <cell r="C455">
            <v>2082.59</v>
          </cell>
        </row>
        <row r="456">
          <cell r="A456">
            <v>44169</v>
          </cell>
          <cell r="B456">
            <v>1882</v>
          </cell>
          <cell r="C456">
            <v>2069.59</v>
          </cell>
        </row>
        <row r="457">
          <cell r="A457">
            <v>44168</v>
          </cell>
          <cell r="B457">
            <v>1869</v>
          </cell>
          <cell r="C457">
            <v>2068.59</v>
          </cell>
        </row>
        <row r="458">
          <cell r="A458">
            <v>44167</v>
          </cell>
          <cell r="B458">
            <v>1870</v>
          </cell>
          <cell r="C458">
            <v>2065.19</v>
          </cell>
        </row>
        <row r="459">
          <cell r="A459">
            <v>44166</v>
          </cell>
          <cell r="B459">
            <v>1827</v>
          </cell>
          <cell r="C459">
            <v>2060.9899999999998</v>
          </cell>
        </row>
        <row r="460">
          <cell r="A460">
            <v>44165</v>
          </cell>
          <cell r="B460">
            <v>1837</v>
          </cell>
          <cell r="C460">
            <v>2052.58</v>
          </cell>
        </row>
        <row r="461">
          <cell r="A461">
            <v>44162</v>
          </cell>
          <cell r="B461">
            <v>1847</v>
          </cell>
          <cell r="C461">
            <v>2052.84</v>
          </cell>
        </row>
        <row r="462">
          <cell r="A462">
            <v>44161</v>
          </cell>
          <cell r="B462">
            <v>1842</v>
          </cell>
          <cell r="C462">
            <v>2051.35</v>
          </cell>
        </row>
        <row r="463">
          <cell r="A463">
            <v>44160</v>
          </cell>
          <cell r="B463">
            <v>1835</v>
          </cell>
          <cell r="C463">
            <v>2052.15</v>
          </cell>
        </row>
        <row r="464">
          <cell r="A464">
            <v>44159</v>
          </cell>
          <cell r="B464">
            <v>1846</v>
          </cell>
          <cell r="C464">
            <v>2050.36</v>
          </cell>
        </row>
        <row r="465">
          <cell r="A465">
            <v>44158</v>
          </cell>
          <cell r="B465">
            <v>1847</v>
          </cell>
          <cell r="C465">
            <v>2050.36</v>
          </cell>
        </row>
        <row r="466">
          <cell r="A466">
            <v>44155</v>
          </cell>
          <cell r="B466">
            <v>1880</v>
          </cell>
          <cell r="C466">
            <v>2041.67</v>
          </cell>
        </row>
        <row r="467">
          <cell r="A467">
            <v>44154</v>
          </cell>
          <cell r="B467">
            <v>1870</v>
          </cell>
          <cell r="C467">
            <v>2039.01</v>
          </cell>
        </row>
        <row r="468">
          <cell r="A468">
            <v>44153</v>
          </cell>
          <cell r="B468">
            <v>1830</v>
          </cell>
          <cell r="C468">
            <v>2037.7</v>
          </cell>
        </row>
        <row r="469">
          <cell r="A469">
            <v>44152</v>
          </cell>
          <cell r="B469">
            <v>1857</v>
          </cell>
          <cell r="C469">
            <v>2037.7</v>
          </cell>
        </row>
        <row r="470">
          <cell r="A470">
            <v>44151</v>
          </cell>
          <cell r="B470">
            <v>1852</v>
          </cell>
          <cell r="C470">
            <v>2029.3</v>
          </cell>
        </row>
        <row r="471">
          <cell r="A471">
            <v>44148</v>
          </cell>
          <cell r="B471">
            <v>1835</v>
          </cell>
          <cell r="C471">
            <v>2006.71</v>
          </cell>
        </row>
        <row r="472">
          <cell r="A472">
            <v>44147</v>
          </cell>
          <cell r="B472">
            <v>1824</v>
          </cell>
          <cell r="C472">
            <v>2003.79</v>
          </cell>
        </row>
        <row r="473">
          <cell r="A473">
            <v>44146</v>
          </cell>
          <cell r="B473">
            <v>1808</v>
          </cell>
          <cell r="C473">
            <v>1996.93</v>
          </cell>
        </row>
        <row r="474">
          <cell r="A474">
            <v>44145</v>
          </cell>
          <cell r="B474">
            <v>1772</v>
          </cell>
          <cell r="C474">
            <v>1995.57</v>
          </cell>
        </row>
        <row r="475">
          <cell r="A475">
            <v>44144</v>
          </cell>
          <cell r="B475">
            <v>1762</v>
          </cell>
          <cell r="C475">
            <v>1988.4</v>
          </cell>
        </row>
        <row r="476">
          <cell r="A476">
            <v>44141</v>
          </cell>
          <cell r="B476">
            <v>1754</v>
          </cell>
          <cell r="C476">
            <v>1988.4</v>
          </cell>
        </row>
        <row r="477">
          <cell r="A477">
            <v>44140</v>
          </cell>
          <cell r="B477">
            <v>1730</v>
          </cell>
          <cell r="C477">
            <v>1988.51</v>
          </cell>
        </row>
        <row r="478">
          <cell r="A478">
            <v>44139</v>
          </cell>
          <cell r="B478">
            <v>1729</v>
          </cell>
          <cell r="C478">
            <v>1987.04</v>
          </cell>
        </row>
        <row r="479">
          <cell r="A479">
            <v>44138</v>
          </cell>
          <cell r="B479">
            <v>1725</v>
          </cell>
          <cell r="C479">
            <v>1984.28</v>
          </cell>
        </row>
        <row r="480">
          <cell r="A480">
            <v>44137</v>
          </cell>
          <cell r="B480">
            <v>1740</v>
          </cell>
          <cell r="C480">
            <v>1986.28</v>
          </cell>
        </row>
        <row r="481">
          <cell r="A481">
            <v>44134</v>
          </cell>
          <cell r="B481">
            <v>1743</v>
          </cell>
          <cell r="C481">
            <v>1986.28</v>
          </cell>
        </row>
        <row r="482">
          <cell r="A482">
            <v>44133</v>
          </cell>
          <cell r="B482">
            <v>1708</v>
          </cell>
          <cell r="C482">
            <v>1989.86</v>
          </cell>
        </row>
        <row r="483">
          <cell r="A483">
            <v>44132</v>
          </cell>
          <cell r="B483">
            <v>1730</v>
          </cell>
          <cell r="C483">
            <v>1986.86</v>
          </cell>
        </row>
        <row r="484">
          <cell r="A484">
            <v>44131</v>
          </cell>
          <cell r="B484">
            <v>1754</v>
          </cell>
          <cell r="C484">
            <v>1985.86</v>
          </cell>
        </row>
        <row r="485">
          <cell r="A485">
            <v>44130</v>
          </cell>
          <cell r="B485">
            <v>1717</v>
          </cell>
          <cell r="C485">
            <v>1986.36</v>
          </cell>
        </row>
        <row r="486">
          <cell r="A486">
            <v>44127</v>
          </cell>
          <cell r="B486">
            <v>1707</v>
          </cell>
          <cell r="C486">
            <v>1986.54</v>
          </cell>
        </row>
        <row r="487">
          <cell r="A487">
            <v>44126</v>
          </cell>
          <cell r="B487">
            <v>1714</v>
          </cell>
          <cell r="C487">
            <v>1985.54</v>
          </cell>
        </row>
        <row r="488">
          <cell r="A488">
            <v>44125</v>
          </cell>
          <cell r="B488">
            <v>1691</v>
          </cell>
          <cell r="C488">
            <v>1986.04</v>
          </cell>
        </row>
        <row r="489">
          <cell r="A489">
            <v>44124</v>
          </cell>
          <cell r="B489">
            <v>1716</v>
          </cell>
          <cell r="C489">
            <v>1986.04</v>
          </cell>
        </row>
        <row r="490">
          <cell r="A490">
            <v>44123</v>
          </cell>
          <cell r="B490">
            <v>1710</v>
          </cell>
          <cell r="C490">
            <v>1981.29</v>
          </cell>
        </row>
        <row r="491">
          <cell r="A491">
            <v>44120</v>
          </cell>
          <cell r="B491">
            <v>1726</v>
          </cell>
          <cell r="C491">
            <v>1981.69</v>
          </cell>
        </row>
        <row r="492">
          <cell r="A492">
            <v>44119</v>
          </cell>
          <cell r="B492">
            <v>1716</v>
          </cell>
          <cell r="C492">
            <v>1981.89</v>
          </cell>
        </row>
        <row r="493">
          <cell r="A493">
            <v>44118</v>
          </cell>
          <cell r="B493">
            <v>1736</v>
          </cell>
          <cell r="C493">
            <v>1981.89</v>
          </cell>
        </row>
        <row r="494">
          <cell r="A494">
            <v>44117</v>
          </cell>
          <cell r="B494">
            <v>1752</v>
          </cell>
          <cell r="C494">
            <v>1981.89</v>
          </cell>
        </row>
        <row r="495">
          <cell r="A495">
            <v>44116</v>
          </cell>
          <cell r="B495">
            <v>1785</v>
          </cell>
          <cell r="C495">
            <v>1981.89</v>
          </cell>
        </row>
        <row r="496">
          <cell r="A496">
            <v>44114</v>
          </cell>
          <cell r="C496">
            <v>1983.56</v>
          </cell>
        </row>
        <row r="497">
          <cell r="A497">
            <v>44113</v>
          </cell>
          <cell r="B497">
            <v>1750</v>
          </cell>
          <cell r="C497">
            <v>1983.56</v>
          </cell>
        </row>
        <row r="498">
          <cell r="A498">
            <v>44104</v>
          </cell>
          <cell r="B498">
            <v>1742</v>
          </cell>
          <cell r="C498">
            <v>1986.16</v>
          </cell>
        </row>
        <row r="499">
          <cell r="A499">
            <v>44103</v>
          </cell>
          <cell r="B499">
            <v>1699</v>
          </cell>
          <cell r="C499">
            <v>1986.16</v>
          </cell>
        </row>
        <row r="500">
          <cell r="A500">
            <v>44102</v>
          </cell>
          <cell r="B500">
            <v>1675</v>
          </cell>
          <cell r="C500">
            <v>1986.16</v>
          </cell>
        </row>
        <row r="501">
          <cell r="A501">
            <v>44101</v>
          </cell>
          <cell r="C501">
            <v>1982.57</v>
          </cell>
        </row>
        <row r="502">
          <cell r="A502">
            <v>44099</v>
          </cell>
          <cell r="B502">
            <v>1670</v>
          </cell>
          <cell r="C502">
            <v>1982.57</v>
          </cell>
        </row>
        <row r="503">
          <cell r="A503">
            <v>44098</v>
          </cell>
          <cell r="B503">
            <v>1672</v>
          </cell>
          <cell r="C503">
            <v>1982.57</v>
          </cell>
        </row>
        <row r="504">
          <cell r="A504">
            <v>44097</v>
          </cell>
          <cell r="B504">
            <v>1670</v>
          </cell>
          <cell r="C504">
            <v>1984.57</v>
          </cell>
        </row>
        <row r="505">
          <cell r="A505">
            <v>44096</v>
          </cell>
          <cell r="B505">
            <v>1653</v>
          </cell>
          <cell r="C505">
            <v>1984.57</v>
          </cell>
        </row>
        <row r="506">
          <cell r="A506">
            <v>44095</v>
          </cell>
          <cell r="B506">
            <v>1629</v>
          </cell>
          <cell r="C506">
            <v>1983.27</v>
          </cell>
        </row>
        <row r="507">
          <cell r="A507">
            <v>44092</v>
          </cell>
          <cell r="B507">
            <v>1668</v>
          </cell>
          <cell r="C507">
            <v>1983.27</v>
          </cell>
        </row>
        <row r="508">
          <cell r="A508">
            <v>44091</v>
          </cell>
          <cell r="B508">
            <v>1642</v>
          </cell>
          <cell r="C508">
            <v>1983.27</v>
          </cell>
        </row>
        <row r="509">
          <cell r="A509">
            <v>44090</v>
          </cell>
          <cell r="B509">
            <v>1653</v>
          </cell>
          <cell r="C509">
            <v>1983.27</v>
          </cell>
        </row>
        <row r="510">
          <cell r="A510">
            <v>44089</v>
          </cell>
          <cell r="B510">
            <v>1646</v>
          </cell>
          <cell r="C510">
            <v>1987.37</v>
          </cell>
        </row>
        <row r="511">
          <cell r="A511">
            <v>44088</v>
          </cell>
          <cell r="B511">
            <v>1680</v>
          </cell>
          <cell r="C511">
            <v>1988.37</v>
          </cell>
        </row>
        <row r="512">
          <cell r="A512">
            <v>44085</v>
          </cell>
          <cell r="B512">
            <v>1729</v>
          </cell>
          <cell r="C512">
            <v>1988.77</v>
          </cell>
        </row>
        <row r="513">
          <cell r="A513">
            <v>44084</v>
          </cell>
          <cell r="B513">
            <v>1717</v>
          </cell>
          <cell r="C513">
            <v>1987.52</v>
          </cell>
        </row>
        <row r="514">
          <cell r="A514">
            <v>44083</v>
          </cell>
          <cell r="B514">
            <v>1753</v>
          </cell>
          <cell r="C514">
            <v>1987.52</v>
          </cell>
        </row>
        <row r="515">
          <cell r="A515">
            <v>44082</v>
          </cell>
          <cell r="B515">
            <v>1747</v>
          </cell>
          <cell r="C515">
            <v>1987.52</v>
          </cell>
        </row>
        <row r="516">
          <cell r="A516">
            <v>44081</v>
          </cell>
          <cell r="B516">
            <v>1758</v>
          </cell>
          <cell r="C516">
            <v>1985.45</v>
          </cell>
        </row>
        <row r="517">
          <cell r="A517">
            <v>44078</v>
          </cell>
          <cell r="B517">
            <v>1748</v>
          </cell>
          <cell r="C517">
            <v>1987.95</v>
          </cell>
        </row>
        <row r="518">
          <cell r="A518">
            <v>44077</v>
          </cell>
          <cell r="B518">
            <v>1794</v>
          </cell>
          <cell r="C518">
            <v>1986.95</v>
          </cell>
        </row>
        <row r="519">
          <cell r="A519">
            <v>44076</v>
          </cell>
          <cell r="B519">
            <v>1832</v>
          </cell>
          <cell r="C519">
            <v>1984.55</v>
          </cell>
        </row>
        <row r="520">
          <cell r="A520">
            <v>44075</v>
          </cell>
          <cell r="B520">
            <v>1820</v>
          </cell>
          <cell r="C520">
            <v>1984.55</v>
          </cell>
        </row>
        <row r="521">
          <cell r="A521">
            <v>44074</v>
          </cell>
          <cell r="B521">
            <v>1857</v>
          </cell>
          <cell r="C521">
            <v>1982.08</v>
          </cell>
        </row>
        <row r="522">
          <cell r="A522">
            <v>44071</v>
          </cell>
          <cell r="B522">
            <v>1827</v>
          </cell>
          <cell r="C522">
            <v>1981.08</v>
          </cell>
        </row>
        <row r="523">
          <cell r="A523">
            <v>44070</v>
          </cell>
          <cell r="B523">
            <v>1749</v>
          </cell>
          <cell r="C523">
            <v>1977.48</v>
          </cell>
        </row>
        <row r="524">
          <cell r="A524">
            <v>44069</v>
          </cell>
          <cell r="B524">
            <v>1718</v>
          </cell>
          <cell r="C524">
            <v>1975.88</v>
          </cell>
        </row>
        <row r="525">
          <cell r="A525">
            <v>44068</v>
          </cell>
          <cell r="B525">
            <v>1708</v>
          </cell>
          <cell r="C525">
            <v>1975.88</v>
          </cell>
        </row>
        <row r="526">
          <cell r="A526">
            <v>44067</v>
          </cell>
          <cell r="B526">
            <v>1769</v>
          </cell>
          <cell r="C526">
            <v>1972.85</v>
          </cell>
        </row>
        <row r="527">
          <cell r="A527">
            <v>44064</v>
          </cell>
          <cell r="B527">
            <v>1740</v>
          </cell>
          <cell r="C527">
            <v>1954.35</v>
          </cell>
        </row>
        <row r="528">
          <cell r="A528">
            <v>44063</v>
          </cell>
          <cell r="B528">
            <v>1833</v>
          </cell>
          <cell r="C528">
            <v>1945.35</v>
          </cell>
        </row>
        <row r="529">
          <cell r="A529">
            <v>44062</v>
          </cell>
          <cell r="B529">
            <v>1843</v>
          </cell>
          <cell r="C529">
            <v>1939.95</v>
          </cell>
        </row>
        <row r="530">
          <cell r="A530">
            <v>44061</v>
          </cell>
          <cell r="B530">
            <v>1858</v>
          </cell>
          <cell r="C530">
            <v>1937.55</v>
          </cell>
        </row>
        <row r="531">
          <cell r="A531">
            <v>44060</v>
          </cell>
          <cell r="B531">
            <v>1851</v>
          </cell>
          <cell r="C531">
            <v>1906.9</v>
          </cell>
        </row>
        <row r="532">
          <cell r="A532">
            <v>44057</v>
          </cell>
          <cell r="B532">
            <v>1834</v>
          </cell>
          <cell r="C532">
            <v>1874.08</v>
          </cell>
        </row>
        <row r="533">
          <cell r="A533">
            <v>44056</v>
          </cell>
          <cell r="B533">
            <v>1849</v>
          </cell>
          <cell r="C533">
            <v>1868.98</v>
          </cell>
        </row>
        <row r="534">
          <cell r="A534">
            <v>44055</v>
          </cell>
          <cell r="B534">
            <v>1841</v>
          </cell>
          <cell r="C534">
            <v>1815.06</v>
          </cell>
        </row>
        <row r="535">
          <cell r="A535">
            <v>44054</v>
          </cell>
          <cell r="B535">
            <v>1851</v>
          </cell>
          <cell r="C535">
            <v>1800.78</v>
          </cell>
        </row>
        <row r="536">
          <cell r="A536">
            <v>44053</v>
          </cell>
          <cell r="B536">
            <v>1862</v>
          </cell>
          <cell r="C536">
            <v>1784.61</v>
          </cell>
        </row>
        <row r="537">
          <cell r="A537">
            <v>44050</v>
          </cell>
          <cell r="B537">
            <v>1905</v>
          </cell>
          <cell r="C537">
            <v>1743.56</v>
          </cell>
        </row>
        <row r="538">
          <cell r="A538">
            <v>44049</v>
          </cell>
          <cell r="B538">
            <v>1858</v>
          </cell>
          <cell r="C538">
            <v>1728.38</v>
          </cell>
        </row>
        <row r="539">
          <cell r="A539">
            <v>44048</v>
          </cell>
          <cell r="B539">
            <v>1818</v>
          </cell>
          <cell r="C539">
            <v>1713.65</v>
          </cell>
        </row>
        <row r="540">
          <cell r="A540">
            <v>44047</v>
          </cell>
          <cell r="B540">
            <v>1815</v>
          </cell>
          <cell r="C540">
            <v>1702.25</v>
          </cell>
        </row>
        <row r="541">
          <cell r="A541">
            <v>44046</v>
          </cell>
          <cell r="B541">
            <v>1753</v>
          </cell>
          <cell r="C541">
            <v>1682.01</v>
          </cell>
        </row>
        <row r="542">
          <cell r="A542">
            <v>44043</v>
          </cell>
          <cell r="B542">
            <v>1692</v>
          </cell>
          <cell r="C542">
            <v>1660.39</v>
          </cell>
        </row>
        <row r="543">
          <cell r="A543">
            <v>44042</v>
          </cell>
          <cell r="B543">
            <v>1686</v>
          </cell>
          <cell r="C543">
            <v>1651.39</v>
          </cell>
        </row>
        <row r="544">
          <cell r="A544">
            <v>44041</v>
          </cell>
          <cell r="B544">
            <v>1672</v>
          </cell>
          <cell r="C544">
            <v>1646.3</v>
          </cell>
        </row>
        <row r="545">
          <cell r="A545">
            <v>44040</v>
          </cell>
          <cell r="B545">
            <v>1686</v>
          </cell>
          <cell r="C545">
            <v>1643.01</v>
          </cell>
        </row>
        <row r="546">
          <cell r="A546">
            <v>44039</v>
          </cell>
          <cell r="B546">
            <v>1668</v>
          </cell>
          <cell r="C546">
            <v>1633.77</v>
          </cell>
        </row>
        <row r="547">
          <cell r="A547">
            <v>44036</v>
          </cell>
          <cell r="B547">
            <v>1663</v>
          </cell>
          <cell r="C547">
            <v>1627.88</v>
          </cell>
        </row>
        <row r="548">
          <cell r="A548">
            <v>44035</v>
          </cell>
          <cell r="B548">
            <v>1679</v>
          </cell>
          <cell r="C548">
            <v>1624.3</v>
          </cell>
        </row>
        <row r="549">
          <cell r="A549">
            <v>44034</v>
          </cell>
          <cell r="B549">
            <v>1696</v>
          </cell>
          <cell r="C549">
            <v>1615.73</v>
          </cell>
        </row>
        <row r="550">
          <cell r="A550">
            <v>44033</v>
          </cell>
          <cell r="B550">
            <v>1689</v>
          </cell>
          <cell r="C550">
            <v>1615.73</v>
          </cell>
        </row>
        <row r="551">
          <cell r="A551">
            <v>44032</v>
          </cell>
          <cell r="B551">
            <v>1637</v>
          </cell>
          <cell r="C551">
            <v>1611.73</v>
          </cell>
        </row>
        <row r="552">
          <cell r="A552">
            <v>44029</v>
          </cell>
          <cell r="B552">
            <v>1646</v>
          </cell>
          <cell r="C552">
            <v>1608.33</v>
          </cell>
        </row>
        <row r="553">
          <cell r="A553">
            <v>44028</v>
          </cell>
          <cell r="B553">
            <v>1597</v>
          </cell>
          <cell r="C553">
            <v>1602.17</v>
          </cell>
        </row>
        <row r="554">
          <cell r="A554">
            <v>44027</v>
          </cell>
          <cell r="B554">
            <v>1605</v>
          </cell>
          <cell r="C554">
            <v>1602.17</v>
          </cell>
        </row>
        <row r="555">
          <cell r="A555">
            <v>44026</v>
          </cell>
          <cell r="B555">
            <v>1599</v>
          </cell>
          <cell r="C555">
            <v>1598.91</v>
          </cell>
        </row>
        <row r="556">
          <cell r="A556">
            <v>44025</v>
          </cell>
          <cell r="B556">
            <v>1591</v>
          </cell>
          <cell r="C556">
            <v>1598.91</v>
          </cell>
        </row>
        <row r="557">
          <cell r="A557">
            <v>44022</v>
          </cell>
          <cell r="B557">
            <v>1542</v>
          </cell>
          <cell r="C557">
            <v>1589.86</v>
          </cell>
        </row>
        <row r="558">
          <cell r="A558">
            <v>44021</v>
          </cell>
          <cell r="B558">
            <v>1543</v>
          </cell>
          <cell r="C558">
            <v>1585.03</v>
          </cell>
        </row>
        <row r="559">
          <cell r="A559">
            <v>44020</v>
          </cell>
          <cell r="B559">
            <v>1530</v>
          </cell>
          <cell r="C559">
            <v>1585.03</v>
          </cell>
        </row>
        <row r="560">
          <cell r="A560">
            <v>44019</v>
          </cell>
          <cell r="B560">
            <v>1527</v>
          </cell>
          <cell r="C560">
            <v>1582.9</v>
          </cell>
        </row>
        <row r="561">
          <cell r="A561">
            <v>44018</v>
          </cell>
          <cell r="B561">
            <v>1503</v>
          </cell>
          <cell r="C561">
            <v>1581.7</v>
          </cell>
        </row>
        <row r="562">
          <cell r="A562">
            <v>44015</v>
          </cell>
          <cell r="B562">
            <v>1490</v>
          </cell>
          <cell r="C562">
            <v>1576.52</v>
          </cell>
        </row>
        <row r="563">
          <cell r="A563">
            <v>44014</v>
          </cell>
          <cell r="B563">
            <v>1497</v>
          </cell>
          <cell r="C563">
            <v>1569.14</v>
          </cell>
        </row>
        <row r="564">
          <cell r="A564">
            <v>44013</v>
          </cell>
          <cell r="B564">
            <v>1490</v>
          </cell>
          <cell r="C564">
            <v>1569.14</v>
          </cell>
        </row>
        <row r="565">
          <cell r="A565">
            <v>44012</v>
          </cell>
          <cell r="B565">
            <v>1477</v>
          </cell>
          <cell r="C565">
            <v>1567.15</v>
          </cell>
        </row>
        <row r="566">
          <cell r="A566">
            <v>44011</v>
          </cell>
          <cell r="B566">
            <v>1473</v>
          </cell>
          <cell r="C566">
            <v>1567.95</v>
          </cell>
        </row>
        <row r="567">
          <cell r="A567">
            <v>44010</v>
          </cell>
          <cell r="C567">
            <v>1570.28</v>
          </cell>
        </row>
        <row r="568">
          <cell r="A568">
            <v>44006</v>
          </cell>
          <cell r="B568">
            <v>1484</v>
          </cell>
          <cell r="C568">
            <v>1570.28</v>
          </cell>
        </row>
        <row r="569">
          <cell r="A569">
            <v>44005</v>
          </cell>
          <cell r="B569">
            <v>1454</v>
          </cell>
          <cell r="C569">
            <v>1570.28</v>
          </cell>
        </row>
        <row r="570">
          <cell r="A570">
            <v>44004</v>
          </cell>
          <cell r="B570">
            <v>1455</v>
          </cell>
          <cell r="C570">
            <v>1567.66</v>
          </cell>
        </row>
        <row r="571">
          <cell r="A571">
            <v>44001</v>
          </cell>
          <cell r="B571">
            <v>1451</v>
          </cell>
          <cell r="C571">
            <v>1560.46</v>
          </cell>
        </row>
        <row r="572">
          <cell r="A572">
            <v>44000</v>
          </cell>
          <cell r="B572">
            <v>1446</v>
          </cell>
          <cell r="C572">
            <v>1559.66</v>
          </cell>
        </row>
        <row r="573">
          <cell r="A573">
            <v>43999</v>
          </cell>
          <cell r="B573">
            <v>1447</v>
          </cell>
          <cell r="C573">
            <v>1552.07</v>
          </cell>
        </row>
        <row r="574">
          <cell r="A574">
            <v>43998</v>
          </cell>
          <cell r="B574">
            <v>1453</v>
          </cell>
          <cell r="C574">
            <v>1549.47</v>
          </cell>
        </row>
        <row r="575">
          <cell r="A575">
            <v>43997</v>
          </cell>
          <cell r="B575">
            <v>1452</v>
          </cell>
          <cell r="C575">
            <v>1548.47</v>
          </cell>
        </row>
        <row r="576">
          <cell r="A576">
            <v>43994</v>
          </cell>
          <cell r="B576">
            <v>1454</v>
          </cell>
          <cell r="C576">
            <v>1539.92</v>
          </cell>
        </row>
        <row r="577">
          <cell r="A577">
            <v>43993</v>
          </cell>
          <cell r="B577">
            <v>1445</v>
          </cell>
          <cell r="C577">
            <v>1536.1</v>
          </cell>
        </row>
        <row r="578">
          <cell r="A578">
            <v>43992</v>
          </cell>
          <cell r="B578">
            <v>1424</v>
          </cell>
          <cell r="C578">
            <v>1527.3</v>
          </cell>
        </row>
        <row r="579">
          <cell r="A579">
            <v>43991</v>
          </cell>
          <cell r="B579">
            <v>1420</v>
          </cell>
          <cell r="C579">
            <v>1521.48</v>
          </cell>
        </row>
        <row r="580">
          <cell r="A580">
            <v>43990</v>
          </cell>
          <cell r="B580">
            <v>1437</v>
          </cell>
          <cell r="C580">
            <v>1516.26</v>
          </cell>
        </row>
        <row r="581">
          <cell r="A581">
            <v>43987</v>
          </cell>
          <cell r="B581">
            <v>1437</v>
          </cell>
          <cell r="C581">
            <v>1508.97</v>
          </cell>
        </row>
        <row r="582">
          <cell r="A582">
            <v>43986</v>
          </cell>
          <cell r="B582">
            <v>1428</v>
          </cell>
          <cell r="C582">
            <v>1502.58</v>
          </cell>
        </row>
        <row r="583">
          <cell r="A583">
            <v>43985</v>
          </cell>
          <cell r="B583">
            <v>1438</v>
          </cell>
          <cell r="C583">
            <v>1493.57</v>
          </cell>
        </row>
        <row r="584">
          <cell r="A584">
            <v>43984</v>
          </cell>
          <cell r="B584">
            <v>1447</v>
          </cell>
          <cell r="C584">
            <v>1488.38</v>
          </cell>
        </row>
        <row r="585">
          <cell r="A585">
            <v>43983</v>
          </cell>
          <cell r="B585">
            <v>1437</v>
          </cell>
          <cell r="C585">
            <v>1485.42</v>
          </cell>
        </row>
        <row r="586">
          <cell r="A586">
            <v>43980</v>
          </cell>
          <cell r="B586">
            <v>1429</v>
          </cell>
          <cell r="C586">
            <v>1479.22</v>
          </cell>
        </row>
        <row r="587">
          <cell r="A587">
            <v>43979</v>
          </cell>
          <cell r="B587">
            <v>1428</v>
          </cell>
          <cell r="C587">
            <v>1475.82</v>
          </cell>
        </row>
        <row r="588">
          <cell r="A588">
            <v>43978</v>
          </cell>
          <cell r="B588">
            <v>1422</v>
          </cell>
          <cell r="C588">
            <v>1470.23</v>
          </cell>
        </row>
        <row r="589">
          <cell r="A589">
            <v>43977</v>
          </cell>
          <cell r="B589">
            <v>1431</v>
          </cell>
          <cell r="C589">
            <v>1460.86</v>
          </cell>
        </row>
        <row r="590">
          <cell r="A590">
            <v>43976</v>
          </cell>
          <cell r="B590">
            <v>1429</v>
          </cell>
          <cell r="C590">
            <v>1456.26</v>
          </cell>
        </row>
        <row r="591">
          <cell r="A591">
            <v>43973</v>
          </cell>
          <cell r="B591">
            <v>1364</v>
          </cell>
          <cell r="C591">
            <v>1432.42</v>
          </cell>
        </row>
        <row r="592">
          <cell r="A592">
            <v>43972</v>
          </cell>
          <cell r="B592">
            <v>1388</v>
          </cell>
          <cell r="C592">
            <v>1420.8</v>
          </cell>
        </row>
        <row r="593">
          <cell r="A593">
            <v>43971</v>
          </cell>
          <cell r="B593">
            <v>1379</v>
          </cell>
          <cell r="C593">
            <v>1420.8</v>
          </cell>
        </row>
        <row r="594">
          <cell r="A594">
            <v>43970</v>
          </cell>
          <cell r="B594">
            <v>1377</v>
          </cell>
          <cell r="C594">
            <v>1405.27</v>
          </cell>
        </row>
        <row r="595">
          <cell r="A595">
            <v>43969</v>
          </cell>
          <cell r="B595">
            <v>1366</v>
          </cell>
          <cell r="C595">
            <v>1398.48</v>
          </cell>
        </row>
        <row r="596">
          <cell r="A596">
            <v>43966</v>
          </cell>
          <cell r="B596">
            <v>1343</v>
          </cell>
          <cell r="C596">
            <v>1383.51</v>
          </cell>
        </row>
        <row r="597">
          <cell r="A597">
            <v>43965</v>
          </cell>
          <cell r="B597">
            <v>1361</v>
          </cell>
          <cell r="C597">
            <v>1376.91</v>
          </cell>
        </row>
        <row r="598">
          <cell r="A598">
            <v>43964</v>
          </cell>
          <cell r="B598">
            <v>1368</v>
          </cell>
          <cell r="C598">
            <v>1365.97</v>
          </cell>
        </row>
        <row r="599">
          <cell r="A599">
            <v>43963</v>
          </cell>
          <cell r="B599">
            <v>1345</v>
          </cell>
          <cell r="C599">
            <v>1361.96</v>
          </cell>
        </row>
        <row r="600">
          <cell r="A600">
            <v>43962</v>
          </cell>
          <cell r="B600">
            <v>1340</v>
          </cell>
          <cell r="C600">
            <v>1356.86</v>
          </cell>
        </row>
        <row r="601">
          <cell r="A601">
            <v>43960</v>
          </cell>
          <cell r="C601">
            <v>1345.63</v>
          </cell>
        </row>
        <row r="602">
          <cell r="A602">
            <v>43959</v>
          </cell>
          <cell r="B602">
            <v>1318</v>
          </cell>
          <cell r="C602">
            <v>1345.63</v>
          </cell>
        </row>
        <row r="603">
          <cell r="A603">
            <v>43958</v>
          </cell>
          <cell r="B603">
            <v>1310</v>
          </cell>
          <cell r="C603">
            <v>1341.83</v>
          </cell>
        </row>
        <row r="604">
          <cell r="A604">
            <v>43957</v>
          </cell>
          <cell r="B604">
            <v>1297</v>
          </cell>
          <cell r="C604">
            <v>1329.26</v>
          </cell>
        </row>
        <row r="605">
          <cell r="A605">
            <v>43951</v>
          </cell>
          <cell r="B605">
            <v>1269</v>
          </cell>
          <cell r="C605">
            <v>1330.06</v>
          </cell>
        </row>
        <row r="606">
          <cell r="A606">
            <v>43950</v>
          </cell>
          <cell r="B606">
            <v>1261</v>
          </cell>
          <cell r="C606">
            <v>1330.06</v>
          </cell>
        </row>
        <row r="607">
          <cell r="A607">
            <v>43949</v>
          </cell>
          <cell r="B607">
            <v>1244</v>
          </cell>
          <cell r="C607">
            <v>1331.82</v>
          </cell>
        </row>
        <row r="608">
          <cell r="A608">
            <v>43948</v>
          </cell>
          <cell r="B608">
            <v>1261</v>
          </cell>
          <cell r="C608">
            <v>1331.82</v>
          </cell>
        </row>
        <row r="609">
          <cell r="A609">
            <v>43947</v>
          </cell>
          <cell r="C609">
            <v>1337.92</v>
          </cell>
        </row>
        <row r="610">
          <cell r="A610">
            <v>43945</v>
          </cell>
          <cell r="B610">
            <v>1248</v>
          </cell>
          <cell r="C610">
            <v>1337.92</v>
          </cell>
        </row>
        <row r="611">
          <cell r="A611">
            <v>43944</v>
          </cell>
          <cell r="B611">
            <v>1228</v>
          </cell>
          <cell r="C611">
            <v>1337.92</v>
          </cell>
        </row>
        <row r="612">
          <cell r="A612">
            <v>43943</v>
          </cell>
          <cell r="B612">
            <v>1240</v>
          </cell>
          <cell r="C612">
            <v>1356.39</v>
          </cell>
        </row>
        <row r="613">
          <cell r="A613">
            <v>43942</v>
          </cell>
          <cell r="B613">
            <v>1236</v>
          </cell>
          <cell r="C613">
            <v>1364.32</v>
          </cell>
        </row>
        <row r="614">
          <cell r="A614">
            <v>43941</v>
          </cell>
          <cell r="B614">
            <v>1256</v>
          </cell>
          <cell r="C614">
            <v>1374.45</v>
          </cell>
        </row>
        <row r="615">
          <cell r="A615">
            <v>43938</v>
          </cell>
          <cell r="B615">
            <v>1271</v>
          </cell>
          <cell r="C615">
            <v>1396.82</v>
          </cell>
        </row>
        <row r="616">
          <cell r="A616">
            <v>43937</v>
          </cell>
          <cell r="B616">
            <v>1230</v>
          </cell>
          <cell r="C616">
            <v>1422.35</v>
          </cell>
        </row>
        <row r="617">
          <cell r="A617">
            <v>43936</v>
          </cell>
          <cell r="B617">
            <v>1249</v>
          </cell>
          <cell r="C617">
            <v>1427.54</v>
          </cell>
        </row>
        <row r="618">
          <cell r="A618">
            <v>43935</v>
          </cell>
          <cell r="B618">
            <v>1219</v>
          </cell>
          <cell r="C618">
            <v>1438.47</v>
          </cell>
        </row>
        <row r="619">
          <cell r="A619">
            <v>43934</v>
          </cell>
          <cell r="B619">
            <v>1199</v>
          </cell>
          <cell r="C619">
            <v>1459.53</v>
          </cell>
        </row>
        <row r="620">
          <cell r="A620">
            <v>43931</v>
          </cell>
          <cell r="B620">
            <v>1256</v>
          </cell>
          <cell r="C620">
            <v>1487.65</v>
          </cell>
        </row>
        <row r="621">
          <cell r="A621">
            <v>43930</v>
          </cell>
          <cell r="B621">
            <v>1244</v>
          </cell>
          <cell r="C621">
            <v>1491.25</v>
          </cell>
        </row>
        <row r="622">
          <cell r="A622">
            <v>43929</v>
          </cell>
          <cell r="B622">
            <v>1244</v>
          </cell>
          <cell r="C622">
            <v>1525.29</v>
          </cell>
        </row>
        <row r="623">
          <cell r="A623">
            <v>43928</v>
          </cell>
          <cell r="B623">
            <v>1241</v>
          </cell>
          <cell r="C623">
            <v>1530.89</v>
          </cell>
        </row>
        <row r="624">
          <cell r="A624">
            <v>43924</v>
          </cell>
          <cell r="B624">
            <v>1222</v>
          </cell>
          <cell r="C624">
            <v>1561.49</v>
          </cell>
        </row>
        <row r="625">
          <cell r="A625">
            <v>43923</v>
          </cell>
          <cell r="B625">
            <v>1280</v>
          </cell>
          <cell r="C625">
            <v>1562.59</v>
          </cell>
        </row>
        <row r="626">
          <cell r="A626">
            <v>43922</v>
          </cell>
          <cell r="B626">
            <v>1274</v>
          </cell>
          <cell r="C626">
            <v>1568.62</v>
          </cell>
        </row>
        <row r="627">
          <cell r="A627">
            <v>43921</v>
          </cell>
          <cell r="B627">
            <v>1291</v>
          </cell>
          <cell r="C627">
            <v>1590.11</v>
          </cell>
        </row>
        <row r="628">
          <cell r="A628">
            <v>43920</v>
          </cell>
          <cell r="B628">
            <v>1285</v>
          </cell>
          <cell r="C628">
            <v>1596.73</v>
          </cell>
        </row>
        <row r="629">
          <cell r="A629">
            <v>43917</v>
          </cell>
          <cell r="B629">
            <v>1278</v>
          </cell>
          <cell r="C629">
            <v>1600.75</v>
          </cell>
        </row>
        <row r="630">
          <cell r="A630">
            <v>43916</v>
          </cell>
          <cell r="B630">
            <v>1279</v>
          </cell>
          <cell r="C630">
            <v>1609.72</v>
          </cell>
        </row>
        <row r="631">
          <cell r="A631">
            <v>43915</v>
          </cell>
          <cell r="B631">
            <v>1300</v>
          </cell>
          <cell r="C631">
            <v>1612.72</v>
          </cell>
        </row>
        <row r="632">
          <cell r="A632">
            <v>43914</v>
          </cell>
          <cell r="B632">
            <v>1300</v>
          </cell>
          <cell r="C632">
            <v>1630.88</v>
          </cell>
        </row>
        <row r="633">
          <cell r="A633">
            <v>43913</v>
          </cell>
          <cell r="B633">
            <v>1287</v>
          </cell>
          <cell r="C633">
            <v>1646.89</v>
          </cell>
        </row>
        <row r="634">
          <cell r="A634">
            <v>43910</v>
          </cell>
          <cell r="B634">
            <v>1328</v>
          </cell>
          <cell r="C634">
            <v>1653.28</v>
          </cell>
        </row>
        <row r="635">
          <cell r="A635">
            <v>43909</v>
          </cell>
          <cell r="B635">
            <v>1324</v>
          </cell>
          <cell r="C635">
            <v>1657.29</v>
          </cell>
        </row>
        <row r="636">
          <cell r="A636">
            <v>43908</v>
          </cell>
          <cell r="B636">
            <v>1335</v>
          </cell>
          <cell r="C636">
            <v>1676.43</v>
          </cell>
        </row>
        <row r="637">
          <cell r="A637">
            <v>43907</v>
          </cell>
          <cell r="B637">
            <v>1348</v>
          </cell>
          <cell r="C637">
            <v>1694.87</v>
          </cell>
        </row>
        <row r="638">
          <cell r="A638">
            <v>43906</v>
          </cell>
          <cell r="B638">
            <v>1343</v>
          </cell>
          <cell r="C638">
            <v>1696.63</v>
          </cell>
        </row>
        <row r="639">
          <cell r="A639">
            <v>43903</v>
          </cell>
          <cell r="B639">
            <v>1361</v>
          </cell>
          <cell r="C639">
            <v>1707.58</v>
          </cell>
        </row>
        <row r="640">
          <cell r="A640">
            <v>43902</v>
          </cell>
          <cell r="B640">
            <v>1384</v>
          </cell>
          <cell r="C640">
            <v>1707.58</v>
          </cell>
        </row>
        <row r="641">
          <cell r="A641">
            <v>43901</v>
          </cell>
          <cell r="B641">
            <v>1383</v>
          </cell>
          <cell r="C641">
            <v>1708.33</v>
          </cell>
        </row>
        <row r="642">
          <cell r="A642">
            <v>43900</v>
          </cell>
          <cell r="B642">
            <v>1384</v>
          </cell>
          <cell r="C642">
            <v>1710.35</v>
          </cell>
        </row>
        <row r="643">
          <cell r="A643">
            <v>43899</v>
          </cell>
          <cell r="B643">
            <v>1372</v>
          </cell>
          <cell r="C643">
            <v>1710.35</v>
          </cell>
        </row>
        <row r="644">
          <cell r="A644">
            <v>43896</v>
          </cell>
          <cell r="B644">
            <v>1387</v>
          </cell>
          <cell r="C644">
            <v>1711.55</v>
          </cell>
        </row>
        <row r="645">
          <cell r="A645">
            <v>43895</v>
          </cell>
          <cell r="B645">
            <v>1394</v>
          </cell>
          <cell r="C645">
            <v>1711.55</v>
          </cell>
        </row>
        <row r="646">
          <cell r="A646">
            <v>43894</v>
          </cell>
          <cell r="B646">
            <v>1392</v>
          </cell>
          <cell r="C646">
            <v>1714.55</v>
          </cell>
        </row>
        <row r="647">
          <cell r="A647">
            <v>43893</v>
          </cell>
          <cell r="B647">
            <v>1394</v>
          </cell>
          <cell r="C647">
            <v>1715.56</v>
          </cell>
        </row>
        <row r="648">
          <cell r="A648">
            <v>43892</v>
          </cell>
          <cell r="B648">
            <v>1412</v>
          </cell>
          <cell r="C648">
            <v>1715.56</v>
          </cell>
        </row>
        <row r="649">
          <cell r="A649">
            <v>43889</v>
          </cell>
          <cell r="B649">
            <v>1389</v>
          </cell>
          <cell r="C649">
            <v>1715.56</v>
          </cell>
        </row>
        <row r="650">
          <cell r="A650">
            <v>43888</v>
          </cell>
          <cell r="B650">
            <v>1412</v>
          </cell>
          <cell r="C650">
            <v>1715.56</v>
          </cell>
        </row>
        <row r="651">
          <cell r="A651">
            <v>43887</v>
          </cell>
          <cell r="B651">
            <v>1425</v>
          </cell>
          <cell r="C651">
            <v>1718.33</v>
          </cell>
        </row>
        <row r="652">
          <cell r="A652">
            <v>43886</v>
          </cell>
          <cell r="B652">
            <v>1429</v>
          </cell>
          <cell r="C652">
            <v>1721.33</v>
          </cell>
        </row>
        <row r="653">
          <cell r="A653">
            <v>43885</v>
          </cell>
          <cell r="B653">
            <v>1436</v>
          </cell>
          <cell r="C653">
            <v>1724.57</v>
          </cell>
        </row>
        <row r="654">
          <cell r="A654">
            <v>43882</v>
          </cell>
          <cell r="B654">
            <v>1429</v>
          </cell>
          <cell r="C654">
            <v>1724.57</v>
          </cell>
        </row>
        <row r="655">
          <cell r="A655">
            <v>43881</v>
          </cell>
          <cell r="B655">
            <v>1428</v>
          </cell>
          <cell r="C655">
            <v>1724.57</v>
          </cell>
        </row>
        <row r="656">
          <cell r="A656">
            <v>43880</v>
          </cell>
          <cell r="B656">
            <v>1406</v>
          </cell>
          <cell r="C656">
            <v>1727.07</v>
          </cell>
        </row>
        <row r="657">
          <cell r="A657">
            <v>43879</v>
          </cell>
          <cell r="B657">
            <v>1400</v>
          </cell>
          <cell r="C657">
            <v>1740.98</v>
          </cell>
        </row>
        <row r="658">
          <cell r="A658">
            <v>43878</v>
          </cell>
          <cell r="B658">
            <v>1408</v>
          </cell>
          <cell r="C658">
            <v>1742.98</v>
          </cell>
        </row>
        <row r="659">
          <cell r="A659">
            <v>43875</v>
          </cell>
          <cell r="B659">
            <v>1405</v>
          </cell>
          <cell r="C659">
            <v>1746.48</v>
          </cell>
        </row>
        <row r="660">
          <cell r="A660">
            <v>43874</v>
          </cell>
          <cell r="B660">
            <v>1403</v>
          </cell>
          <cell r="C660">
            <v>1746.48</v>
          </cell>
        </row>
        <row r="661">
          <cell r="A661">
            <v>43873</v>
          </cell>
          <cell r="B661">
            <v>1426</v>
          </cell>
          <cell r="C661">
            <v>1746.48</v>
          </cell>
        </row>
        <row r="662">
          <cell r="A662">
            <v>43872</v>
          </cell>
          <cell r="B662">
            <v>1424</v>
          </cell>
          <cell r="C662">
            <v>1750.08</v>
          </cell>
        </row>
        <row r="663">
          <cell r="A663">
            <v>43871</v>
          </cell>
          <cell r="B663">
            <v>1418</v>
          </cell>
          <cell r="C663">
            <v>1750.08</v>
          </cell>
        </row>
        <row r="664">
          <cell r="A664">
            <v>43868</v>
          </cell>
          <cell r="B664">
            <v>1416</v>
          </cell>
          <cell r="C664">
            <v>1750.08</v>
          </cell>
        </row>
        <row r="665">
          <cell r="A665">
            <v>43867</v>
          </cell>
          <cell r="B665">
            <v>1422</v>
          </cell>
          <cell r="C665">
            <v>1750.08</v>
          </cell>
        </row>
        <row r="666">
          <cell r="A666">
            <v>43866</v>
          </cell>
          <cell r="B666">
            <v>1389</v>
          </cell>
          <cell r="C666">
            <v>1750.08</v>
          </cell>
        </row>
        <row r="667">
          <cell r="A667">
            <v>43865</v>
          </cell>
          <cell r="B667">
            <v>1384</v>
          </cell>
          <cell r="C667">
            <v>1750.08</v>
          </cell>
        </row>
        <row r="668">
          <cell r="A668">
            <v>43864</v>
          </cell>
          <cell r="B668">
            <v>1381</v>
          </cell>
          <cell r="C668">
            <v>1750.08</v>
          </cell>
        </row>
        <row r="669">
          <cell r="A669">
            <v>43853</v>
          </cell>
          <cell r="B669">
            <v>1476</v>
          </cell>
          <cell r="C669">
            <v>1750.08</v>
          </cell>
        </row>
        <row r="670">
          <cell r="A670">
            <v>43852</v>
          </cell>
          <cell r="B670">
            <v>1501</v>
          </cell>
          <cell r="C670">
            <v>1750.08</v>
          </cell>
        </row>
        <row r="671">
          <cell r="A671">
            <v>43851</v>
          </cell>
          <cell r="B671">
            <v>1495</v>
          </cell>
          <cell r="C671">
            <v>1750.08</v>
          </cell>
        </row>
        <row r="672">
          <cell r="A672">
            <v>43850</v>
          </cell>
          <cell r="B672">
            <v>1505</v>
          </cell>
          <cell r="C672">
            <v>1750.08</v>
          </cell>
        </row>
        <row r="673">
          <cell r="A673">
            <v>43849</v>
          </cell>
          <cell r="C673">
            <v>1750.08</v>
          </cell>
        </row>
        <row r="674">
          <cell r="A674">
            <v>43847</v>
          </cell>
          <cell r="B674">
            <v>1506</v>
          </cell>
          <cell r="C674">
            <v>1750.08</v>
          </cell>
        </row>
        <row r="675">
          <cell r="A675">
            <v>43846</v>
          </cell>
          <cell r="B675">
            <v>1507</v>
          </cell>
          <cell r="C675">
            <v>1750.08</v>
          </cell>
        </row>
        <row r="676">
          <cell r="A676">
            <v>43845</v>
          </cell>
          <cell r="B676">
            <v>1504</v>
          </cell>
          <cell r="C676">
            <v>1750.08</v>
          </cell>
        </row>
        <row r="677">
          <cell r="A677">
            <v>43844</v>
          </cell>
          <cell r="B677">
            <v>1493</v>
          </cell>
          <cell r="C677">
            <v>1753.58</v>
          </cell>
        </row>
        <row r="678">
          <cell r="A678">
            <v>43843</v>
          </cell>
          <cell r="B678">
            <v>1490</v>
          </cell>
          <cell r="C678">
            <v>1753.58</v>
          </cell>
        </row>
        <row r="679">
          <cell r="A679">
            <v>43840</v>
          </cell>
          <cell r="B679">
            <v>1507</v>
          </cell>
          <cell r="C679">
            <v>1759.18</v>
          </cell>
        </row>
        <row r="680">
          <cell r="A680">
            <v>43839</v>
          </cell>
          <cell r="B680">
            <v>1503</v>
          </cell>
          <cell r="C680">
            <v>1763.01</v>
          </cell>
        </row>
        <row r="681">
          <cell r="A681">
            <v>43838</v>
          </cell>
          <cell r="B681">
            <v>1508</v>
          </cell>
          <cell r="C681">
            <v>1771.11</v>
          </cell>
        </row>
        <row r="682">
          <cell r="A682">
            <v>43837</v>
          </cell>
          <cell r="B682">
            <v>1507</v>
          </cell>
          <cell r="C682">
            <v>1771.11</v>
          </cell>
        </row>
        <row r="683">
          <cell r="A683">
            <v>43836</v>
          </cell>
          <cell r="B683">
            <v>1507</v>
          </cell>
          <cell r="C683">
            <v>1771.11</v>
          </cell>
        </row>
        <row r="684">
          <cell r="A684">
            <v>43833</v>
          </cell>
          <cell r="B684">
            <v>1506</v>
          </cell>
          <cell r="C684">
            <v>1778.31</v>
          </cell>
        </row>
        <row r="685">
          <cell r="A685">
            <v>43832</v>
          </cell>
          <cell r="B685">
            <v>1488</v>
          </cell>
          <cell r="C685">
            <v>1778.31</v>
          </cell>
        </row>
        <row r="686">
          <cell r="A686">
            <v>43830</v>
          </cell>
          <cell r="B686">
            <v>1479</v>
          </cell>
          <cell r="C686">
            <v>1778.11</v>
          </cell>
        </row>
        <row r="687">
          <cell r="A687">
            <v>43829</v>
          </cell>
          <cell r="B687">
            <v>1484</v>
          </cell>
          <cell r="C687">
            <v>1776.69</v>
          </cell>
        </row>
        <row r="688">
          <cell r="A688">
            <v>43826</v>
          </cell>
          <cell r="B688">
            <v>1483</v>
          </cell>
          <cell r="C688">
            <v>1776.69</v>
          </cell>
        </row>
        <row r="689">
          <cell r="A689">
            <v>43825</v>
          </cell>
          <cell r="B689">
            <v>1473</v>
          </cell>
          <cell r="C689">
            <v>1776.69</v>
          </cell>
        </row>
        <row r="690">
          <cell r="A690">
            <v>43824</v>
          </cell>
          <cell r="B690">
            <v>1467</v>
          </cell>
          <cell r="C690">
            <v>1776.81</v>
          </cell>
        </row>
        <row r="691">
          <cell r="A691">
            <v>43823</v>
          </cell>
          <cell r="B691">
            <v>1475</v>
          </cell>
          <cell r="C691">
            <v>1776.81</v>
          </cell>
        </row>
        <row r="692">
          <cell r="A692">
            <v>43822</v>
          </cell>
          <cell r="B692">
            <v>1465</v>
          </cell>
          <cell r="C692">
            <v>1776.81</v>
          </cell>
        </row>
        <row r="693">
          <cell r="A693">
            <v>43819</v>
          </cell>
          <cell r="B693">
            <v>1469</v>
          </cell>
          <cell r="C693">
            <v>1777.99</v>
          </cell>
        </row>
        <row r="694">
          <cell r="A694">
            <v>43818</v>
          </cell>
          <cell r="B694">
            <v>1472</v>
          </cell>
          <cell r="C694">
            <v>1777.99</v>
          </cell>
        </row>
        <row r="695">
          <cell r="A695">
            <v>43817</v>
          </cell>
          <cell r="B695">
            <v>1476</v>
          </cell>
          <cell r="C695">
            <v>1777.99</v>
          </cell>
        </row>
        <row r="696">
          <cell r="A696">
            <v>43816</v>
          </cell>
          <cell r="B696">
            <v>1455</v>
          </cell>
          <cell r="C696">
            <v>1776.03</v>
          </cell>
        </row>
        <row r="697">
          <cell r="A697">
            <v>43815</v>
          </cell>
          <cell r="B697">
            <v>1460</v>
          </cell>
          <cell r="C697">
            <v>1776.03</v>
          </cell>
        </row>
        <row r="698">
          <cell r="A698">
            <v>43812</v>
          </cell>
          <cell r="B698">
            <v>1462</v>
          </cell>
          <cell r="C698">
            <v>1778.53</v>
          </cell>
        </row>
        <row r="699">
          <cell r="A699">
            <v>43811</v>
          </cell>
          <cell r="B699">
            <v>1455</v>
          </cell>
          <cell r="C699">
            <v>1778.53</v>
          </cell>
        </row>
        <row r="700">
          <cell r="A700">
            <v>43810</v>
          </cell>
          <cell r="B700">
            <v>1462</v>
          </cell>
          <cell r="C700">
            <v>1778.53</v>
          </cell>
        </row>
        <row r="701">
          <cell r="A701">
            <v>43809</v>
          </cell>
          <cell r="B701">
            <v>1454</v>
          </cell>
          <cell r="C701">
            <v>1778.53</v>
          </cell>
        </row>
        <row r="702">
          <cell r="A702">
            <v>43808</v>
          </cell>
          <cell r="B702">
            <v>1472</v>
          </cell>
          <cell r="C702">
            <v>1777.73</v>
          </cell>
        </row>
        <row r="703">
          <cell r="A703">
            <v>43805</v>
          </cell>
          <cell r="B703">
            <v>1465</v>
          </cell>
          <cell r="C703">
            <v>1778.13</v>
          </cell>
        </row>
        <row r="704">
          <cell r="A704">
            <v>43804</v>
          </cell>
          <cell r="B704">
            <v>1459</v>
          </cell>
          <cell r="C704">
            <v>1778.13</v>
          </cell>
        </row>
        <row r="705">
          <cell r="A705">
            <v>43803</v>
          </cell>
          <cell r="B705">
            <v>1476</v>
          </cell>
          <cell r="C705">
            <v>1778.13</v>
          </cell>
        </row>
        <row r="706">
          <cell r="A706">
            <v>43802</v>
          </cell>
          <cell r="B706">
            <v>1469</v>
          </cell>
          <cell r="C706">
            <v>1778.13</v>
          </cell>
        </row>
        <row r="707">
          <cell r="A707">
            <v>43801</v>
          </cell>
          <cell r="B707">
            <v>1470</v>
          </cell>
          <cell r="C707">
            <v>1779.53</v>
          </cell>
        </row>
        <row r="708">
          <cell r="A708">
            <v>43798</v>
          </cell>
          <cell r="B708">
            <v>1473</v>
          </cell>
          <cell r="C708">
            <v>1772.94</v>
          </cell>
        </row>
        <row r="709">
          <cell r="A709">
            <v>43797</v>
          </cell>
          <cell r="B709">
            <v>1469</v>
          </cell>
          <cell r="C709">
            <v>1772.94</v>
          </cell>
        </row>
        <row r="710">
          <cell r="A710">
            <v>43796</v>
          </cell>
          <cell r="B710">
            <v>1467</v>
          </cell>
          <cell r="C710">
            <v>1772.94</v>
          </cell>
        </row>
        <row r="711">
          <cell r="A711">
            <v>43795</v>
          </cell>
          <cell r="B711">
            <v>1453</v>
          </cell>
          <cell r="C711">
            <v>1772.94</v>
          </cell>
        </row>
        <row r="712">
          <cell r="A712">
            <v>43794</v>
          </cell>
          <cell r="B712">
            <v>1455</v>
          </cell>
          <cell r="C712">
            <v>1769.92</v>
          </cell>
        </row>
        <row r="713">
          <cell r="A713">
            <v>43791</v>
          </cell>
          <cell r="B713">
            <v>1450</v>
          </cell>
          <cell r="C713">
            <v>1769.92</v>
          </cell>
        </row>
        <row r="714">
          <cell r="A714">
            <v>43790</v>
          </cell>
          <cell r="B714">
            <v>1445</v>
          </cell>
          <cell r="C714">
            <v>1769.92</v>
          </cell>
        </row>
        <row r="715">
          <cell r="A715">
            <v>43789</v>
          </cell>
          <cell r="B715">
            <v>1482</v>
          </cell>
          <cell r="C715">
            <v>1769.92</v>
          </cell>
        </row>
        <row r="716">
          <cell r="A716">
            <v>43788</v>
          </cell>
          <cell r="B716">
            <v>1482</v>
          </cell>
          <cell r="C716">
            <v>1769.92</v>
          </cell>
        </row>
        <row r="717">
          <cell r="A717">
            <v>43787</v>
          </cell>
          <cell r="B717">
            <v>1484</v>
          </cell>
          <cell r="C717">
            <v>1766.64</v>
          </cell>
        </row>
        <row r="718">
          <cell r="A718">
            <v>43784</v>
          </cell>
          <cell r="B718">
            <v>1491</v>
          </cell>
          <cell r="C718">
            <v>1761.24</v>
          </cell>
        </row>
        <row r="719">
          <cell r="A719">
            <v>43783</v>
          </cell>
          <cell r="B719">
            <v>1494</v>
          </cell>
          <cell r="C719">
            <v>1759.44</v>
          </cell>
        </row>
        <row r="720">
          <cell r="A720">
            <v>43782</v>
          </cell>
          <cell r="B720">
            <v>1480</v>
          </cell>
          <cell r="C720">
            <v>1757.14</v>
          </cell>
        </row>
        <row r="721">
          <cell r="A721">
            <v>43781</v>
          </cell>
          <cell r="B721">
            <v>1475</v>
          </cell>
          <cell r="C721">
            <v>1755.51</v>
          </cell>
        </row>
        <row r="722">
          <cell r="A722">
            <v>43780</v>
          </cell>
          <cell r="B722">
            <v>1480</v>
          </cell>
          <cell r="C722">
            <v>1744.88</v>
          </cell>
        </row>
        <row r="723">
          <cell r="A723">
            <v>43777</v>
          </cell>
          <cell r="B723">
            <v>1499</v>
          </cell>
          <cell r="C723">
            <v>1744.22</v>
          </cell>
        </row>
        <row r="724">
          <cell r="A724">
            <v>43776</v>
          </cell>
          <cell r="B724">
            <v>1491</v>
          </cell>
          <cell r="C724">
            <v>1738.74</v>
          </cell>
        </row>
        <row r="725">
          <cell r="A725">
            <v>43775</v>
          </cell>
          <cell r="B725">
            <v>1486</v>
          </cell>
          <cell r="C725">
            <v>1736.94</v>
          </cell>
        </row>
        <row r="726">
          <cell r="A726">
            <v>43774</v>
          </cell>
          <cell r="B726">
            <v>1494</v>
          </cell>
          <cell r="C726">
            <v>1730.34</v>
          </cell>
        </row>
        <row r="727">
          <cell r="A727">
            <v>43773</v>
          </cell>
          <cell r="B727">
            <v>1487</v>
          </cell>
          <cell r="C727">
            <v>1727.74</v>
          </cell>
        </row>
        <row r="728">
          <cell r="A728">
            <v>43770</v>
          </cell>
          <cell r="B728">
            <v>1496</v>
          </cell>
          <cell r="C728">
            <v>1727.74</v>
          </cell>
        </row>
        <row r="729">
          <cell r="A729">
            <v>43769</v>
          </cell>
          <cell r="B729">
            <v>1485</v>
          </cell>
          <cell r="C729">
            <v>1726.65</v>
          </cell>
        </row>
        <row r="730">
          <cell r="A730">
            <v>43768</v>
          </cell>
          <cell r="B730">
            <v>1486</v>
          </cell>
          <cell r="C730">
            <v>1726.65</v>
          </cell>
        </row>
        <row r="731">
          <cell r="A731">
            <v>43767</v>
          </cell>
          <cell r="B731">
            <v>1493</v>
          </cell>
          <cell r="C731">
            <v>1724.85</v>
          </cell>
        </row>
        <row r="732">
          <cell r="A732">
            <v>43766</v>
          </cell>
          <cell r="B732">
            <v>1493</v>
          </cell>
          <cell r="C732">
            <v>1722.85</v>
          </cell>
        </row>
        <row r="733">
          <cell r="A733">
            <v>43763</v>
          </cell>
          <cell r="B733">
            <v>1505</v>
          </cell>
          <cell r="C733">
            <v>1714.21</v>
          </cell>
        </row>
        <row r="734">
          <cell r="A734">
            <v>43762</v>
          </cell>
          <cell r="B734">
            <v>1513</v>
          </cell>
          <cell r="C734">
            <v>1708.05</v>
          </cell>
        </row>
        <row r="735">
          <cell r="A735">
            <v>43761</v>
          </cell>
          <cell r="B735">
            <v>1511</v>
          </cell>
          <cell r="C735">
            <v>1707.14</v>
          </cell>
        </row>
        <row r="736">
          <cell r="A736">
            <v>43760</v>
          </cell>
          <cell r="B736">
            <v>1502</v>
          </cell>
          <cell r="C736">
            <v>1707.14</v>
          </cell>
        </row>
        <row r="737">
          <cell r="A737">
            <v>43759</v>
          </cell>
          <cell r="B737">
            <v>1514</v>
          </cell>
          <cell r="C737">
            <v>1699.87</v>
          </cell>
        </row>
        <row r="738">
          <cell r="A738">
            <v>43756</v>
          </cell>
          <cell r="B738">
            <v>1492</v>
          </cell>
          <cell r="C738">
            <v>1699.87</v>
          </cell>
        </row>
        <row r="739">
          <cell r="A739">
            <v>43755</v>
          </cell>
          <cell r="B739">
            <v>1438</v>
          </cell>
          <cell r="C739">
            <v>1699.87</v>
          </cell>
        </row>
        <row r="740">
          <cell r="A740">
            <v>43754</v>
          </cell>
          <cell r="B740">
            <v>1453</v>
          </cell>
          <cell r="C740">
            <v>1697.85</v>
          </cell>
        </row>
        <row r="741">
          <cell r="A741">
            <v>43753</v>
          </cell>
          <cell r="B741">
            <v>1459</v>
          </cell>
          <cell r="C741">
            <v>1693.24</v>
          </cell>
        </row>
        <row r="742">
          <cell r="A742">
            <v>43752</v>
          </cell>
          <cell r="B742">
            <v>1454</v>
          </cell>
          <cell r="C742">
            <v>1688.21</v>
          </cell>
        </row>
        <row r="743">
          <cell r="A743">
            <v>43750</v>
          </cell>
          <cell r="C743">
            <v>1678.69</v>
          </cell>
        </row>
        <row r="744">
          <cell r="A744">
            <v>43749</v>
          </cell>
          <cell r="B744">
            <v>1455</v>
          </cell>
          <cell r="C744">
            <v>1678.69</v>
          </cell>
        </row>
        <row r="745">
          <cell r="A745">
            <v>43748</v>
          </cell>
          <cell r="B745">
            <v>1446</v>
          </cell>
          <cell r="C745">
            <v>1673.07</v>
          </cell>
        </row>
        <row r="746">
          <cell r="A746">
            <v>43747</v>
          </cell>
          <cell r="B746">
            <v>1445</v>
          </cell>
          <cell r="C746">
            <v>1670.14</v>
          </cell>
        </row>
        <row r="747">
          <cell r="A747">
            <v>43746</v>
          </cell>
          <cell r="B747">
            <v>1453</v>
          </cell>
          <cell r="C747">
            <v>1669.24</v>
          </cell>
        </row>
        <row r="748">
          <cell r="A748">
            <v>43738</v>
          </cell>
          <cell r="B748">
            <v>1459</v>
          </cell>
          <cell r="C748">
            <v>1667.23</v>
          </cell>
        </row>
        <row r="749">
          <cell r="A749">
            <v>43737</v>
          </cell>
          <cell r="C749">
            <v>1659.84</v>
          </cell>
        </row>
        <row r="750">
          <cell r="A750">
            <v>43735</v>
          </cell>
          <cell r="B750">
            <v>1445</v>
          </cell>
          <cell r="C750">
            <v>1659.84</v>
          </cell>
        </row>
        <row r="751">
          <cell r="A751">
            <v>43734</v>
          </cell>
          <cell r="B751">
            <v>1430</v>
          </cell>
          <cell r="C751">
            <v>1659.84</v>
          </cell>
        </row>
        <row r="752">
          <cell r="A752">
            <v>43733</v>
          </cell>
          <cell r="B752">
            <v>1410</v>
          </cell>
          <cell r="C752">
            <v>1658.94</v>
          </cell>
        </row>
        <row r="753">
          <cell r="A753">
            <v>43732</v>
          </cell>
          <cell r="B753">
            <v>1399</v>
          </cell>
          <cell r="C753">
            <v>1652.07</v>
          </cell>
        </row>
        <row r="754">
          <cell r="A754">
            <v>43731</v>
          </cell>
          <cell r="B754">
            <v>1436</v>
          </cell>
          <cell r="C754">
            <v>1649.57</v>
          </cell>
        </row>
        <row r="755">
          <cell r="A755">
            <v>43728</v>
          </cell>
          <cell r="B755">
            <v>1434</v>
          </cell>
          <cell r="C755">
            <v>1645.87</v>
          </cell>
        </row>
        <row r="756">
          <cell r="A756">
            <v>43727</v>
          </cell>
          <cell r="B756">
            <v>1440</v>
          </cell>
          <cell r="C756">
            <v>1643.05</v>
          </cell>
        </row>
        <row r="757">
          <cell r="A757">
            <v>43726</v>
          </cell>
          <cell r="B757">
            <v>1454</v>
          </cell>
          <cell r="C757">
            <v>1641.29</v>
          </cell>
        </row>
        <row r="758">
          <cell r="A758">
            <v>43725</v>
          </cell>
          <cell r="B758">
            <v>1453</v>
          </cell>
          <cell r="C758">
            <v>1641.29</v>
          </cell>
        </row>
        <row r="759">
          <cell r="A759">
            <v>43724</v>
          </cell>
          <cell r="B759">
            <v>1465</v>
          </cell>
          <cell r="C759">
            <v>1641.29</v>
          </cell>
        </row>
        <row r="760">
          <cell r="A760">
            <v>43720</v>
          </cell>
          <cell r="B760">
            <v>1452</v>
          </cell>
          <cell r="C760">
            <v>1640.38</v>
          </cell>
        </row>
        <row r="761">
          <cell r="A761">
            <v>43719</v>
          </cell>
          <cell r="B761">
            <v>1424</v>
          </cell>
          <cell r="C761">
            <v>1639.88</v>
          </cell>
        </row>
        <row r="762">
          <cell r="A762">
            <v>43718</v>
          </cell>
          <cell r="B762">
            <v>1425</v>
          </cell>
          <cell r="C762">
            <v>1638.99</v>
          </cell>
        </row>
        <row r="763">
          <cell r="A763">
            <v>43717</v>
          </cell>
          <cell r="B763">
            <v>1420</v>
          </cell>
          <cell r="C763">
            <v>1635.2</v>
          </cell>
        </row>
        <row r="764">
          <cell r="A764">
            <v>43714</v>
          </cell>
          <cell r="B764">
            <v>1409</v>
          </cell>
          <cell r="C764">
            <v>1632.55</v>
          </cell>
        </row>
        <row r="765">
          <cell r="A765">
            <v>43713</v>
          </cell>
          <cell r="B765">
            <v>1408</v>
          </cell>
          <cell r="C765">
            <v>1628.97</v>
          </cell>
        </row>
        <row r="766">
          <cell r="A766">
            <v>43712</v>
          </cell>
          <cell r="B766">
            <v>1414</v>
          </cell>
          <cell r="C766">
            <v>1627.17</v>
          </cell>
        </row>
        <row r="767">
          <cell r="A767">
            <v>43711</v>
          </cell>
          <cell r="B767">
            <v>1387</v>
          </cell>
          <cell r="C767">
            <v>1627.17</v>
          </cell>
        </row>
        <row r="768">
          <cell r="A768">
            <v>43710</v>
          </cell>
          <cell r="B768">
            <v>1394</v>
          </cell>
          <cell r="C768">
            <v>1626.97</v>
          </cell>
        </row>
        <row r="769">
          <cell r="A769">
            <v>43707</v>
          </cell>
          <cell r="B769">
            <v>1376</v>
          </cell>
          <cell r="C769">
            <v>1619.58</v>
          </cell>
        </row>
        <row r="770">
          <cell r="A770">
            <v>43706</v>
          </cell>
          <cell r="B770">
            <v>1379</v>
          </cell>
          <cell r="C770">
            <v>1616.13</v>
          </cell>
        </row>
        <row r="771">
          <cell r="A771">
            <v>43705</v>
          </cell>
          <cell r="B771">
            <v>1391</v>
          </cell>
          <cell r="C771">
            <v>1613.2</v>
          </cell>
        </row>
        <row r="772">
          <cell r="A772">
            <v>43704</v>
          </cell>
          <cell r="B772">
            <v>1386</v>
          </cell>
          <cell r="C772">
            <v>1611.2</v>
          </cell>
        </row>
        <row r="773">
          <cell r="A773">
            <v>43703</v>
          </cell>
          <cell r="B773">
            <v>1388</v>
          </cell>
          <cell r="C773">
            <v>1611.2</v>
          </cell>
        </row>
        <row r="774">
          <cell r="A774">
            <v>43700</v>
          </cell>
          <cell r="B774">
            <v>1405</v>
          </cell>
          <cell r="C774">
            <v>1611.2</v>
          </cell>
        </row>
        <row r="775">
          <cell r="A775">
            <v>43699</v>
          </cell>
          <cell r="B775">
            <v>1420</v>
          </cell>
          <cell r="C775">
            <v>1610.7</v>
          </cell>
        </row>
        <row r="776">
          <cell r="A776">
            <v>43698</v>
          </cell>
          <cell r="B776">
            <v>1424</v>
          </cell>
          <cell r="C776">
            <v>1608.7</v>
          </cell>
        </row>
        <row r="777">
          <cell r="A777">
            <v>43697</v>
          </cell>
          <cell r="B777">
            <v>1433</v>
          </cell>
          <cell r="C777">
            <v>1607.9</v>
          </cell>
        </row>
        <row r="778">
          <cell r="A778">
            <v>43696</v>
          </cell>
          <cell r="B778">
            <v>1430</v>
          </cell>
          <cell r="C778">
            <v>1603.19</v>
          </cell>
        </row>
        <row r="779">
          <cell r="A779">
            <v>43693</v>
          </cell>
          <cell r="B779">
            <v>1426</v>
          </cell>
          <cell r="C779">
            <v>1598.07</v>
          </cell>
        </row>
        <row r="780">
          <cell r="A780">
            <v>43692</v>
          </cell>
          <cell r="B780">
            <v>1426</v>
          </cell>
          <cell r="C780">
            <v>1594.19</v>
          </cell>
        </row>
        <row r="781">
          <cell r="A781">
            <v>43691</v>
          </cell>
          <cell r="B781">
            <v>1416</v>
          </cell>
          <cell r="C781">
            <v>1586.64</v>
          </cell>
        </row>
        <row r="782">
          <cell r="A782">
            <v>43690</v>
          </cell>
          <cell r="B782">
            <v>1400</v>
          </cell>
          <cell r="C782">
            <v>1581.51</v>
          </cell>
        </row>
        <row r="783">
          <cell r="A783">
            <v>43689</v>
          </cell>
          <cell r="B783">
            <v>1412</v>
          </cell>
          <cell r="C783">
            <v>1577.91</v>
          </cell>
        </row>
        <row r="784">
          <cell r="A784">
            <v>43686</v>
          </cell>
          <cell r="B784">
            <v>1384</v>
          </cell>
          <cell r="C784">
            <v>1579.91</v>
          </cell>
        </row>
        <row r="785">
          <cell r="A785">
            <v>43685</v>
          </cell>
          <cell r="B785">
            <v>1487</v>
          </cell>
          <cell r="C785">
            <v>1579.91</v>
          </cell>
        </row>
        <row r="786">
          <cell r="A786">
            <v>43684</v>
          </cell>
          <cell r="B786">
            <v>1477</v>
          </cell>
          <cell r="C786">
            <v>1578.91</v>
          </cell>
        </row>
        <row r="787">
          <cell r="A787">
            <v>43683</v>
          </cell>
          <cell r="B787">
            <v>1492</v>
          </cell>
          <cell r="C787">
            <v>1578.41</v>
          </cell>
        </row>
        <row r="788">
          <cell r="A788">
            <v>43682</v>
          </cell>
          <cell r="B788">
            <v>1468</v>
          </cell>
          <cell r="C788">
            <v>1576.61</v>
          </cell>
        </row>
        <row r="789">
          <cell r="A789">
            <v>43679</v>
          </cell>
          <cell r="B789">
            <v>1468</v>
          </cell>
          <cell r="C789">
            <v>1576.61</v>
          </cell>
        </row>
        <row r="790">
          <cell r="A790">
            <v>43678</v>
          </cell>
          <cell r="B790">
            <v>1476</v>
          </cell>
          <cell r="C790">
            <v>1576.61</v>
          </cell>
        </row>
        <row r="791">
          <cell r="A791">
            <v>43677</v>
          </cell>
          <cell r="B791">
            <v>1474</v>
          </cell>
          <cell r="C791">
            <v>1573.29</v>
          </cell>
        </row>
        <row r="792">
          <cell r="A792">
            <v>43676</v>
          </cell>
          <cell r="B792">
            <v>1474</v>
          </cell>
          <cell r="C792">
            <v>1573.29</v>
          </cell>
        </row>
        <row r="793">
          <cell r="A793">
            <v>43675</v>
          </cell>
          <cell r="B793">
            <v>1477</v>
          </cell>
          <cell r="C793">
            <v>1573.29</v>
          </cell>
        </row>
        <row r="794">
          <cell r="A794">
            <v>43672</v>
          </cell>
          <cell r="B794">
            <v>1498</v>
          </cell>
          <cell r="C794">
            <v>1572.29</v>
          </cell>
        </row>
        <row r="795">
          <cell r="A795">
            <v>43671</v>
          </cell>
          <cell r="B795">
            <v>1494</v>
          </cell>
          <cell r="C795">
            <v>1571.94</v>
          </cell>
        </row>
        <row r="796">
          <cell r="A796">
            <v>43670</v>
          </cell>
          <cell r="B796">
            <v>1488</v>
          </cell>
          <cell r="C796">
            <v>1571.94</v>
          </cell>
        </row>
        <row r="797">
          <cell r="A797">
            <v>43669</v>
          </cell>
          <cell r="B797">
            <v>1483</v>
          </cell>
          <cell r="C797">
            <v>1571.44</v>
          </cell>
        </row>
        <row r="798">
          <cell r="A798">
            <v>43668</v>
          </cell>
          <cell r="B798">
            <v>1478</v>
          </cell>
          <cell r="C798">
            <v>1570.94</v>
          </cell>
        </row>
        <row r="799">
          <cell r="A799">
            <v>43665</v>
          </cell>
          <cell r="B799">
            <v>1499</v>
          </cell>
          <cell r="C799">
            <v>1569.03</v>
          </cell>
        </row>
        <row r="800">
          <cell r="A800">
            <v>43664</v>
          </cell>
          <cell r="B800">
            <v>1488</v>
          </cell>
          <cell r="C800">
            <v>1568.03</v>
          </cell>
        </row>
        <row r="801">
          <cell r="A801">
            <v>43663</v>
          </cell>
          <cell r="B801">
            <v>1503</v>
          </cell>
          <cell r="C801">
            <v>1568.03</v>
          </cell>
        </row>
        <row r="802">
          <cell r="A802">
            <v>43662</v>
          </cell>
          <cell r="B802">
            <v>1497</v>
          </cell>
          <cell r="C802">
            <v>1568.03</v>
          </cell>
        </row>
        <row r="803">
          <cell r="A803">
            <v>43661</v>
          </cell>
          <cell r="B803">
            <v>1494</v>
          </cell>
          <cell r="C803">
            <v>1566.23</v>
          </cell>
        </row>
        <row r="804">
          <cell r="A804">
            <v>43658</v>
          </cell>
          <cell r="B804">
            <v>1485</v>
          </cell>
          <cell r="C804">
            <v>1566.23</v>
          </cell>
        </row>
        <row r="805">
          <cell r="A805">
            <v>43657</v>
          </cell>
          <cell r="B805">
            <v>1484</v>
          </cell>
          <cell r="C805">
            <v>1566.23</v>
          </cell>
        </row>
        <row r="806">
          <cell r="A806">
            <v>43656</v>
          </cell>
          <cell r="B806">
            <v>1484</v>
          </cell>
          <cell r="C806">
            <v>1566.23</v>
          </cell>
        </row>
        <row r="807">
          <cell r="A807">
            <v>43655</v>
          </cell>
          <cell r="B807">
            <v>1503</v>
          </cell>
          <cell r="C807">
            <v>1566.23</v>
          </cell>
        </row>
        <row r="808">
          <cell r="A808">
            <v>43654</v>
          </cell>
          <cell r="B808">
            <v>1489</v>
          </cell>
          <cell r="C808">
            <v>1565.67</v>
          </cell>
        </row>
        <row r="809">
          <cell r="A809">
            <v>43651</v>
          </cell>
          <cell r="B809">
            <v>1483</v>
          </cell>
          <cell r="C809">
            <v>1555.68</v>
          </cell>
        </row>
        <row r="810">
          <cell r="A810">
            <v>43650</v>
          </cell>
          <cell r="B810">
            <v>1488</v>
          </cell>
          <cell r="C810">
            <v>1555.18</v>
          </cell>
        </row>
        <row r="811">
          <cell r="A811">
            <v>43649</v>
          </cell>
          <cell r="B811">
            <v>1485</v>
          </cell>
          <cell r="C811">
            <v>1555.18</v>
          </cell>
        </row>
        <row r="812">
          <cell r="A812">
            <v>43648</v>
          </cell>
          <cell r="B812">
            <v>1508</v>
          </cell>
          <cell r="C812">
            <v>1552.98</v>
          </cell>
        </row>
        <row r="813">
          <cell r="A813">
            <v>43647</v>
          </cell>
          <cell r="B813">
            <v>1506</v>
          </cell>
          <cell r="C813">
            <v>1552.98</v>
          </cell>
        </row>
        <row r="814">
          <cell r="A814">
            <v>43644</v>
          </cell>
          <cell r="B814">
            <v>1492</v>
          </cell>
          <cell r="C814">
            <v>1552.67</v>
          </cell>
        </row>
        <row r="815">
          <cell r="A815">
            <v>43643</v>
          </cell>
          <cell r="B815">
            <v>1495</v>
          </cell>
          <cell r="C815">
            <v>1550.87</v>
          </cell>
        </row>
        <row r="816">
          <cell r="A816">
            <v>43642</v>
          </cell>
          <cell r="B816">
            <v>1508</v>
          </cell>
          <cell r="C816">
            <v>1549.87</v>
          </cell>
        </row>
        <row r="817">
          <cell r="A817">
            <v>43641</v>
          </cell>
          <cell r="B817">
            <v>1486</v>
          </cell>
          <cell r="C817">
            <v>1549.28</v>
          </cell>
        </row>
        <row r="818">
          <cell r="A818">
            <v>43640</v>
          </cell>
          <cell r="B818">
            <v>1489</v>
          </cell>
          <cell r="C818">
            <v>1549.28</v>
          </cell>
        </row>
        <row r="819">
          <cell r="A819">
            <v>43637</v>
          </cell>
          <cell r="B819">
            <v>1485</v>
          </cell>
          <cell r="C819">
            <v>1547.88</v>
          </cell>
        </row>
        <row r="820">
          <cell r="A820">
            <v>43636</v>
          </cell>
          <cell r="B820">
            <v>1487</v>
          </cell>
          <cell r="C820">
            <v>1546.88</v>
          </cell>
        </row>
        <row r="821">
          <cell r="A821">
            <v>43635</v>
          </cell>
          <cell r="B821">
            <v>1476</v>
          </cell>
          <cell r="C821">
            <v>1546.68</v>
          </cell>
        </row>
        <row r="822">
          <cell r="A822">
            <v>43634</v>
          </cell>
          <cell r="B822">
            <v>1466</v>
          </cell>
          <cell r="C822">
            <v>1544.6</v>
          </cell>
        </row>
        <row r="823">
          <cell r="A823">
            <v>43633</v>
          </cell>
          <cell r="B823">
            <v>1458</v>
          </cell>
          <cell r="C823">
            <v>1539.4</v>
          </cell>
        </row>
        <row r="824">
          <cell r="A824">
            <v>43630</v>
          </cell>
          <cell r="B824">
            <v>1463</v>
          </cell>
          <cell r="C824">
            <v>1538.31</v>
          </cell>
        </row>
        <row r="825">
          <cell r="A825">
            <v>43629</v>
          </cell>
          <cell r="B825">
            <v>1463</v>
          </cell>
          <cell r="C825">
            <v>1537.14</v>
          </cell>
        </row>
        <row r="826">
          <cell r="A826">
            <v>43628</v>
          </cell>
          <cell r="B826">
            <v>1448</v>
          </cell>
          <cell r="C826">
            <v>1537.14</v>
          </cell>
        </row>
        <row r="827">
          <cell r="A827">
            <v>43627</v>
          </cell>
          <cell r="B827">
            <v>1463</v>
          </cell>
          <cell r="C827">
            <v>1535.34</v>
          </cell>
        </row>
        <row r="828">
          <cell r="A828">
            <v>43626</v>
          </cell>
          <cell r="B828">
            <v>1404</v>
          </cell>
          <cell r="C828">
            <v>1532.34</v>
          </cell>
        </row>
        <row r="829">
          <cell r="A829">
            <v>43622</v>
          </cell>
          <cell r="B829">
            <v>1396</v>
          </cell>
          <cell r="C829">
            <v>1529.74</v>
          </cell>
        </row>
        <row r="830">
          <cell r="A830">
            <v>43621</v>
          </cell>
          <cell r="B830">
            <v>1374</v>
          </cell>
          <cell r="C830">
            <v>1529.74</v>
          </cell>
        </row>
        <row r="831">
          <cell r="A831">
            <v>43620</v>
          </cell>
          <cell r="B831">
            <v>1369</v>
          </cell>
          <cell r="C831">
            <v>1529.74</v>
          </cell>
        </row>
        <row r="832">
          <cell r="A832">
            <v>43619</v>
          </cell>
          <cell r="B832">
            <v>1377</v>
          </cell>
          <cell r="C832">
            <v>1529.74</v>
          </cell>
        </row>
        <row r="833">
          <cell r="A833">
            <v>43616</v>
          </cell>
          <cell r="B833">
            <v>1377</v>
          </cell>
          <cell r="C833">
            <v>1529.74</v>
          </cell>
        </row>
        <row r="834">
          <cell r="A834">
            <v>43615</v>
          </cell>
          <cell r="B834">
            <v>1383</v>
          </cell>
          <cell r="C834">
            <v>1529.74</v>
          </cell>
        </row>
        <row r="835">
          <cell r="A835">
            <v>43614</v>
          </cell>
          <cell r="B835">
            <v>1384</v>
          </cell>
          <cell r="C835">
            <v>1529.74</v>
          </cell>
        </row>
        <row r="836">
          <cell r="A836">
            <v>43613</v>
          </cell>
          <cell r="B836">
            <v>1388</v>
          </cell>
          <cell r="C836">
            <v>1529.74</v>
          </cell>
        </row>
        <row r="837">
          <cell r="A837">
            <v>43612</v>
          </cell>
          <cell r="B837">
            <v>1403</v>
          </cell>
          <cell r="C837">
            <v>1530.24</v>
          </cell>
        </row>
        <row r="838">
          <cell r="A838">
            <v>43609</v>
          </cell>
          <cell r="B838">
            <v>1398</v>
          </cell>
          <cell r="C838">
            <v>1530.24</v>
          </cell>
        </row>
        <row r="839">
          <cell r="A839">
            <v>43608</v>
          </cell>
          <cell r="B839">
            <v>1396</v>
          </cell>
          <cell r="C839">
            <v>1530.24</v>
          </cell>
        </row>
        <row r="840">
          <cell r="A840">
            <v>43607</v>
          </cell>
          <cell r="B840">
            <v>1421</v>
          </cell>
          <cell r="C840">
            <v>1533.45</v>
          </cell>
        </row>
        <row r="841">
          <cell r="A841">
            <v>43606</v>
          </cell>
          <cell r="B841">
            <v>1407</v>
          </cell>
          <cell r="C841">
            <v>1536.81</v>
          </cell>
        </row>
        <row r="842">
          <cell r="A842">
            <v>43605</v>
          </cell>
          <cell r="B842">
            <v>1400</v>
          </cell>
          <cell r="C842">
            <v>1536.81</v>
          </cell>
        </row>
        <row r="843">
          <cell r="A843">
            <v>43602</v>
          </cell>
          <cell r="B843">
            <v>1406</v>
          </cell>
          <cell r="C843">
            <v>1536.81</v>
          </cell>
        </row>
        <row r="844">
          <cell r="A844">
            <v>43601</v>
          </cell>
          <cell r="B844">
            <v>1395</v>
          </cell>
          <cell r="C844">
            <v>1536.81</v>
          </cell>
        </row>
        <row r="845">
          <cell r="A845">
            <v>43600</v>
          </cell>
          <cell r="B845">
            <v>1381</v>
          </cell>
          <cell r="C845">
            <v>1535.61</v>
          </cell>
        </row>
        <row r="846">
          <cell r="A846">
            <v>43599</v>
          </cell>
          <cell r="B846">
            <v>1365</v>
          </cell>
          <cell r="C846">
            <v>1536.61</v>
          </cell>
        </row>
        <row r="847">
          <cell r="A847">
            <v>43598</v>
          </cell>
          <cell r="B847">
            <v>1355</v>
          </cell>
          <cell r="C847">
            <v>1537.61</v>
          </cell>
        </row>
        <row r="848">
          <cell r="A848">
            <v>43595</v>
          </cell>
          <cell r="B848">
            <v>1360</v>
          </cell>
          <cell r="C848">
            <v>1537.61</v>
          </cell>
        </row>
        <row r="849">
          <cell r="A849">
            <v>43594</v>
          </cell>
          <cell r="B849">
            <v>1354</v>
          </cell>
          <cell r="C849">
            <v>1537.61</v>
          </cell>
        </row>
        <row r="850">
          <cell r="A850">
            <v>43593</v>
          </cell>
          <cell r="B850">
            <v>1338</v>
          </cell>
          <cell r="C850">
            <v>1537.61</v>
          </cell>
        </row>
        <row r="851">
          <cell r="A851">
            <v>43592</v>
          </cell>
          <cell r="B851">
            <v>1334</v>
          </cell>
          <cell r="C851">
            <v>1537.61</v>
          </cell>
        </row>
        <row r="852">
          <cell r="A852">
            <v>43591</v>
          </cell>
          <cell r="B852">
            <v>1340</v>
          </cell>
          <cell r="C852">
            <v>1537.61</v>
          </cell>
        </row>
        <row r="853">
          <cell r="A853">
            <v>43590</v>
          </cell>
          <cell r="C853">
            <v>1541.72</v>
          </cell>
        </row>
        <row r="854">
          <cell r="A854">
            <v>43585</v>
          </cell>
          <cell r="B854">
            <v>1354</v>
          </cell>
          <cell r="C854">
            <v>1541.72</v>
          </cell>
        </row>
        <row r="855">
          <cell r="A855">
            <v>43584</v>
          </cell>
          <cell r="B855">
            <v>1352</v>
          </cell>
          <cell r="C855">
            <v>1541.72</v>
          </cell>
        </row>
        <row r="856">
          <cell r="A856">
            <v>43583</v>
          </cell>
          <cell r="C856">
            <v>1540.61</v>
          </cell>
        </row>
        <row r="857">
          <cell r="A857">
            <v>43581</v>
          </cell>
          <cell r="B857">
            <v>1360</v>
          </cell>
          <cell r="C857">
            <v>1540.61</v>
          </cell>
        </row>
        <row r="858">
          <cell r="A858">
            <v>43580</v>
          </cell>
          <cell r="B858">
            <v>1356</v>
          </cell>
          <cell r="C858">
            <v>1540.61</v>
          </cell>
        </row>
        <row r="859">
          <cell r="A859">
            <v>43579</v>
          </cell>
          <cell r="B859">
            <v>1356</v>
          </cell>
          <cell r="C859">
            <v>1540.61</v>
          </cell>
        </row>
        <row r="860">
          <cell r="A860">
            <v>43578</v>
          </cell>
          <cell r="B860">
            <v>1359</v>
          </cell>
          <cell r="C860">
            <v>1542.11</v>
          </cell>
        </row>
        <row r="861">
          <cell r="A861">
            <v>43577</v>
          </cell>
          <cell r="B861">
            <v>1351</v>
          </cell>
          <cell r="C861">
            <v>1543.58</v>
          </cell>
        </row>
        <row r="862">
          <cell r="A862">
            <v>43574</v>
          </cell>
          <cell r="B862">
            <v>1342</v>
          </cell>
          <cell r="C862">
            <v>1547.88</v>
          </cell>
        </row>
        <row r="863">
          <cell r="A863">
            <v>43573</v>
          </cell>
          <cell r="B863">
            <v>1320</v>
          </cell>
          <cell r="C863">
            <v>1551.46</v>
          </cell>
        </row>
        <row r="864">
          <cell r="A864">
            <v>43572</v>
          </cell>
          <cell r="B864">
            <v>1335</v>
          </cell>
          <cell r="C864">
            <v>1554.46</v>
          </cell>
        </row>
        <row r="865">
          <cell r="A865">
            <v>43571</v>
          </cell>
          <cell r="B865">
            <v>1341</v>
          </cell>
          <cell r="C865">
            <v>1558.06</v>
          </cell>
        </row>
        <row r="866">
          <cell r="A866">
            <v>43570</v>
          </cell>
          <cell r="B866">
            <v>1285</v>
          </cell>
          <cell r="C866">
            <v>1560.44</v>
          </cell>
        </row>
        <row r="867">
          <cell r="A867">
            <v>43567</v>
          </cell>
          <cell r="B867">
            <v>1293</v>
          </cell>
          <cell r="C867">
            <v>1564.12</v>
          </cell>
        </row>
        <row r="868">
          <cell r="A868">
            <v>43566</v>
          </cell>
          <cell r="B868">
            <v>1317</v>
          </cell>
          <cell r="C868">
            <v>1568.92</v>
          </cell>
        </row>
        <row r="869">
          <cell r="A869">
            <v>43565</v>
          </cell>
          <cell r="B869">
            <v>1297</v>
          </cell>
          <cell r="C869">
            <v>1568.42</v>
          </cell>
        </row>
        <row r="870">
          <cell r="A870">
            <v>43564</v>
          </cell>
          <cell r="B870">
            <v>1282</v>
          </cell>
          <cell r="C870">
            <v>1568.42</v>
          </cell>
        </row>
        <row r="871">
          <cell r="A871">
            <v>43563</v>
          </cell>
          <cell r="B871">
            <v>1295</v>
          </cell>
          <cell r="C871">
            <v>1569.58</v>
          </cell>
        </row>
        <row r="872">
          <cell r="A872">
            <v>43559</v>
          </cell>
          <cell r="B872">
            <v>1292</v>
          </cell>
          <cell r="C872">
            <v>1573.2</v>
          </cell>
        </row>
        <row r="873">
          <cell r="A873">
            <v>43558</v>
          </cell>
          <cell r="B873">
            <v>1281</v>
          </cell>
          <cell r="C873">
            <v>1573.2</v>
          </cell>
        </row>
        <row r="874">
          <cell r="A874">
            <v>43557</v>
          </cell>
          <cell r="B874">
            <v>1292</v>
          </cell>
          <cell r="C874">
            <v>1574.2</v>
          </cell>
        </row>
        <row r="875">
          <cell r="A875">
            <v>43556</v>
          </cell>
          <cell r="B875">
            <v>1294</v>
          </cell>
          <cell r="C875">
            <v>1579.8</v>
          </cell>
        </row>
        <row r="876">
          <cell r="A876">
            <v>43553</v>
          </cell>
          <cell r="B876">
            <v>1297</v>
          </cell>
          <cell r="C876">
            <v>1580.8</v>
          </cell>
        </row>
        <row r="877">
          <cell r="A877">
            <v>43552</v>
          </cell>
          <cell r="B877">
            <v>1292</v>
          </cell>
          <cell r="C877">
            <v>1580.8</v>
          </cell>
        </row>
        <row r="878">
          <cell r="A878">
            <v>43551</v>
          </cell>
          <cell r="B878">
            <v>1293</v>
          </cell>
          <cell r="C878">
            <v>1580.8</v>
          </cell>
        </row>
        <row r="879">
          <cell r="A879">
            <v>43550</v>
          </cell>
          <cell r="B879">
            <v>1280</v>
          </cell>
          <cell r="C879">
            <v>1587.2</v>
          </cell>
        </row>
        <row r="880">
          <cell r="A880">
            <v>43549</v>
          </cell>
          <cell r="B880">
            <v>1286</v>
          </cell>
          <cell r="C880">
            <v>1590.14</v>
          </cell>
        </row>
        <row r="881">
          <cell r="A881">
            <v>43546</v>
          </cell>
          <cell r="B881">
            <v>1291</v>
          </cell>
          <cell r="C881">
            <v>1591.58</v>
          </cell>
        </row>
        <row r="882">
          <cell r="A882">
            <v>43545</v>
          </cell>
          <cell r="B882">
            <v>1285</v>
          </cell>
          <cell r="C882">
            <v>1591.58</v>
          </cell>
        </row>
        <row r="883">
          <cell r="A883">
            <v>43544</v>
          </cell>
          <cell r="B883">
            <v>1280</v>
          </cell>
          <cell r="C883">
            <v>1595.98</v>
          </cell>
        </row>
        <row r="884">
          <cell r="A884">
            <v>43543</v>
          </cell>
          <cell r="B884">
            <v>1266</v>
          </cell>
          <cell r="C884">
            <v>1596.04</v>
          </cell>
        </row>
        <row r="885">
          <cell r="A885">
            <v>43542</v>
          </cell>
          <cell r="B885">
            <v>1281</v>
          </cell>
          <cell r="C885">
            <v>1603.43</v>
          </cell>
        </row>
        <row r="886">
          <cell r="A886">
            <v>43539</v>
          </cell>
          <cell r="B886">
            <v>1292</v>
          </cell>
          <cell r="C886">
            <v>1604.43</v>
          </cell>
        </row>
        <row r="887">
          <cell r="A887">
            <v>43538</v>
          </cell>
          <cell r="B887">
            <v>1288</v>
          </cell>
          <cell r="C887">
            <v>1604.43</v>
          </cell>
        </row>
        <row r="888">
          <cell r="A888">
            <v>43537</v>
          </cell>
          <cell r="B888">
            <v>1281</v>
          </cell>
          <cell r="C888">
            <v>1603.66</v>
          </cell>
        </row>
        <row r="889">
          <cell r="A889">
            <v>43536</v>
          </cell>
          <cell r="B889">
            <v>1292</v>
          </cell>
          <cell r="C889">
            <v>1609.06</v>
          </cell>
        </row>
        <row r="890">
          <cell r="A890">
            <v>43535</v>
          </cell>
          <cell r="B890">
            <v>1289</v>
          </cell>
          <cell r="C890">
            <v>1611.86</v>
          </cell>
        </row>
        <row r="891">
          <cell r="A891">
            <v>43532</v>
          </cell>
          <cell r="B891">
            <v>1305</v>
          </cell>
          <cell r="C891">
            <v>1612.46</v>
          </cell>
        </row>
        <row r="892">
          <cell r="A892">
            <v>43531</v>
          </cell>
          <cell r="B892">
            <v>1306</v>
          </cell>
          <cell r="C892">
            <v>1612.46</v>
          </cell>
        </row>
        <row r="893">
          <cell r="A893">
            <v>43530</v>
          </cell>
          <cell r="B893">
            <v>1305</v>
          </cell>
          <cell r="C893">
            <v>1612.46</v>
          </cell>
        </row>
        <row r="894">
          <cell r="A894">
            <v>43529</v>
          </cell>
          <cell r="B894">
            <v>1308</v>
          </cell>
          <cell r="C894">
            <v>1616.66</v>
          </cell>
        </row>
        <row r="895">
          <cell r="A895">
            <v>43528</v>
          </cell>
          <cell r="B895">
            <v>1316</v>
          </cell>
          <cell r="C895">
            <v>1616.66</v>
          </cell>
        </row>
        <row r="896">
          <cell r="A896">
            <v>43525</v>
          </cell>
          <cell r="B896">
            <v>1333</v>
          </cell>
          <cell r="C896">
            <v>1616.66</v>
          </cell>
        </row>
        <row r="897">
          <cell r="A897">
            <v>43524</v>
          </cell>
          <cell r="B897">
            <v>1325</v>
          </cell>
          <cell r="C897">
            <v>1616.66</v>
          </cell>
        </row>
        <row r="898">
          <cell r="A898">
            <v>43523</v>
          </cell>
          <cell r="B898">
            <v>1362</v>
          </cell>
          <cell r="C898">
            <v>1616.66</v>
          </cell>
        </row>
        <row r="899">
          <cell r="A899">
            <v>43522</v>
          </cell>
          <cell r="B899">
            <v>1359</v>
          </cell>
          <cell r="C899">
            <v>1616.16</v>
          </cell>
        </row>
        <row r="900">
          <cell r="A900">
            <v>43521</v>
          </cell>
          <cell r="B900">
            <v>1357</v>
          </cell>
          <cell r="C900">
            <v>1609.36</v>
          </cell>
        </row>
        <row r="901">
          <cell r="A901">
            <v>43518</v>
          </cell>
          <cell r="B901">
            <v>1355</v>
          </cell>
          <cell r="C901">
            <v>1608.56</v>
          </cell>
        </row>
        <row r="902">
          <cell r="A902">
            <v>43517</v>
          </cell>
          <cell r="B902">
            <v>1358</v>
          </cell>
          <cell r="C902">
            <v>1610.06</v>
          </cell>
        </row>
        <row r="903">
          <cell r="A903">
            <v>43516</v>
          </cell>
          <cell r="B903">
            <v>1355</v>
          </cell>
          <cell r="C903">
            <v>1610.06</v>
          </cell>
        </row>
        <row r="904">
          <cell r="A904">
            <v>43515</v>
          </cell>
          <cell r="B904">
            <v>1358</v>
          </cell>
          <cell r="C904">
            <v>1610.78</v>
          </cell>
        </row>
        <row r="905">
          <cell r="A905">
            <v>43514</v>
          </cell>
          <cell r="B905">
            <v>1327</v>
          </cell>
          <cell r="C905">
            <v>1610.74</v>
          </cell>
        </row>
        <row r="906">
          <cell r="A906">
            <v>43511</v>
          </cell>
          <cell r="B906">
            <v>1329</v>
          </cell>
          <cell r="C906">
            <v>1609.38</v>
          </cell>
        </row>
        <row r="907">
          <cell r="A907">
            <v>43510</v>
          </cell>
          <cell r="B907">
            <v>1342</v>
          </cell>
          <cell r="C907">
            <v>1609.88</v>
          </cell>
        </row>
        <row r="908">
          <cell r="A908">
            <v>43509</v>
          </cell>
          <cell r="B908">
            <v>1353</v>
          </cell>
          <cell r="C908">
            <v>1609.88</v>
          </cell>
        </row>
        <row r="909">
          <cell r="A909">
            <v>43508</v>
          </cell>
          <cell r="B909">
            <v>1365</v>
          </cell>
          <cell r="C909">
            <v>1609.88</v>
          </cell>
        </row>
        <row r="910">
          <cell r="A910">
            <v>43507</v>
          </cell>
          <cell r="B910">
            <v>1382</v>
          </cell>
          <cell r="C910">
            <v>1609.88</v>
          </cell>
        </row>
        <row r="911">
          <cell r="A911">
            <v>43499</v>
          </cell>
          <cell r="C911">
            <v>1609.87</v>
          </cell>
        </row>
        <row r="912">
          <cell r="A912">
            <v>43498</v>
          </cell>
          <cell r="C912">
            <v>1609.87</v>
          </cell>
        </row>
        <row r="913">
          <cell r="A913">
            <v>43497</v>
          </cell>
          <cell r="B913">
            <v>1380</v>
          </cell>
          <cell r="C913">
            <v>1609.87</v>
          </cell>
        </row>
        <row r="914">
          <cell r="A914">
            <v>43496</v>
          </cell>
          <cell r="B914">
            <v>1366</v>
          </cell>
          <cell r="C914">
            <v>1607.79</v>
          </cell>
        </row>
        <row r="915">
          <cell r="A915">
            <v>43495</v>
          </cell>
          <cell r="B915">
            <v>1356</v>
          </cell>
          <cell r="C915">
            <v>1607.79</v>
          </cell>
        </row>
        <row r="916">
          <cell r="A916">
            <v>43494</v>
          </cell>
          <cell r="B916">
            <v>1340</v>
          </cell>
          <cell r="C916">
            <v>1607.79</v>
          </cell>
        </row>
        <row r="917">
          <cell r="A917">
            <v>43493</v>
          </cell>
          <cell r="B917">
            <v>1350</v>
          </cell>
          <cell r="C917">
            <v>1607.79</v>
          </cell>
        </row>
        <row r="918">
          <cell r="A918">
            <v>43490</v>
          </cell>
          <cell r="B918">
            <v>1341</v>
          </cell>
          <cell r="C918">
            <v>1607.79</v>
          </cell>
        </row>
        <row r="919">
          <cell r="A919">
            <v>43489</v>
          </cell>
          <cell r="B919">
            <v>1338</v>
          </cell>
          <cell r="C919">
            <v>1607.79</v>
          </cell>
        </row>
        <row r="920">
          <cell r="A920">
            <v>43488</v>
          </cell>
          <cell r="B920">
            <v>1335</v>
          </cell>
          <cell r="C920">
            <v>1612.19</v>
          </cell>
        </row>
        <row r="921">
          <cell r="A921">
            <v>43487</v>
          </cell>
          <cell r="B921">
            <v>1333</v>
          </cell>
          <cell r="C921">
            <v>1612.19</v>
          </cell>
        </row>
        <row r="922">
          <cell r="A922">
            <v>43486</v>
          </cell>
          <cell r="B922">
            <v>1343</v>
          </cell>
          <cell r="C922">
            <v>1612.01</v>
          </cell>
        </row>
        <row r="923">
          <cell r="A923">
            <v>43483</v>
          </cell>
          <cell r="B923">
            <v>1311</v>
          </cell>
          <cell r="C923">
            <v>1616.22</v>
          </cell>
        </row>
        <row r="924">
          <cell r="A924">
            <v>43482</v>
          </cell>
          <cell r="B924">
            <v>1306</v>
          </cell>
          <cell r="C924">
            <v>1616.72</v>
          </cell>
        </row>
        <row r="925">
          <cell r="A925">
            <v>43481</v>
          </cell>
          <cell r="B925">
            <v>1318</v>
          </cell>
          <cell r="C925">
            <v>1616.72</v>
          </cell>
        </row>
        <row r="926">
          <cell r="A926">
            <v>43480</v>
          </cell>
          <cell r="B926">
            <v>1308</v>
          </cell>
          <cell r="C926">
            <v>1616.72</v>
          </cell>
        </row>
        <row r="927">
          <cell r="A927">
            <v>43479</v>
          </cell>
          <cell r="B927">
            <v>1317</v>
          </cell>
          <cell r="C927">
            <v>1617.23</v>
          </cell>
        </row>
        <row r="928">
          <cell r="A928">
            <v>43476</v>
          </cell>
          <cell r="B928">
            <v>1323</v>
          </cell>
          <cell r="C928">
            <v>1617.23</v>
          </cell>
        </row>
        <row r="929">
          <cell r="A929">
            <v>43475</v>
          </cell>
          <cell r="B929">
            <v>1307</v>
          </cell>
          <cell r="C929">
            <v>1617.23</v>
          </cell>
        </row>
        <row r="930">
          <cell r="A930">
            <v>43474</v>
          </cell>
          <cell r="B930">
            <v>1309</v>
          </cell>
          <cell r="C930">
            <v>1617.07</v>
          </cell>
        </row>
        <row r="931">
          <cell r="A931">
            <v>43473</v>
          </cell>
          <cell r="B931">
            <v>1310</v>
          </cell>
          <cell r="C931">
            <v>1618.07</v>
          </cell>
        </row>
        <row r="932">
          <cell r="A932">
            <v>43472</v>
          </cell>
          <cell r="B932">
            <v>1316</v>
          </cell>
          <cell r="C932">
            <v>1618.07</v>
          </cell>
        </row>
        <row r="933">
          <cell r="A933">
            <v>43469</v>
          </cell>
          <cell r="B933">
            <v>1316</v>
          </cell>
          <cell r="C933">
            <v>1616.05</v>
          </cell>
        </row>
        <row r="934">
          <cell r="A934">
            <v>43468</v>
          </cell>
          <cell r="B934">
            <v>1303</v>
          </cell>
          <cell r="C934">
            <v>1616.05</v>
          </cell>
        </row>
        <row r="935">
          <cell r="A935">
            <v>43467</v>
          </cell>
          <cell r="B935">
            <v>1294</v>
          </cell>
          <cell r="C935">
            <v>1616.05</v>
          </cell>
        </row>
        <row r="936">
          <cell r="A936">
            <v>43463</v>
          </cell>
          <cell r="C936">
            <v>1615.27</v>
          </cell>
        </row>
        <row r="937">
          <cell r="A937">
            <v>43462</v>
          </cell>
          <cell r="B937">
            <v>1294</v>
          </cell>
          <cell r="C937">
            <v>1615.27</v>
          </cell>
        </row>
        <row r="938">
          <cell r="A938">
            <v>43461</v>
          </cell>
          <cell r="B938">
            <v>1284</v>
          </cell>
          <cell r="C938">
            <v>1615.27</v>
          </cell>
        </row>
        <row r="939">
          <cell r="A939">
            <v>43460</v>
          </cell>
          <cell r="B939">
            <v>1283</v>
          </cell>
          <cell r="C939">
            <v>1615.12</v>
          </cell>
        </row>
        <row r="940">
          <cell r="A940">
            <v>43459</v>
          </cell>
          <cell r="B940">
            <v>1281</v>
          </cell>
          <cell r="C940">
            <v>1616.62</v>
          </cell>
        </row>
        <row r="941">
          <cell r="A941">
            <v>43458</v>
          </cell>
          <cell r="B941">
            <v>1282</v>
          </cell>
          <cell r="C941">
            <v>1618.66</v>
          </cell>
        </row>
        <row r="942">
          <cell r="A942">
            <v>43455</v>
          </cell>
          <cell r="B942">
            <v>1299</v>
          </cell>
          <cell r="C942">
            <v>1617.49</v>
          </cell>
        </row>
        <row r="943">
          <cell r="A943">
            <v>43454</v>
          </cell>
          <cell r="B943">
            <v>1301</v>
          </cell>
          <cell r="C943">
            <v>1617.47</v>
          </cell>
        </row>
        <row r="944">
          <cell r="A944">
            <v>43453</v>
          </cell>
          <cell r="B944">
            <v>1295</v>
          </cell>
          <cell r="C944">
            <v>1614.8</v>
          </cell>
        </row>
        <row r="945">
          <cell r="A945">
            <v>43452</v>
          </cell>
          <cell r="B945">
            <v>1298</v>
          </cell>
          <cell r="C945">
            <v>1614.8</v>
          </cell>
        </row>
        <row r="946">
          <cell r="A946">
            <v>43451</v>
          </cell>
          <cell r="B946">
            <v>1307</v>
          </cell>
          <cell r="C946">
            <v>1614.8</v>
          </cell>
        </row>
        <row r="947">
          <cell r="A947">
            <v>43448</v>
          </cell>
          <cell r="B947">
            <v>1297</v>
          </cell>
          <cell r="C947">
            <v>1616.99</v>
          </cell>
        </row>
        <row r="948">
          <cell r="A948">
            <v>43447</v>
          </cell>
          <cell r="B948">
            <v>1283</v>
          </cell>
          <cell r="C948">
            <v>1617.39</v>
          </cell>
        </row>
        <row r="949">
          <cell r="A949">
            <v>43446</v>
          </cell>
          <cell r="B949">
            <v>1272</v>
          </cell>
          <cell r="C949">
            <v>1614.45</v>
          </cell>
        </row>
        <row r="950">
          <cell r="A950">
            <v>43445</v>
          </cell>
          <cell r="B950">
            <v>1306</v>
          </cell>
          <cell r="C950">
            <v>1614.45</v>
          </cell>
        </row>
        <row r="951">
          <cell r="A951">
            <v>43444</v>
          </cell>
          <cell r="B951">
            <v>1328</v>
          </cell>
          <cell r="C951">
            <v>1618.28</v>
          </cell>
        </row>
        <row r="952">
          <cell r="A952">
            <v>43441</v>
          </cell>
          <cell r="B952">
            <v>1331</v>
          </cell>
          <cell r="C952">
            <v>1614.15</v>
          </cell>
        </row>
        <row r="953">
          <cell r="A953">
            <v>43440</v>
          </cell>
          <cell r="B953">
            <v>1311</v>
          </cell>
          <cell r="C953">
            <v>1614.15</v>
          </cell>
        </row>
        <row r="954">
          <cell r="A954">
            <v>43439</v>
          </cell>
          <cell r="B954">
            <v>1314</v>
          </cell>
          <cell r="C954">
            <v>1614.15</v>
          </cell>
        </row>
        <row r="955">
          <cell r="A955">
            <v>43438</v>
          </cell>
          <cell r="B955">
            <v>1305</v>
          </cell>
          <cell r="C955">
            <v>1617.75</v>
          </cell>
        </row>
        <row r="956">
          <cell r="A956">
            <v>43437</v>
          </cell>
          <cell r="B956">
            <v>1289</v>
          </cell>
          <cell r="C956">
            <v>1617.75</v>
          </cell>
        </row>
        <row r="957">
          <cell r="A957">
            <v>43434</v>
          </cell>
          <cell r="B957">
            <v>1289</v>
          </cell>
          <cell r="C957">
            <v>1617.75</v>
          </cell>
        </row>
        <row r="958">
          <cell r="A958">
            <v>43433</v>
          </cell>
          <cell r="B958">
            <v>1309</v>
          </cell>
          <cell r="C958">
            <v>1617.75</v>
          </cell>
        </row>
        <row r="959">
          <cell r="A959">
            <v>43432</v>
          </cell>
          <cell r="B959">
            <v>1307</v>
          </cell>
          <cell r="C959">
            <v>1617.75</v>
          </cell>
        </row>
        <row r="960">
          <cell r="A960">
            <v>43431</v>
          </cell>
          <cell r="B960">
            <v>1303</v>
          </cell>
          <cell r="C960">
            <v>1617.75</v>
          </cell>
        </row>
        <row r="961">
          <cell r="A961">
            <v>43430</v>
          </cell>
          <cell r="B961">
            <v>1286</v>
          </cell>
          <cell r="C961">
            <v>1617.73</v>
          </cell>
        </row>
        <row r="962">
          <cell r="A962">
            <v>43427</v>
          </cell>
          <cell r="B962">
            <v>1307</v>
          </cell>
          <cell r="C962">
            <v>1617.29</v>
          </cell>
        </row>
        <row r="963">
          <cell r="A963">
            <v>43426</v>
          </cell>
          <cell r="B963">
            <v>1310</v>
          </cell>
          <cell r="C963">
            <v>1616.1</v>
          </cell>
        </row>
        <row r="964">
          <cell r="A964">
            <v>43425</v>
          </cell>
          <cell r="B964">
            <v>1299</v>
          </cell>
          <cell r="C964">
            <v>1616.1</v>
          </cell>
        </row>
        <row r="965">
          <cell r="A965">
            <v>43424</v>
          </cell>
          <cell r="B965">
            <v>1294</v>
          </cell>
          <cell r="C965">
            <v>1616.1</v>
          </cell>
        </row>
        <row r="966">
          <cell r="A966">
            <v>43423</v>
          </cell>
          <cell r="B966">
            <v>1296</v>
          </cell>
          <cell r="C966">
            <v>1615.2</v>
          </cell>
        </row>
        <row r="967">
          <cell r="A967">
            <v>43420</v>
          </cell>
          <cell r="B967">
            <v>1280</v>
          </cell>
          <cell r="C967">
            <v>1615.2</v>
          </cell>
        </row>
        <row r="968">
          <cell r="A968">
            <v>43419</v>
          </cell>
          <cell r="B968">
            <v>1266</v>
          </cell>
          <cell r="C968">
            <v>1615.2</v>
          </cell>
        </row>
        <row r="969">
          <cell r="A969">
            <v>43418</v>
          </cell>
          <cell r="B969">
            <v>1264</v>
          </cell>
          <cell r="C969">
            <v>1613.41</v>
          </cell>
        </row>
        <row r="970">
          <cell r="A970">
            <v>43417</v>
          </cell>
          <cell r="B970">
            <v>1260</v>
          </cell>
          <cell r="C970">
            <v>1622.86</v>
          </cell>
        </row>
        <row r="971">
          <cell r="A971">
            <v>43416</v>
          </cell>
          <cell r="B971">
            <v>1259</v>
          </cell>
          <cell r="C971">
            <v>1624.39</v>
          </cell>
        </row>
        <row r="972">
          <cell r="A972">
            <v>43413</v>
          </cell>
          <cell r="B972">
            <v>1284</v>
          </cell>
          <cell r="C972">
            <v>1624.39</v>
          </cell>
        </row>
        <row r="973">
          <cell r="A973">
            <v>43412</v>
          </cell>
          <cell r="B973">
            <v>1298</v>
          </cell>
          <cell r="C973">
            <v>1624.39</v>
          </cell>
        </row>
        <row r="974">
          <cell r="A974">
            <v>43411</v>
          </cell>
          <cell r="B974">
            <v>1320</v>
          </cell>
          <cell r="C974">
            <v>1626.39</v>
          </cell>
        </row>
        <row r="975">
          <cell r="A975">
            <v>43410</v>
          </cell>
          <cell r="B975">
            <v>1317</v>
          </cell>
          <cell r="C975">
            <v>1628.24</v>
          </cell>
        </row>
        <row r="976">
          <cell r="A976">
            <v>43409</v>
          </cell>
          <cell r="B976">
            <v>1332</v>
          </cell>
          <cell r="C976">
            <v>1632.39</v>
          </cell>
        </row>
        <row r="977">
          <cell r="A977">
            <v>43406</v>
          </cell>
          <cell r="B977">
            <v>1337</v>
          </cell>
          <cell r="C977">
            <v>1634.19</v>
          </cell>
        </row>
        <row r="978">
          <cell r="A978">
            <v>43405</v>
          </cell>
          <cell r="B978">
            <v>1323</v>
          </cell>
          <cell r="C978">
            <v>1635.98</v>
          </cell>
        </row>
        <row r="979">
          <cell r="A979">
            <v>43404</v>
          </cell>
          <cell r="B979">
            <v>1327</v>
          </cell>
          <cell r="C979">
            <v>1642.58</v>
          </cell>
        </row>
        <row r="980">
          <cell r="A980">
            <v>43403</v>
          </cell>
          <cell r="B980">
            <v>1329</v>
          </cell>
          <cell r="C980">
            <v>1642.58</v>
          </cell>
        </row>
        <row r="981">
          <cell r="A981">
            <v>43402</v>
          </cell>
          <cell r="B981">
            <v>1322</v>
          </cell>
          <cell r="C981">
            <v>1647.06</v>
          </cell>
        </row>
        <row r="982">
          <cell r="A982">
            <v>43399</v>
          </cell>
          <cell r="B982">
            <v>1331</v>
          </cell>
          <cell r="C982">
            <v>1647.06</v>
          </cell>
        </row>
        <row r="983">
          <cell r="A983">
            <v>43398</v>
          </cell>
          <cell r="B983">
            <v>1322</v>
          </cell>
          <cell r="C983">
            <v>1648.06</v>
          </cell>
        </row>
        <row r="984">
          <cell r="A984">
            <v>43397</v>
          </cell>
          <cell r="B984">
            <v>1330</v>
          </cell>
          <cell r="C984">
            <v>1648.06</v>
          </cell>
        </row>
        <row r="985">
          <cell r="A985">
            <v>43396</v>
          </cell>
          <cell r="B985">
            <v>1323</v>
          </cell>
          <cell r="C985">
            <v>1649.26</v>
          </cell>
        </row>
        <row r="986">
          <cell r="A986">
            <v>43395</v>
          </cell>
          <cell r="B986">
            <v>1327</v>
          </cell>
          <cell r="C986">
            <v>1651.9</v>
          </cell>
        </row>
        <row r="987">
          <cell r="A987">
            <v>43392</v>
          </cell>
          <cell r="B987">
            <v>1314</v>
          </cell>
          <cell r="C987">
            <v>1656.68</v>
          </cell>
        </row>
        <row r="988">
          <cell r="A988">
            <v>43391</v>
          </cell>
          <cell r="B988">
            <v>1306</v>
          </cell>
          <cell r="C988">
            <v>1655.48</v>
          </cell>
        </row>
        <row r="989">
          <cell r="A989">
            <v>43390</v>
          </cell>
          <cell r="B989">
            <v>1325</v>
          </cell>
          <cell r="C989">
            <v>1654.88</v>
          </cell>
        </row>
        <row r="990">
          <cell r="A990">
            <v>43389</v>
          </cell>
          <cell r="B990">
            <v>1318</v>
          </cell>
          <cell r="C990">
            <v>1655.48</v>
          </cell>
        </row>
        <row r="991">
          <cell r="A991">
            <v>43388</v>
          </cell>
          <cell r="B991">
            <v>1322</v>
          </cell>
          <cell r="C991">
            <v>1653.98</v>
          </cell>
        </row>
        <row r="992">
          <cell r="A992">
            <v>43385</v>
          </cell>
          <cell r="B992">
            <v>1338</v>
          </cell>
          <cell r="C992">
            <v>1651.48</v>
          </cell>
        </row>
        <row r="993">
          <cell r="A993">
            <v>43384</v>
          </cell>
          <cell r="B993">
            <v>1331</v>
          </cell>
          <cell r="C993">
            <v>1652.88</v>
          </cell>
        </row>
        <row r="994">
          <cell r="A994">
            <v>43383</v>
          </cell>
          <cell r="B994">
            <v>1348</v>
          </cell>
          <cell r="C994">
            <v>1651.38</v>
          </cell>
        </row>
        <row r="995">
          <cell r="A995">
            <v>43382</v>
          </cell>
          <cell r="B995">
            <v>1348</v>
          </cell>
          <cell r="C995">
            <v>1657.42</v>
          </cell>
        </row>
        <row r="996">
          <cell r="A996">
            <v>43381</v>
          </cell>
          <cell r="B996">
            <v>1340</v>
          </cell>
          <cell r="C996">
            <v>1664.59</v>
          </cell>
        </row>
        <row r="997">
          <cell r="A997">
            <v>43373</v>
          </cell>
          <cell r="C997">
            <v>1663.59</v>
          </cell>
        </row>
        <row r="998">
          <cell r="A998">
            <v>43372</v>
          </cell>
          <cell r="C998">
            <v>1663.59</v>
          </cell>
        </row>
        <row r="999">
          <cell r="A999">
            <v>43371</v>
          </cell>
          <cell r="B999">
            <v>1348</v>
          </cell>
          <cell r="C999">
            <v>1663.59</v>
          </cell>
        </row>
        <row r="1000">
          <cell r="A1000">
            <v>43370</v>
          </cell>
          <cell r="B1000">
            <v>1355</v>
          </cell>
          <cell r="C1000">
            <v>1666.27</v>
          </cell>
        </row>
        <row r="1001">
          <cell r="A1001">
            <v>43369</v>
          </cell>
          <cell r="B1001">
            <v>1374</v>
          </cell>
          <cell r="C1001">
            <v>1666.27</v>
          </cell>
        </row>
        <row r="1002">
          <cell r="A1002">
            <v>43368</v>
          </cell>
          <cell r="B1002">
            <v>1367</v>
          </cell>
          <cell r="C1002">
            <v>1668.38</v>
          </cell>
        </row>
        <row r="1003">
          <cell r="A1003">
            <v>43364</v>
          </cell>
          <cell r="B1003">
            <v>1369</v>
          </cell>
          <cell r="C1003">
            <v>1668.38</v>
          </cell>
        </row>
        <row r="1004">
          <cell r="A1004">
            <v>43363</v>
          </cell>
          <cell r="B1004">
            <v>1360</v>
          </cell>
          <cell r="C1004">
            <v>1666.87</v>
          </cell>
        </row>
        <row r="1005">
          <cell r="A1005">
            <v>43362</v>
          </cell>
          <cell r="B1005">
            <v>1362</v>
          </cell>
          <cell r="C1005">
            <v>1666.5</v>
          </cell>
        </row>
        <row r="1006">
          <cell r="A1006">
            <v>43361</v>
          </cell>
          <cell r="B1006">
            <v>1355</v>
          </cell>
          <cell r="C1006">
            <v>1664.9</v>
          </cell>
        </row>
        <row r="1007">
          <cell r="A1007">
            <v>43360</v>
          </cell>
          <cell r="B1007">
            <v>1351</v>
          </cell>
          <cell r="C1007">
            <v>1664.9</v>
          </cell>
        </row>
        <row r="1008">
          <cell r="A1008">
            <v>43357</v>
          </cell>
          <cell r="B1008">
            <v>1348</v>
          </cell>
          <cell r="C1008">
            <v>1664.9</v>
          </cell>
        </row>
        <row r="1009">
          <cell r="A1009">
            <v>43356</v>
          </cell>
          <cell r="B1009">
            <v>1355</v>
          </cell>
          <cell r="C1009">
            <v>1664.9</v>
          </cell>
        </row>
        <row r="1010">
          <cell r="A1010">
            <v>43355</v>
          </cell>
          <cell r="B1010">
            <v>1356</v>
          </cell>
          <cell r="C1010">
            <v>1664.9</v>
          </cell>
        </row>
        <row r="1011">
          <cell r="A1011">
            <v>43354</v>
          </cell>
          <cell r="B1011">
            <v>1350</v>
          </cell>
          <cell r="C1011">
            <v>1664.9</v>
          </cell>
        </row>
        <row r="1012">
          <cell r="A1012">
            <v>43353</v>
          </cell>
          <cell r="B1012">
            <v>1357</v>
          </cell>
          <cell r="C1012">
            <v>1662.3</v>
          </cell>
        </row>
        <row r="1013">
          <cell r="A1013">
            <v>43350</v>
          </cell>
          <cell r="B1013">
            <v>1349</v>
          </cell>
          <cell r="C1013">
            <v>1661.22</v>
          </cell>
        </row>
        <row r="1014">
          <cell r="A1014">
            <v>43349</v>
          </cell>
          <cell r="B1014">
            <v>1369</v>
          </cell>
          <cell r="C1014">
            <v>1667.49</v>
          </cell>
        </row>
        <row r="1015">
          <cell r="A1015">
            <v>43348</v>
          </cell>
          <cell r="B1015">
            <v>1378</v>
          </cell>
          <cell r="C1015">
            <v>1666.89</v>
          </cell>
        </row>
        <row r="1016">
          <cell r="A1016">
            <v>43347</v>
          </cell>
          <cell r="B1016">
            <v>1413</v>
          </cell>
          <cell r="C1016">
            <v>1665.89</v>
          </cell>
        </row>
        <row r="1017">
          <cell r="A1017">
            <v>43346</v>
          </cell>
          <cell r="B1017">
            <v>1421</v>
          </cell>
          <cell r="C1017">
            <v>1665.89</v>
          </cell>
        </row>
        <row r="1018">
          <cell r="A1018">
            <v>43343</v>
          </cell>
          <cell r="B1018">
            <v>1436</v>
          </cell>
          <cell r="C1018">
            <v>1664.72</v>
          </cell>
        </row>
        <row r="1019">
          <cell r="A1019">
            <v>43342</v>
          </cell>
          <cell r="B1019">
            <v>1450</v>
          </cell>
          <cell r="C1019">
            <v>1664.72</v>
          </cell>
        </row>
        <row r="1020">
          <cell r="A1020">
            <v>43341</v>
          </cell>
          <cell r="B1020">
            <v>1456</v>
          </cell>
          <cell r="C1020">
            <v>1661.79</v>
          </cell>
        </row>
        <row r="1021">
          <cell r="A1021">
            <v>43340</v>
          </cell>
          <cell r="B1021">
            <v>1460</v>
          </cell>
          <cell r="C1021">
            <v>1661.79</v>
          </cell>
        </row>
        <row r="1022">
          <cell r="A1022">
            <v>43339</v>
          </cell>
          <cell r="B1022">
            <v>1465</v>
          </cell>
          <cell r="C1022">
            <v>1660.1</v>
          </cell>
        </row>
        <row r="1023">
          <cell r="A1023">
            <v>43336</v>
          </cell>
          <cell r="B1023">
            <v>1466</v>
          </cell>
          <cell r="C1023">
            <v>1660.1</v>
          </cell>
        </row>
        <row r="1024">
          <cell r="A1024">
            <v>43335</v>
          </cell>
          <cell r="B1024">
            <v>1449</v>
          </cell>
          <cell r="C1024">
            <v>1655.36</v>
          </cell>
        </row>
        <row r="1025">
          <cell r="A1025">
            <v>43334</v>
          </cell>
          <cell r="B1025">
            <v>1447</v>
          </cell>
          <cell r="C1025">
            <v>1652.79</v>
          </cell>
        </row>
        <row r="1026">
          <cell r="A1026">
            <v>43333</v>
          </cell>
          <cell r="B1026">
            <v>1429</v>
          </cell>
          <cell r="C1026">
            <v>1652.79</v>
          </cell>
        </row>
        <row r="1027">
          <cell r="A1027">
            <v>43332</v>
          </cell>
          <cell r="B1027">
            <v>1433</v>
          </cell>
          <cell r="C1027">
            <v>1646.5</v>
          </cell>
        </row>
        <row r="1028">
          <cell r="A1028">
            <v>43329</v>
          </cell>
          <cell r="B1028">
            <v>1428</v>
          </cell>
          <cell r="C1028">
            <v>1651.46</v>
          </cell>
        </row>
        <row r="1029">
          <cell r="A1029">
            <v>43328</v>
          </cell>
          <cell r="B1029">
            <v>1413</v>
          </cell>
          <cell r="C1029">
            <v>1651.46</v>
          </cell>
        </row>
        <row r="1030">
          <cell r="A1030">
            <v>43327</v>
          </cell>
          <cell r="B1030">
            <v>1460</v>
          </cell>
          <cell r="C1030">
            <v>1648.77</v>
          </cell>
        </row>
        <row r="1031">
          <cell r="A1031">
            <v>43326</v>
          </cell>
          <cell r="B1031">
            <v>1464</v>
          </cell>
          <cell r="C1031">
            <v>1646.39</v>
          </cell>
        </row>
        <row r="1032">
          <cell r="A1032">
            <v>43325</v>
          </cell>
          <cell r="B1032">
            <v>1442</v>
          </cell>
          <cell r="C1032">
            <v>1641.12</v>
          </cell>
        </row>
        <row r="1033">
          <cell r="A1033">
            <v>43322</v>
          </cell>
          <cell r="B1033">
            <v>1430</v>
          </cell>
          <cell r="C1033">
            <v>1643.48</v>
          </cell>
        </row>
        <row r="1034">
          <cell r="A1034">
            <v>43321</v>
          </cell>
          <cell r="B1034">
            <v>1432</v>
          </cell>
          <cell r="C1034">
            <v>1643.48</v>
          </cell>
        </row>
        <row r="1035">
          <cell r="A1035">
            <v>43320</v>
          </cell>
          <cell r="B1035">
            <v>1420</v>
          </cell>
          <cell r="C1035">
            <v>1643.48</v>
          </cell>
        </row>
        <row r="1036">
          <cell r="A1036">
            <v>43319</v>
          </cell>
          <cell r="B1036">
            <v>1468</v>
          </cell>
          <cell r="C1036">
            <v>1643.48</v>
          </cell>
        </row>
        <row r="1037">
          <cell r="A1037">
            <v>43318</v>
          </cell>
          <cell r="B1037">
            <v>1465</v>
          </cell>
          <cell r="C1037">
            <v>1643.48</v>
          </cell>
        </row>
        <row r="1038">
          <cell r="A1038">
            <v>43315</v>
          </cell>
          <cell r="B1038">
            <v>1462</v>
          </cell>
          <cell r="C1038">
            <v>1643.48</v>
          </cell>
        </row>
        <row r="1039">
          <cell r="A1039">
            <v>43314</v>
          </cell>
          <cell r="B1039">
            <v>1478</v>
          </cell>
          <cell r="C1039">
            <v>1644.51</v>
          </cell>
        </row>
        <row r="1040">
          <cell r="A1040">
            <v>43313</v>
          </cell>
          <cell r="B1040">
            <v>1486</v>
          </cell>
          <cell r="C1040">
            <v>1646.38</v>
          </cell>
        </row>
        <row r="1041">
          <cell r="A1041">
            <v>43312</v>
          </cell>
          <cell r="B1041">
            <v>1479</v>
          </cell>
          <cell r="C1041">
            <v>1645.78</v>
          </cell>
        </row>
        <row r="1042">
          <cell r="A1042">
            <v>43311</v>
          </cell>
          <cell r="B1042">
            <v>1491</v>
          </cell>
          <cell r="C1042">
            <v>1645.78</v>
          </cell>
        </row>
        <row r="1043">
          <cell r="A1043">
            <v>43308</v>
          </cell>
          <cell r="B1043">
            <v>1481</v>
          </cell>
          <cell r="C1043">
            <v>1638.74</v>
          </cell>
        </row>
        <row r="1044">
          <cell r="A1044">
            <v>43307</v>
          </cell>
          <cell r="B1044">
            <v>1475</v>
          </cell>
          <cell r="C1044">
            <v>1638.74</v>
          </cell>
        </row>
        <row r="1045">
          <cell r="A1045">
            <v>43306</v>
          </cell>
          <cell r="B1045">
            <v>1484</v>
          </cell>
          <cell r="C1045">
            <v>1640.54</v>
          </cell>
        </row>
        <row r="1046">
          <cell r="A1046">
            <v>43305</v>
          </cell>
          <cell r="B1046">
            <v>1488</v>
          </cell>
          <cell r="C1046">
            <v>1640.54</v>
          </cell>
        </row>
        <row r="1047">
          <cell r="A1047">
            <v>43304</v>
          </cell>
          <cell r="B1047">
            <v>1472</v>
          </cell>
          <cell r="C1047">
            <v>1643.54</v>
          </cell>
        </row>
        <row r="1048">
          <cell r="A1048">
            <v>43301</v>
          </cell>
          <cell r="B1048">
            <v>1479</v>
          </cell>
          <cell r="C1048">
            <v>1645.04</v>
          </cell>
        </row>
        <row r="1049">
          <cell r="A1049">
            <v>43300</v>
          </cell>
          <cell r="B1049">
            <v>1473</v>
          </cell>
          <cell r="C1049">
            <v>1645.04</v>
          </cell>
        </row>
        <row r="1050">
          <cell r="A1050">
            <v>43299</v>
          </cell>
          <cell r="B1050">
            <v>1475</v>
          </cell>
          <cell r="C1050">
            <v>1645.04</v>
          </cell>
        </row>
        <row r="1051">
          <cell r="A1051">
            <v>43298</v>
          </cell>
          <cell r="B1051">
            <v>1479</v>
          </cell>
          <cell r="C1051">
            <v>1646.51</v>
          </cell>
        </row>
        <row r="1052">
          <cell r="A1052">
            <v>43297</v>
          </cell>
          <cell r="B1052">
            <v>1486</v>
          </cell>
          <cell r="C1052">
            <v>1646.51</v>
          </cell>
        </row>
        <row r="1053">
          <cell r="A1053">
            <v>43294</v>
          </cell>
          <cell r="B1053">
            <v>1486</v>
          </cell>
          <cell r="C1053">
            <v>1646.51</v>
          </cell>
        </row>
        <row r="1054">
          <cell r="A1054">
            <v>43293</v>
          </cell>
          <cell r="B1054">
            <v>1487</v>
          </cell>
          <cell r="C1054">
            <v>1644.75</v>
          </cell>
        </row>
        <row r="1055">
          <cell r="A1055">
            <v>43292</v>
          </cell>
          <cell r="B1055">
            <v>1467</v>
          </cell>
          <cell r="C1055">
            <v>1643.28</v>
          </cell>
        </row>
        <row r="1056">
          <cell r="A1056">
            <v>43291</v>
          </cell>
          <cell r="B1056">
            <v>1470</v>
          </cell>
          <cell r="C1056">
            <v>1643.28</v>
          </cell>
        </row>
        <row r="1057">
          <cell r="A1057">
            <v>43290</v>
          </cell>
          <cell r="B1057">
            <v>1460</v>
          </cell>
          <cell r="C1057">
            <v>1645.8</v>
          </cell>
        </row>
        <row r="1058">
          <cell r="A1058">
            <v>43287</v>
          </cell>
          <cell r="B1058">
            <v>1462</v>
          </cell>
          <cell r="C1058">
            <v>1645.8</v>
          </cell>
        </row>
        <row r="1059">
          <cell r="A1059">
            <v>43286</v>
          </cell>
          <cell r="B1059">
            <v>1459</v>
          </cell>
          <cell r="C1059">
            <v>1647.31</v>
          </cell>
        </row>
        <row r="1060">
          <cell r="A1060">
            <v>43285</v>
          </cell>
          <cell r="B1060">
            <v>1463</v>
          </cell>
          <cell r="C1060">
            <v>1644.31</v>
          </cell>
        </row>
        <row r="1061">
          <cell r="A1061">
            <v>43284</v>
          </cell>
          <cell r="B1061">
            <v>1457</v>
          </cell>
          <cell r="C1061">
            <v>1644.31</v>
          </cell>
        </row>
        <row r="1062">
          <cell r="A1062">
            <v>43283</v>
          </cell>
          <cell r="B1062">
            <v>1453</v>
          </cell>
          <cell r="C1062">
            <v>1644.31</v>
          </cell>
        </row>
        <row r="1063">
          <cell r="A1063">
            <v>43280</v>
          </cell>
          <cell r="B1063">
            <v>1457</v>
          </cell>
          <cell r="C1063">
            <v>1644.11</v>
          </cell>
        </row>
        <row r="1064">
          <cell r="A1064">
            <v>43279</v>
          </cell>
          <cell r="B1064">
            <v>1439</v>
          </cell>
          <cell r="C1064">
            <v>1644.11</v>
          </cell>
        </row>
        <row r="1065">
          <cell r="A1065">
            <v>43278</v>
          </cell>
          <cell r="B1065">
            <v>1429</v>
          </cell>
          <cell r="C1065">
            <v>1655.48</v>
          </cell>
        </row>
        <row r="1066">
          <cell r="A1066">
            <v>43277</v>
          </cell>
          <cell r="B1066">
            <v>1424</v>
          </cell>
          <cell r="C1066">
            <v>1655.48</v>
          </cell>
        </row>
        <row r="1067">
          <cell r="A1067">
            <v>43276</v>
          </cell>
          <cell r="B1067">
            <v>1445</v>
          </cell>
          <cell r="C1067">
            <v>1655.48</v>
          </cell>
        </row>
        <row r="1068">
          <cell r="A1068">
            <v>43273</v>
          </cell>
          <cell r="B1068">
            <v>1453</v>
          </cell>
          <cell r="C1068">
            <v>1655.48</v>
          </cell>
        </row>
        <row r="1069">
          <cell r="A1069">
            <v>43272</v>
          </cell>
          <cell r="B1069">
            <v>1461</v>
          </cell>
          <cell r="C1069">
            <v>1655.48</v>
          </cell>
        </row>
        <row r="1070">
          <cell r="A1070">
            <v>43271</v>
          </cell>
          <cell r="B1070">
            <v>1464</v>
          </cell>
          <cell r="C1070">
            <v>1659.58</v>
          </cell>
        </row>
        <row r="1071">
          <cell r="A1071">
            <v>43270</v>
          </cell>
          <cell r="B1071">
            <v>1460</v>
          </cell>
          <cell r="C1071">
            <v>1663.58</v>
          </cell>
        </row>
        <row r="1072">
          <cell r="A1072">
            <v>43266</v>
          </cell>
          <cell r="B1072">
            <v>1477</v>
          </cell>
          <cell r="C1072">
            <v>1664.2</v>
          </cell>
        </row>
        <row r="1073">
          <cell r="A1073">
            <v>43265</v>
          </cell>
          <cell r="B1073">
            <v>1442</v>
          </cell>
          <cell r="C1073">
            <v>1664.2</v>
          </cell>
        </row>
        <row r="1074">
          <cell r="A1074">
            <v>43264</v>
          </cell>
          <cell r="B1074">
            <v>1439</v>
          </cell>
          <cell r="C1074">
            <v>1664.2</v>
          </cell>
        </row>
        <row r="1075">
          <cell r="A1075">
            <v>43263</v>
          </cell>
          <cell r="B1075">
            <v>1459</v>
          </cell>
          <cell r="C1075">
            <v>1664.2</v>
          </cell>
        </row>
        <row r="1076">
          <cell r="A1076">
            <v>43262</v>
          </cell>
          <cell r="B1076">
            <v>1447</v>
          </cell>
          <cell r="C1076">
            <v>1672.99</v>
          </cell>
        </row>
        <row r="1077">
          <cell r="A1077">
            <v>43259</v>
          </cell>
          <cell r="B1077">
            <v>1453</v>
          </cell>
          <cell r="C1077">
            <v>1672.99</v>
          </cell>
        </row>
        <row r="1078">
          <cell r="A1078">
            <v>43258</v>
          </cell>
          <cell r="B1078">
            <v>1459</v>
          </cell>
          <cell r="C1078">
            <v>1672.99</v>
          </cell>
        </row>
        <row r="1079">
          <cell r="A1079">
            <v>43257</v>
          </cell>
          <cell r="B1079">
            <v>1444</v>
          </cell>
          <cell r="C1079">
            <v>1672.99</v>
          </cell>
        </row>
        <row r="1080">
          <cell r="A1080">
            <v>43256</v>
          </cell>
          <cell r="B1080">
            <v>1448</v>
          </cell>
          <cell r="C1080">
            <v>1677.99</v>
          </cell>
        </row>
        <row r="1081">
          <cell r="A1081">
            <v>43255</v>
          </cell>
          <cell r="B1081">
            <v>1445</v>
          </cell>
          <cell r="C1081">
            <v>1677.98</v>
          </cell>
        </row>
        <row r="1082">
          <cell r="A1082">
            <v>43252</v>
          </cell>
          <cell r="B1082">
            <v>1451</v>
          </cell>
          <cell r="C1082">
            <v>1674.99</v>
          </cell>
        </row>
        <row r="1083">
          <cell r="A1083">
            <v>43251</v>
          </cell>
          <cell r="B1083">
            <v>1434</v>
          </cell>
          <cell r="C1083">
            <v>1673.31</v>
          </cell>
        </row>
        <row r="1084">
          <cell r="A1084">
            <v>43250</v>
          </cell>
          <cell r="B1084">
            <v>1423</v>
          </cell>
          <cell r="C1084">
            <v>1673.31</v>
          </cell>
        </row>
        <row r="1085">
          <cell r="A1085">
            <v>43249</v>
          </cell>
          <cell r="B1085">
            <v>1426</v>
          </cell>
          <cell r="C1085">
            <v>1674.27</v>
          </cell>
        </row>
        <row r="1086">
          <cell r="A1086">
            <v>43248</v>
          </cell>
          <cell r="B1086">
            <v>1424</v>
          </cell>
          <cell r="C1086">
            <v>1672.47</v>
          </cell>
        </row>
        <row r="1087">
          <cell r="A1087">
            <v>43245</v>
          </cell>
          <cell r="B1087">
            <v>1389</v>
          </cell>
          <cell r="C1087">
            <v>1677.11</v>
          </cell>
        </row>
        <row r="1088">
          <cell r="A1088">
            <v>43244</v>
          </cell>
          <cell r="B1088">
            <v>1386</v>
          </cell>
          <cell r="C1088">
            <v>1677.11</v>
          </cell>
        </row>
        <row r="1089">
          <cell r="A1089">
            <v>43243</v>
          </cell>
          <cell r="B1089">
            <v>1377</v>
          </cell>
          <cell r="C1089">
            <v>1676.82</v>
          </cell>
        </row>
        <row r="1090">
          <cell r="A1090">
            <v>43242</v>
          </cell>
          <cell r="B1090">
            <v>1382</v>
          </cell>
          <cell r="C1090">
            <v>1676.82</v>
          </cell>
        </row>
        <row r="1091">
          <cell r="A1091">
            <v>43241</v>
          </cell>
          <cell r="B1091">
            <v>1380</v>
          </cell>
          <cell r="C1091">
            <v>1674.31</v>
          </cell>
        </row>
        <row r="1092">
          <cell r="A1092">
            <v>43238</v>
          </cell>
          <cell r="B1092">
            <v>1353</v>
          </cell>
          <cell r="C1092">
            <v>1674.31</v>
          </cell>
        </row>
        <row r="1093">
          <cell r="A1093">
            <v>43237</v>
          </cell>
          <cell r="B1093">
            <v>1366</v>
          </cell>
          <cell r="C1093">
            <v>1683.79</v>
          </cell>
        </row>
        <row r="1094">
          <cell r="A1094">
            <v>43236</v>
          </cell>
          <cell r="B1094">
            <v>1365</v>
          </cell>
          <cell r="C1094">
            <v>1686.05</v>
          </cell>
        </row>
        <row r="1095">
          <cell r="A1095">
            <v>43235</v>
          </cell>
          <cell r="B1095">
            <v>1365</v>
          </cell>
          <cell r="C1095">
            <v>1695.62</v>
          </cell>
        </row>
        <row r="1096">
          <cell r="A1096">
            <v>43234</v>
          </cell>
          <cell r="B1096">
            <v>1363</v>
          </cell>
          <cell r="C1096">
            <v>1696.82</v>
          </cell>
        </row>
        <row r="1097">
          <cell r="A1097">
            <v>43231</v>
          </cell>
          <cell r="B1097">
            <v>1351</v>
          </cell>
          <cell r="C1097">
            <v>1697.82</v>
          </cell>
        </row>
        <row r="1098">
          <cell r="A1098">
            <v>43230</v>
          </cell>
          <cell r="B1098">
            <v>1352</v>
          </cell>
          <cell r="C1098">
            <v>1695.82</v>
          </cell>
        </row>
        <row r="1099">
          <cell r="A1099">
            <v>43229</v>
          </cell>
          <cell r="B1099">
            <v>1349</v>
          </cell>
          <cell r="C1099">
            <v>1695.82</v>
          </cell>
        </row>
        <row r="1100">
          <cell r="A1100">
            <v>43228</v>
          </cell>
          <cell r="B1100">
            <v>1380</v>
          </cell>
          <cell r="C1100">
            <v>1704.7</v>
          </cell>
        </row>
        <row r="1101">
          <cell r="A1101">
            <v>43227</v>
          </cell>
          <cell r="B1101">
            <v>1383</v>
          </cell>
          <cell r="C1101">
            <v>1704.7</v>
          </cell>
        </row>
        <row r="1102">
          <cell r="A1102">
            <v>43224</v>
          </cell>
          <cell r="B1102">
            <v>1371</v>
          </cell>
          <cell r="C1102">
            <v>1704.7</v>
          </cell>
        </row>
        <row r="1103">
          <cell r="A1103">
            <v>43223</v>
          </cell>
          <cell r="B1103">
            <v>1385</v>
          </cell>
          <cell r="C1103">
            <v>1714.26</v>
          </cell>
        </row>
        <row r="1104">
          <cell r="A1104">
            <v>43222</v>
          </cell>
          <cell r="B1104">
            <v>1377</v>
          </cell>
          <cell r="C1104">
            <v>1724.46</v>
          </cell>
        </row>
        <row r="1105">
          <cell r="A1105">
            <v>43218</v>
          </cell>
          <cell r="C1105">
            <v>1733.46</v>
          </cell>
        </row>
        <row r="1106">
          <cell r="A1106">
            <v>43217</v>
          </cell>
          <cell r="B1106">
            <v>1377</v>
          </cell>
          <cell r="C1106">
            <v>1733.46</v>
          </cell>
        </row>
        <row r="1107">
          <cell r="A1107">
            <v>43216</v>
          </cell>
          <cell r="B1107">
            <v>1381</v>
          </cell>
          <cell r="C1107">
            <v>1737.06</v>
          </cell>
        </row>
        <row r="1108">
          <cell r="A1108">
            <v>43215</v>
          </cell>
          <cell r="B1108">
            <v>1381</v>
          </cell>
          <cell r="C1108">
            <v>1739.06</v>
          </cell>
        </row>
        <row r="1109">
          <cell r="A1109">
            <v>43214</v>
          </cell>
          <cell r="B1109">
            <v>1391</v>
          </cell>
          <cell r="C1109">
            <v>1739.06</v>
          </cell>
        </row>
        <row r="1110">
          <cell r="A1110">
            <v>43213</v>
          </cell>
          <cell r="B1110">
            <v>1385</v>
          </cell>
          <cell r="C1110">
            <v>1747.56</v>
          </cell>
        </row>
        <row r="1111">
          <cell r="A1111">
            <v>43210</v>
          </cell>
          <cell r="B1111">
            <v>1373</v>
          </cell>
          <cell r="C1111">
            <v>1750.76</v>
          </cell>
        </row>
        <row r="1112">
          <cell r="A1112">
            <v>43209</v>
          </cell>
          <cell r="B1112">
            <v>1384</v>
          </cell>
          <cell r="C1112">
            <v>1750.76</v>
          </cell>
        </row>
        <row r="1113">
          <cell r="A1113">
            <v>43208</v>
          </cell>
          <cell r="B1113">
            <v>1373</v>
          </cell>
          <cell r="C1113">
            <v>1753.22</v>
          </cell>
        </row>
        <row r="1114">
          <cell r="A1114">
            <v>43207</v>
          </cell>
          <cell r="B1114">
            <v>1347</v>
          </cell>
          <cell r="C1114">
            <v>1756.42</v>
          </cell>
        </row>
        <row r="1115">
          <cell r="A1115">
            <v>43206</v>
          </cell>
          <cell r="B1115">
            <v>1351</v>
          </cell>
          <cell r="C1115">
            <v>1756.42</v>
          </cell>
        </row>
        <row r="1116">
          <cell r="A1116">
            <v>43203</v>
          </cell>
          <cell r="B1116">
            <v>1370</v>
          </cell>
          <cell r="C1116">
            <v>1759.92</v>
          </cell>
        </row>
        <row r="1117">
          <cell r="A1117">
            <v>43202</v>
          </cell>
          <cell r="B1117">
            <v>1357</v>
          </cell>
          <cell r="C1117">
            <v>1759.92</v>
          </cell>
        </row>
        <row r="1118">
          <cell r="A1118">
            <v>43201</v>
          </cell>
          <cell r="B1118">
            <v>1351</v>
          </cell>
          <cell r="C1118">
            <v>1759.92</v>
          </cell>
        </row>
        <row r="1119">
          <cell r="A1119">
            <v>43200</v>
          </cell>
          <cell r="B1119">
            <v>1386</v>
          </cell>
          <cell r="C1119">
            <v>1759.92</v>
          </cell>
        </row>
        <row r="1120">
          <cell r="A1120">
            <v>43199</v>
          </cell>
          <cell r="B1120">
            <v>1385</v>
          </cell>
          <cell r="C1120">
            <v>1761.72</v>
          </cell>
        </row>
        <row r="1121">
          <cell r="A1121">
            <v>43198</v>
          </cell>
          <cell r="C1121">
            <v>1769.28</v>
          </cell>
        </row>
        <row r="1122">
          <cell r="A1122">
            <v>43194</v>
          </cell>
          <cell r="B1122">
            <v>1385</v>
          </cell>
          <cell r="C1122">
            <v>1769.28</v>
          </cell>
        </row>
        <row r="1123">
          <cell r="A1123">
            <v>43193</v>
          </cell>
          <cell r="B1123">
            <v>1390</v>
          </cell>
          <cell r="C1123">
            <v>1769.28</v>
          </cell>
        </row>
        <row r="1124">
          <cell r="A1124">
            <v>43192</v>
          </cell>
          <cell r="B1124">
            <v>1391</v>
          </cell>
          <cell r="C1124">
            <v>1769.28</v>
          </cell>
        </row>
        <row r="1125">
          <cell r="A1125">
            <v>43189</v>
          </cell>
          <cell r="B1125">
            <v>1416</v>
          </cell>
          <cell r="C1125">
            <v>1769.28</v>
          </cell>
        </row>
        <row r="1126">
          <cell r="A1126">
            <v>43188</v>
          </cell>
          <cell r="B1126">
            <v>1380</v>
          </cell>
          <cell r="C1126">
            <v>1769.28</v>
          </cell>
        </row>
        <row r="1127">
          <cell r="A1127">
            <v>43187</v>
          </cell>
          <cell r="B1127">
            <v>1373</v>
          </cell>
          <cell r="C1127">
            <v>1769.28</v>
          </cell>
        </row>
        <row r="1128">
          <cell r="A1128">
            <v>43186</v>
          </cell>
          <cell r="B1128">
            <v>1375</v>
          </cell>
          <cell r="C1128">
            <v>1769.49</v>
          </cell>
        </row>
        <row r="1129">
          <cell r="A1129">
            <v>43185</v>
          </cell>
          <cell r="B1129">
            <v>1386</v>
          </cell>
          <cell r="C1129">
            <v>1769.49</v>
          </cell>
        </row>
        <row r="1130">
          <cell r="A1130">
            <v>43182</v>
          </cell>
          <cell r="B1130">
            <v>1375</v>
          </cell>
          <cell r="C1130">
            <v>1770.72</v>
          </cell>
        </row>
        <row r="1131">
          <cell r="A1131">
            <v>43181</v>
          </cell>
          <cell r="B1131">
            <v>1387</v>
          </cell>
          <cell r="C1131">
            <v>1770.72</v>
          </cell>
        </row>
        <row r="1132">
          <cell r="A1132">
            <v>43180</v>
          </cell>
          <cell r="B1132">
            <v>1460</v>
          </cell>
          <cell r="C1132">
            <v>1770.72</v>
          </cell>
        </row>
        <row r="1133">
          <cell r="A1133">
            <v>43179</v>
          </cell>
          <cell r="B1133">
            <v>1463</v>
          </cell>
          <cell r="C1133">
            <v>1770.72</v>
          </cell>
        </row>
        <row r="1134">
          <cell r="A1134">
            <v>43178</v>
          </cell>
          <cell r="B1134">
            <v>1483</v>
          </cell>
          <cell r="C1134">
            <v>1769.25</v>
          </cell>
        </row>
        <row r="1135">
          <cell r="A1135">
            <v>43175</v>
          </cell>
          <cell r="B1135">
            <v>1471</v>
          </cell>
          <cell r="C1135">
            <v>1768.95</v>
          </cell>
        </row>
        <row r="1136">
          <cell r="A1136">
            <v>43174</v>
          </cell>
          <cell r="B1136">
            <v>1457</v>
          </cell>
          <cell r="C1136">
            <v>1768.35</v>
          </cell>
        </row>
        <row r="1137">
          <cell r="A1137">
            <v>43173</v>
          </cell>
          <cell r="B1137">
            <v>1468</v>
          </cell>
          <cell r="C1137">
            <v>1767.15</v>
          </cell>
        </row>
        <row r="1138">
          <cell r="A1138">
            <v>43172</v>
          </cell>
          <cell r="B1138">
            <v>1471</v>
          </cell>
          <cell r="C1138">
            <v>1767.65</v>
          </cell>
        </row>
        <row r="1139">
          <cell r="A1139">
            <v>43171</v>
          </cell>
          <cell r="B1139">
            <v>1473</v>
          </cell>
          <cell r="C1139">
            <v>1765.89</v>
          </cell>
        </row>
        <row r="1140">
          <cell r="A1140">
            <v>43168</v>
          </cell>
          <cell r="B1140">
            <v>1461</v>
          </cell>
          <cell r="C1140">
            <v>1760.88</v>
          </cell>
        </row>
        <row r="1141">
          <cell r="A1141">
            <v>43167</v>
          </cell>
          <cell r="B1141">
            <v>1466</v>
          </cell>
          <cell r="C1141">
            <v>1759.41</v>
          </cell>
        </row>
        <row r="1142">
          <cell r="A1142">
            <v>43166</v>
          </cell>
          <cell r="B1142">
            <v>1480</v>
          </cell>
          <cell r="C1142">
            <v>1755.71</v>
          </cell>
        </row>
        <row r="1143">
          <cell r="A1143">
            <v>43165</v>
          </cell>
          <cell r="B1143">
            <v>1484</v>
          </cell>
          <cell r="C1143">
            <v>1754.71</v>
          </cell>
        </row>
        <row r="1144">
          <cell r="A1144">
            <v>43164</v>
          </cell>
          <cell r="B1144">
            <v>1484</v>
          </cell>
          <cell r="C1144">
            <v>1753.23</v>
          </cell>
        </row>
        <row r="1145">
          <cell r="A1145">
            <v>43161</v>
          </cell>
          <cell r="B1145">
            <v>1498</v>
          </cell>
          <cell r="C1145">
            <v>1753.23</v>
          </cell>
        </row>
        <row r="1146">
          <cell r="A1146">
            <v>43160</v>
          </cell>
          <cell r="B1146">
            <v>1497</v>
          </cell>
          <cell r="C1146">
            <v>1752.43</v>
          </cell>
        </row>
        <row r="1147">
          <cell r="A1147">
            <v>43159</v>
          </cell>
          <cell r="B1147">
            <v>1496</v>
          </cell>
          <cell r="C1147">
            <v>1747.69</v>
          </cell>
        </row>
        <row r="1148">
          <cell r="A1148">
            <v>43158</v>
          </cell>
          <cell r="B1148">
            <v>1492</v>
          </cell>
          <cell r="C1148">
            <v>1744.75</v>
          </cell>
        </row>
        <row r="1149">
          <cell r="A1149">
            <v>43157</v>
          </cell>
          <cell r="B1149">
            <v>1489</v>
          </cell>
          <cell r="C1149">
            <v>1747.24</v>
          </cell>
        </row>
        <row r="1150">
          <cell r="A1150">
            <v>43155</v>
          </cell>
          <cell r="C1150">
            <v>1747.24</v>
          </cell>
        </row>
        <row r="1151">
          <cell r="A1151">
            <v>43154</v>
          </cell>
          <cell r="B1151">
            <v>1488</v>
          </cell>
          <cell r="C1151">
            <v>1747.24</v>
          </cell>
        </row>
        <row r="1152">
          <cell r="A1152">
            <v>43153</v>
          </cell>
          <cell r="B1152">
            <v>1446</v>
          </cell>
          <cell r="C1152">
            <v>1751.24</v>
          </cell>
        </row>
        <row r="1153">
          <cell r="A1153">
            <v>43145</v>
          </cell>
          <cell r="B1153">
            <v>1461</v>
          </cell>
          <cell r="C1153">
            <v>1752.49</v>
          </cell>
        </row>
        <row r="1154">
          <cell r="A1154">
            <v>43144</v>
          </cell>
          <cell r="B1154">
            <v>1446</v>
          </cell>
          <cell r="C1154">
            <v>1752.49</v>
          </cell>
        </row>
        <row r="1155">
          <cell r="A1155">
            <v>43143</v>
          </cell>
          <cell r="B1155">
            <v>1442</v>
          </cell>
          <cell r="C1155">
            <v>1752.49</v>
          </cell>
        </row>
        <row r="1156">
          <cell r="A1156">
            <v>43142</v>
          </cell>
          <cell r="C1156">
            <v>1752.49</v>
          </cell>
        </row>
        <row r="1157">
          <cell r="A1157">
            <v>43140</v>
          </cell>
          <cell r="B1157">
            <v>1451</v>
          </cell>
          <cell r="C1157">
            <v>1752.49</v>
          </cell>
        </row>
        <row r="1158">
          <cell r="A1158">
            <v>43139</v>
          </cell>
          <cell r="B1158">
            <v>1466</v>
          </cell>
          <cell r="C1158">
            <v>1752.49</v>
          </cell>
        </row>
        <row r="1159">
          <cell r="A1159">
            <v>43138</v>
          </cell>
          <cell r="B1159">
            <v>1488</v>
          </cell>
          <cell r="C1159">
            <v>1752.49</v>
          </cell>
        </row>
        <row r="1160">
          <cell r="A1160">
            <v>43137</v>
          </cell>
          <cell r="B1160">
            <v>1482</v>
          </cell>
          <cell r="C1160">
            <v>1751.69</v>
          </cell>
        </row>
        <row r="1161">
          <cell r="A1161">
            <v>43136</v>
          </cell>
          <cell r="B1161">
            <v>1486</v>
          </cell>
          <cell r="C1161">
            <v>1752.58</v>
          </cell>
        </row>
        <row r="1162">
          <cell r="A1162">
            <v>43133</v>
          </cell>
          <cell r="B1162">
            <v>1487</v>
          </cell>
          <cell r="C1162">
            <v>1758.58</v>
          </cell>
        </row>
        <row r="1163">
          <cell r="A1163">
            <v>43132</v>
          </cell>
          <cell r="B1163">
            <v>1463</v>
          </cell>
          <cell r="C1163">
            <v>1758.58</v>
          </cell>
        </row>
        <row r="1164">
          <cell r="A1164">
            <v>43131</v>
          </cell>
          <cell r="B1164">
            <v>1478</v>
          </cell>
          <cell r="C1164">
            <v>1758.58</v>
          </cell>
        </row>
        <row r="1165">
          <cell r="A1165">
            <v>43130</v>
          </cell>
          <cell r="B1165">
            <v>1494</v>
          </cell>
          <cell r="C1165">
            <v>1758.58</v>
          </cell>
        </row>
        <row r="1166">
          <cell r="A1166">
            <v>43129</v>
          </cell>
          <cell r="B1166">
            <v>1497</v>
          </cell>
          <cell r="C1166">
            <v>1758.58</v>
          </cell>
        </row>
        <row r="1167">
          <cell r="A1167">
            <v>43126</v>
          </cell>
          <cell r="B1167">
            <v>1485</v>
          </cell>
          <cell r="C1167">
            <v>1758.58</v>
          </cell>
        </row>
        <row r="1168">
          <cell r="A1168">
            <v>43125</v>
          </cell>
          <cell r="B1168">
            <v>1488</v>
          </cell>
          <cell r="C1168">
            <v>1758.58</v>
          </cell>
        </row>
        <row r="1169">
          <cell r="A1169">
            <v>43124</v>
          </cell>
          <cell r="B1169">
            <v>1459</v>
          </cell>
          <cell r="C1169">
            <v>1758.58</v>
          </cell>
        </row>
        <row r="1170">
          <cell r="A1170">
            <v>43123</v>
          </cell>
          <cell r="B1170">
            <v>1467</v>
          </cell>
          <cell r="C1170">
            <v>1758.58</v>
          </cell>
        </row>
        <row r="1171">
          <cell r="A1171">
            <v>43122</v>
          </cell>
          <cell r="B1171">
            <v>1457</v>
          </cell>
          <cell r="C1171">
            <v>1758.58</v>
          </cell>
        </row>
        <row r="1172">
          <cell r="A1172">
            <v>43119</v>
          </cell>
          <cell r="B1172">
            <v>1486</v>
          </cell>
          <cell r="C1172">
            <v>1758.58</v>
          </cell>
        </row>
        <row r="1173">
          <cell r="A1173">
            <v>43118</v>
          </cell>
          <cell r="B1173">
            <v>1492</v>
          </cell>
          <cell r="C1173">
            <v>1758.58</v>
          </cell>
        </row>
        <row r="1174">
          <cell r="A1174">
            <v>43117</v>
          </cell>
          <cell r="B1174">
            <v>1475</v>
          </cell>
          <cell r="C1174">
            <v>1760.05</v>
          </cell>
        </row>
        <row r="1175">
          <cell r="A1175">
            <v>43116</v>
          </cell>
          <cell r="B1175">
            <v>1467</v>
          </cell>
          <cell r="C1175">
            <v>1760.05</v>
          </cell>
        </row>
        <row r="1176">
          <cell r="A1176">
            <v>43115</v>
          </cell>
          <cell r="B1176">
            <v>1482</v>
          </cell>
          <cell r="C1176">
            <v>1760.05</v>
          </cell>
        </row>
        <row r="1177">
          <cell r="A1177">
            <v>43112</v>
          </cell>
          <cell r="B1177">
            <v>1496</v>
          </cell>
          <cell r="C1177">
            <v>1760.05</v>
          </cell>
        </row>
        <row r="1178">
          <cell r="A1178">
            <v>43111</v>
          </cell>
          <cell r="B1178">
            <v>1492</v>
          </cell>
          <cell r="C1178">
            <v>1760.05</v>
          </cell>
        </row>
        <row r="1179">
          <cell r="A1179">
            <v>43110</v>
          </cell>
          <cell r="B1179">
            <v>1508</v>
          </cell>
          <cell r="C1179">
            <v>1759.55</v>
          </cell>
        </row>
        <row r="1180">
          <cell r="A1180">
            <v>43109</v>
          </cell>
          <cell r="B1180">
            <v>1507</v>
          </cell>
          <cell r="C1180">
            <v>1759.55</v>
          </cell>
        </row>
        <row r="1181">
          <cell r="A1181">
            <v>43108</v>
          </cell>
          <cell r="B1181">
            <v>1512</v>
          </cell>
          <cell r="C1181">
            <v>1756.55</v>
          </cell>
        </row>
        <row r="1182">
          <cell r="A1182">
            <v>43105</v>
          </cell>
          <cell r="B1182">
            <v>1460</v>
          </cell>
          <cell r="C1182">
            <v>1756.55</v>
          </cell>
        </row>
        <row r="1183">
          <cell r="A1183">
            <v>43104</v>
          </cell>
          <cell r="B1183">
            <v>1471</v>
          </cell>
          <cell r="C1183">
            <v>1755.78</v>
          </cell>
        </row>
        <row r="1184">
          <cell r="A1184">
            <v>43103</v>
          </cell>
          <cell r="B1184">
            <v>1454</v>
          </cell>
          <cell r="C1184">
            <v>1755.78</v>
          </cell>
        </row>
        <row r="1185">
          <cell r="A1185">
            <v>43102</v>
          </cell>
          <cell r="B1185">
            <v>1462</v>
          </cell>
          <cell r="C1185">
            <v>1755.78</v>
          </cell>
        </row>
        <row r="1186">
          <cell r="A1186">
            <v>43098</v>
          </cell>
          <cell r="B1186">
            <v>1483</v>
          </cell>
          <cell r="C1186">
            <v>1755.18</v>
          </cell>
        </row>
        <row r="1187">
          <cell r="A1187">
            <v>43097</v>
          </cell>
          <cell r="B1187">
            <v>1474</v>
          </cell>
          <cell r="C1187">
            <v>1755.18</v>
          </cell>
        </row>
        <row r="1188">
          <cell r="A1188">
            <v>43096</v>
          </cell>
          <cell r="B1188">
            <v>1472</v>
          </cell>
          <cell r="C1188">
            <v>1755.18</v>
          </cell>
        </row>
        <row r="1189">
          <cell r="A1189">
            <v>43095</v>
          </cell>
          <cell r="B1189">
            <v>1488</v>
          </cell>
          <cell r="C1189">
            <v>1753.9</v>
          </cell>
        </row>
        <row r="1190">
          <cell r="A1190">
            <v>43094</v>
          </cell>
          <cell r="B1190">
            <v>1491</v>
          </cell>
          <cell r="C1190">
            <v>1753.9</v>
          </cell>
        </row>
        <row r="1191">
          <cell r="A1191">
            <v>43091</v>
          </cell>
          <cell r="B1191">
            <v>1512</v>
          </cell>
          <cell r="C1191">
            <v>1752.9</v>
          </cell>
        </row>
        <row r="1192">
          <cell r="A1192">
            <v>43090</v>
          </cell>
          <cell r="B1192">
            <v>1492</v>
          </cell>
          <cell r="C1192">
            <v>1752.9</v>
          </cell>
        </row>
        <row r="1193">
          <cell r="A1193">
            <v>43089</v>
          </cell>
          <cell r="B1193">
            <v>1486</v>
          </cell>
          <cell r="C1193">
            <v>1750.22</v>
          </cell>
        </row>
        <row r="1194">
          <cell r="A1194">
            <v>43088</v>
          </cell>
          <cell r="B1194">
            <v>1479</v>
          </cell>
          <cell r="C1194">
            <v>1751.82</v>
          </cell>
        </row>
        <row r="1195">
          <cell r="A1195">
            <v>43087</v>
          </cell>
          <cell r="B1195">
            <v>1479</v>
          </cell>
          <cell r="C1195">
            <v>1751.82</v>
          </cell>
        </row>
        <row r="1196">
          <cell r="A1196">
            <v>43084</v>
          </cell>
          <cell r="B1196">
            <v>1444</v>
          </cell>
          <cell r="C1196">
            <v>1750.02</v>
          </cell>
        </row>
        <row r="1197">
          <cell r="A1197">
            <v>43083</v>
          </cell>
          <cell r="B1197">
            <v>1435</v>
          </cell>
          <cell r="C1197">
            <v>1750.22</v>
          </cell>
        </row>
        <row r="1198">
          <cell r="A1198">
            <v>43082</v>
          </cell>
          <cell r="B1198">
            <v>1479</v>
          </cell>
          <cell r="C1198">
            <v>1744.57</v>
          </cell>
        </row>
        <row r="1199">
          <cell r="A1199">
            <v>43081</v>
          </cell>
          <cell r="B1199">
            <v>1452</v>
          </cell>
          <cell r="C1199">
            <v>1744.57</v>
          </cell>
        </row>
        <row r="1200">
          <cell r="A1200">
            <v>43080</v>
          </cell>
          <cell r="B1200">
            <v>1458</v>
          </cell>
          <cell r="C1200">
            <v>1743.68</v>
          </cell>
        </row>
        <row r="1201">
          <cell r="A1201">
            <v>43077</v>
          </cell>
          <cell r="B1201">
            <v>1464</v>
          </cell>
          <cell r="C1201">
            <v>1742.72</v>
          </cell>
        </row>
        <row r="1202">
          <cell r="A1202">
            <v>43076</v>
          </cell>
          <cell r="B1202">
            <v>1458</v>
          </cell>
          <cell r="C1202">
            <v>1742.72</v>
          </cell>
        </row>
        <row r="1203">
          <cell r="A1203">
            <v>43075</v>
          </cell>
          <cell r="B1203">
            <v>1499</v>
          </cell>
          <cell r="C1203">
            <v>1742.72</v>
          </cell>
        </row>
        <row r="1204">
          <cell r="A1204">
            <v>43074</v>
          </cell>
          <cell r="B1204">
            <v>1489</v>
          </cell>
          <cell r="C1204">
            <v>1737.02</v>
          </cell>
        </row>
        <row r="1205">
          <cell r="A1205">
            <v>43073</v>
          </cell>
          <cell r="B1205">
            <v>1500</v>
          </cell>
          <cell r="C1205">
            <v>1735.89</v>
          </cell>
        </row>
        <row r="1206">
          <cell r="A1206">
            <v>43070</v>
          </cell>
          <cell r="B1206">
            <v>1464</v>
          </cell>
          <cell r="C1206">
            <v>1735.89</v>
          </cell>
        </row>
        <row r="1207">
          <cell r="A1207">
            <v>43069</v>
          </cell>
          <cell r="B1207">
            <v>1476</v>
          </cell>
          <cell r="C1207">
            <v>1733.2</v>
          </cell>
        </row>
        <row r="1208">
          <cell r="A1208">
            <v>43068</v>
          </cell>
          <cell r="B1208">
            <v>1475</v>
          </cell>
          <cell r="C1208">
            <v>1731.41</v>
          </cell>
        </row>
        <row r="1209">
          <cell r="A1209">
            <v>43067</v>
          </cell>
          <cell r="B1209">
            <v>1460</v>
          </cell>
          <cell r="C1209">
            <v>1731.41</v>
          </cell>
        </row>
        <row r="1210">
          <cell r="A1210">
            <v>43066</v>
          </cell>
          <cell r="B1210">
            <v>1470</v>
          </cell>
          <cell r="C1210">
            <v>1731.41</v>
          </cell>
        </row>
        <row r="1211">
          <cell r="A1211">
            <v>43063</v>
          </cell>
          <cell r="B1211">
            <v>1488</v>
          </cell>
          <cell r="C1211">
            <v>1730.91</v>
          </cell>
        </row>
        <row r="1212">
          <cell r="A1212">
            <v>43062</v>
          </cell>
          <cell r="B1212">
            <v>1481</v>
          </cell>
          <cell r="C1212">
            <v>1730.91</v>
          </cell>
        </row>
        <row r="1213">
          <cell r="A1213">
            <v>43061</v>
          </cell>
          <cell r="B1213">
            <v>1491</v>
          </cell>
          <cell r="C1213">
            <v>1729.02</v>
          </cell>
        </row>
        <row r="1214">
          <cell r="A1214">
            <v>43060</v>
          </cell>
          <cell r="B1214">
            <v>1497</v>
          </cell>
          <cell r="C1214">
            <v>1726.08</v>
          </cell>
        </row>
        <row r="1215">
          <cell r="A1215">
            <v>43059</v>
          </cell>
          <cell r="B1215">
            <v>1512</v>
          </cell>
          <cell r="C1215">
            <v>1726.08</v>
          </cell>
        </row>
        <row r="1216">
          <cell r="A1216">
            <v>43056</v>
          </cell>
          <cell r="B1216">
            <v>1467</v>
          </cell>
          <cell r="C1216">
            <v>1721.36</v>
          </cell>
        </row>
        <row r="1217">
          <cell r="A1217">
            <v>43055</v>
          </cell>
          <cell r="B1217">
            <v>1444</v>
          </cell>
          <cell r="C1217">
            <v>1721.36</v>
          </cell>
        </row>
        <row r="1218">
          <cell r="A1218">
            <v>43054</v>
          </cell>
          <cell r="B1218">
            <v>1429</v>
          </cell>
          <cell r="C1218">
            <v>1715.12</v>
          </cell>
        </row>
        <row r="1219">
          <cell r="A1219">
            <v>43053</v>
          </cell>
          <cell r="B1219">
            <v>1434</v>
          </cell>
          <cell r="C1219">
            <v>1715.42</v>
          </cell>
        </row>
        <row r="1220">
          <cell r="A1220">
            <v>43052</v>
          </cell>
          <cell r="B1220">
            <v>1420</v>
          </cell>
          <cell r="C1220">
            <v>1715.42</v>
          </cell>
        </row>
        <row r="1221">
          <cell r="A1221">
            <v>43049</v>
          </cell>
          <cell r="B1221">
            <v>1420</v>
          </cell>
          <cell r="C1221">
            <v>1707.02</v>
          </cell>
        </row>
        <row r="1222">
          <cell r="A1222">
            <v>43048</v>
          </cell>
          <cell r="B1222">
            <v>1407</v>
          </cell>
          <cell r="C1222">
            <v>1706.13</v>
          </cell>
        </row>
        <row r="1223">
          <cell r="A1223">
            <v>43047</v>
          </cell>
          <cell r="B1223">
            <v>1385</v>
          </cell>
          <cell r="C1223">
            <v>1704.11</v>
          </cell>
        </row>
        <row r="1224">
          <cell r="A1224">
            <v>43046</v>
          </cell>
          <cell r="B1224">
            <v>1380</v>
          </cell>
          <cell r="C1224">
            <v>1704.11</v>
          </cell>
        </row>
        <row r="1225">
          <cell r="A1225">
            <v>43045</v>
          </cell>
          <cell r="B1225">
            <v>1369</v>
          </cell>
          <cell r="C1225">
            <v>1704.11</v>
          </cell>
        </row>
        <row r="1226">
          <cell r="A1226">
            <v>43042</v>
          </cell>
          <cell r="B1226">
            <v>1354</v>
          </cell>
          <cell r="C1226">
            <v>1701.67</v>
          </cell>
        </row>
        <row r="1227">
          <cell r="A1227">
            <v>43041</v>
          </cell>
          <cell r="B1227">
            <v>1359</v>
          </cell>
          <cell r="C1227">
            <v>1702.68</v>
          </cell>
        </row>
        <row r="1228">
          <cell r="A1228">
            <v>43040</v>
          </cell>
          <cell r="B1228">
            <v>1351</v>
          </cell>
          <cell r="C1228">
            <v>1701.68</v>
          </cell>
        </row>
        <row r="1229">
          <cell r="A1229">
            <v>43039</v>
          </cell>
          <cell r="B1229">
            <v>1317</v>
          </cell>
          <cell r="C1229">
            <v>1701.68</v>
          </cell>
        </row>
        <row r="1230">
          <cell r="A1230">
            <v>43038</v>
          </cell>
          <cell r="B1230">
            <v>1317</v>
          </cell>
          <cell r="C1230">
            <v>1701.68</v>
          </cell>
        </row>
        <row r="1231">
          <cell r="A1231">
            <v>43035</v>
          </cell>
          <cell r="B1231">
            <v>1318</v>
          </cell>
          <cell r="C1231">
            <v>1701.18</v>
          </cell>
        </row>
        <row r="1232">
          <cell r="A1232">
            <v>43034</v>
          </cell>
          <cell r="B1232">
            <v>1333</v>
          </cell>
          <cell r="C1232">
            <v>1700.18</v>
          </cell>
        </row>
        <row r="1233">
          <cell r="A1233">
            <v>43033</v>
          </cell>
          <cell r="B1233">
            <v>1341</v>
          </cell>
          <cell r="C1233">
            <v>1698.74</v>
          </cell>
        </row>
        <row r="1234">
          <cell r="A1234">
            <v>43032</v>
          </cell>
          <cell r="B1234">
            <v>1359</v>
          </cell>
          <cell r="C1234">
            <v>1697.74</v>
          </cell>
        </row>
        <row r="1235">
          <cell r="A1235">
            <v>43031</v>
          </cell>
          <cell r="B1235">
            <v>1362</v>
          </cell>
          <cell r="C1235">
            <v>1700.24</v>
          </cell>
        </row>
        <row r="1236">
          <cell r="A1236">
            <v>43028</v>
          </cell>
          <cell r="B1236">
            <v>1397</v>
          </cell>
          <cell r="C1236">
            <v>1697.04</v>
          </cell>
        </row>
        <row r="1237">
          <cell r="A1237">
            <v>43027</v>
          </cell>
          <cell r="B1237">
            <v>1364</v>
          </cell>
          <cell r="C1237">
            <v>1696.08</v>
          </cell>
        </row>
        <row r="1238">
          <cell r="A1238">
            <v>43026</v>
          </cell>
          <cell r="B1238">
            <v>1379</v>
          </cell>
          <cell r="C1238">
            <v>1694.28</v>
          </cell>
        </row>
        <row r="1239">
          <cell r="A1239">
            <v>43025</v>
          </cell>
          <cell r="B1239">
            <v>1376</v>
          </cell>
          <cell r="C1239">
            <v>1693.28</v>
          </cell>
        </row>
        <row r="1240">
          <cell r="A1240">
            <v>43024</v>
          </cell>
          <cell r="B1240">
            <v>1384</v>
          </cell>
          <cell r="C1240">
            <v>1688.84</v>
          </cell>
        </row>
        <row r="1241">
          <cell r="A1241">
            <v>43021</v>
          </cell>
          <cell r="B1241">
            <v>1374</v>
          </cell>
          <cell r="C1241">
            <v>1688.84</v>
          </cell>
        </row>
        <row r="1242">
          <cell r="A1242">
            <v>43020</v>
          </cell>
          <cell r="B1242">
            <v>1358</v>
          </cell>
          <cell r="C1242">
            <v>1682.2</v>
          </cell>
        </row>
        <row r="1243">
          <cell r="A1243">
            <v>43019</v>
          </cell>
          <cell r="B1243">
            <v>1360</v>
          </cell>
          <cell r="C1243">
            <v>1679.8</v>
          </cell>
        </row>
        <row r="1244">
          <cell r="A1244">
            <v>43018</v>
          </cell>
          <cell r="B1244">
            <v>1362</v>
          </cell>
          <cell r="C1244">
            <v>1678</v>
          </cell>
        </row>
        <row r="1245">
          <cell r="A1245">
            <v>43017</v>
          </cell>
          <cell r="B1245">
            <v>1304</v>
          </cell>
          <cell r="C1245">
            <v>1674.71</v>
          </cell>
        </row>
        <row r="1246">
          <cell r="A1246">
            <v>43008</v>
          </cell>
          <cell r="C1246">
            <v>1673.27</v>
          </cell>
        </row>
        <row r="1247">
          <cell r="A1247">
            <v>43007</v>
          </cell>
          <cell r="B1247">
            <v>1312</v>
          </cell>
          <cell r="C1247">
            <v>1673.27</v>
          </cell>
        </row>
        <row r="1248">
          <cell r="A1248">
            <v>43006</v>
          </cell>
          <cell r="B1248">
            <v>1322</v>
          </cell>
          <cell r="C1248">
            <v>1673.27</v>
          </cell>
        </row>
        <row r="1249">
          <cell r="A1249">
            <v>43005</v>
          </cell>
          <cell r="B1249">
            <v>1333</v>
          </cell>
          <cell r="C1249">
            <v>1673.03</v>
          </cell>
        </row>
        <row r="1250">
          <cell r="A1250">
            <v>43004</v>
          </cell>
          <cell r="B1250">
            <v>1327</v>
          </cell>
          <cell r="C1250">
            <v>1673.03</v>
          </cell>
        </row>
        <row r="1251">
          <cell r="A1251">
            <v>43003</v>
          </cell>
          <cell r="B1251">
            <v>1350</v>
          </cell>
          <cell r="C1251">
            <v>1671.56</v>
          </cell>
        </row>
        <row r="1252">
          <cell r="A1252">
            <v>43000</v>
          </cell>
          <cell r="B1252">
            <v>1336</v>
          </cell>
          <cell r="C1252">
            <v>1669.77</v>
          </cell>
        </row>
        <row r="1253">
          <cell r="A1253">
            <v>42999</v>
          </cell>
          <cell r="B1253">
            <v>1338</v>
          </cell>
          <cell r="C1253">
            <v>1669.77</v>
          </cell>
        </row>
        <row r="1254">
          <cell r="A1254">
            <v>42998</v>
          </cell>
          <cell r="B1254">
            <v>1346</v>
          </cell>
          <cell r="C1254">
            <v>1667.54</v>
          </cell>
        </row>
        <row r="1255">
          <cell r="A1255">
            <v>42997</v>
          </cell>
          <cell r="B1255">
            <v>1338</v>
          </cell>
          <cell r="C1255">
            <v>1658.81</v>
          </cell>
        </row>
        <row r="1256">
          <cell r="A1256">
            <v>42996</v>
          </cell>
          <cell r="B1256">
            <v>1349</v>
          </cell>
          <cell r="C1256">
            <v>1658.81</v>
          </cell>
        </row>
        <row r="1257">
          <cell r="A1257">
            <v>42993</v>
          </cell>
          <cell r="B1257">
            <v>1360</v>
          </cell>
          <cell r="C1257">
            <v>1656.3</v>
          </cell>
        </row>
        <row r="1258">
          <cell r="A1258">
            <v>42992</v>
          </cell>
          <cell r="B1258">
            <v>1403</v>
          </cell>
          <cell r="C1258">
            <v>1656.3</v>
          </cell>
        </row>
        <row r="1259">
          <cell r="A1259">
            <v>42991</v>
          </cell>
          <cell r="B1259">
            <v>1377</v>
          </cell>
          <cell r="C1259">
            <v>1656.04</v>
          </cell>
        </row>
        <row r="1260">
          <cell r="A1260">
            <v>42990</v>
          </cell>
          <cell r="B1260">
            <v>1390</v>
          </cell>
          <cell r="C1260">
            <v>1653.64</v>
          </cell>
        </row>
        <row r="1261">
          <cell r="A1261">
            <v>42989</v>
          </cell>
          <cell r="B1261">
            <v>1379</v>
          </cell>
          <cell r="C1261">
            <v>1646.44</v>
          </cell>
        </row>
        <row r="1262">
          <cell r="A1262">
            <v>42986</v>
          </cell>
          <cell r="B1262">
            <v>1374</v>
          </cell>
          <cell r="C1262">
            <v>1636.44</v>
          </cell>
        </row>
        <row r="1263">
          <cell r="A1263">
            <v>42985</v>
          </cell>
          <cell r="B1263">
            <v>1381</v>
          </cell>
          <cell r="C1263">
            <v>1633.03</v>
          </cell>
        </row>
        <row r="1264">
          <cell r="A1264">
            <v>42984</v>
          </cell>
          <cell r="B1264">
            <v>1396</v>
          </cell>
          <cell r="C1264">
            <v>1628.22</v>
          </cell>
        </row>
        <row r="1265">
          <cell r="A1265">
            <v>42983</v>
          </cell>
          <cell r="B1265">
            <v>1402</v>
          </cell>
          <cell r="C1265">
            <v>1625.35</v>
          </cell>
        </row>
        <row r="1266">
          <cell r="A1266">
            <v>42982</v>
          </cell>
          <cell r="B1266">
            <v>1395</v>
          </cell>
          <cell r="C1266">
            <v>1624.15</v>
          </cell>
        </row>
        <row r="1267">
          <cell r="A1267">
            <v>42979</v>
          </cell>
          <cell r="B1267">
            <v>1416</v>
          </cell>
          <cell r="C1267">
            <v>1618.99</v>
          </cell>
        </row>
        <row r="1268">
          <cell r="A1268">
            <v>42978</v>
          </cell>
          <cell r="B1268">
            <v>1420</v>
          </cell>
          <cell r="C1268">
            <v>1612.15</v>
          </cell>
        </row>
        <row r="1269">
          <cell r="A1269">
            <v>42977</v>
          </cell>
          <cell r="B1269">
            <v>1445</v>
          </cell>
          <cell r="C1269">
            <v>1603.14</v>
          </cell>
        </row>
        <row r="1270">
          <cell r="A1270">
            <v>42976</v>
          </cell>
          <cell r="B1270">
            <v>1435</v>
          </cell>
          <cell r="C1270">
            <v>1601.74</v>
          </cell>
        </row>
        <row r="1271">
          <cell r="A1271">
            <v>42975</v>
          </cell>
          <cell r="B1271">
            <v>1445</v>
          </cell>
          <cell r="C1271">
            <v>1601.74</v>
          </cell>
        </row>
        <row r="1272">
          <cell r="A1272">
            <v>42972</v>
          </cell>
          <cell r="B1272">
            <v>1445</v>
          </cell>
          <cell r="C1272">
            <v>1596.37</v>
          </cell>
        </row>
        <row r="1273">
          <cell r="A1273">
            <v>42971</v>
          </cell>
          <cell r="B1273">
            <v>1454</v>
          </cell>
          <cell r="C1273">
            <v>1595.37</v>
          </cell>
        </row>
        <row r="1274">
          <cell r="A1274">
            <v>42970</v>
          </cell>
          <cell r="B1274">
            <v>1439</v>
          </cell>
          <cell r="C1274">
            <v>1595.37</v>
          </cell>
        </row>
        <row r="1275">
          <cell r="A1275">
            <v>42969</v>
          </cell>
          <cell r="B1275">
            <v>1456</v>
          </cell>
          <cell r="C1275">
            <v>1594.77</v>
          </cell>
        </row>
        <row r="1276">
          <cell r="A1276">
            <v>42968</v>
          </cell>
          <cell r="B1276">
            <v>1454</v>
          </cell>
          <cell r="C1276">
            <v>1592.27</v>
          </cell>
        </row>
        <row r="1277">
          <cell r="A1277">
            <v>42965</v>
          </cell>
          <cell r="B1277">
            <v>1443</v>
          </cell>
          <cell r="C1277">
            <v>1577.5</v>
          </cell>
        </row>
        <row r="1278">
          <cell r="A1278">
            <v>42964</v>
          </cell>
          <cell r="B1278">
            <v>1441</v>
          </cell>
          <cell r="C1278">
            <v>1573.7</v>
          </cell>
        </row>
        <row r="1279">
          <cell r="A1279">
            <v>42963</v>
          </cell>
          <cell r="B1279">
            <v>1411</v>
          </cell>
          <cell r="C1279">
            <v>1572.23</v>
          </cell>
        </row>
        <row r="1280">
          <cell r="A1280">
            <v>42962</v>
          </cell>
          <cell r="B1280">
            <v>1402</v>
          </cell>
          <cell r="C1280">
            <v>1571.91</v>
          </cell>
        </row>
        <row r="1281">
          <cell r="A1281">
            <v>42961</v>
          </cell>
          <cell r="B1281">
            <v>1417</v>
          </cell>
          <cell r="C1281">
            <v>1568.25</v>
          </cell>
        </row>
        <row r="1282">
          <cell r="A1282">
            <v>42958</v>
          </cell>
          <cell r="B1282">
            <v>1407</v>
          </cell>
          <cell r="C1282">
            <v>1556.63</v>
          </cell>
        </row>
        <row r="1283">
          <cell r="A1283">
            <v>42957</v>
          </cell>
          <cell r="B1283">
            <v>1409</v>
          </cell>
          <cell r="C1283">
            <v>1556.04</v>
          </cell>
        </row>
        <row r="1284">
          <cell r="A1284">
            <v>42956</v>
          </cell>
          <cell r="B1284">
            <v>1417</v>
          </cell>
          <cell r="C1284">
            <v>1555.54</v>
          </cell>
        </row>
        <row r="1285">
          <cell r="A1285">
            <v>42955</v>
          </cell>
          <cell r="B1285">
            <v>1388</v>
          </cell>
          <cell r="C1285">
            <v>1554.78</v>
          </cell>
        </row>
        <row r="1286">
          <cell r="A1286">
            <v>42954</v>
          </cell>
          <cell r="B1286">
            <v>1386</v>
          </cell>
          <cell r="C1286">
            <v>1552.76</v>
          </cell>
        </row>
        <row r="1287">
          <cell r="A1287">
            <v>42951</v>
          </cell>
          <cell r="B1287">
            <v>1407</v>
          </cell>
          <cell r="C1287">
            <v>1551.17</v>
          </cell>
        </row>
        <row r="1288">
          <cell r="A1288">
            <v>42950</v>
          </cell>
          <cell r="B1288">
            <v>1414</v>
          </cell>
          <cell r="C1288">
            <v>1551.17</v>
          </cell>
        </row>
        <row r="1289">
          <cell r="A1289">
            <v>42949</v>
          </cell>
          <cell r="B1289">
            <v>1415</v>
          </cell>
          <cell r="C1289">
            <v>1551.17</v>
          </cell>
        </row>
        <row r="1290">
          <cell r="A1290">
            <v>42948</v>
          </cell>
          <cell r="B1290">
            <v>1417</v>
          </cell>
          <cell r="C1290">
            <v>1551.17</v>
          </cell>
        </row>
        <row r="1291">
          <cell r="A1291">
            <v>42947</v>
          </cell>
          <cell r="B1291">
            <v>1422</v>
          </cell>
          <cell r="C1291">
            <v>1549.82</v>
          </cell>
        </row>
        <row r="1292">
          <cell r="A1292">
            <v>42944</v>
          </cell>
          <cell r="B1292">
            <v>1395</v>
          </cell>
          <cell r="C1292">
            <v>1549.82</v>
          </cell>
        </row>
        <row r="1293">
          <cell r="A1293">
            <v>42943</v>
          </cell>
          <cell r="B1293">
            <v>1399</v>
          </cell>
          <cell r="C1293">
            <v>1549.56</v>
          </cell>
        </row>
        <row r="1294">
          <cell r="A1294">
            <v>42942</v>
          </cell>
          <cell r="B1294">
            <v>1395</v>
          </cell>
          <cell r="C1294">
            <v>1549.56</v>
          </cell>
        </row>
        <row r="1295">
          <cell r="A1295">
            <v>42941</v>
          </cell>
          <cell r="B1295">
            <v>1414</v>
          </cell>
          <cell r="C1295">
            <v>1548.56</v>
          </cell>
        </row>
        <row r="1296">
          <cell r="A1296">
            <v>42940</v>
          </cell>
          <cell r="B1296">
            <v>1410</v>
          </cell>
          <cell r="C1296">
            <v>1548.56</v>
          </cell>
        </row>
        <row r="1297">
          <cell r="A1297">
            <v>42937</v>
          </cell>
          <cell r="B1297">
            <v>1427</v>
          </cell>
          <cell r="C1297">
            <v>1548.56</v>
          </cell>
        </row>
        <row r="1298">
          <cell r="A1298">
            <v>42936</v>
          </cell>
          <cell r="B1298">
            <v>1425</v>
          </cell>
          <cell r="C1298">
            <v>1548.56</v>
          </cell>
        </row>
        <row r="1299">
          <cell r="A1299">
            <v>42935</v>
          </cell>
          <cell r="B1299">
            <v>1452</v>
          </cell>
          <cell r="C1299">
            <v>1548.56</v>
          </cell>
        </row>
        <row r="1300">
          <cell r="A1300">
            <v>42934</v>
          </cell>
          <cell r="B1300">
            <v>1382</v>
          </cell>
          <cell r="C1300">
            <v>1548.56</v>
          </cell>
        </row>
        <row r="1301">
          <cell r="A1301">
            <v>42933</v>
          </cell>
          <cell r="B1301">
            <v>1381</v>
          </cell>
          <cell r="C1301">
            <v>1548.56</v>
          </cell>
        </row>
        <row r="1302">
          <cell r="A1302">
            <v>42930</v>
          </cell>
          <cell r="B1302">
            <v>1356</v>
          </cell>
          <cell r="C1302">
            <v>1547.56</v>
          </cell>
        </row>
        <row r="1303">
          <cell r="A1303">
            <v>42929</v>
          </cell>
          <cell r="B1303">
            <v>1366</v>
          </cell>
          <cell r="C1303">
            <v>1547.56</v>
          </cell>
        </row>
        <row r="1304">
          <cell r="A1304">
            <v>42928</v>
          </cell>
          <cell r="B1304">
            <v>1356</v>
          </cell>
          <cell r="C1304">
            <v>1547.56</v>
          </cell>
        </row>
        <row r="1305">
          <cell r="A1305">
            <v>42927</v>
          </cell>
          <cell r="B1305">
            <v>1375</v>
          </cell>
          <cell r="C1305">
            <v>1547.56</v>
          </cell>
        </row>
        <row r="1306">
          <cell r="A1306">
            <v>42926</v>
          </cell>
          <cell r="B1306">
            <v>1356</v>
          </cell>
          <cell r="C1306">
            <v>1546.55</v>
          </cell>
        </row>
        <row r="1307">
          <cell r="A1307">
            <v>42923</v>
          </cell>
          <cell r="B1307">
            <v>1366</v>
          </cell>
          <cell r="C1307">
            <v>1545.55</v>
          </cell>
        </row>
        <row r="1308">
          <cell r="A1308">
            <v>42922</v>
          </cell>
          <cell r="B1308">
            <v>1364</v>
          </cell>
          <cell r="C1308">
            <v>1545.55</v>
          </cell>
        </row>
        <row r="1309">
          <cell r="A1309">
            <v>42921</v>
          </cell>
          <cell r="B1309">
            <v>1373</v>
          </cell>
          <cell r="C1309">
            <v>1545.55</v>
          </cell>
        </row>
        <row r="1310">
          <cell r="A1310">
            <v>42920</v>
          </cell>
          <cell r="B1310">
            <v>1348</v>
          </cell>
          <cell r="C1310">
            <v>1543.55</v>
          </cell>
        </row>
        <row r="1311">
          <cell r="A1311">
            <v>42919</v>
          </cell>
          <cell r="B1311">
            <v>1368</v>
          </cell>
          <cell r="C1311">
            <v>1544.99</v>
          </cell>
        </row>
        <row r="1312">
          <cell r="A1312">
            <v>42916</v>
          </cell>
          <cell r="B1312">
            <v>1368</v>
          </cell>
          <cell r="C1312">
            <v>1541.41</v>
          </cell>
        </row>
        <row r="1313">
          <cell r="A1313">
            <v>42915</v>
          </cell>
          <cell r="B1313">
            <v>1357</v>
          </cell>
          <cell r="C1313">
            <v>1541.41</v>
          </cell>
        </row>
        <row r="1314">
          <cell r="A1314">
            <v>42914</v>
          </cell>
          <cell r="B1314">
            <v>1293</v>
          </cell>
          <cell r="C1314">
            <v>1541.17</v>
          </cell>
        </row>
        <row r="1315">
          <cell r="A1315">
            <v>42913</v>
          </cell>
          <cell r="B1315">
            <v>1289</v>
          </cell>
          <cell r="C1315">
            <v>1540.67</v>
          </cell>
        </row>
        <row r="1316">
          <cell r="A1316">
            <v>42912</v>
          </cell>
          <cell r="B1316">
            <v>1274</v>
          </cell>
          <cell r="C1316">
            <v>1540.67</v>
          </cell>
        </row>
        <row r="1317">
          <cell r="A1317">
            <v>42909</v>
          </cell>
          <cell r="B1317">
            <v>1268</v>
          </cell>
          <cell r="C1317">
            <v>1541.05</v>
          </cell>
        </row>
        <row r="1318">
          <cell r="A1318">
            <v>42908</v>
          </cell>
          <cell r="B1318">
            <v>1265</v>
          </cell>
          <cell r="C1318">
            <v>1541.05</v>
          </cell>
        </row>
        <row r="1319">
          <cell r="A1319">
            <v>42907</v>
          </cell>
          <cell r="B1319">
            <v>1309</v>
          </cell>
          <cell r="C1319">
            <v>1541.58</v>
          </cell>
        </row>
        <row r="1320">
          <cell r="A1320">
            <v>42906</v>
          </cell>
          <cell r="B1320">
            <v>1306</v>
          </cell>
          <cell r="C1320">
            <v>1541.58</v>
          </cell>
        </row>
        <row r="1321">
          <cell r="A1321">
            <v>42905</v>
          </cell>
          <cell r="B1321">
            <v>1309</v>
          </cell>
          <cell r="C1321">
            <v>1540.11</v>
          </cell>
        </row>
        <row r="1322">
          <cell r="A1322">
            <v>42902</v>
          </cell>
          <cell r="B1322">
            <v>1336</v>
          </cell>
          <cell r="C1322">
            <v>1540.11</v>
          </cell>
        </row>
        <row r="1323">
          <cell r="A1323">
            <v>42901</v>
          </cell>
          <cell r="B1323">
            <v>1315</v>
          </cell>
          <cell r="C1323">
            <v>1541.11</v>
          </cell>
        </row>
        <row r="1324">
          <cell r="A1324">
            <v>42900</v>
          </cell>
          <cell r="B1324">
            <v>1327</v>
          </cell>
          <cell r="C1324">
            <v>1540.15</v>
          </cell>
        </row>
        <row r="1325">
          <cell r="A1325">
            <v>42899</v>
          </cell>
          <cell r="B1325">
            <v>1304</v>
          </cell>
          <cell r="C1325">
            <v>1540.15</v>
          </cell>
        </row>
        <row r="1326">
          <cell r="A1326">
            <v>42898</v>
          </cell>
          <cell r="B1326">
            <v>1311</v>
          </cell>
          <cell r="C1326">
            <v>1545.15</v>
          </cell>
        </row>
        <row r="1327">
          <cell r="A1327">
            <v>42895</v>
          </cell>
          <cell r="B1327">
            <v>1325</v>
          </cell>
          <cell r="C1327">
            <v>1548.15</v>
          </cell>
        </row>
        <row r="1328">
          <cell r="A1328">
            <v>42894</v>
          </cell>
          <cell r="B1328">
            <v>1313</v>
          </cell>
          <cell r="C1328">
            <v>1555.51</v>
          </cell>
        </row>
        <row r="1329">
          <cell r="A1329">
            <v>42893</v>
          </cell>
          <cell r="B1329">
            <v>1298</v>
          </cell>
          <cell r="C1329">
            <v>1555.51</v>
          </cell>
        </row>
        <row r="1330">
          <cell r="A1330">
            <v>42892</v>
          </cell>
          <cell r="B1330">
            <v>1304</v>
          </cell>
          <cell r="C1330">
            <v>1555.51</v>
          </cell>
        </row>
        <row r="1331">
          <cell r="A1331">
            <v>42891</v>
          </cell>
          <cell r="B1331">
            <v>1310</v>
          </cell>
          <cell r="C1331">
            <v>1555.51</v>
          </cell>
        </row>
        <row r="1332">
          <cell r="A1332">
            <v>42888</v>
          </cell>
          <cell r="B1332">
            <v>1303</v>
          </cell>
          <cell r="C1332">
            <v>1552.83</v>
          </cell>
        </row>
        <row r="1333">
          <cell r="A1333">
            <v>42887</v>
          </cell>
          <cell r="B1333">
            <v>1296</v>
          </cell>
          <cell r="C1333">
            <v>1552.54</v>
          </cell>
        </row>
        <row r="1334">
          <cell r="A1334">
            <v>42886</v>
          </cell>
          <cell r="B1334">
            <v>1305</v>
          </cell>
          <cell r="C1334">
            <v>1552.29</v>
          </cell>
        </row>
        <row r="1335">
          <cell r="A1335">
            <v>42882</v>
          </cell>
          <cell r="C1335">
            <v>1551.58</v>
          </cell>
        </row>
        <row r="1336">
          <cell r="A1336">
            <v>42881</v>
          </cell>
          <cell r="B1336">
            <v>1349</v>
          </cell>
          <cell r="C1336">
            <v>1551.58</v>
          </cell>
        </row>
        <row r="1337">
          <cell r="A1337">
            <v>42880</v>
          </cell>
          <cell r="B1337">
            <v>1337</v>
          </cell>
          <cell r="C1337">
            <v>1550.82</v>
          </cell>
        </row>
        <row r="1338">
          <cell r="A1338">
            <v>42879</v>
          </cell>
          <cell r="B1338">
            <v>1342</v>
          </cell>
          <cell r="C1338">
            <v>1549.94</v>
          </cell>
        </row>
        <row r="1339">
          <cell r="A1339">
            <v>42878</v>
          </cell>
          <cell r="B1339">
            <v>1349</v>
          </cell>
          <cell r="C1339">
            <v>1549.94</v>
          </cell>
        </row>
        <row r="1340">
          <cell r="A1340">
            <v>42877</v>
          </cell>
          <cell r="B1340">
            <v>1338</v>
          </cell>
          <cell r="C1340">
            <v>1549.44</v>
          </cell>
        </row>
        <row r="1341">
          <cell r="A1341">
            <v>42874</v>
          </cell>
          <cell r="B1341">
            <v>1341</v>
          </cell>
          <cell r="C1341">
            <v>1548.44</v>
          </cell>
        </row>
        <row r="1342">
          <cell r="A1342">
            <v>42873</v>
          </cell>
          <cell r="B1342">
            <v>1279</v>
          </cell>
          <cell r="C1342">
            <v>1548.44</v>
          </cell>
        </row>
        <row r="1343">
          <cell r="A1343">
            <v>42872</v>
          </cell>
          <cell r="B1343">
            <v>1266</v>
          </cell>
          <cell r="C1343">
            <v>1547.74</v>
          </cell>
        </row>
        <row r="1344">
          <cell r="A1344">
            <v>42871</v>
          </cell>
          <cell r="B1344">
            <v>1287</v>
          </cell>
          <cell r="C1344">
            <v>1547.74</v>
          </cell>
        </row>
        <row r="1345">
          <cell r="A1345">
            <v>42870</v>
          </cell>
          <cell r="B1345">
            <v>1288</v>
          </cell>
          <cell r="C1345">
            <v>1546.75</v>
          </cell>
        </row>
        <row r="1346">
          <cell r="A1346">
            <v>42867</v>
          </cell>
          <cell r="B1346">
            <v>1264</v>
          </cell>
          <cell r="C1346">
            <v>1543.81</v>
          </cell>
        </row>
        <row r="1347">
          <cell r="A1347">
            <v>42866</v>
          </cell>
          <cell r="B1347">
            <v>1278</v>
          </cell>
          <cell r="C1347">
            <v>1543.81</v>
          </cell>
        </row>
        <row r="1348">
          <cell r="A1348">
            <v>42865</v>
          </cell>
          <cell r="B1348">
            <v>1228</v>
          </cell>
          <cell r="C1348">
            <v>1543.11</v>
          </cell>
        </row>
        <row r="1349">
          <cell r="A1349">
            <v>42864</v>
          </cell>
          <cell r="B1349">
            <v>1237</v>
          </cell>
          <cell r="C1349">
            <v>1543.11</v>
          </cell>
        </row>
        <row r="1350">
          <cell r="A1350">
            <v>42863</v>
          </cell>
          <cell r="B1350">
            <v>1235</v>
          </cell>
          <cell r="C1350">
            <v>1543.11</v>
          </cell>
        </row>
        <row r="1351">
          <cell r="A1351">
            <v>42860</v>
          </cell>
          <cell r="B1351">
            <v>1229</v>
          </cell>
          <cell r="C1351">
            <v>1542.11</v>
          </cell>
        </row>
        <row r="1352">
          <cell r="A1352">
            <v>42859</v>
          </cell>
          <cell r="B1352">
            <v>1246</v>
          </cell>
          <cell r="C1352">
            <v>1542.11</v>
          </cell>
        </row>
        <row r="1353">
          <cell r="A1353">
            <v>42858</v>
          </cell>
          <cell r="B1353">
            <v>1297</v>
          </cell>
          <cell r="C1353">
            <v>1537.81</v>
          </cell>
        </row>
        <row r="1354">
          <cell r="A1354">
            <v>42857</v>
          </cell>
          <cell r="B1354">
            <v>1298</v>
          </cell>
          <cell r="C1354">
            <v>1537.81</v>
          </cell>
        </row>
        <row r="1355">
          <cell r="A1355">
            <v>42853</v>
          </cell>
          <cell r="B1355">
            <v>1299</v>
          </cell>
          <cell r="C1355">
            <v>1537.22</v>
          </cell>
        </row>
        <row r="1356">
          <cell r="A1356">
            <v>42852</v>
          </cell>
          <cell r="B1356">
            <v>1296</v>
          </cell>
          <cell r="C1356">
            <v>1536.06</v>
          </cell>
        </row>
        <row r="1357">
          <cell r="A1357">
            <v>42851</v>
          </cell>
          <cell r="B1357">
            <v>1277</v>
          </cell>
          <cell r="C1357">
            <v>1536.06</v>
          </cell>
        </row>
        <row r="1358">
          <cell r="A1358">
            <v>42850</v>
          </cell>
          <cell r="B1358">
            <v>1294</v>
          </cell>
          <cell r="C1358">
            <v>1535.3</v>
          </cell>
        </row>
        <row r="1359">
          <cell r="A1359">
            <v>42849</v>
          </cell>
          <cell r="B1359">
            <v>1308</v>
          </cell>
          <cell r="C1359">
            <v>1536.06</v>
          </cell>
        </row>
        <row r="1360">
          <cell r="A1360">
            <v>42846</v>
          </cell>
          <cell r="B1360">
            <v>1285</v>
          </cell>
          <cell r="C1360">
            <v>1532.91</v>
          </cell>
        </row>
        <row r="1361">
          <cell r="A1361">
            <v>42845</v>
          </cell>
          <cell r="B1361">
            <v>1274</v>
          </cell>
          <cell r="C1361">
            <v>1532.2</v>
          </cell>
        </row>
        <row r="1362">
          <cell r="A1362">
            <v>42844</v>
          </cell>
          <cell r="B1362">
            <v>1243</v>
          </cell>
          <cell r="C1362">
            <v>1532.2</v>
          </cell>
        </row>
        <row r="1363">
          <cell r="A1363">
            <v>42843</v>
          </cell>
          <cell r="B1363">
            <v>1210</v>
          </cell>
          <cell r="C1363">
            <v>1532.92</v>
          </cell>
        </row>
        <row r="1364">
          <cell r="A1364">
            <v>42842</v>
          </cell>
          <cell r="B1364">
            <v>1216</v>
          </cell>
          <cell r="C1364">
            <v>1532.92</v>
          </cell>
        </row>
        <row r="1365">
          <cell r="A1365">
            <v>42839</v>
          </cell>
          <cell r="B1365">
            <v>1227</v>
          </cell>
          <cell r="C1365">
            <v>1527.46</v>
          </cell>
        </row>
        <row r="1366">
          <cell r="A1366">
            <v>42838</v>
          </cell>
          <cell r="B1366">
            <v>1237</v>
          </cell>
          <cell r="C1366">
            <v>1526.98</v>
          </cell>
        </row>
        <row r="1367">
          <cell r="A1367">
            <v>42837</v>
          </cell>
          <cell r="B1367">
            <v>1221</v>
          </cell>
          <cell r="C1367">
            <v>1528.74</v>
          </cell>
        </row>
        <row r="1368">
          <cell r="A1368">
            <v>42836</v>
          </cell>
          <cell r="B1368">
            <v>1232</v>
          </cell>
          <cell r="C1368">
            <v>1527.28</v>
          </cell>
        </row>
        <row r="1369">
          <cell r="A1369">
            <v>42835</v>
          </cell>
          <cell r="B1369">
            <v>1267</v>
          </cell>
          <cell r="C1369">
            <v>1525.48</v>
          </cell>
        </row>
        <row r="1370">
          <cell r="A1370">
            <v>42832</v>
          </cell>
          <cell r="B1370">
            <v>1301</v>
          </cell>
          <cell r="C1370">
            <v>1525.08</v>
          </cell>
        </row>
        <row r="1371">
          <cell r="A1371">
            <v>42831</v>
          </cell>
          <cell r="B1371">
            <v>1303</v>
          </cell>
          <cell r="C1371">
            <v>1521.08</v>
          </cell>
        </row>
        <row r="1372">
          <cell r="A1372">
            <v>42830</v>
          </cell>
          <cell r="B1372">
            <v>1299</v>
          </cell>
          <cell r="C1372">
            <v>1519.57</v>
          </cell>
        </row>
        <row r="1373">
          <cell r="A1373">
            <v>42826</v>
          </cell>
          <cell r="C1373">
            <v>1519.06</v>
          </cell>
        </row>
        <row r="1374">
          <cell r="A1374">
            <v>42825</v>
          </cell>
          <cell r="B1374">
            <v>1307</v>
          </cell>
          <cell r="C1374">
            <v>1519.06</v>
          </cell>
        </row>
        <row r="1375">
          <cell r="A1375">
            <v>42824</v>
          </cell>
          <cell r="B1375">
            <v>1283</v>
          </cell>
          <cell r="C1375">
            <v>1519.06</v>
          </cell>
        </row>
        <row r="1376">
          <cell r="A1376">
            <v>42823</v>
          </cell>
          <cell r="B1376">
            <v>1276</v>
          </cell>
          <cell r="C1376">
            <v>1519.44</v>
          </cell>
        </row>
        <row r="1377">
          <cell r="A1377">
            <v>42822</v>
          </cell>
          <cell r="B1377">
            <v>1258</v>
          </cell>
          <cell r="C1377">
            <v>1519.44</v>
          </cell>
        </row>
        <row r="1378">
          <cell r="A1378">
            <v>42821</v>
          </cell>
          <cell r="B1378">
            <v>1202</v>
          </cell>
          <cell r="C1378">
            <v>1518</v>
          </cell>
        </row>
        <row r="1379">
          <cell r="A1379">
            <v>42818</v>
          </cell>
          <cell r="B1379">
            <v>1213</v>
          </cell>
          <cell r="C1379">
            <v>1518</v>
          </cell>
        </row>
        <row r="1380">
          <cell r="A1380">
            <v>42817</v>
          </cell>
          <cell r="B1380">
            <v>1202</v>
          </cell>
          <cell r="C1380">
            <v>1515.17</v>
          </cell>
        </row>
        <row r="1381">
          <cell r="A1381">
            <v>42816</v>
          </cell>
          <cell r="B1381">
            <v>1197</v>
          </cell>
          <cell r="C1381">
            <v>1522.22</v>
          </cell>
        </row>
        <row r="1382">
          <cell r="A1382">
            <v>42815</v>
          </cell>
          <cell r="B1382">
            <v>1236</v>
          </cell>
          <cell r="C1382">
            <v>1527.46</v>
          </cell>
        </row>
        <row r="1383">
          <cell r="A1383">
            <v>42814</v>
          </cell>
          <cell r="B1383">
            <v>1232</v>
          </cell>
          <cell r="C1383">
            <v>1527.46</v>
          </cell>
        </row>
        <row r="1384">
          <cell r="A1384">
            <v>42811</v>
          </cell>
          <cell r="B1384">
            <v>1241</v>
          </cell>
          <cell r="C1384">
            <v>1528.36</v>
          </cell>
        </row>
        <row r="1385">
          <cell r="A1385">
            <v>42810</v>
          </cell>
          <cell r="B1385">
            <v>1249</v>
          </cell>
          <cell r="C1385">
            <v>1528.36</v>
          </cell>
        </row>
        <row r="1386">
          <cell r="A1386">
            <v>42809</v>
          </cell>
          <cell r="B1386">
            <v>1256</v>
          </cell>
          <cell r="C1386">
            <v>1528.36</v>
          </cell>
        </row>
        <row r="1387">
          <cell r="A1387">
            <v>42808</v>
          </cell>
          <cell r="B1387">
            <v>1240</v>
          </cell>
          <cell r="C1387">
            <v>1530.86</v>
          </cell>
        </row>
        <row r="1388">
          <cell r="A1388">
            <v>42807</v>
          </cell>
          <cell r="B1388">
            <v>1247</v>
          </cell>
          <cell r="C1388">
            <v>1532.63</v>
          </cell>
        </row>
        <row r="1389">
          <cell r="A1389">
            <v>42804</v>
          </cell>
          <cell r="B1389">
            <v>1223</v>
          </cell>
          <cell r="C1389">
            <v>1531.87</v>
          </cell>
        </row>
        <row r="1390">
          <cell r="A1390">
            <v>42803</v>
          </cell>
          <cell r="B1390">
            <v>1227</v>
          </cell>
          <cell r="C1390">
            <v>1531.87</v>
          </cell>
        </row>
        <row r="1391">
          <cell r="A1391">
            <v>42802</v>
          </cell>
          <cell r="B1391">
            <v>1254</v>
          </cell>
          <cell r="C1391">
            <v>1531.87</v>
          </cell>
        </row>
        <row r="1392">
          <cell r="A1392">
            <v>42801</v>
          </cell>
          <cell r="B1392">
            <v>1321</v>
          </cell>
          <cell r="C1392">
            <v>1531.87</v>
          </cell>
        </row>
        <row r="1393">
          <cell r="A1393">
            <v>42800</v>
          </cell>
          <cell r="B1393">
            <v>1320</v>
          </cell>
          <cell r="C1393">
            <v>1531.87</v>
          </cell>
        </row>
        <row r="1394">
          <cell r="A1394">
            <v>42797</v>
          </cell>
          <cell r="B1394">
            <v>1312</v>
          </cell>
          <cell r="C1394">
            <v>1531.87</v>
          </cell>
        </row>
        <row r="1395">
          <cell r="A1395">
            <v>42796</v>
          </cell>
          <cell r="B1395">
            <v>1326</v>
          </cell>
          <cell r="C1395">
            <v>1531.87</v>
          </cell>
        </row>
        <row r="1396">
          <cell r="A1396">
            <v>42795</v>
          </cell>
          <cell r="B1396">
            <v>1324</v>
          </cell>
          <cell r="C1396">
            <v>1535.46</v>
          </cell>
        </row>
        <row r="1397">
          <cell r="A1397">
            <v>42794</v>
          </cell>
          <cell r="B1397">
            <v>1320</v>
          </cell>
          <cell r="C1397">
            <v>1533.06</v>
          </cell>
        </row>
        <row r="1398">
          <cell r="A1398">
            <v>42793</v>
          </cell>
          <cell r="B1398">
            <v>1351</v>
          </cell>
          <cell r="C1398">
            <v>1533.06</v>
          </cell>
        </row>
        <row r="1399">
          <cell r="A1399">
            <v>42790</v>
          </cell>
          <cell r="B1399">
            <v>1344</v>
          </cell>
          <cell r="C1399">
            <v>1538.56</v>
          </cell>
        </row>
        <row r="1400">
          <cell r="A1400">
            <v>42789</v>
          </cell>
          <cell r="B1400">
            <v>1340</v>
          </cell>
          <cell r="C1400">
            <v>1537.1</v>
          </cell>
        </row>
        <row r="1401">
          <cell r="A1401">
            <v>42788</v>
          </cell>
          <cell r="B1401">
            <v>1359</v>
          </cell>
          <cell r="C1401">
            <v>1538.1</v>
          </cell>
        </row>
        <row r="1402">
          <cell r="A1402">
            <v>42787</v>
          </cell>
          <cell r="B1402">
            <v>1365</v>
          </cell>
          <cell r="C1402">
            <v>1538.89</v>
          </cell>
        </row>
        <row r="1403">
          <cell r="A1403">
            <v>42786</v>
          </cell>
          <cell r="B1403">
            <v>1384</v>
          </cell>
          <cell r="C1403">
            <v>1538.89</v>
          </cell>
        </row>
        <row r="1404">
          <cell r="A1404">
            <v>42783</v>
          </cell>
          <cell r="B1404">
            <v>1375</v>
          </cell>
          <cell r="C1404">
            <v>1532.8</v>
          </cell>
        </row>
        <row r="1405">
          <cell r="A1405">
            <v>42782</v>
          </cell>
          <cell r="B1405">
            <v>1365</v>
          </cell>
          <cell r="C1405">
            <v>1532.43</v>
          </cell>
        </row>
        <row r="1406">
          <cell r="A1406">
            <v>42781</v>
          </cell>
          <cell r="B1406">
            <v>1365</v>
          </cell>
          <cell r="C1406">
            <v>1532.43</v>
          </cell>
        </row>
        <row r="1407">
          <cell r="A1407">
            <v>42780</v>
          </cell>
          <cell r="B1407">
            <v>1386</v>
          </cell>
          <cell r="C1407">
            <v>1530.01</v>
          </cell>
        </row>
        <row r="1408">
          <cell r="A1408">
            <v>42779</v>
          </cell>
          <cell r="B1408">
            <v>1385</v>
          </cell>
          <cell r="C1408">
            <v>1529.5</v>
          </cell>
        </row>
        <row r="1409">
          <cell r="A1409">
            <v>42776</v>
          </cell>
          <cell r="B1409">
            <v>1376</v>
          </cell>
          <cell r="C1409">
            <v>1528.9</v>
          </cell>
        </row>
        <row r="1410">
          <cell r="A1410">
            <v>42775</v>
          </cell>
          <cell r="B1410">
            <v>1304</v>
          </cell>
          <cell r="C1410">
            <v>1527.61</v>
          </cell>
        </row>
        <row r="1411">
          <cell r="A1411">
            <v>42774</v>
          </cell>
          <cell r="B1411">
            <v>1316</v>
          </cell>
          <cell r="C1411">
            <v>1526.61</v>
          </cell>
        </row>
        <row r="1412">
          <cell r="A1412">
            <v>42773</v>
          </cell>
          <cell r="B1412">
            <v>1292</v>
          </cell>
          <cell r="C1412">
            <v>1524.82</v>
          </cell>
        </row>
        <row r="1413">
          <cell r="A1413">
            <v>42772</v>
          </cell>
          <cell r="B1413">
            <v>1288</v>
          </cell>
          <cell r="C1413">
            <v>1523.75</v>
          </cell>
        </row>
        <row r="1414">
          <cell r="A1414">
            <v>42770</v>
          </cell>
          <cell r="C1414">
            <v>1523.05</v>
          </cell>
        </row>
        <row r="1415">
          <cell r="A1415">
            <v>42769</v>
          </cell>
          <cell r="B1415">
            <v>1288</v>
          </cell>
          <cell r="C1415">
            <v>1523.05</v>
          </cell>
        </row>
        <row r="1416">
          <cell r="A1416">
            <v>42761</v>
          </cell>
          <cell r="B1416">
            <v>1323</v>
          </cell>
          <cell r="C1416">
            <v>1522.57</v>
          </cell>
        </row>
        <row r="1417">
          <cell r="A1417">
            <v>42760</v>
          </cell>
          <cell r="B1417">
            <v>1319</v>
          </cell>
          <cell r="C1417">
            <v>1522.57</v>
          </cell>
        </row>
        <row r="1418">
          <cell r="A1418">
            <v>42759</v>
          </cell>
          <cell r="B1418">
            <v>1308</v>
          </cell>
          <cell r="C1418">
            <v>1522.57</v>
          </cell>
        </row>
        <row r="1419">
          <cell r="A1419">
            <v>42758</v>
          </cell>
          <cell r="B1419">
            <v>1283</v>
          </cell>
          <cell r="C1419">
            <v>1522.57</v>
          </cell>
        </row>
        <row r="1420">
          <cell r="A1420">
            <v>42757</v>
          </cell>
          <cell r="C1420">
            <v>1522.57</v>
          </cell>
        </row>
        <row r="1421">
          <cell r="A1421">
            <v>42755</v>
          </cell>
          <cell r="B1421">
            <v>1301</v>
          </cell>
          <cell r="C1421">
            <v>1522.57</v>
          </cell>
        </row>
        <row r="1422">
          <cell r="A1422">
            <v>42754</v>
          </cell>
          <cell r="B1422">
            <v>1295</v>
          </cell>
          <cell r="C1422">
            <v>1522.57</v>
          </cell>
        </row>
        <row r="1423">
          <cell r="A1423">
            <v>42753</v>
          </cell>
          <cell r="B1423">
            <v>1297</v>
          </cell>
          <cell r="C1423">
            <v>1522.57</v>
          </cell>
        </row>
        <row r="1424">
          <cell r="A1424">
            <v>42752</v>
          </cell>
          <cell r="B1424">
            <v>1295</v>
          </cell>
          <cell r="C1424">
            <v>1522.57</v>
          </cell>
        </row>
        <row r="1425">
          <cell r="A1425">
            <v>42751</v>
          </cell>
          <cell r="B1425">
            <v>1314</v>
          </cell>
          <cell r="C1425">
            <v>1526.65</v>
          </cell>
        </row>
        <row r="1426">
          <cell r="A1426">
            <v>42748</v>
          </cell>
          <cell r="B1426">
            <v>1275</v>
          </cell>
          <cell r="C1426">
            <v>1533.68</v>
          </cell>
        </row>
        <row r="1427">
          <cell r="A1427">
            <v>42747</v>
          </cell>
          <cell r="B1427">
            <v>1259</v>
          </cell>
          <cell r="C1427">
            <v>1533.68</v>
          </cell>
        </row>
        <row r="1428">
          <cell r="A1428">
            <v>42746</v>
          </cell>
          <cell r="B1428">
            <v>1267</v>
          </cell>
          <cell r="C1428">
            <v>1533.68</v>
          </cell>
        </row>
        <row r="1429">
          <cell r="A1429">
            <v>42745</v>
          </cell>
          <cell r="B1429">
            <v>1277</v>
          </cell>
          <cell r="C1429">
            <v>1533.68</v>
          </cell>
        </row>
        <row r="1430">
          <cell r="A1430">
            <v>42744</v>
          </cell>
          <cell r="B1430">
            <v>1228</v>
          </cell>
          <cell r="C1430">
            <v>1533.68</v>
          </cell>
        </row>
        <row r="1431">
          <cell r="A1431">
            <v>42741</v>
          </cell>
          <cell r="B1431">
            <v>1206</v>
          </cell>
          <cell r="C1431">
            <v>1531.67</v>
          </cell>
        </row>
        <row r="1432">
          <cell r="A1432">
            <v>42740</v>
          </cell>
          <cell r="B1432">
            <v>1211</v>
          </cell>
          <cell r="C1432">
            <v>1529.15</v>
          </cell>
        </row>
        <row r="1433">
          <cell r="A1433">
            <v>42739</v>
          </cell>
          <cell r="B1433">
            <v>1208</v>
          </cell>
          <cell r="C1433">
            <v>1528.95</v>
          </cell>
        </row>
        <row r="1434">
          <cell r="A1434">
            <v>42738</v>
          </cell>
          <cell r="B1434">
            <v>1204</v>
          </cell>
          <cell r="C1434">
            <v>1528.95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平安橙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E8637"/>
    </a:accent1>
    <a:accent2>
      <a:srgbClr val="FEB687"/>
    </a:accent2>
    <a:accent3>
      <a:srgbClr val="FECEAF"/>
    </a:accent3>
    <a:accent4>
      <a:srgbClr val="F05A23"/>
    </a:accent4>
    <a:accent5>
      <a:srgbClr val="000000"/>
    </a:accent5>
    <a:accent6>
      <a:srgbClr val="ABABAB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平安橙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E8637"/>
    </a:accent1>
    <a:accent2>
      <a:srgbClr val="FEB687"/>
    </a:accent2>
    <a:accent3>
      <a:srgbClr val="FECEAF"/>
    </a:accent3>
    <a:accent4>
      <a:srgbClr val="F05A23"/>
    </a:accent4>
    <a:accent5>
      <a:srgbClr val="000000"/>
    </a:accent5>
    <a:accent6>
      <a:srgbClr val="ABABAB"/>
    </a:accent6>
    <a:hlink>
      <a:srgbClr val="000000"/>
    </a:hlink>
    <a:folHlink>
      <a:srgbClr val="00000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47"/>
  <sheetViews>
    <sheetView tabSelected="1" workbookViewId="0">
      <selection activeCell="I19" sqref="I19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11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期货收盘价!D8</f>
        <v>44834</v>
      </c>
      <c r="B3">
        <f>IFERROR(期货收盘价!E8-期货收盘价!F8,基差!B4)</f>
        <v>213</v>
      </c>
    </row>
    <row r="4" spans="1:2" x14ac:dyDescent="0.2">
      <c r="A4" s="1">
        <f>期货收盘价!D9</f>
        <v>44833</v>
      </c>
      <c r="B4">
        <f>IFERROR(期货收盘价!E9-期货收盘价!F9,基差!B5)</f>
        <v>262</v>
      </c>
    </row>
    <row r="5" spans="1:2" x14ac:dyDescent="0.2">
      <c r="A5" s="1">
        <f>期货收盘价!D10</f>
        <v>44832</v>
      </c>
      <c r="B5">
        <f>IFERROR(期货收盘价!E10-期货收盘价!F10,基差!B6)</f>
        <v>283</v>
      </c>
    </row>
    <row r="6" spans="1:2" x14ac:dyDescent="0.2">
      <c r="A6" s="1">
        <f>期货收盘价!D11</f>
        <v>44831</v>
      </c>
      <c r="B6">
        <f>IFERROR(期货收盘价!E11-期货收盘价!F11,基差!B7)</f>
        <v>284</v>
      </c>
    </row>
    <row r="7" spans="1:2" x14ac:dyDescent="0.2">
      <c r="A7" s="1">
        <f>期货收盘价!D12</f>
        <v>44830</v>
      </c>
      <c r="B7">
        <f>IFERROR(期货收盘价!E12-期货收盘价!F12,基差!B8)</f>
        <v>325</v>
      </c>
    </row>
    <row r="8" spans="1:2" x14ac:dyDescent="0.2">
      <c r="A8" s="1">
        <f>期货收盘价!D13</f>
        <v>44827</v>
      </c>
      <c r="B8">
        <f>IFERROR(期货收盘价!E13-期货收盘价!F13,基差!B9)</f>
        <v>353</v>
      </c>
    </row>
    <row r="9" spans="1:2" x14ac:dyDescent="0.2">
      <c r="A9" s="1">
        <f>期货收盘价!D14</f>
        <v>44826</v>
      </c>
      <c r="B9">
        <f>IFERROR(期货收盘价!E14-期货收盘价!F14,基差!B10)</f>
        <v>351</v>
      </c>
    </row>
    <row r="10" spans="1:2" x14ac:dyDescent="0.2">
      <c r="A10" s="1">
        <f>期货收盘价!D15</f>
        <v>44825</v>
      </c>
      <c r="B10">
        <f>IFERROR(期货收盘价!E15-期货收盘价!F15,基差!B11)</f>
        <v>432</v>
      </c>
    </row>
    <row r="11" spans="1:2" x14ac:dyDescent="0.2">
      <c r="A11" s="1">
        <f>期货收盘价!D16</f>
        <v>44824</v>
      </c>
      <c r="B11">
        <f>IFERROR(期货收盘价!E16-期货收盘价!F16,基差!B12)</f>
        <v>471</v>
      </c>
    </row>
    <row r="12" spans="1:2" x14ac:dyDescent="0.2">
      <c r="A12" s="1">
        <f>期货收盘价!D17</f>
        <v>44823</v>
      </c>
      <c r="B12">
        <f>IFERROR(期货收盘价!E17-期货收盘价!F17,基差!B13)</f>
        <v>493</v>
      </c>
    </row>
    <row r="13" spans="1:2" x14ac:dyDescent="0.2">
      <c r="A13" s="1">
        <f>期货收盘价!D18</f>
        <v>44820</v>
      </c>
      <c r="B13">
        <f>IFERROR(期货收盘价!E18-期货收盘价!F18,基差!B14)</f>
        <v>518</v>
      </c>
    </row>
    <row r="14" spans="1:2" x14ac:dyDescent="0.2">
      <c r="A14" s="1">
        <f>期货收盘价!D19</f>
        <v>44819</v>
      </c>
      <c r="B14">
        <f>IFERROR(期货收盘价!E19-期货收盘价!F19,基差!B15)</f>
        <v>499</v>
      </c>
    </row>
    <row r="15" spans="1:2" x14ac:dyDescent="0.2">
      <c r="A15" s="1">
        <f>期货收盘价!D20</f>
        <v>44818</v>
      </c>
      <c r="B15">
        <f>IFERROR(期货收盘价!E20-期货收盘价!F20,基差!B16)</f>
        <v>494</v>
      </c>
    </row>
    <row r="16" spans="1:2" x14ac:dyDescent="0.2">
      <c r="A16" s="1">
        <f>期货收盘价!D21</f>
        <v>44817</v>
      </c>
      <c r="B16">
        <f>IFERROR(期货收盘价!E21-期货收盘价!F21,基差!B17)</f>
        <v>440</v>
      </c>
    </row>
    <row r="17" spans="1:2" x14ac:dyDescent="0.2">
      <c r="A17" s="1">
        <f>期货收盘价!D22</f>
        <v>44813</v>
      </c>
      <c r="B17">
        <f>IFERROR(期货收盘价!E22-期货收盘价!F22,基差!B18)</f>
        <v>469</v>
      </c>
    </row>
    <row r="18" spans="1:2" x14ac:dyDescent="0.2">
      <c r="A18" s="1">
        <f>期货收盘价!D23</f>
        <v>44812</v>
      </c>
      <c r="B18">
        <f>IFERROR(期货收盘价!E23-期货收盘价!F23,基差!B19)</f>
        <v>499</v>
      </c>
    </row>
    <row r="19" spans="1:2" x14ac:dyDescent="0.2">
      <c r="A19" s="1">
        <f>期货收盘价!D24</f>
        <v>44811</v>
      </c>
      <c r="B19">
        <f>IFERROR(期货收盘价!E24-期货收盘价!F24,基差!B20)</f>
        <v>496</v>
      </c>
    </row>
    <row r="20" spans="1:2" x14ac:dyDescent="0.2">
      <c r="A20" s="1">
        <f>期货收盘价!D25</f>
        <v>44810</v>
      </c>
      <c r="B20">
        <f>IFERROR(期货收盘价!E25-期货收盘价!F25,基差!B21)</f>
        <v>502</v>
      </c>
    </row>
    <row r="21" spans="1:2" x14ac:dyDescent="0.2">
      <c r="A21" s="1">
        <f>期货收盘价!D26</f>
        <v>44809</v>
      </c>
      <c r="B21">
        <f>IFERROR(期货收盘价!E26-期货收盘价!F26,基差!B22)</f>
        <v>445</v>
      </c>
    </row>
    <row r="22" spans="1:2" x14ac:dyDescent="0.2">
      <c r="A22" s="1">
        <f>期货收盘价!D27</f>
        <v>44806</v>
      </c>
      <c r="B22">
        <f>IFERROR(期货收盘价!E27-期货收盘价!F27,基差!B23)</f>
        <v>473</v>
      </c>
    </row>
    <row r="23" spans="1:2" x14ac:dyDescent="0.2">
      <c r="A23" s="1">
        <f>期货收盘价!D28</f>
        <v>44805</v>
      </c>
      <c r="B23">
        <f>IFERROR(期货收盘价!E28-期货收盘价!F28,基差!B24)</f>
        <v>475</v>
      </c>
    </row>
    <row r="24" spans="1:2" x14ac:dyDescent="0.2">
      <c r="A24" s="1">
        <f>期货收盘价!D29</f>
        <v>44804</v>
      </c>
      <c r="B24">
        <f>IFERROR(期货收盘价!E29-期货收盘价!F29,基差!B25)</f>
        <v>423</v>
      </c>
    </row>
    <row r="25" spans="1:2" x14ac:dyDescent="0.2">
      <c r="A25" s="1">
        <f>期货收盘价!D30</f>
        <v>44803</v>
      </c>
      <c r="B25">
        <f>IFERROR(期货收盘价!E30-期货收盘价!F30,基差!B26)</f>
        <v>452</v>
      </c>
    </row>
    <row r="26" spans="1:2" x14ac:dyDescent="0.2">
      <c r="A26" s="1">
        <f>期货收盘价!D31</f>
        <v>44802</v>
      </c>
      <c r="B26">
        <f>IFERROR(期货收盘价!E31-期货收盘价!F31,基差!B27)</f>
        <v>414</v>
      </c>
    </row>
    <row r="27" spans="1:2" x14ac:dyDescent="0.2">
      <c r="A27" s="1">
        <f>期货收盘价!D32</f>
        <v>44799</v>
      </c>
      <c r="B27">
        <f>IFERROR(期货收盘价!E32-期货收盘价!F32,基差!B28)</f>
        <v>382</v>
      </c>
    </row>
    <row r="28" spans="1:2" x14ac:dyDescent="0.2">
      <c r="A28" s="1">
        <f>期货收盘价!D33</f>
        <v>44798</v>
      </c>
      <c r="B28">
        <f>IFERROR(期货收盘价!E33-期货收盘价!F33,基差!B29)</f>
        <v>427</v>
      </c>
    </row>
    <row r="29" spans="1:2" x14ac:dyDescent="0.2">
      <c r="A29" s="1">
        <f>期货收盘价!D34</f>
        <v>44797</v>
      </c>
      <c r="B29">
        <f>IFERROR(期货收盘价!E34-期货收盘价!F34,基差!B30)</f>
        <v>410</v>
      </c>
    </row>
    <row r="30" spans="1:2" x14ac:dyDescent="0.2">
      <c r="A30" s="1">
        <f>期货收盘价!D35</f>
        <v>44796</v>
      </c>
      <c r="B30">
        <f>IFERROR(期货收盘价!E35-期货收盘价!F35,基差!B31)</f>
        <v>402</v>
      </c>
    </row>
    <row r="31" spans="1:2" x14ac:dyDescent="0.2">
      <c r="A31" s="1">
        <f>期货收盘价!D36</f>
        <v>44795</v>
      </c>
      <c r="B31">
        <f>IFERROR(期货收盘价!E36-期货收盘价!F36,基差!B32)</f>
        <v>417</v>
      </c>
    </row>
    <row r="32" spans="1:2" x14ac:dyDescent="0.2">
      <c r="A32" s="1">
        <f>期货收盘价!D37</f>
        <v>44792</v>
      </c>
      <c r="B32">
        <f>IFERROR(期货收盘价!E37-期货收盘价!F37,基差!B33)</f>
        <v>537</v>
      </c>
    </row>
    <row r="33" spans="1:2" x14ac:dyDescent="0.2">
      <c r="A33" s="1">
        <f>期货收盘价!D38</f>
        <v>44791</v>
      </c>
      <c r="B33">
        <f>IFERROR(期货收盘价!E38-期货收盘价!F38,基差!B34)</f>
        <v>471</v>
      </c>
    </row>
    <row r="34" spans="1:2" x14ac:dyDescent="0.2">
      <c r="A34" s="1">
        <f>期货收盘价!D39</f>
        <v>44790</v>
      </c>
      <c r="B34">
        <f>IFERROR(期货收盘价!E39-期货收盘价!F39,基差!B35)</f>
        <v>492</v>
      </c>
    </row>
    <row r="35" spans="1:2" x14ac:dyDescent="0.2">
      <c r="A35" s="1">
        <f>期货收盘价!D40</f>
        <v>44789</v>
      </c>
      <c r="B35">
        <f>IFERROR(期货收盘价!E40-期货收盘价!F40,基差!B36)</f>
        <v>432</v>
      </c>
    </row>
    <row r="36" spans="1:2" x14ac:dyDescent="0.2">
      <c r="A36" s="1">
        <f>期货收盘价!D41</f>
        <v>44788</v>
      </c>
      <c r="B36">
        <f>IFERROR(期货收盘价!E41-期货收盘价!F41,基差!B37)</f>
        <v>426</v>
      </c>
    </row>
    <row r="37" spans="1:2" x14ac:dyDescent="0.2">
      <c r="A37" s="1">
        <f>期货收盘价!D42</f>
        <v>44785</v>
      </c>
      <c r="B37">
        <f>IFERROR(期货收盘价!E42-期货收盘价!F42,基差!B38)</f>
        <v>426</v>
      </c>
    </row>
    <row r="38" spans="1:2" x14ac:dyDescent="0.2">
      <c r="A38" s="1">
        <f>期货收盘价!D43</f>
        <v>44784</v>
      </c>
      <c r="B38">
        <f>IFERROR(期货收盘价!E43-期货收盘价!F43,基差!B39)</f>
        <v>440</v>
      </c>
    </row>
    <row r="39" spans="1:2" x14ac:dyDescent="0.2">
      <c r="A39" s="1">
        <f>期货收盘价!D44</f>
        <v>44783</v>
      </c>
      <c r="B39">
        <f>IFERROR(期货收盘价!E44-期货收盘价!F44,基差!B40)</f>
        <v>494</v>
      </c>
    </row>
    <row r="40" spans="1:2" x14ac:dyDescent="0.2">
      <c r="A40" s="1">
        <f>期货收盘价!D45</f>
        <v>44782</v>
      </c>
      <c r="B40">
        <f>IFERROR(期货收盘价!E45-期货收盘价!F45,基差!B41)</f>
        <v>445</v>
      </c>
    </row>
    <row r="41" spans="1:2" x14ac:dyDescent="0.2">
      <c r="A41" s="1">
        <f>期货收盘价!D46</f>
        <v>44781</v>
      </c>
      <c r="B41">
        <f>IFERROR(期货收盘价!E46-期货收盘价!F46,基差!B42)</f>
        <v>485</v>
      </c>
    </row>
    <row r="42" spans="1:2" x14ac:dyDescent="0.2">
      <c r="A42" s="1">
        <f>期货收盘价!D47</f>
        <v>44778</v>
      </c>
      <c r="B42">
        <f>IFERROR(期货收盘价!E47-期货收盘价!F47,基差!B43)</f>
        <v>611</v>
      </c>
    </row>
    <row r="43" spans="1:2" x14ac:dyDescent="0.2">
      <c r="A43" s="1">
        <f>期货收盘价!D48</f>
        <v>44777</v>
      </c>
      <c r="B43">
        <f>IFERROR(期货收盘价!E48-期货收盘价!F48,基差!B44)</f>
        <v>609</v>
      </c>
    </row>
    <row r="44" spans="1:2" x14ac:dyDescent="0.2">
      <c r="A44" s="1">
        <f>期货收盘价!D49</f>
        <v>44776</v>
      </c>
      <c r="B44">
        <f>IFERROR(期货收盘价!E49-期货收盘价!F49,基差!B45)</f>
        <v>249</v>
      </c>
    </row>
    <row r="45" spans="1:2" x14ac:dyDescent="0.2">
      <c r="A45" s="1">
        <f>期货收盘价!D50</f>
        <v>44775</v>
      </c>
      <c r="B45">
        <f>IFERROR(期货收盘价!E50-期货收盘价!F50,基差!B46)</f>
        <v>240</v>
      </c>
    </row>
    <row r="46" spans="1:2" x14ac:dyDescent="0.2">
      <c r="A46" s="1">
        <f>期货收盘价!D51</f>
        <v>44774</v>
      </c>
      <c r="B46">
        <f>IFERROR(期货收盘价!E51-期货收盘价!F51,基差!B47)</f>
        <v>283</v>
      </c>
    </row>
    <row r="47" spans="1:2" x14ac:dyDescent="0.2">
      <c r="A47" s="1">
        <f>期货收盘价!D52</f>
        <v>44771</v>
      </c>
      <c r="B47">
        <f>IFERROR(期货收盘价!E52-期货收盘价!F52,基差!B48)</f>
        <v>301</v>
      </c>
    </row>
    <row r="48" spans="1:2" x14ac:dyDescent="0.2">
      <c r="A48" s="1">
        <f>期货收盘价!D53</f>
        <v>44770</v>
      </c>
      <c r="B48">
        <f>IFERROR(期货收盘价!E53-期货收盘价!F53,基差!B49)</f>
        <v>312</v>
      </c>
    </row>
    <row r="49" spans="1:2" x14ac:dyDescent="0.2">
      <c r="A49" s="1">
        <f>期货收盘价!D54</f>
        <v>44769</v>
      </c>
      <c r="B49">
        <f>IFERROR(期货收盘价!E54-期货收盘价!F54,基差!B50)</f>
        <v>352</v>
      </c>
    </row>
    <row r="50" spans="1:2" x14ac:dyDescent="0.2">
      <c r="A50" s="1">
        <f>期货收盘价!D55</f>
        <v>44768</v>
      </c>
      <c r="B50">
        <f>IFERROR(期货收盘价!E55-期货收盘价!F55,基差!B51)</f>
        <v>345</v>
      </c>
    </row>
    <row r="51" spans="1:2" x14ac:dyDescent="0.2">
      <c r="A51" s="1">
        <f>期货收盘价!D56</f>
        <v>44767</v>
      </c>
      <c r="B51">
        <f>IFERROR(期货收盘价!E56-期货收盘价!F56,基差!B52)</f>
        <v>420</v>
      </c>
    </row>
    <row r="52" spans="1:2" x14ac:dyDescent="0.2">
      <c r="A52" s="1">
        <f>期货收盘价!D57</f>
        <v>44764</v>
      </c>
      <c r="B52">
        <f>IFERROR(期货收盘价!E57-期货收盘价!F57,基差!B53)</f>
        <v>409</v>
      </c>
    </row>
    <row r="53" spans="1:2" x14ac:dyDescent="0.2">
      <c r="A53" s="1">
        <f>期货收盘价!D58</f>
        <v>44763</v>
      </c>
      <c r="B53">
        <f>IFERROR(期货收盘价!E58-期货收盘价!F58,基差!B54)</f>
        <v>474</v>
      </c>
    </row>
    <row r="54" spans="1:2" x14ac:dyDescent="0.2">
      <c r="A54" s="1">
        <f>期货收盘价!D59</f>
        <v>44762</v>
      </c>
      <c r="B54">
        <f>IFERROR(期货收盘价!E59-期货收盘价!F59,基差!B55)</f>
        <v>443</v>
      </c>
    </row>
    <row r="55" spans="1:2" x14ac:dyDescent="0.2">
      <c r="A55" s="1">
        <f>期货收盘价!D60</f>
        <v>44761</v>
      </c>
      <c r="B55">
        <f>IFERROR(期货收盘价!E60-期货收盘价!F60,基差!B56)</f>
        <v>502</v>
      </c>
    </row>
    <row r="56" spans="1:2" x14ac:dyDescent="0.2">
      <c r="A56" s="1">
        <f>期货收盘价!D61</f>
        <v>44760</v>
      </c>
      <c r="B56">
        <f>IFERROR(期货收盘价!E61-期货收盘价!F61,基差!B57)</f>
        <v>376</v>
      </c>
    </row>
    <row r="57" spans="1:2" x14ac:dyDescent="0.2">
      <c r="A57" s="1">
        <f>期货收盘价!D62</f>
        <v>44757</v>
      </c>
      <c r="B57">
        <f>IFERROR(期货收盘价!E62-期货收盘价!F62,基差!B58)</f>
        <v>498</v>
      </c>
    </row>
    <row r="58" spans="1:2" x14ac:dyDescent="0.2">
      <c r="A58" s="1">
        <f>期货收盘价!D63</f>
        <v>44756</v>
      </c>
      <c r="B58">
        <f>IFERROR(期货收盘价!E63-期货收盘价!F63,基差!B59)</f>
        <v>515</v>
      </c>
    </row>
    <row r="59" spans="1:2" x14ac:dyDescent="0.2">
      <c r="A59" s="1">
        <f>期货收盘价!D64</f>
        <v>44755</v>
      </c>
      <c r="B59">
        <f>IFERROR(期货收盘价!E64-期货收盘价!F64,基差!B60)</f>
        <v>494</v>
      </c>
    </row>
    <row r="60" spans="1:2" x14ac:dyDescent="0.2">
      <c r="A60" s="1">
        <f>期货收盘价!D65</f>
        <v>44754</v>
      </c>
      <c r="B60">
        <f>IFERROR(期货收盘价!E65-期货收盘价!F65,基差!B61)</f>
        <v>529</v>
      </c>
    </row>
    <row r="61" spans="1:2" x14ac:dyDescent="0.2">
      <c r="A61" s="1">
        <f>期货收盘价!D66</f>
        <v>44753</v>
      </c>
      <c r="B61">
        <f>IFERROR(期货收盘价!E66-期货收盘价!F66,基差!B62)</f>
        <v>423</v>
      </c>
    </row>
    <row r="62" spans="1:2" x14ac:dyDescent="0.2">
      <c r="A62" s="1">
        <f>期货收盘价!D67</f>
        <v>44750</v>
      </c>
      <c r="B62">
        <f>IFERROR(期货收盘价!E67-期货收盘价!F67,基差!B63)</f>
        <v>470</v>
      </c>
    </row>
    <row r="63" spans="1:2" x14ac:dyDescent="0.2">
      <c r="A63" s="1">
        <f>期货收盘价!D68</f>
        <v>44749</v>
      </c>
      <c r="B63">
        <f>IFERROR(期货收盘价!E68-期货收盘价!F68,基差!B64)</f>
        <v>354</v>
      </c>
    </row>
    <row r="64" spans="1:2" x14ac:dyDescent="0.2">
      <c r="A64" s="1">
        <f>期货收盘价!D69</f>
        <v>44748</v>
      </c>
      <c r="B64">
        <f>IFERROR(期货收盘价!E69-期货收盘价!F69,基差!B65)</f>
        <v>369</v>
      </c>
    </row>
    <row r="65" spans="1:2" x14ac:dyDescent="0.2">
      <c r="A65" s="1">
        <f>期货收盘价!D70</f>
        <v>44747</v>
      </c>
      <c r="B65">
        <f>IFERROR(期货收盘价!E70-期货收盘价!F70,基差!B66)</f>
        <v>376</v>
      </c>
    </row>
    <row r="66" spans="1:2" x14ac:dyDescent="0.2">
      <c r="A66" s="1">
        <f>期货收盘价!D71</f>
        <v>44746</v>
      </c>
      <c r="B66">
        <f>IFERROR(期货收盘价!E71-期货收盘价!F71,基差!B67)</f>
        <v>353</v>
      </c>
    </row>
    <row r="67" spans="1:2" x14ac:dyDescent="0.2">
      <c r="A67" s="1">
        <f>期货收盘价!D72</f>
        <v>44743</v>
      </c>
      <c r="B67">
        <f>IFERROR(期货收盘价!E72-期货收盘价!F72,基差!B68)</f>
        <v>321</v>
      </c>
    </row>
    <row r="68" spans="1:2" x14ac:dyDescent="0.2">
      <c r="A68" s="1">
        <f>期货收盘价!D73</f>
        <v>44742</v>
      </c>
      <c r="B68">
        <f>IFERROR(期货收盘价!E73-期货收盘价!F73,基差!B69)</f>
        <v>203</v>
      </c>
    </row>
    <row r="69" spans="1:2" x14ac:dyDescent="0.2">
      <c r="A69" s="1">
        <f>期货收盘价!D74</f>
        <v>44741</v>
      </c>
      <c r="B69">
        <f>IFERROR(期货收盘价!E74-期货收盘价!F74,基差!B70)</f>
        <v>177</v>
      </c>
    </row>
    <row r="70" spans="1:2" x14ac:dyDescent="0.2">
      <c r="A70" s="1">
        <f>期货收盘价!D75</f>
        <v>44740</v>
      </c>
      <c r="B70">
        <f>IFERROR(期货收盘价!E75-期货收盘价!F75,基差!B71)</f>
        <v>207</v>
      </c>
    </row>
    <row r="71" spans="1:2" x14ac:dyDescent="0.2">
      <c r="A71" s="1">
        <f>期货收盘价!D76</f>
        <v>44739</v>
      </c>
      <c r="B71">
        <f>IFERROR(期货收盘价!E76-期货收盘价!F76,基差!B72)</f>
        <v>295</v>
      </c>
    </row>
    <row r="72" spans="1:2" x14ac:dyDescent="0.2">
      <c r="A72" s="1">
        <f>期货收盘价!D77</f>
        <v>44736</v>
      </c>
      <c r="B72">
        <f>IFERROR(期货收盘价!E77-期货收盘价!F77,基差!B73)</f>
        <v>314</v>
      </c>
    </row>
    <row r="73" spans="1:2" x14ac:dyDescent="0.2">
      <c r="A73" s="1">
        <f>期货收盘价!D78</f>
        <v>44735</v>
      </c>
      <c r="B73">
        <f>IFERROR(期货收盘价!E78-期货收盘价!F78,基差!B74)</f>
        <v>278</v>
      </c>
    </row>
    <row r="74" spans="1:2" x14ac:dyDescent="0.2">
      <c r="A74" s="1">
        <f>期货收盘价!D79</f>
        <v>44734</v>
      </c>
      <c r="B74">
        <f>IFERROR(期货收盘价!E79-期货收盘价!F79,基差!B75)</f>
        <v>364</v>
      </c>
    </row>
    <row r="75" spans="1:2" x14ac:dyDescent="0.2">
      <c r="A75" s="1">
        <f>期货收盘价!D80</f>
        <v>44733</v>
      </c>
      <c r="B75">
        <f>IFERROR(期货收盘价!E80-期货收盘价!F80,基差!B76)</f>
        <v>265</v>
      </c>
    </row>
    <row r="76" spans="1:2" x14ac:dyDescent="0.2">
      <c r="A76" s="1">
        <f>期货收盘价!D81</f>
        <v>44732</v>
      </c>
      <c r="B76">
        <f>IFERROR(期货收盘价!E81-期货收盘价!F81,基差!B77)</f>
        <v>203</v>
      </c>
    </row>
    <row r="77" spans="1:2" x14ac:dyDescent="0.2">
      <c r="A77" s="1">
        <f>期货收盘价!D82</f>
        <v>44729</v>
      </c>
      <c r="B77">
        <f>IFERROR(期货收盘价!E82-期货收盘价!F82,基差!B78)</f>
        <v>163</v>
      </c>
    </row>
    <row r="78" spans="1:2" x14ac:dyDescent="0.2">
      <c r="A78" s="1">
        <f>期货收盘价!D83</f>
        <v>44728</v>
      </c>
      <c r="B78">
        <f>IFERROR(期货收盘价!E83-期货收盘价!F83,基差!B79)</f>
        <v>165</v>
      </c>
    </row>
    <row r="79" spans="1:2" x14ac:dyDescent="0.2">
      <c r="A79" s="1">
        <f>期货收盘价!D84</f>
        <v>44727</v>
      </c>
      <c r="B79">
        <f>IFERROR(期货收盘价!E84-期货收盘价!F84,基差!B80)</f>
        <v>167</v>
      </c>
    </row>
    <row r="80" spans="1:2" x14ac:dyDescent="0.2">
      <c r="A80" s="1">
        <f>期货收盘价!D85</f>
        <v>44726</v>
      </c>
      <c r="B80">
        <f>IFERROR(期货收盘价!E85-期货收盘价!F85,基差!B81)</f>
        <v>161</v>
      </c>
    </row>
    <row r="81" spans="1:2" x14ac:dyDescent="0.2">
      <c r="A81" s="1">
        <f>期货收盘价!D86</f>
        <v>44725</v>
      </c>
      <c r="B81">
        <f>IFERROR(期货收盘价!E86-期货收盘价!F86,基差!B82)</f>
        <v>65</v>
      </c>
    </row>
    <row r="82" spans="1:2" x14ac:dyDescent="0.2">
      <c r="A82" s="1">
        <f>期货收盘价!D87</f>
        <v>44722</v>
      </c>
      <c r="B82">
        <f>IFERROR(期货收盘价!E87-期货收盘价!F87,基差!B83)</f>
        <v>80</v>
      </c>
    </row>
    <row r="83" spans="1:2" x14ac:dyDescent="0.2">
      <c r="A83" s="1">
        <f>期货收盘价!D88</f>
        <v>44721</v>
      </c>
      <c r="B83">
        <f>IFERROR(期货收盘价!E88-期货收盘价!F88,基差!B84)</f>
        <v>42</v>
      </c>
    </row>
    <row r="84" spans="1:2" x14ac:dyDescent="0.2">
      <c r="A84" s="1">
        <f>期货收盘价!D89</f>
        <v>44720</v>
      </c>
      <c r="B84">
        <f>IFERROR(期货收盘价!E89-期货收盘价!F89,基差!B85)</f>
        <v>-8</v>
      </c>
    </row>
    <row r="85" spans="1:2" x14ac:dyDescent="0.2">
      <c r="A85" s="1">
        <f>期货收盘价!D90</f>
        <v>44719</v>
      </c>
      <c r="B85">
        <f>IFERROR(期货收盘价!E90-期货收盘价!F90,基差!B86)</f>
        <v>26</v>
      </c>
    </row>
    <row r="86" spans="1:2" x14ac:dyDescent="0.2">
      <c r="A86" s="1">
        <f>期货收盘价!D91</f>
        <v>44718</v>
      </c>
      <c r="B86">
        <f>IFERROR(期货收盘价!E91-期货收盘价!F91,基差!B87)</f>
        <v>57</v>
      </c>
    </row>
    <row r="87" spans="1:2" x14ac:dyDescent="0.2">
      <c r="A87" s="1">
        <f>期货收盘价!D92</f>
        <v>44714</v>
      </c>
      <c r="B87">
        <f>IFERROR(期货收盘价!E92-期货收盘价!F92,基差!B88)</f>
        <v>-27</v>
      </c>
    </row>
    <row r="88" spans="1:2" x14ac:dyDescent="0.2">
      <c r="A88" s="1">
        <f>期货收盘价!D93</f>
        <v>44713</v>
      </c>
      <c r="B88">
        <f>IFERROR(期货收盘价!E93-期货收盘价!F93,基差!B89)</f>
        <v>3</v>
      </c>
    </row>
    <row r="89" spans="1:2" x14ac:dyDescent="0.2">
      <c r="A89" s="1">
        <f>期货收盘价!D94</f>
        <v>44712</v>
      </c>
      <c r="B89">
        <f>IFERROR(期货收盘价!E94-期货收盘价!F94,基差!B90)</f>
        <v>7</v>
      </c>
    </row>
    <row r="90" spans="1:2" x14ac:dyDescent="0.2">
      <c r="A90" s="1">
        <f>期货收盘价!D95</f>
        <v>44711</v>
      </c>
      <c r="B90">
        <f>IFERROR(期货收盘价!E95-期货收盘价!F95,基差!B91)</f>
        <v>-22</v>
      </c>
    </row>
    <row r="91" spans="1:2" x14ac:dyDescent="0.2">
      <c r="A91" s="1">
        <f>期货收盘价!D96</f>
        <v>44708</v>
      </c>
      <c r="B91">
        <f>IFERROR(期货收盘价!E96-期货收盘价!F96,基差!B92)</f>
        <v>9</v>
      </c>
    </row>
    <row r="92" spans="1:2" x14ac:dyDescent="0.2">
      <c r="A92" s="1">
        <f>期货收盘价!D97</f>
        <v>44707</v>
      </c>
      <c r="B92">
        <f>IFERROR(期货收盘价!E97-期货收盘价!F97,基差!B93)</f>
        <v>26</v>
      </c>
    </row>
    <row r="93" spans="1:2" x14ac:dyDescent="0.2">
      <c r="A93" s="1">
        <f>期货收盘价!D98</f>
        <v>44706</v>
      </c>
      <c r="B93">
        <f>IFERROR(期货收盘价!E98-期货收盘价!F98,基差!B94)</f>
        <v>38</v>
      </c>
    </row>
    <row r="94" spans="1:2" x14ac:dyDescent="0.2">
      <c r="A94" s="1">
        <f>期货收盘价!D99</f>
        <v>44705</v>
      </c>
      <c r="B94">
        <f>IFERROR(期货收盘价!E99-期货收盘价!F99,基差!B95)</f>
        <v>123</v>
      </c>
    </row>
    <row r="95" spans="1:2" x14ac:dyDescent="0.2">
      <c r="A95" s="1">
        <f>期货收盘价!D100</f>
        <v>44704</v>
      </c>
      <c r="B95">
        <f>IFERROR(期货收盘价!E100-期货收盘价!F100,基差!B96)</f>
        <v>72</v>
      </c>
    </row>
    <row r="96" spans="1:2" x14ac:dyDescent="0.2">
      <c r="A96" s="1">
        <f>期货收盘价!D101</f>
        <v>44701</v>
      </c>
      <c r="B96">
        <f>IFERROR(期货收盘价!E101-期货收盘价!F101,基差!B97)</f>
        <v>14</v>
      </c>
    </row>
    <row r="97" spans="1:2" x14ac:dyDescent="0.2">
      <c r="A97" s="1">
        <f>期货收盘价!D102</f>
        <v>44700</v>
      </c>
      <c r="B97">
        <f>IFERROR(期货收盘价!E102-期货收盘价!F102,基差!B98)</f>
        <v>53</v>
      </c>
    </row>
    <row r="98" spans="1:2" x14ac:dyDescent="0.2">
      <c r="A98" s="1">
        <f>期货收盘价!D103</f>
        <v>44699</v>
      </c>
      <c r="B98">
        <f>IFERROR(期货收盘价!E103-期货收盘价!F103,基差!B99)</f>
        <v>182</v>
      </c>
    </row>
    <row r="99" spans="1:2" x14ac:dyDescent="0.2">
      <c r="A99" s="1">
        <f>期货收盘价!D104</f>
        <v>44698</v>
      </c>
      <c r="B99">
        <f>IFERROR(期货收盘价!E104-期货收盘价!F104,基差!B100)</f>
        <v>149</v>
      </c>
    </row>
    <row r="100" spans="1:2" x14ac:dyDescent="0.2">
      <c r="A100" s="1">
        <f>期货收盘价!D105</f>
        <v>44697</v>
      </c>
      <c r="B100">
        <f>IFERROR(期货收盘价!E105-期货收盘价!F105,基差!B101)</f>
        <v>126</v>
      </c>
    </row>
    <row r="101" spans="1:2" x14ac:dyDescent="0.2">
      <c r="A101" s="1">
        <f>期货收盘价!D106</f>
        <v>44694</v>
      </c>
      <c r="B101">
        <f>IFERROR(期货收盘价!E106-期货收盘价!F106,基差!B102)</f>
        <v>168</v>
      </c>
    </row>
    <row r="102" spans="1:2" x14ac:dyDescent="0.2">
      <c r="A102" s="1">
        <f>期货收盘价!D107</f>
        <v>44693</v>
      </c>
      <c r="B102">
        <f>IFERROR(期货收盘价!E107-期货收盘价!F107,基差!B103)</f>
        <v>194</v>
      </c>
    </row>
    <row r="103" spans="1:2" x14ac:dyDescent="0.2">
      <c r="A103" s="1">
        <f>期货收盘价!D108</f>
        <v>44692</v>
      </c>
      <c r="B103">
        <f>IFERROR(期货收盘价!E108-期货收盘价!F108,基差!B104)</f>
        <v>120</v>
      </c>
    </row>
    <row r="104" spans="1:2" x14ac:dyDescent="0.2">
      <c r="A104" s="1">
        <f>期货收盘价!D109</f>
        <v>44691</v>
      </c>
      <c r="B104">
        <f>IFERROR(期货收盘价!E109-期货收盘价!F109,基差!B105)</f>
        <v>197</v>
      </c>
    </row>
    <row r="105" spans="1:2" x14ac:dyDescent="0.2">
      <c r="A105" s="1">
        <f>期货收盘价!D110</f>
        <v>44690</v>
      </c>
      <c r="B105">
        <f>IFERROR(期货收盘价!E110-期货收盘价!F110,基差!B106)</f>
        <v>72</v>
      </c>
    </row>
    <row r="106" spans="1:2" x14ac:dyDescent="0.2">
      <c r="A106" s="1">
        <f>期货收盘价!D111</f>
        <v>44688</v>
      </c>
      <c r="B106">
        <f>IFERROR(期货收盘价!E111-期货收盘价!F111,基差!B107)</f>
        <v>-7</v>
      </c>
    </row>
    <row r="107" spans="1:2" x14ac:dyDescent="0.2">
      <c r="A107" s="1">
        <f>期货收盘价!D112</f>
        <v>44687</v>
      </c>
      <c r="B107">
        <f>IFERROR(期货收盘价!E112-期货收盘价!F112,基差!B108)</f>
        <v>-7</v>
      </c>
    </row>
    <row r="108" spans="1:2" x14ac:dyDescent="0.2">
      <c r="A108" s="1">
        <f>期货收盘价!D113</f>
        <v>44686</v>
      </c>
      <c r="B108">
        <f>IFERROR(期货收盘价!E113-期货收盘价!F113,基差!B109)</f>
        <v>-86</v>
      </c>
    </row>
    <row r="109" spans="1:2" x14ac:dyDescent="0.2">
      <c r="A109" s="1">
        <f>期货收盘价!D114</f>
        <v>44680</v>
      </c>
      <c r="B109">
        <f>IFERROR(期货收盘价!E114-期货收盘价!F114,基差!B110)</f>
        <v>-54</v>
      </c>
    </row>
    <row r="110" spans="1:2" x14ac:dyDescent="0.2">
      <c r="A110" s="1">
        <f>期货收盘价!D115</f>
        <v>44679</v>
      </c>
      <c r="B110">
        <f>IFERROR(期货收盘价!E115-期货收盘价!F115,基差!B111)</f>
        <v>-62</v>
      </c>
    </row>
    <row r="111" spans="1:2" x14ac:dyDescent="0.2">
      <c r="A111" s="1">
        <f>期货收盘价!D116</f>
        <v>44678</v>
      </c>
      <c r="B111">
        <f>IFERROR(期货收盘价!E116-期货收盘价!F116,基差!B112)</f>
        <v>-41</v>
      </c>
    </row>
    <row r="112" spans="1:2" x14ac:dyDescent="0.2">
      <c r="A112" s="1">
        <f>期货收盘价!D117</f>
        <v>44677</v>
      </c>
      <c r="B112">
        <f>IFERROR(期货收盘价!E117-期货收盘价!F117,基差!B113)</f>
        <v>41</v>
      </c>
    </row>
    <row r="113" spans="1:2" x14ac:dyDescent="0.2">
      <c r="A113" s="1">
        <f>期货收盘价!D118</f>
        <v>44676</v>
      </c>
      <c r="B113">
        <f>IFERROR(期货收盘价!E118-期货收盘价!F118,基差!B114)</f>
        <v>32</v>
      </c>
    </row>
    <row r="114" spans="1:2" x14ac:dyDescent="0.2">
      <c r="A114" s="1">
        <f>期货收盘价!D119</f>
        <v>44675</v>
      </c>
      <c r="B114">
        <f>IFERROR(期货收盘价!E119-期货收盘价!F119,基差!B115)</f>
        <v>-191</v>
      </c>
    </row>
    <row r="115" spans="1:2" x14ac:dyDescent="0.2">
      <c r="A115" s="1">
        <f>期货收盘价!D120</f>
        <v>44673</v>
      </c>
      <c r="B115">
        <f>IFERROR(期货收盘价!E120-期货收盘价!F120,基差!B116)</f>
        <v>-191</v>
      </c>
    </row>
    <row r="116" spans="1:2" x14ac:dyDescent="0.2">
      <c r="A116" s="1">
        <f>期货收盘价!D121</f>
        <v>44672</v>
      </c>
      <c r="B116">
        <f>IFERROR(期货收盘价!E121-期货收盘价!F121,基差!B117)</f>
        <v>-195</v>
      </c>
    </row>
    <row r="117" spans="1:2" x14ac:dyDescent="0.2">
      <c r="A117" s="1">
        <f>期货收盘价!D122</f>
        <v>44671</v>
      </c>
      <c r="B117">
        <f>IFERROR(期货收盘价!E122-期货收盘价!F122,基差!B118)</f>
        <v>-207</v>
      </c>
    </row>
    <row r="118" spans="1:2" x14ac:dyDescent="0.2">
      <c r="A118" s="1">
        <f>期货收盘价!D123</f>
        <v>44670</v>
      </c>
      <c r="B118">
        <f>IFERROR(期货收盘价!E123-期货收盘价!F123,基差!B119)</f>
        <v>-323</v>
      </c>
    </row>
    <row r="119" spans="1:2" x14ac:dyDescent="0.2">
      <c r="A119" s="1">
        <f>期货收盘价!D124</f>
        <v>44669</v>
      </c>
      <c r="B119">
        <f>IFERROR(期货收盘价!E124-期货收盘价!F124,基差!B120)</f>
        <v>-369</v>
      </c>
    </row>
    <row r="120" spans="1:2" x14ac:dyDescent="0.2">
      <c r="A120" s="1">
        <f>期货收盘价!D125</f>
        <v>44666</v>
      </c>
      <c r="B120">
        <f>IFERROR(期货收盘价!E125-期货收盘价!F125,基差!B121)</f>
        <v>-260</v>
      </c>
    </row>
    <row r="121" spans="1:2" x14ac:dyDescent="0.2">
      <c r="A121" s="1">
        <f>期货收盘价!D126</f>
        <v>44665</v>
      </c>
      <c r="B121">
        <f>IFERROR(期货收盘价!E126-期货收盘价!F126,基差!B122)</f>
        <v>-263</v>
      </c>
    </row>
    <row r="122" spans="1:2" x14ac:dyDescent="0.2">
      <c r="A122" s="1">
        <f>期货收盘价!D127</f>
        <v>44664</v>
      </c>
      <c r="B122">
        <f>IFERROR(期货收盘价!E127-期货收盘价!F127,基差!B123)</f>
        <v>-216</v>
      </c>
    </row>
    <row r="123" spans="1:2" x14ac:dyDescent="0.2">
      <c r="A123" s="1">
        <f>期货收盘价!D128</f>
        <v>44663</v>
      </c>
      <c r="B123">
        <f>IFERROR(期货收盘价!E128-期货收盘价!F128,基差!B124)</f>
        <v>-249</v>
      </c>
    </row>
    <row r="124" spans="1:2" x14ac:dyDescent="0.2">
      <c r="A124" s="1">
        <f>期货收盘价!D129</f>
        <v>44662</v>
      </c>
      <c r="B124">
        <f>IFERROR(期货收盘价!E129-期货收盘价!F129,基差!B125)</f>
        <v>-97</v>
      </c>
    </row>
    <row r="125" spans="1:2" x14ac:dyDescent="0.2">
      <c r="A125" s="1">
        <f>期货收盘价!D130</f>
        <v>44659</v>
      </c>
      <c r="B125">
        <f>IFERROR(期货收盘价!E130-期货收盘价!F130,基差!B126)</f>
        <v>-94</v>
      </c>
    </row>
    <row r="126" spans="1:2" x14ac:dyDescent="0.2">
      <c r="A126" s="1">
        <f>期货收盘价!D131</f>
        <v>44658</v>
      </c>
      <c r="B126">
        <f>IFERROR(期货收盘价!E131-期货收盘价!F131,基差!B127)</f>
        <v>-66</v>
      </c>
    </row>
    <row r="127" spans="1:2" x14ac:dyDescent="0.2">
      <c r="A127" s="1">
        <f>期货收盘价!D132</f>
        <v>44657</v>
      </c>
      <c r="B127">
        <f>IFERROR(期货收盘价!E132-期货收盘价!F132,基差!B128)</f>
        <v>-91</v>
      </c>
    </row>
    <row r="128" spans="1:2" x14ac:dyDescent="0.2">
      <c r="A128" s="1">
        <f>期货收盘价!D133</f>
        <v>44653</v>
      </c>
      <c r="B128">
        <f>IFERROR(期货收盘价!E133-期货收盘价!F133,基差!B129)</f>
        <v>-215</v>
      </c>
    </row>
    <row r="129" spans="1:2" x14ac:dyDescent="0.2">
      <c r="A129" s="1">
        <f>期货收盘价!D134</f>
        <v>44652</v>
      </c>
      <c r="B129">
        <f>IFERROR(期货收盘价!E134-期货收盘价!F134,基差!B130)</f>
        <v>-215</v>
      </c>
    </row>
    <row r="130" spans="1:2" x14ac:dyDescent="0.2">
      <c r="A130" s="1">
        <f>期货收盘价!D135</f>
        <v>44651</v>
      </c>
      <c r="B130">
        <f>IFERROR(期货收盘价!E135-期货收盘价!F135,基差!B131)</f>
        <v>-214</v>
      </c>
    </row>
    <row r="131" spans="1:2" x14ac:dyDescent="0.2">
      <c r="A131" s="1">
        <f>期货收盘价!D136</f>
        <v>44650</v>
      </c>
      <c r="B131">
        <f>IFERROR(期货收盘价!E136-期货收盘价!F136,基差!B132)</f>
        <v>-225</v>
      </c>
    </row>
    <row r="132" spans="1:2" x14ac:dyDescent="0.2">
      <c r="A132" s="1">
        <f>期货收盘价!D137</f>
        <v>44649</v>
      </c>
      <c r="B132">
        <f>IFERROR(期货收盘价!E137-期货收盘价!F137,基差!B133)</f>
        <v>-170</v>
      </c>
    </row>
    <row r="133" spans="1:2" x14ac:dyDescent="0.2">
      <c r="A133" s="1">
        <f>期货收盘价!D138</f>
        <v>44648</v>
      </c>
      <c r="B133">
        <f>IFERROR(期货收盘价!E138-期货收盘价!F138,基差!B134)</f>
        <v>-132</v>
      </c>
    </row>
    <row r="134" spans="1:2" x14ac:dyDescent="0.2">
      <c r="A134" s="1">
        <f>期货收盘价!D139</f>
        <v>44645</v>
      </c>
      <c r="B134">
        <f>IFERROR(期货收盘价!E139-期货收盘价!F139,基差!B135)</f>
        <v>16</v>
      </c>
    </row>
    <row r="135" spans="1:2" x14ac:dyDescent="0.2">
      <c r="A135" s="1">
        <f>期货收盘价!D140</f>
        <v>44644</v>
      </c>
      <c r="B135">
        <f>IFERROR(期货收盘价!E140-期货收盘价!F140,基差!B136)</f>
        <v>139</v>
      </c>
    </row>
    <row r="136" spans="1:2" x14ac:dyDescent="0.2">
      <c r="A136" s="1">
        <f>期货收盘价!D141</f>
        <v>44643</v>
      </c>
      <c r="B136">
        <f>IFERROR(期货收盘价!E141-期货收盘价!F141,基差!B137)</f>
        <v>191</v>
      </c>
    </row>
    <row r="137" spans="1:2" x14ac:dyDescent="0.2">
      <c r="A137" s="1">
        <f>期货收盘价!D142</f>
        <v>44642</v>
      </c>
      <c r="B137">
        <f>IFERROR(期货收盘价!E142-期货收盘价!F142,基差!B138)</f>
        <v>269</v>
      </c>
    </row>
    <row r="138" spans="1:2" x14ac:dyDescent="0.2">
      <c r="A138" s="1">
        <f>期货收盘价!D143</f>
        <v>44641</v>
      </c>
      <c r="B138">
        <f>IFERROR(期货收盘价!E143-期货收盘价!F143,基差!B139)</f>
        <v>299</v>
      </c>
    </row>
    <row r="139" spans="1:2" x14ac:dyDescent="0.2">
      <c r="A139" s="1">
        <f>期货收盘价!D144</f>
        <v>44638</v>
      </c>
      <c r="B139">
        <f>IFERROR(期货收盘价!E144-期货收盘价!F144,基差!B140)</f>
        <v>274</v>
      </c>
    </row>
    <row r="140" spans="1:2" x14ac:dyDescent="0.2">
      <c r="A140" s="1">
        <f>期货收盘价!D145</f>
        <v>44637</v>
      </c>
      <c r="B140">
        <f>IFERROR(期货收盘价!E145-期货收盘价!F145,基差!B141)</f>
        <v>343</v>
      </c>
    </row>
    <row r="141" spans="1:2" x14ac:dyDescent="0.2">
      <c r="A141" s="1">
        <f>期货收盘价!D146</f>
        <v>44636</v>
      </c>
      <c r="B141">
        <f>IFERROR(期货收盘价!E146-期货收盘价!F146,基差!B142)</f>
        <v>347</v>
      </c>
    </row>
    <row r="142" spans="1:2" x14ac:dyDescent="0.2">
      <c r="A142" s="1">
        <f>期货收盘价!D147</f>
        <v>44635</v>
      </c>
      <c r="B142">
        <f>IFERROR(期货收盘价!E147-期货收盘价!F147,基差!B143)</f>
        <v>351</v>
      </c>
    </row>
    <row r="143" spans="1:2" x14ac:dyDescent="0.2">
      <c r="A143" s="1">
        <f>期货收盘价!D148</f>
        <v>44634</v>
      </c>
      <c r="B143">
        <f>IFERROR(期货收盘价!E148-期货收盘价!F148,基差!B144)</f>
        <v>350</v>
      </c>
    </row>
    <row r="144" spans="1:2" x14ac:dyDescent="0.2">
      <c r="A144" s="1">
        <f>期货收盘价!D149</f>
        <v>44631</v>
      </c>
      <c r="B144">
        <f>IFERROR(期货收盘价!E149-期货收盘价!F149,基差!B145)</f>
        <v>252</v>
      </c>
    </row>
    <row r="145" spans="1:2" x14ac:dyDescent="0.2">
      <c r="A145" s="1">
        <f>期货收盘价!D150</f>
        <v>44630</v>
      </c>
      <c r="B145">
        <f>IFERROR(期货收盘价!E150-期货收盘价!F150,基差!B146)</f>
        <v>183</v>
      </c>
    </row>
    <row r="146" spans="1:2" x14ac:dyDescent="0.2">
      <c r="A146" s="1">
        <f>期货收盘价!D151</f>
        <v>44629</v>
      </c>
      <c r="B146">
        <f>IFERROR(期货收盘价!E151-期货收盘价!F151,基差!B147)</f>
        <v>320</v>
      </c>
    </row>
    <row r="147" spans="1:2" x14ac:dyDescent="0.2">
      <c r="A147" s="1">
        <f>期货收盘价!D152</f>
        <v>44628</v>
      </c>
      <c r="B147">
        <f>IFERROR(期货收盘价!E152-期货收盘价!F152,基差!B148)</f>
        <v>198</v>
      </c>
    </row>
    <row r="148" spans="1:2" x14ac:dyDescent="0.2">
      <c r="A148" s="1">
        <f>期货收盘价!D153</f>
        <v>44627</v>
      </c>
      <c r="B148">
        <f>IFERROR(期货收盘价!E153-期货收盘价!F153,基差!B149)</f>
        <v>126</v>
      </c>
    </row>
    <row r="149" spans="1:2" x14ac:dyDescent="0.2">
      <c r="A149" s="1">
        <f>期货收盘价!D154</f>
        <v>44624</v>
      </c>
      <c r="B149">
        <f>IFERROR(期货收盘价!E154-期货收盘价!F154,基差!B150)</f>
        <v>167</v>
      </c>
    </row>
    <row r="150" spans="1:2" x14ac:dyDescent="0.2">
      <c r="A150" s="1">
        <f>期货收盘价!D155</f>
        <v>44623</v>
      </c>
      <c r="B150">
        <f>IFERROR(期货收盘价!E155-期货收盘价!F155,基差!B151)</f>
        <v>139</v>
      </c>
    </row>
    <row r="151" spans="1:2" x14ac:dyDescent="0.2">
      <c r="A151" s="1">
        <f>期货收盘价!D156</f>
        <v>44622</v>
      </c>
      <c r="B151">
        <f>IFERROR(期货收盘价!E156-期货收盘价!F156,基差!B152)</f>
        <v>196</v>
      </c>
    </row>
    <row r="152" spans="1:2" x14ac:dyDescent="0.2">
      <c r="A152" s="1">
        <f>期货收盘价!D157</f>
        <v>44621</v>
      </c>
      <c r="B152">
        <f>IFERROR(期货收盘价!E157-期货收盘价!F157,基差!B153)</f>
        <v>245</v>
      </c>
    </row>
    <row r="153" spans="1:2" x14ac:dyDescent="0.2">
      <c r="A153" s="1">
        <f>期货收盘价!D158</f>
        <v>44620</v>
      </c>
      <c r="B153">
        <f>IFERROR(期货收盘价!E158-期货收盘价!F158,基差!B154)</f>
        <v>257</v>
      </c>
    </row>
    <row r="154" spans="1:2" x14ac:dyDescent="0.2">
      <c r="A154" s="1">
        <f>期货收盘价!D159</f>
        <v>44617</v>
      </c>
      <c r="B154">
        <f>IFERROR(期货收盘价!E159-期货收盘价!F159,基差!B155)</f>
        <v>245</v>
      </c>
    </row>
    <row r="155" spans="1:2" x14ac:dyDescent="0.2">
      <c r="A155" s="1">
        <f>期货收盘价!D160</f>
        <v>44616</v>
      </c>
      <c r="B155">
        <f>IFERROR(期货收盘价!E160-期货收盘价!F160,基差!B156)</f>
        <v>88</v>
      </c>
    </row>
    <row r="156" spans="1:2" x14ac:dyDescent="0.2">
      <c r="A156" s="1">
        <f>期货收盘价!D161</f>
        <v>44615</v>
      </c>
      <c r="B156">
        <f>IFERROR(期货收盘价!E161-期货收盘价!F161,基差!B157)</f>
        <v>-26</v>
      </c>
    </row>
    <row r="157" spans="1:2" x14ac:dyDescent="0.2">
      <c r="A157" s="1">
        <f>期货收盘价!D162</f>
        <v>44614</v>
      </c>
      <c r="B157">
        <f>IFERROR(期货收盘价!E162-期货收盘价!F162,基差!B158)</f>
        <v>-29</v>
      </c>
    </row>
    <row r="158" spans="1:2" x14ac:dyDescent="0.2">
      <c r="A158" s="1">
        <f>期货收盘价!D163</f>
        <v>44613</v>
      </c>
      <c r="B158">
        <f>IFERROR(期货收盘价!E163-期货收盘价!F163,基差!B159)</f>
        <v>-87</v>
      </c>
    </row>
    <row r="159" spans="1:2" x14ac:dyDescent="0.2">
      <c r="A159" s="1">
        <f>期货收盘价!D164</f>
        <v>44610</v>
      </c>
      <c r="B159">
        <f>IFERROR(期货收盘价!E164-期货收盘价!F164,基差!B160)</f>
        <v>22</v>
      </c>
    </row>
    <row r="160" spans="1:2" x14ac:dyDescent="0.2">
      <c r="A160" s="1">
        <f>期货收盘价!D165</f>
        <v>44609</v>
      </c>
      <c r="B160">
        <f>IFERROR(期货收盘价!E165-期货收盘价!F165,基差!B161)</f>
        <v>69</v>
      </c>
    </row>
    <row r="161" spans="1:2" x14ac:dyDescent="0.2">
      <c r="A161" s="1">
        <f>期货收盘价!D166</f>
        <v>44608</v>
      </c>
      <c r="B161">
        <f>IFERROR(期货收盘价!E166-期货收盘价!F166,基差!B162)</f>
        <v>-87</v>
      </c>
    </row>
    <row r="162" spans="1:2" x14ac:dyDescent="0.2">
      <c r="A162" s="1">
        <f>期货收盘价!D167</f>
        <v>44607</v>
      </c>
      <c r="B162">
        <f>IFERROR(期货收盘价!E167-期货收盘价!F167,基差!B163)</f>
        <v>-67</v>
      </c>
    </row>
    <row r="163" spans="1:2" x14ac:dyDescent="0.2">
      <c r="A163" s="1">
        <f>期货收盘价!D168</f>
        <v>44606</v>
      </c>
      <c r="B163">
        <f>IFERROR(期货收盘价!E168-期货收盘价!F168,基差!B164)</f>
        <v>-179</v>
      </c>
    </row>
    <row r="164" spans="1:2" x14ac:dyDescent="0.2">
      <c r="A164" s="1">
        <f>期货收盘价!D169</f>
        <v>44603</v>
      </c>
      <c r="B164">
        <f>IFERROR(期货收盘价!E169-期货收盘价!F169,基差!B165)</f>
        <v>-198</v>
      </c>
    </row>
    <row r="165" spans="1:2" x14ac:dyDescent="0.2">
      <c r="A165" s="1">
        <f>期货收盘价!D170</f>
        <v>44602</v>
      </c>
      <c r="B165">
        <f>IFERROR(期货收盘价!E170-期货收盘价!F170,基差!B166)</f>
        <v>-400</v>
      </c>
    </row>
    <row r="166" spans="1:2" x14ac:dyDescent="0.2">
      <c r="A166" s="1">
        <f>期货收盘价!D171</f>
        <v>44601</v>
      </c>
      <c r="B166">
        <f>IFERROR(期货收盘价!E171-期货收盘价!F171,基差!B167)</f>
        <v>-282</v>
      </c>
    </row>
    <row r="167" spans="1:2" x14ac:dyDescent="0.2">
      <c r="A167" s="1">
        <f>期货收盘价!D172</f>
        <v>44600</v>
      </c>
      <c r="B167">
        <f>IFERROR(期货收盘价!E172-期货收盘价!F172,基差!B168)</f>
        <v>-387</v>
      </c>
    </row>
    <row r="168" spans="1:2" x14ac:dyDescent="0.2">
      <c r="A168" s="1">
        <f>期货收盘价!D173</f>
        <v>44599</v>
      </c>
      <c r="B168">
        <f>IFERROR(期货收盘价!E173-期货收盘价!F173,基差!B169)</f>
        <v>-368</v>
      </c>
    </row>
    <row r="169" spans="1:2" x14ac:dyDescent="0.2">
      <c r="A169" s="1">
        <f>期货收盘价!D174</f>
        <v>44591</v>
      </c>
      <c r="B169">
        <f>IFERROR(期货收盘价!E174-期货收盘价!F174,基差!B170)</f>
        <v>-305</v>
      </c>
    </row>
    <row r="170" spans="1:2" x14ac:dyDescent="0.2">
      <c r="A170" s="1">
        <f>期货收盘价!D175</f>
        <v>44590</v>
      </c>
      <c r="B170">
        <f>IFERROR(期货收盘价!E175-期货收盘价!F175,基差!B171)</f>
        <v>-305</v>
      </c>
    </row>
    <row r="171" spans="1:2" x14ac:dyDescent="0.2">
      <c r="A171" s="1">
        <f>期货收盘价!D176</f>
        <v>44589</v>
      </c>
      <c r="B171">
        <f>IFERROR(期货收盘价!E176-期货收盘价!F176,基差!B172)</f>
        <v>-305</v>
      </c>
    </row>
    <row r="172" spans="1:2" x14ac:dyDescent="0.2">
      <c r="A172" s="1">
        <f>期货收盘价!D177</f>
        <v>44588</v>
      </c>
      <c r="B172">
        <f>IFERROR(期货收盘价!E177-期货收盘价!F177,基差!B173)</f>
        <v>-274</v>
      </c>
    </row>
    <row r="173" spans="1:2" x14ac:dyDescent="0.2">
      <c r="A173" s="1">
        <f>期货收盘价!D178</f>
        <v>44587</v>
      </c>
      <c r="B173">
        <f>IFERROR(期货收盘价!E178-期货收盘价!F178,基差!B174)</f>
        <v>-218</v>
      </c>
    </row>
    <row r="174" spans="1:2" x14ac:dyDescent="0.2">
      <c r="A174" s="1">
        <f>期货收盘价!D179</f>
        <v>44586</v>
      </c>
      <c r="B174">
        <f>IFERROR(期货收盘价!E179-期货收盘价!F179,基差!B175)</f>
        <v>-150</v>
      </c>
    </row>
    <row r="175" spans="1:2" x14ac:dyDescent="0.2">
      <c r="A175" s="1">
        <f>期货收盘价!D180</f>
        <v>44585</v>
      </c>
      <c r="B175">
        <f>IFERROR(期货收盘价!E180-期货收盘价!F180,基差!B176)</f>
        <v>-160</v>
      </c>
    </row>
    <row r="176" spans="1:2" x14ac:dyDescent="0.2">
      <c r="A176" s="1">
        <f>期货收盘价!D181</f>
        <v>44582</v>
      </c>
      <c r="B176">
        <f>IFERROR(期货收盘价!E181-期货收盘价!F181,基差!B177)</f>
        <v>-187</v>
      </c>
    </row>
    <row r="177" spans="1:2" x14ac:dyDescent="0.2">
      <c r="A177" s="1">
        <f>期货收盘价!D182</f>
        <v>44581</v>
      </c>
      <c r="B177">
        <f>IFERROR(期货收盘价!E182-期货收盘价!F182,基差!B178)</f>
        <v>-74</v>
      </c>
    </row>
    <row r="178" spans="1:2" x14ac:dyDescent="0.2">
      <c r="A178" s="1">
        <f>期货收盘价!D183</f>
        <v>44580</v>
      </c>
      <c r="B178">
        <f>IFERROR(期货收盘价!E183-期货收盘价!F183,基差!B179)</f>
        <v>-121</v>
      </c>
    </row>
    <row r="179" spans="1:2" x14ac:dyDescent="0.2">
      <c r="A179" s="1">
        <f>期货收盘价!D184</f>
        <v>44579</v>
      </c>
      <c r="B179">
        <f>IFERROR(期货收盘价!E184-期货收盘价!F184,基差!B180)</f>
        <v>-108</v>
      </c>
    </row>
    <row r="180" spans="1:2" x14ac:dyDescent="0.2">
      <c r="A180" s="1">
        <f>期货收盘价!D185</f>
        <v>44578</v>
      </c>
      <c r="B180">
        <f>IFERROR(期货收盘价!E185-期货收盘价!F185,基差!B181)</f>
        <v>-128</v>
      </c>
    </row>
    <row r="181" spans="1:2" x14ac:dyDescent="0.2">
      <c r="A181" s="1">
        <f>期货收盘价!D186</f>
        <v>44575</v>
      </c>
      <c r="B181">
        <f>IFERROR(期货收盘价!E186-期货收盘价!F186,基差!B182)</f>
        <v>-168</v>
      </c>
    </row>
    <row r="182" spans="1:2" x14ac:dyDescent="0.2">
      <c r="A182" s="1">
        <f>期货收盘价!D187</f>
        <v>44574</v>
      </c>
      <c r="B182">
        <f>IFERROR(期货收盘价!E187-期货收盘价!F187,基差!B183)</f>
        <v>-36</v>
      </c>
    </row>
    <row r="183" spans="1:2" x14ac:dyDescent="0.2">
      <c r="A183" s="1">
        <f>期货收盘价!D188</f>
        <v>44573</v>
      </c>
      <c r="B183">
        <f>IFERROR(期货收盘价!E188-期货收盘价!F188,基差!B184)</f>
        <v>-61</v>
      </c>
    </row>
    <row r="184" spans="1:2" x14ac:dyDescent="0.2">
      <c r="A184" s="1">
        <f>期货收盘价!D189</f>
        <v>44572</v>
      </c>
      <c r="B184">
        <f>IFERROR(期货收盘价!E189-期货收盘价!F189,基差!B185)</f>
        <v>-45</v>
      </c>
    </row>
    <row r="185" spans="1:2" x14ac:dyDescent="0.2">
      <c r="A185" s="1">
        <f>期货收盘价!D190</f>
        <v>44571</v>
      </c>
      <c r="B185">
        <f>IFERROR(期货收盘价!E190-期货收盘价!F190,基差!B186)</f>
        <v>62</v>
      </c>
    </row>
    <row r="186" spans="1:2" x14ac:dyDescent="0.2">
      <c r="A186" s="1">
        <f>期货收盘价!D191</f>
        <v>44568</v>
      </c>
      <c r="B186">
        <f>IFERROR(期货收盘价!E191-期货收盘价!F191,基差!B187)</f>
        <v>163</v>
      </c>
    </row>
    <row r="187" spans="1:2" x14ac:dyDescent="0.2">
      <c r="A187" s="1">
        <f>期货收盘价!D192</f>
        <v>44567</v>
      </c>
      <c r="B187">
        <f>IFERROR(期货收盘价!E192-期货收盘价!F192,基差!B188)</f>
        <v>213</v>
      </c>
    </row>
    <row r="188" spans="1:2" x14ac:dyDescent="0.2">
      <c r="A188" s="1">
        <f>期货收盘价!D193</f>
        <v>44566</v>
      </c>
      <c r="B188">
        <f>IFERROR(期货收盘价!E193-期货收盘价!F193,基差!B189)</f>
        <v>275</v>
      </c>
    </row>
    <row r="189" spans="1:2" x14ac:dyDescent="0.2">
      <c r="A189" s="1">
        <f>期货收盘价!D194</f>
        <v>44565</v>
      </c>
      <c r="B189">
        <f>IFERROR(期货收盘价!E194-期货收盘价!F194,基差!B190)</f>
        <v>304</v>
      </c>
    </row>
    <row r="190" spans="1:2" x14ac:dyDescent="0.2">
      <c r="A190" s="1">
        <f>期货收盘价!D195</f>
        <v>44561</v>
      </c>
      <c r="B190">
        <f>IFERROR(期货收盘价!E195-期货收盘价!F195,基差!B191)</f>
        <v>417</v>
      </c>
    </row>
    <row r="191" spans="1:2" x14ac:dyDescent="0.2">
      <c r="A191" s="1">
        <f>期货收盘价!D196</f>
        <v>44560</v>
      </c>
      <c r="B191">
        <f>IFERROR(期货收盘价!E196-期货收盘价!F196,基差!B192)</f>
        <v>431</v>
      </c>
    </row>
    <row r="192" spans="1:2" x14ac:dyDescent="0.2">
      <c r="A192" s="1">
        <f>期货收盘价!D197</f>
        <v>44559</v>
      </c>
      <c r="B192">
        <f>IFERROR(期货收盘价!E197-期货收盘价!F197,基差!B193)</f>
        <v>389</v>
      </c>
    </row>
    <row r="193" spans="1:2" x14ac:dyDescent="0.2">
      <c r="A193" s="1">
        <f>期货收盘价!D198</f>
        <v>44558</v>
      </c>
      <c r="B193">
        <f>IFERROR(期货收盘价!E198-期货收盘价!F198,基差!B194)</f>
        <v>390</v>
      </c>
    </row>
    <row r="194" spans="1:2" x14ac:dyDescent="0.2">
      <c r="A194" s="1">
        <f>期货收盘价!D199</f>
        <v>44557</v>
      </c>
      <c r="B194">
        <f>IFERROR(期货收盘价!E199-期货收盘价!F199,基差!B195)</f>
        <v>465</v>
      </c>
    </row>
    <row r="195" spans="1:2" x14ac:dyDescent="0.2">
      <c r="A195" s="1">
        <f>期货收盘价!D200</f>
        <v>44554</v>
      </c>
      <c r="B195">
        <f>IFERROR(期货收盘价!E200-期货收盘价!F200,基差!B196)</f>
        <v>507</v>
      </c>
    </row>
    <row r="196" spans="1:2" x14ac:dyDescent="0.2">
      <c r="A196" s="1">
        <f>期货收盘价!D201</f>
        <v>44553</v>
      </c>
      <c r="B196">
        <f>IFERROR(期货收盘价!E201-期货收盘价!F201,基差!B197)</f>
        <v>482</v>
      </c>
    </row>
    <row r="197" spans="1:2" x14ac:dyDescent="0.2">
      <c r="A197" s="1">
        <f>期货收盘价!D202</f>
        <v>44552</v>
      </c>
      <c r="B197">
        <f>IFERROR(期货收盘价!E202-期货收盘价!F202,基差!B198)</f>
        <v>471</v>
      </c>
    </row>
    <row r="198" spans="1:2" x14ac:dyDescent="0.2">
      <c r="A198" s="1">
        <f>期货收盘价!D203</f>
        <v>44551</v>
      </c>
      <c r="B198">
        <f>IFERROR(期货收盘价!E203-期货收盘价!F203,基差!B199)</f>
        <v>515</v>
      </c>
    </row>
    <row r="199" spans="1:2" x14ac:dyDescent="0.2">
      <c r="A199" s="1">
        <f>期货收盘价!D204</f>
        <v>44550</v>
      </c>
      <c r="B199">
        <f>IFERROR(期货收盘价!E204-期货收盘价!F204,基差!B200)</f>
        <v>590</v>
      </c>
    </row>
    <row r="200" spans="1:2" x14ac:dyDescent="0.2">
      <c r="A200" s="1">
        <f>期货收盘价!D205</f>
        <v>44547</v>
      </c>
      <c r="B200">
        <f>IFERROR(期货收盘价!E205-期货收盘价!F205,基差!B201)</f>
        <v>501</v>
      </c>
    </row>
    <row r="201" spans="1:2" x14ac:dyDescent="0.2">
      <c r="A201" s="1">
        <f>期货收盘价!D206</f>
        <v>44546</v>
      </c>
      <c r="B201">
        <f>IFERROR(期货收盘价!E206-期货收盘价!F206,基差!B202)</f>
        <v>548</v>
      </c>
    </row>
    <row r="202" spans="1:2" x14ac:dyDescent="0.2">
      <c r="A202" s="1">
        <f>期货收盘价!D207</f>
        <v>44545</v>
      </c>
      <c r="B202">
        <f>IFERROR(期货收盘价!E207-期货收盘价!F207,基差!B203)</f>
        <v>677</v>
      </c>
    </row>
    <row r="203" spans="1:2" x14ac:dyDescent="0.2">
      <c r="A203" s="1">
        <f>期货收盘价!D208</f>
        <v>44544</v>
      </c>
      <c r="B203">
        <f>IFERROR(期货收盘价!E208-期货收盘价!F208,基差!B204)</f>
        <v>596</v>
      </c>
    </row>
    <row r="204" spans="1:2" x14ac:dyDescent="0.2">
      <c r="A204" s="1">
        <f>期货收盘价!D209</f>
        <v>44543</v>
      </c>
      <c r="B204">
        <f>IFERROR(期货收盘价!E209-期货收盘价!F209,基差!B205)</f>
        <v>662</v>
      </c>
    </row>
    <row r="205" spans="1:2" x14ac:dyDescent="0.2">
      <c r="A205" s="1">
        <f>期货收盘价!D210</f>
        <v>44540</v>
      </c>
      <c r="B205">
        <f>IFERROR(期货收盘价!E210-期货收盘价!F210,基差!B206)</f>
        <v>717</v>
      </c>
    </row>
    <row r="206" spans="1:2" x14ac:dyDescent="0.2">
      <c r="A206" s="1">
        <f>期货收盘价!D211</f>
        <v>44539</v>
      </c>
      <c r="B206">
        <f>IFERROR(期货收盘价!E211-期货收盘价!F211,基差!B207)</f>
        <v>737</v>
      </c>
    </row>
    <row r="207" spans="1:2" x14ac:dyDescent="0.2">
      <c r="A207" s="1">
        <f>期货收盘价!D212</f>
        <v>44538</v>
      </c>
      <c r="B207">
        <f>IFERROR(期货收盘价!E212-期货收盘价!F212,基差!B208)</f>
        <v>697</v>
      </c>
    </row>
    <row r="208" spans="1:2" x14ac:dyDescent="0.2">
      <c r="A208" s="1">
        <f>期货收盘价!D213</f>
        <v>44537</v>
      </c>
      <c r="B208">
        <f>IFERROR(期货收盘价!E213-期货收盘价!F213,基差!B209)</f>
        <v>523</v>
      </c>
    </row>
    <row r="209" spans="1:2" x14ac:dyDescent="0.2">
      <c r="A209" s="1">
        <f>期货收盘价!D214</f>
        <v>44536</v>
      </c>
      <c r="B209">
        <f>IFERROR(期货收盘价!E214-期货收盘价!F214,基差!B210)</f>
        <v>589</v>
      </c>
    </row>
    <row r="210" spans="1:2" x14ac:dyDescent="0.2">
      <c r="A210" s="1">
        <f>期货收盘价!D215</f>
        <v>44533</v>
      </c>
      <c r="B210">
        <f>IFERROR(期货收盘价!E215-期货收盘价!F215,基差!B211)</f>
        <v>677</v>
      </c>
    </row>
    <row r="211" spans="1:2" x14ac:dyDescent="0.2">
      <c r="A211" s="1">
        <f>期货收盘价!D216</f>
        <v>44532</v>
      </c>
      <c r="B211">
        <f>IFERROR(期货收盘价!E216-期货收盘价!F216,基差!B212)</f>
        <v>712</v>
      </c>
    </row>
    <row r="212" spans="1:2" x14ac:dyDescent="0.2">
      <c r="A212" s="1">
        <f>期货收盘价!D217</f>
        <v>44531</v>
      </c>
      <c r="B212">
        <f>IFERROR(期货收盘价!E217-期货收盘价!F217,基差!B213)</f>
        <v>562</v>
      </c>
    </row>
    <row r="213" spans="1:2" x14ac:dyDescent="0.2">
      <c r="A213" s="1">
        <f>期货收盘价!D218</f>
        <v>44530</v>
      </c>
      <c r="B213">
        <f>IFERROR(期货收盘价!E218-期货收盘价!F218,基差!B214)</f>
        <v>631</v>
      </c>
    </row>
    <row r="214" spans="1:2" x14ac:dyDescent="0.2">
      <c r="A214" s="1">
        <f>期货收盘价!D219</f>
        <v>44529</v>
      </c>
      <c r="B214">
        <f>IFERROR(期货收盘价!E219-期货收盘价!F219,基差!B215)</f>
        <v>627</v>
      </c>
    </row>
    <row r="215" spans="1:2" x14ac:dyDescent="0.2">
      <c r="A215" s="1">
        <f>期货收盘价!D220</f>
        <v>44526</v>
      </c>
      <c r="B215">
        <f>IFERROR(期货收盘价!E220-期货收盘价!F220,基差!B216)</f>
        <v>699</v>
      </c>
    </row>
    <row r="216" spans="1:2" x14ac:dyDescent="0.2">
      <c r="A216" s="1">
        <f>期货收盘价!D221</f>
        <v>44525</v>
      </c>
      <c r="B216">
        <f>IFERROR(期货收盘价!E221-期货收盘价!F221,基差!B217)</f>
        <v>696</v>
      </c>
    </row>
    <row r="217" spans="1:2" x14ac:dyDescent="0.2">
      <c r="A217" s="1">
        <f>期货收盘价!D222</f>
        <v>44524</v>
      </c>
      <c r="B217">
        <f>IFERROR(期货收盘价!E222-期货收盘价!F222,基差!B218)</f>
        <v>666</v>
      </c>
    </row>
    <row r="218" spans="1:2" x14ac:dyDescent="0.2">
      <c r="A218" s="1">
        <f>期货收盘价!D223</f>
        <v>44523</v>
      </c>
      <c r="B218">
        <f>IFERROR(期货收盘价!E223-期货收盘价!F223,基差!B219)</f>
        <v>700</v>
      </c>
    </row>
    <row r="219" spans="1:2" x14ac:dyDescent="0.2">
      <c r="A219" s="1">
        <f>期货收盘价!D224</f>
        <v>44522</v>
      </c>
      <c r="B219">
        <f>IFERROR(期货收盘价!E224-期货收盘价!F224,基差!B220)</f>
        <v>666</v>
      </c>
    </row>
    <row r="220" spans="1:2" x14ac:dyDescent="0.2">
      <c r="A220" s="1">
        <f>期货收盘价!D225</f>
        <v>44519</v>
      </c>
      <c r="B220">
        <f>IFERROR(期货收盘价!E225-期货收盘价!F225,基差!B221)</f>
        <v>651</v>
      </c>
    </row>
    <row r="221" spans="1:2" x14ac:dyDescent="0.2">
      <c r="A221" s="1">
        <f>期货收盘价!D226</f>
        <v>44518</v>
      </c>
      <c r="B221">
        <f>IFERROR(期货收盘价!E226-期货收盘价!F226,基差!B222)</f>
        <v>764</v>
      </c>
    </row>
    <row r="222" spans="1:2" x14ac:dyDescent="0.2">
      <c r="A222" s="1">
        <f>期货收盘价!D227</f>
        <v>44517</v>
      </c>
      <c r="B222">
        <f>IFERROR(期货收盘价!E227-期货收盘价!F227,基差!B223)</f>
        <v>743</v>
      </c>
    </row>
    <row r="223" spans="1:2" x14ac:dyDescent="0.2">
      <c r="A223" s="1">
        <f>期货收盘价!D228</f>
        <v>44516</v>
      </c>
      <c r="B223">
        <f>IFERROR(期货收盘价!E228-期货收盘价!F228,基差!B224)</f>
        <v>806</v>
      </c>
    </row>
    <row r="224" spans="1:2" x14ac:dyDescent="0.2">
      <c r="A224" s="1">
        <f>期货收盘价!D229</f>
        <v>44515</v>
      </c>
      <c r="B224">
        <f>IFERROR(期货收盘价!E229-期货收盘价!F229,基差!B225)</f>
        <v>878</v>
      </c>
    </row>
    <row r="225" spans="1:2" x14ac:dyDescent="0.2">
      <c r="A225" s="1">
        <f>期货收盘价!D230</f>
        <v>44512</v>
      </c>
      <c r="B225">
        <f>IFERROR(期货收盘价!E230-期货收盘价!F230,基差!B226)</f>
        <v>848</v>
      </c>
    </row>
    <row r="226" spans="1:2" x14ac:dyDescent="0.2">
      <c r="A226" s="1">
        <f>期货收盘价!D231</f>
        <v>44511</v>
      </c>
      <c r="B226">
        <f>IFERROR(期货收盘价!E231-期货收盘价!F231,基差!B227)</f>
        <v>691</v>
      </c>
    </row>
    <row r="227" spans="1:2" x14ac:dyDescent="0.2">
      <c r="A227" s="1">
        <f>期货收盘价!D232</f>
        <v>44510</v>
      </c>
      <c r="B227">
        <f>IFERROR(期货收盘价!E232-期货收盘价!F232,基差!B228)</f>
        <v>863</v>
      </c>
    </row>
    <row r="228" spans="1:2" x14ac:dyDescent="0.2">
      <c r="A228" s="1">
        <f>期货收盘价!D233</f>
        <v>44509</v>
      </c>
      <c r="B228">
        <f>IFERROR(期货收盘价!E233-期货收盘价!F233,基差!B229)</f>
        <v>815</v>
      </c>
    </row>
    <row r="229" spans="1:2" x14ac:dyDescent="0.2">
      <c r="A229" s="1">
        <f>期货收盘价!D234</f>
        <v>44508</v>
      </c>
      <c r="B229">
        <f>IFERROR(期货收盘价!E234-期货收盘价!F234,基差!B230)</f>
        <v>912</v>
      </c>
    </row>
    <row r="230" spans="1:2" x14ac:dyDescent="0.2">
      <c r="A230" s="1">
        <f>期货收盘价!D235</f>
        <v>44505</v>
      </c>
      <c r="B230">
        <f>IFERROR(期货收盘价!E235-期货收盘价!F235,基差!B231)</f>
        <v>860</v>
      </c>
    </row>
    <row r="231" spans="1:2" x14ac:dyDescent="0.2">
      <c r="A231" s="1">
        <f>期货收盘价!D236</f>
        <v>44504</v>
      </c>
      <c r="B231">
        <f>IFERROR(期货收盘价!E236-期货收盘价!F236,基差!B232)</f>
        <v>787</v>
      </c>
    </row>
    <row r="232" spans="1:2" x14ac:dyDescent="0.2">
      <c r="A232" s="1">
        <f>期货收盘价!D237</f>
        <v>44503</v>
      </c>
      <c r="B232">
        <f>IFERROR(期货收盘价!E237-期货收盘价!F237,基差!B233)</f>
        <v>623</v>
      </c>
    </row>
    <row r="233" spans="1:2" x14ac:dyDescent="0.2">
      <c r="A233" s="1">
        <f>期货收盘价!D238</f>
        <v>44502</v>
      </c>
      <c r="B233">
        <f>IFERROR(期货收盘价!E238-期货收盘价!F238,基差!B234)</f>
        <v>862</v>
      </c>
    </row>
    <row r="234" spans="1:2" x14ac:dyDescent="0.2">
      <c r="A234" s="1">
        <f>期货收盘价!D239</f>
        <v>44501</v>
      </c>
      <c r="B234">
        <f>IFERROR(期货收盘价!E239-期货收盘价!F239,基差!B235)</f>
        <v>821</v>
      </c>
    </row>
    <row r="235" spans="1:2" x14ac:dyDescent="0.2">
      <c r="A235" s="1">
        <f>期货收盘价!D240</f>
        <v>44498</v>
      </c>
      <c r="B235">
        <f>IFERROR(期货收盘价!E240-期货收盘价!F240,基差!B236)</f>
        <v>624</v>
      </c>
    </row>
    <row r="236" spans="1:2" x14ac:dyDescent="0.2">
      <c r="A236" s="1">
        <f>期货收盘价!D241</f>
        <v>44497</v>
      </c>
      <c r="B236">
        <f>IFERROR(期货收盘价!E241-期货收盘价!F241,基差!B237)</f>
        <v>515</v>
      </c>
    </row>
    <row r="237" spans="1:2" x14ac:dyDescent="0.2">
      <c r="A237" s="1">
        <f>期货收盘价!D242</f>
        <v>44496</v>
      </c>
      <c r="B237">
        <f>IFERROR(期货收盘价!E242-期货收盘价!F242,基差!B238)</f>
        <v>542</v>
      </c>
    </row>
    <row r="238" spans="1:2" x14ac:dyDescent="0.2">
      <c r="A238" s="1">
        <f>期货收盘价!D243</f>
        <v>44495</v>
      </c>
      <c r="B238">
        <f>IFERROR(期货收盘价!E243-期货收盘价!F243,基差!B239)</f>
        <v>597</v>
      </c>
    </row>
    <row r="239" spans="1:2" x14ac:dyDescent="0.2">
      <c r="A239" s="1">
        <f>期货收盘价!D244</f>
        <v>44494</v>
      </c>
      <c r="B239">
        <f>IFERROR(期货收盘价!E244-期货收盘价!F244,基差!B240)</f>
        <v>547</v>
      </c>
    </row>
    <row r="240" spans="1:2" x14ac:dyDescent="0.2">
      <c r="A240" s="1">
        <f>期货收盘价!D245</f>
        <v>44491</v>
      </c>
      <c r="B240">
        <f>IFERROR(期货收盘价!E245-期货收盘价!F245,基差!B241)</f>
        <v>465</v>
      </c>
    </row>
    <row r="241" spans="1:2" x14ac:dyDescent="0.2">
      <c r="A241" s="1">
        <f>期货收盘价!D246</f>
        <v>44490</v>
      </c>
      <c r="B241">
        <f>IFERROR(期货收盘价!E246-期货收盘价!F246,基差!B242)</f>
        <v>416</v>
      </c>
    </row>
    <row r="242" spans="1:2" x14ac:dyDescent="0.2">
      <c r="A242" s="1">
        <f>期货收盘价!D247</f>
        <v>44489</v>
      </c>
      <c r="B242">
        <f>IFERROR(期货收盘价!E247-期货收盘价!F247,基差!B243)</f>
        <v>329</v>
      </c>
    </row>
    <row r="243" spans="1:2" x14ac:dyDescent="0.2">
      <c r="A243" s="1">
        <f>期货收盘价!D248</f>
        <v>44488</v>
      </c>
      <c r="B243">
        <f>IFERROR(期货收盘价!E248-期货收盘价!F248,基差!B244)</f>
        <v>91</v>
      </c>
    </row>
    <row r="244" spans="1:2" x14ac:dyDescent="0.2">
      <c r="A244" s="1">
        <f>期货收盘价!D249</f>
        <v>44487</v>
      </c>
      <c r="B244">
        <f>IFERROR(期货收盘价!E249-期货收盘价!F249,基差!B245)</f>
        <v>-20</v>
      </c>
    </row>
    <row r="245" spans="1:2" x14ac:dyDescent="0.2">
      <c r="A245" s="1">
        <f>期货收盘价!D250</f>
        <v>44484</v>
      </c>
      <c r="B245">
        <f>IFERROR(期货收盘价!E250-期货收盘价!F250,基差!B246)</f>
        <v>115</v>
      </c>
    </row>
    <row r="246" spans="1:2" x14ac:dyDescent="0.2">
      <c r="A246" s="1">
        <f>期货收盘价!D251</f>
        <v>44483</v>
      </c>
      <c r="B246">
        <f>IFERROR(期货收盘价!E251-期货收盘价!F251,基差!B247)</f>
        <v>120</v>
      </c>
    </row>
    <row r="247" spans="1:2" x14ac:dyDescent="0.2">
      <c r="A247" s="1">
        <f>期货收盘价!D252</f>
        <v>44482</v>
      </c>
      <c r="B247">
        <f>IFERROR(期货收盘价!E252-期货收盘价!F252,基差!B248)</f>
        <v>72</v>
      </c>
    </row>
    <row r="248" spans="1:2" x14ac:dyDescent="0.2">
      <c r="A248" s="1">
        <f>期货收盘价!D253</f>
        <v>44481</v>
      </c>
      <c r="B248">
        <f>IFERROR(期货收盘价!E253-期货收盘价!F253,基差!B249)</f>
        <v>-33</v>
      </c>
    </row>
    <row r="249" spans="1:2" x14ac:dyDescent="0.2">
      <c r="A249" s="1">
        <f>期货收盘价!D254</f>
        <v>44480</v>
      </c>
      <c r="B249">
        <f>IFERROR(期货收盘价!E254-期货收盘价!F254,基差!B250)</f>
        <v>50</v>
      </c>
    </row>
    <row r="250" spans="1:2" x14ac:dyDescent="0.2">
      <c r="A250" s="1">
        <f>期货收盘价!D255</f>
        <v>44478</v>
      </c>
      <c r="B250">
        <f>IFERROR(期货收盘价!E255-期货收盘价!F255,基差!B251)</f>
        <v>148</v>
      </c>
    </row>
    <row r="251" spans="1:2" x14ac:dyDescent="0.2">
      <c r="A251" s="1">
        <f>期货收盘价!D256</f>
        <v>44477</v>
      </c>
      <c r="B251">
        <f>IFERROR(期货收盘价!E256-期货收盘价!F256,基差!B252)</f>
        <v>148</v>
      </c>
    </row>
    <row r="252" spans="1:2" x14ac:dyDescent="0.2">
      <c r="A252" s="1">
        <f>期货收盘价!D257</f>
        <v>44469</v>
      </c>
      <c r="B252">
        <f>IFERROR(期货收盘价!E257-期货收盘价!F257,基差!B253)</f>
        <v>-212</v>
      </c>
    </row>
    <row r="253" spans="1:2" x14ac:dyDescent="0.2">
      <c r="A253" s="1">
        <f>期货收盘价!D258</f>
        <v>44468</v>
      </c>
      <c r="B253">
        <f>IFERROR(期货收盘价!E258-期货收盘价!F258,基差!B254)</f>
        <v>-135</v>
      </c>
    </row>
    <row r="254" spans="1:2" x14ac:dyDescent="0.2">
      <c r="A254" s="1">
        <f>期货收盘价!D259</f>
        <v>44467</v>
      </c>
      <c r="B254">
        <f>IFERROR(期货收盘价!E259-期货收盘价!F259,基差!B255)</f>
        <v>-90</v>
      </c>
    </row>
    <row r="255" spans="1:2" x14ac:dyDescent="0.2">
      <c r="A255" s="1">
        <f>期货收盘价!D260</f>
        <v>44466</v>
      </c>
      <c r="B255">
        <f>IFERROR(期货收盘价!E260-期货收盘价!F260,基差!B256)</f>
        <v>-84</v>
      </c>
    </row>
    <row r="256" spans="1:2" x14ac:dyDescent="0.2">
      <c r="A256" s="1">
        <f>期货收盘价!D261</f>
        <v>44465</v>
      </c>
      <c r="B256">
        <f>IFERROR(期货收盘价!E261-期货收盘价!F261,基差!B257)</f>
        <v>32</v>
      </c>
    </row>
    <row r="257" spans="1:2" x14ac:dyDescent="0.2">
      <c r="A257" s="1">
        <f>期货收盘价!D262</f>
        <v>44463</v>
      </c>
      <c r="B257">
        <f>IFERROR(期货收盘价!E262-期货收盘价!F262,基差!B258)</f>
        <v>32</v>
      </c>
    </row>
    <row r="258" spans="1:2" x14ac:dyDescent="0.2">
      <c r="A258" s="1">
        <f>期货收盘价!D263</f>
        <v>44462</v>
      </c>
      <c r="B258">
        <f>IFERROR(期货收盘价!E263-期货收盘价!F263,基差!B259)</f>
        <v>-191</v>
      </c>
    </row>
    <row r="259" spans="1:2" x14ac:dyDescent="0.2">
      <c r="A259" s="1">
        <f>期货收盘价!D264</f>
        <v>44461</v>
      </c>
      <c r="B259">
        <f>IFERROR(期货收盘价!E264-期货收盘价!F264,基差!B260)</f>
        <v>-249</v>
      </c>
    </row>
    <row r="260" spans="1:2" x14ac:dyDescent="0.2">
      <c r="A260" s="1">
        <f>期货收盘价!D265</f>
        <v>44457</v>
      </c>
      <c r="B260">
        <f>IFERROR(期货收盘价!E265-期货收盘价!F265,基差!B261)</f>
        <v>-62</v>
      </c>
    </row>
    <row r="261" spans="1:2" x14ac:dyDescent="0.2">
      <c r="A261" s="1">
        <f>期货收盘价!D266</f>
        <v>44456</v>
      </c>
      <c r="B261">
        <f>IFERROR(期货收盘价!E266-期货收盘价!F266,基差!B262)</f>
        <v>-62</v>
      </c>
    </row>
    <row r="262" spans="1:2" x14ac:dyDescent="0.2">
      <c r="A262" s="1">
        <f>期货收盘价!D267</f>
        <v>44455</v>
      </c>
      <c r="B262">
        <f>IFERROR(期货收盘价!E267-期货收盘价!F267,基差!B263)</f>
        <v>-225</v>
      </c>
    </row>
    <row r="263" spans="1:2" x14ac:dyDescent="0.2">
      <c r="A263" s="1">
        <f>期货收盘价!D268</f>
        <v>44454</v>
      </c>
      <c r="B263">
        <f>IFERROR(期货收盘价!E268-期货收盘价!F268,基差!B264)</f>
        <v>-138</v>
      </c>
    </row>
    <row r="264" spans="1:2" x14ac:dyDescent="0.2">
      <c r="A264" s="1">
        <f>期货收盘价!D269</f>
        <v>44453</v>
      </c>
      <c r="B264">
        <f>IFERROR(期货收盘价!E269-期货收盘价!F269,基差!B265)</f>
        <v>-167</v>
      </c>
    </row>
    <row r="265" spans="1:2" x14ac:dyDescent="0.2">
      <c r="A265" s="1">
        <f>期货收盘价!D270</f>
        <v>44452</v>
      </c>
      <c r="B265">
        <f>IFERROR(期货收盘价!E270-期货收盘价!F270,基差!B266)</f>
        <v>-243</v>
      </c>
    </row>
    <row r="266" spans="1:2" x14ac:dyDescent="0.2">
      <c r="A266" s="1">
        <f>期货收盘价!D271</f>
        <v>44449</v>
      </c>
      <c r="B266">
        <f>IFERROR(期货收盘价!E271-期货收盘价!F271,基差!B267)</f>
        <v>-264</v>
      </c>
    </row>
    <row r="267" spans="1:2" x14ac:dyDescent="0.2">
      <c r="A267" s="1">
        <f>期货收盘价!D272</f>
        <v>44448</v>
      </c>
      <c r="B267">
        <f>IFERROR(期货收盘价!E272-期货收盘价!F272,基差!B268)</f>
        <v>-309</v>
      </c>
    </row>
    <row r="268" spans="1:2" x14ac:dyDescent="0.2">
      <c r="A268" s="1">
        <f>期货收盘价!D273</f>
        <v>44447</v>
      </c>
      <c r="B268">
        <f>IFERROR(期货收盘价!E273-期货收盘价!F273,基差!B269)</f>
        <v>-253</v>
      </c>
    </row>
    <row r="269" spans="1:2" x14ac:dyDescent="0.2">
      <c r="A269" s="1">
        <f>期货收盘价!D274</f>
        <v>44446</v>
      </c>
      <c r="B269">
        <f>IFERROR(期货收盘价!E274-期货收盘价!F274,基差!B270)</f>
        <v>-215</v>
      </c>
    </row>
    <row r="270" spans="1:2" x14ac:dyDescent="0.2">
      <c r="A270" s="1">
        <f>期货收盘价!D275</f>
        <v>44445</v>
      </c>
      <c r="B270">
        <f>IFERROR(期货收盘价!E275-期货收盘价!F275,基差!B271)</f>
        <v>-99</v>
      </c>
    </row>
    <row r="271" spans="1:2" x14ac:dyDescent="0.2">
      <c r="A271" s="1">
        <f>期货收盘价!D276</f>
        <v>44442</v>
      </c>
      <c r="B271">
        <f>IFERROR(期货收盘价!E276-期货收盘价!F276,基差!B272)</f>
        <v>-87</v>
      </c>
    </row>
    <row r="272" spans="1:2" x14ac:dyDescent="0.2">
      <c r="A272" s="1">
        <f>期货收盘价!D277</f>
        <v>44441</v>
      </c>
      <c r="B272">
        <f>IFERROR(期货收盘价!E277-期货收盘价!F277,基差!B273)</f>
        <v>-47</v>
      </c>
    </row>
    <row r="273" spans="1:2" x14ac:dyDescent="0.2">
      <c r="A273" s="1">
        <f>期货收盘价!D278</f>
        <v>44440</v>
      </c>
      <c r="B273">
        <f>IFERROR(期货收盘价!E278-期货收盘价!F278,基差!B274)</f>
        <v>-64</v>
      </c>
    </row>
    <row r="274" spans="1:2" x14ac:dyDescent="0.2">
      <c r="A274" s="1">
        <f>期货收盘价!D279</f>
        <v>44439</v>
      </c>
      <c r="B274">
        <f>IFERROR(期货收盘价!E279-期货收盘价!F279,基差!B275)</f>
        <v>-74</v>
      </c>
    </row>
    <row r="275" spans="1:2" x14ac:dyDescent="0.2">
      <c r="A275" s="1">
        <f>期货收盘价!D280</f>
        <v>44438</v>
      </c>
      <c r="B275">
        <f>IFERROR(期货收盘价!E280-期货收盘价!F280,基差!B276)</f>
        <v>-118</v>
      </c>
    </row>
    <row r="276" spans="1:2" x14ac:dyDescent="0.2">
      <c r="A276" s="1">
        <f>期货收盘价!D281</f>
        <v>44435</v>
      </c>
      <c r="B276">
        <f>IFERROR(期货收盘价!E281-期货收盘价!F281,基差!B277)</f>
        <v>-94</v>
      </c>
    </row>
    <row r="277" spans="1:2" x14ac:dyDescent="0.2">
      <c r="A277" s="1">
        <f>期货收盘价!D282</f>
        <v>44434</v>
      </c>
      <c r="B277">
        <f>IFERROR(期货收盘价!E282-期货收盘价!F282,基差!B278)</f>
        <v>-97</v>
      </c>
    </row>
    <row r="278" spans="1:2" x14ac:dyDescent="0.2">
      <c r="A278" s="1">
        <f>期货收盘价!D283</f>
        <v>44433</v>
      </c>
      <c r="B278">
        <f>IFERROR(期货收盘价!E283-期货收盘价!F283,基差!B279)</f>
        <v>-205</v>
      </c>
    </row>
    <row r="279" spans="1:2" x14ac:dyDescent="0.2">
      <c r="A279" s="1">
        <f>期货收盘价!D284</f>
        <v>44432</v>
      </c>
      <c r="B279">
        <f>IFERROR(期货收盘价!E284-期货收盘价!F284,基差!B280)</f>
        <v>-210</v>
      </c>
    </row>
    <row r="280" spans="1:2" x14ac:dyDescent="0.2">
      <c r="A280" s="1">
        <f>期货收盘价!D285</f>
        <v>44431</v>
      </c>
      <c r="B280">
        <f>IFERROR(期货收盘价!E285-期货收盘价!F285,基差!B281)</f>
        <v>-207</v>
      </c>
    </row>
    <row r="281" spans="1:2" x14ac:dyDescent="0.2">
      <c r="A281" s="1">
        <f>期货收盘价!D286</f>
        <v>44428</v>
      </c>
      <c r="B281">
        <f>IFERROR(期货收盘价!E286-期货收盘价!F286,基差!B282)</f>
        <v>-237</v>
      </c>
    </row>
    <row r="282" spans="1:2" x14ac:dyDescent="0.2">
      <c r="A282" s="1">
        <f>期货收盘价!D287</f>
        <v>44427</v>
      </c>
      <c r="B282">
        <f>IFERROR(期货收盘价!E287-期货收盘价!F287,基差!B283)</f>
        <v>-196</v>
      </c>
    </row>
    <row r="283" spans="1:2" x14ac:dyDescent="0.2">
      <c r="A283" s="1">
        <f>期货收盘价!D288</f>
        <v>44426</v>
      </c>
      <c r="B283">
        <f>IFERROR(期货收盘价!E288-期货收盘价!F288,基差!B284)</f>
        <v>-196</v>
      </c>
    </row>
    <row r="284" spans="1:2" x14ac:dyDescent="0.2">
      <c r="A284" s="1">
        <f>期货收盘价!D289</f>
        <v>44425</v>
      </c>
      <c r="B284">
        <f>IFERROR(期货收盘价!E289-期货收盘价!F289,基差!B285)</f>
        <v>-224</v>
      </c>
    </row>
    <row r="285" spans="1:2" x14ac:dyDescent="0.2">
      <c r="A285" s="1">
        <f>期货收盘价!D290</f>
        <v>44424</v>
      </c>
      <c r="B285">
        <f>IFERROR(期货收盘价!E290-期货收盘价!F290,基差!B286)</f>
        <v>-282</v>
      </c>
    </row>
    <row r="286" spans="1:2" x14ac:dyDescent="0.2">
      <c r="A286" s="1">
        <f>期货收盘价!D291</f>
        <v>44421</v>
      </c>
      <c r="B286">
        <f>IFERROR(期货收盘价!E291-期货收盘价!F291,基差!B287)</f>
        <v>-282</v>
      </c>
    </row>
    <row r="287" spans="1:2" x14ac:dyDescent="0.2">
      <c r="A287" s="1">
        <f>期货收盘价!D292</f>
        <v>44420</v>
      </c>
      <c r="B287">
        <f>IFERROR(期货收盘价!E292-期货收盘价!F292,基差!B288)</f>
        <v>-208</v>
      </c>
    </row>
    <row r="288" spans="1:2" x14ac:dyDescent="0.2">
      <c r="A288" s="1">
        <f>期货收盘价!D293</f>
        <v>44419</v>
      </c>
      <c r="B288">
        <f>IFERROR(期货收盘价!E293-期货收盘价!F293,基差!B289)</f>
        <v>-229</v>
      </c>
    </row>
    <row r="289" spans="1:2" x14ac:dyDescent="0.2">
      <c r="A289" s="1">
        <f>期货收盘价!D294</f>
        <v>44418</v>
      </c>
      <c r="B289">
        <f>IFERROR(期货收盘价!E294-期货收盘价!F294,基差!B290)</f>
        <v>-206</v>
      </c>
    </row>
    <row r="290" spans="1:2" x14ac:dyDescent="0.2">
      <c r="A290" s="1">
        <f>期货收盘价!D295</f>
        <v>44417</v>
      </c>
      <c r="B290">
        <f>IFERROR(期货收盘价!E295-期货收盘价!F295,基差!B291)</f>
        <v>-208</v>
      </c>
    </row>
    <row r="291" spans="1:2" x14ac:dyDescent="0.2">
      <c r="A291" s="1">
        <f>期货收盘价!D296</f>
        <v>44414</v>
      </c>
      <c r="B291">
        <f>IFERROR(期货收盘价!E296-期货收盘价!F296,基差!B292)</f>
        <v>-197</v>
      </c>
    </row>
    <row r="292" spans="1:2" x14ac:dyDescent="0.2">
      <c r="A292" s="1">
        <f>期货收盘价!D297</f>
        <v>44413</v>
      </c>
      <c r="B292">
        <f>IFERROR(期货收盘价!E297-期货收盘价!F297,基差!B293)</f>
        <v>-80</v>
      </c>
    </row>
    <row r="293" spans="1:2" x14ac:dyDescent="0.2">
      <c r="A293" s="1">
        <f>期货收盘价!D298</f>
        <v>44412</v>
      </c>
      <c r="B293">
        <f>IFERROR(期货收盘价!E298-期货收盘价!F298,基差!B294)</f>
        <v>-139</v>
      </c>
    </row>
    <row r="294" spans="1:2" x14ac:dyDescent="0.2">
      <c r="A294" s="1">
        <f>期货收盘价!D299</f>
        <v>44411</v>
      </c>
      <c r="B294">
        <f>IFERROR(期货收盘价!E299-期货收盘价!F299,基差!B295)</f>
        <v>-111</v>
      </c>
    </row>
    <row r="295" spans="1:2" x14ac:dyDescent="0.2">
      <c r="A295" s="1">
        <f>期货收盘价!D300</f>
        <v>44410</v>
      </c>
      <c r="B295">
        <f>IFERROR(期货收盘价!E300-期货收盘价!F300,基差!B296)</f>
        <v>-222</v>
      </c>
    </row>
    <row r="296" spans="1:2" x14ac:dyDescent="0.2">
      <c r="A296" s="1">
        <f>期货收盘价!D301</f>
        <v>44407</v>
      </c>
      <c r="B296">
        <f>IFERROR(期货收盘价!E301-期货收盘价!F301,基差!B297)</f>
        <v>-326</v>
      </c>
    </row>
    <row r="297" spans="1:2" x14ac:dyDescent="0.2">
      <c r="A297" s="1">
        <f>期货收盘价!D302</f>
        <v>44406</v>
      </c>
      <c r="B297">
        <f>IFERROR(期货收盘价!E302-期货收盘价!F302,基差!B298)</f>
        <v>-25</v>
      </c>
    </row>
    <row r="298" spans="1:2" x14ac:dyDescent="0.2">
      <c r="A298" s="1">
        <f>期货收盘价!D303</f>
        <v>44405</v>
      </c>
      <c r="B298">
        <f>IFERROR(期货收盘价!E303-期货收盘价!F303,基差!B299)</f>
        <v>-37</v>
      </c>
    </row>
    <row r="299" spans="1:2" x14ac:dyDescent="0.2">
      <c r="A299" s="1">
        <f>期货收盘价!D304</f>
        <v>44404</v>
      </c>
      <c r="B299">
        <f>IFERROR(期货收盘价!E304-期货收盘价!F304,基差!B300)</f>
        <v>5</v>
      </c>
    </row>
    <row r="300" spans="1:2" x14ac:dyDescent="0.2">
      <c r="A300" s="1">
        <f>期货收盘价!D305</f>
        <v>44403</v>
      </c>
      <c r="B300">
        <f>IFERROR(期货收盘价!E305-期货收盘价!F305,基差!B301)</f>
        <v>-85</v>
      </c>
    </row>
    <row r="301" spans="1:2" x14ac:dyDescent="0.2">
      <c r="A301" s="1">
        <f>期货收盘价!D306</f>
        <v>44400</v>
      </c>
      <c r="B301">
        <f>IFERROR(期货收盘价!E306-期货收盘价!F306,基差!B302)</f>
        <v>-139</v>
      </c>
    </row>
    <row r="302" spans="1:2" x14ac:dyDescent="0.2">
      <c r="A302" s="1">
        <f>期货收盘价!D307</f>
        <v>44399</v>
      </c>
      <c r="B302">
        <f>IFERROR(期货收盘价!E307-期货收盘价!F307,基差!B303)</f>
        <v>-194</v>
      </c>
    </row>
    <row r="303" spans="1:2" x14ac:dyDescent="0.2">
      <c r="A303" s="1">
        <f>期货收盘价!D308</f>
        <v>44398</v>
      </c>
      <c r="B303">
        <f>IFERROR(期货收盘价!E308-期货收盘价!F308,基差!B304)</f>
        <v>-180</v>
      </c>
    </row>
    <row r="304" spans="1:2" x14ac:dyDescent="0.2">
      <c r="A304" s="1">
        <f>期货收盘价!D309</f>
        <v>44397</v>
      </c>
      <c r="B304">
        <f>IFERROR(期货收盘价!E309-期货收盘价!F309,基差!B305)</f>
        <v>-142</v>
      </c>
    </row>
    <row r="305" spans="1:2" x14ac:dyDescent="0.2">
      <c r="A305" s="1">
        <f>期货收盘价!D310</f>
        <v>44396</v>
      </c>
      <c r="B305">
        <f>IFERROR(期货收盘价!E310-期货收盘价!F310,基差!B306)</f>
        <v>-136</v>
      </c>
    </row>
    <row r="306" spans="1:2" x14ac:dyDescent="0.2">
      <c r="A306" s="1">
        <f>期货收盘价!D311</f>
        <v>44393</v>
      </c>
      <c r="B306">
        <f>IFERROR(期货收盘价!E311-期货收盘价!F311,基差!B307)</f>
        <v>-158</v>
      </c>
    </row>
    <row r="307" spans="1:2" x14ac:dyDescent="0.2">
      <c r="A307" s="1">
        <f>期货收盘价!D312</f>
        <v>44392</v>
      </c>
      <c r="B307">
        <f>IFERROR(期货收盘价!E312-期货收盘价!F312,基差!B308)</f>
        <v>-97</v>
      </c>
    </row>
    <row r="308" spans="1:2" x14ac:dyDescent="0.2">
      <c r="A308" s="1">
        <f>期货收盘价!D313</f>
        <v>44391</v>
      </c>
      <c r="B308">
        <f>IFERROR(期货收盘价!E313-期货收盘价!F313,基差!B309)</f>
        <v>-119</v>
      </c>
    </row>
    <row r="309" spans="1:2" x14ac:dyDescent="0.2">
      <c r="A309" s="1">
        <f>期货收盘价!D314</f>
        <v>44390</v>
      </c>
      <c r="B309">
        <f>IFERROR(期货收盘价!E314-期货收盘价!F314,基差!B310)</f>
        <v>-137</v>
      </c>
    </row>
    <row r="310" spans="1:2" x14ac:dyDescent="0.2">
      <c r="A310" s="1">
        <f>期货收盘价!D315</f>
        <v>44389</v>
      </c>
      <c r="B310">
        <f>IFERROR(期货收盘价!E315-期货收盘价!F315,基差!B311)</f>
        <v>-110</v>
      </c>
    </row>
    <row r="311" spans="1:2" x14ac:dyDescent="0.2">
      <c r="A311" s="1">
        <f>期货收盘价!D316</f>
        <v>44386</v>
      </c>
      <c r="B311">
        <f>IFERROR(期货收盘价!E316-期货收盘价!F316,基差!B312)</f>
        <v>-112</v>
      </c>
    </row>
    <row r="312" spans="1:2" x14ac:dyDescent="0.2">
      <c r="A312" s="1">
        <f>期货收盘价!D317</f>
        <v>44385</v>
      </c>
      <c r="B312">
        <f>IFERROR(期货收盘价!E317-期货收盘价!F317,基差!B313)</f>
        <v>-113</v>
      </c>
    </row>
    <row r="313" spans="1:2" x14ac:dyDescent="0.2">
      <c r="A313" s="1">
        <f>期货收盘价!D318</f>
        <v>44384</v>
      </c>
      <c r="B313">
        <f>IFERROR(期货收盘价!E318-期货收盘价!F318,基差!B314)</f>
        <v>-108</v>
      </c>
    </row>
    <row r="314" spans="1:2" x14ac:dyDescent="0.2">
      <c r="A314" s="1">
        <f>期货收盘价!D319</f>
        <v>44383</v>
      </c>
      <c r="B314">
        <f>IFERROR(期货收盘价!E319-期货收盘价!F319,基差!B315)</f>
        <v>-159</v>
      </c>
    </row>
    <row r="315" spans="1:2" x14ac:dyDescent="0.2">
      <c r="A315" s="1">
        <f>期货收盘价!D320</f>
        <v>44382</v>
      </c>
      <c r="B315">
        <f>IFERROR(期货收盘价!E320-期货收盘价!F320,基差!B316)</f>
        <v>-109</v>
      </c>
    </row>
    <row r="316" spans="1:2" x14ac:dyDescent="0.2">
      <c r="A316" s="1">
        <f>期货收盘价!D321</f>
        <v>44379</v>
      </c>
      <c r="B316">
        <f>IFERROR(期货收盘价!E321-期货收盘价!F321,基差!B317)</f>
        <v>-106</v>
      </c>
    </row>
    <row r="317" spans="1:2" x14ac:dyDescent="0.2">
      <c r="A317" s="1">
        <f>期货收盘价!D322</f>
        <v>44378</v>
      </c>
      <c r="B317">
        <f>IFERROR(期货收盘价!E322-期货收盘价!F322,基差!B318)</f>
        <v>-27</v>
      </c>
    </row>
    <row r="318" spans="1:2" x14ac:dyDescent="0.2">
      <c r="A318" s="1">
        <f>期货收盘价!D323</f>
        <v>44377</v>
      </c>
      <c r="B318">
        <f>IFERROR(期货收盘价!E323-期货收盘价!F323,基差!B319)</f>
        <v>-72</v>
      </c>
    </row>
    <row r="319" spans="1:2" x14ac:dyDescent="0.2">
      <c r="A319" s="1">
        <f>期货收盘价!D324</f>
        <v>44376</v>
      </c>
      <c r="B319">
        <f>IFERROR(期货收盘价!E324-期货收盘价!F324,基差!B320)</f>
        <v>-120</v>
      </c>
    </row>
    <row r="320" spans="1:2" x14ac:dyDescent="0.2">
      <c r="A320" s="1">
        <f>期货收盘价!D325</f>
        <v>44375</v>
      </c>
      <c r="B320">
        <f>IFERROR(期货收盘价!E325-期货收盘价!F325,基差!B321)</f>
        <v>-154</v>
      </c>
    </row>
    <row r="321" spans="1:2" x14ac:dyDescent="0.2">
      <c r="A321" s="1">
        <f>期货收盘价!D326</f>
        <v>44372</v>
      </c>
      <c r="B321">
        <f>IFERROR(期货收盘价!E326-期货收盘价!F326,基差!B322)</f>
        <v>-218</v>
      </c>
    </row>
    <row r="322" spans="1:2" x14ac:dyDescent="0.2">
      <c r="A322" s="1">
        <f>期货收盘价!D327</f>
        <v>44371</v>
      </c>
      <c r="B322">
        <f>IFERROR(期货收盘价!E327-期货收盘价!F327,基差!B323)</f>
        <v>-208</v>
      </c>
    </row>
    <row r="323" spans="1:2" x14ac:dyDescent="0.2">
      <c r="A323" s="1">
        <f>期货收盘价!D328</f>
        <v>44370</v>
      </c>
      <c r="B323">
        <f>IFERROR(期货收盘价!E328-期货收盘价!F328,基差!B324)</f>
        <v>-145</v>
      </c>
    </row>
    <row r="324" spans="1:2" x14ac:dyDescent="0.2">
      <c r="A324" s="1">
        <f>期货收盘价!D329</f>
        <v>44369</v>
      </c>
      <c r="B324">
        <f>IFERROR(期货收盘价!E329-期货收盘价!F329,基差!B325)</f>
        <v>-182</v>
      </c>
    </row>
    <row r="325" spans="1:2" x14ac:dyDescent="0.2">
      <c r="A325" s="1">
        <f>期货收盘价!D330</f>
        <v>44368</v>
      </c>
      <c r="B325">
        <f>IFERROR(期货收盘价!E330-期货收盘价!F330,基差!B326)</f>
        <v>-159</v>
      </c>
    </row>
    <row r="326" spans="1:2" x14ac:dyDescent="0.2">
      <c r="A326" s="1">
        <f>期货收盘价!D331</f>
        <v>44365</v>
      </c>
      <c r="B326">
        <f>IFERROR(期货收盘价!E331-期货收盘价!F331,基差!B327)</f>
        <v>-155</v>
      </c>
    </row>
    <row r="327" spans="1:2" x14ac:dyDescent="0.2">
      <c r="A327" s="1">
        <f>期货收盘价!D332</f>
        <v>44364</v>
      </c>
      <c r="B327">
        <f>IFERROR(期货收盘价!E332-期货收盘价!F332,基差!B328)</f>
        <v>-192</v>
      </c>
    </row>
    <row r="328" spans="1:2" x14ac:dyDescent="0.2">
      <c r="A328" s="1">
        <f>期货收盘价!D333</f>
        <v>44363</v>
      </c>
      <c r="B328">
        <f>IFERROR(期货收盘价!E333-期货收盘价!F333,基差!B329)</f>
        <v>-144</v>
      </c>
    </row>
    <row r="329" spans="1:2" x14ac:dyDescent="0.2">
      <c r="A329" s="1">
        <f>期货收盘价!D334</f>
        <v>44362</v>
      </c>
      <c r="B329">
        <f>IFERROR(期货收盘价!E334-期货收盘价!F334,基差!B330)</f>
        <v>-138</v>
      </c>
    </row>
    <row r="330" spans="1:2" x14ac:dyDescent="0.2">
      <c r="A330" s="1">
        <f>期货收盘价!D335</f>
        <v>44358</v>
      </c>
      <c r="B330">
        <f>IFERROR(期货收盘价!E335-期货收盘价!F335,基差!B331)</f>
        <v>-145</v>
      </c>
    </row>
    <row r="331" spans="1:2" x14ac:dyDescent="0.2">
      <c r="A331" s="1">
        <f>期货收盘价!D336</f>
        <v>44357</v>
      </c>
      <c r="B331">
        <f>IFERROR(期货收盘价!E336-期货收盘价!F336,基差!B332)</f>
        <v>-112</v>
      </c>
    </row>
    <row r="332" spans="1:2" x14ac:dyDescent="0.2">
      <c r="A332" s="1">
        <f>期货收盘价!D337</f>
        <v>44356</v>
      </c>
      <c r="B332">
        <f>IFERROR(期货收盘价!E337-期货收盘价!F337,基差!B333)</f>
        <v>-167</v>
      </c>
    </row>
    <row r="333" spans="1:2" x14ac:dyDescent="0.2">
      <c r="A333" s="1">
        <f>期货收盘价!D338</f>
        <v>44355</v>
      </c>
      <c r="B333">
        <f>IFERROR(期货收盘价!E338-期货收盘价!F338,基差!B334)</f>
        <v>-214</v>
      </c>
    </row>
    <row r="334" spans="1:2" x14ac:dyDescent="0.2">
      <c r="A334" s="1">
        <f>期货收盘价!D339</f>
        <v>44354</v>
      </c>
      <c r="B334">
        <f>IFERROR(期货收盘价!E339-期货收盘价!F339,基差!B335)</f>
        <v>-220</v>
      </c>
    </row>
    <row r="335" spans="1:2" x14ac:dyDescent="0.2">
      <c r="A335" s="1">
        <f>期货收盘价!D340</f>
        <v>44351</v>
      </c>
      <c r="B335">
        <f>IFERROR(期货收盘价!E340-期货收盘价!F340,基差!B336)</f>
        <v>-230</v>
      </c>
    </row>
    <row r="336" spans="1:2" x14ac:dyDescent="0.2">
      <c r="A336" s="1">
        <f>期货收盘价!D341</f>
        <v>44350</v>
      </c>
      <c r="B336">
        <f>IFERROR(期货收盘价!E341-期货收盘价!F341,基差!B337)</f>
        <v>-250</v>
      </c>
    </row>
    <row r="337" spans="1:2" x14ac:dyDescent="0.2">
      <c r="A337" s="1">
        <f>期货收盘价!D342</f>
        <v>44349</v>
      </c>
      <c r="B337">
        <f>IFERROR(期货收盘价!E342-期货收盘价!F342,基差!B338)</f>
        <v>-273</v>
      </c>
    </row>
    <row r="338" spans="1:2" x14ac:dyDescent="0.2">
      <c r="A338" s="1">
        <f>期货收盘价!D343</f>
        <v>44348</v>
      </c>
      <c r="B338">
        <f>IFERROR(期货收盘价!E343-期货收盘价!F343,基差!B339)</f>
        <v>-284</v>
      </c>
    </row>
    <row r="339" spans="1:2" x14ac:dyDescent="0.2">
      <c r="A339" s="1">
        <f>期货收盘价!D344</f>
        <v>44347</v>
      </c>
      <c r="B339">
        <f>IFERROR(期货收盘价!E344-期货收盘价!F344,基差!B340)</f>
        <v>-191</v>
      </c>
    </row>
    <row r="340" spans="1:2" x14ac:dyDescent="0.2">
      <c r="A340" s="1">
        <f>期货收盘价!D345</f>
        <v>44344</v>
      </c>
      <c r="B340">
        <f>IFERROR(期货收盘价!E345-期货收盘价!F345,基差!B341)</f>
        <v>-231</v>
      </c>
    </row>
    <row r="341" spans="1:2" x14ac:dyDescent="0.2">
      <c r="A341" s="1">
        <f>期货收盘价!D346</f>
        <v>44343</v>
      </c>
      <c r="B341">
        <f>IFERROR(期货收盘价!E346-期货收盘价!F346,基差!B342)</f>
        <v>-184</v>
      </c>
    </row>
    <row r="342" spans="1:2" x14ac:dyDescent="0.2">
      <c r="A342" s="1">
        <f>期货收盘价!D347</f>
        <v>44342</v>
      </c>
      <c r="B342">
        <f>IFERROR(期货收盘价!E347-期货收盘价!F347,基差!B343)</f>
        <v>-190</v>
      </c>
    </row>
    <row r="343" spans="1:2" x14ac:dyDescent="0.2">
      <c r="A343" s="1">
        <f>期货收盘价!D348</f>
        <v>44341</v>
      </c>
      <c r="B343">
        <f>IFERROR(期货收盘价!E348-期货收盘价!F348,基差!B344)</f>
        <v>-193</v>
      </c>
    </row>
    <row r="344" spans="1:2" x14ac:dyDescent="0.2">
      <c r="A344" s="1">
        <f>期货收盘价!D349</f>
        <v>44340</v>
      </c>
      <c r="B344">
        <f>IFERROR(期货收盘价!E349-期货收盘价!F349,基差!B345)</f>
        <v>-156</v>
      </c>
    </row>
    <row r="345" spans="1:2" x14ac:dyDescent="0.2">
      <c r="A345" s="1">
        <f>期货收盘价!D350</f>
        <v>44337</v>
      </c>
      <c r="B345">
        <f>IFERROR(期货收盘价!E350-期货收盘价!F350,基差!B346)</f>
        <v>-142</v>
      </c>
    </row>
    <row r="346" spans="1:2" x14ac:dyDescent="0.2">
      <c r="A346" s="1">
        <f>期货收盘价!D351</f>
        <v>44336</v>
      </c>
      <c r="B346">
        <f>IFERROR(期货收盘价!E351-期货收盘价!F351,基差!B347)</f>
        <v>-136</v>
      </c>
    </row>
    <row r="347" spans="1:2" x14ac:dyDescent="0.2">
      <c r="A347" s="1">
        <f>期货收盘价!D352</f>
        <v>44335</v>
      </c>
      <c r="B347">
        <f>IFERROR(期货收盘价!E352-期货收盘价!F352,基差!B348)</f>
        <v>-186</v>
      </c>
    </row>
    <row r="348" spans="1:2" x14ac:dyDescent="0.2">
      <c r="A348" s="1">
        <f>期货收盘价!D353</f>
        <v>44334</v>
      </c>
      <c r="B348">
        <f>IFERROR(期货收盘价!E353-期货收盘价!F353,基差!B349)</f>
        <v>-284</v>
      </c>
    </row>
    <row r="349" spans="1:2" x14ac:dyDescent="0.2">
      <c r="A349" s="1">
        <f>期货收盘价!D354</f>
        <v>44333</v>
      </c>
      <c r="B349">
        <f>IFERROR(期货收盘价!E354-期货收盘价!F354,基差!B350)</f>
        <v>-293</v>
      </c>
    </row>
    <row r="350" spans="1:2" x14ac:dyDescent="0.2">
      <c r="A350" s="1">
        <f>期货收盘价!D355</f>
        <v>44330</v>
      </c>
      <c r="B350">
        <f>IFERROR(期货收盘价!E355-期货收盘价!F355,基差!B351)</f>
        <v>-256</v>
      </c>
    </row>
    <row r="351" spans="1:2" x14ac:dyDescent="0.2">
      <c r="A351" s="1">
        <f>期货收盘价!D356</f>
        <v>44329</v>
      </c>
      <c r="B351">
        <f>IFERROR(期货收盘价!E356-期货收盘价!F356,基差!B352)</f>
        <v>-276</v>
      </c>
    </row>
    <row r="352" spans="1:2" x14ac:dyDescent="0.2">
      <c r="A352" s="1">
        <f>期货收盘价!D357</f>
        <v>44328</v>
      </c>
      <c r="B352">
        <f>IFERROR(期货收盘价!E357-期货收盘价!F357,基差!B353)</f>
        <v>-314</v>
      </c>
    </row>
    <row r="353" spans="1:2" x14ac:dyDescent="0.2">
      <c r="A353" s="1">
        <f>期货收盘价!D358</f>
        <v>44327</v>
      </c>
      <c r="B353">
        <f>IFERROR(期货收盘价!E358-期货收盘价!F358,基差!B354)</f>
        <v>-227</v>
      </c>
    </row>
    <row r="354" spans="1:2" x14ac:dyDescent="0.2">
      <c r="A354" s="1">
        <f>期货收盘价!D359</f>
        <v>44326</v>
      </c>
      <c r="B354">
        <f>IFERROR(期货收盘价!E359-期货收盘价!F359,基差!B355)</f>
        <v>-247</v>
      </c>
    </row>
    <row r="355" spans="1:2" x14ac:dyDescent="0.2">
      <c r="A355" s="1">
        <f>期货收盘价!D360</f>
        <v>44324</v>
      </c>
      <c r="B355">
        <f>IFERROR(期货收盘价!E360-期货收盘价!F360,基差!B356)</f>
        <v>-237</v>
      </c>
    </row>
    <row r="356" spans="1:2" x14ac:dyDescent="0.2">
      <c r="A356" s="1">
        <f>期货收盘价!D361</f>
        <v>44323</v>
      </c>
      <c r="B356">
        <f>IFERROR(期货收盘价!E361-期货收盘价!F361,基差!B357)</f>
        <v>-237</v>
      </c>
    </row>
    <row r="357" spans="1:2" x14ac:dyDescent="0.2">
      <c r="A357" s="1">
        <f>期货收盘价!D362</f>
        <v>44322</v>
      </c>
      <c r="B357">
        <f>IFERROR(期货收盘价!E362-期货收盘价!F362,基差!B358)</f>
        <v>-275</v>
      </c>
    </row>
    <row r="358" spans="1:2" x14ac:dyDescent="0.2">
      <c r="A358" s="1">
        <f>期货收盘价!D363</f>
        <v>44316</v>
      </c>
      <c r="B358">
        <f>IFERROR(期货收盘价!E363-期货收盘价!F363,基差!B359)</f>
        <v>-182</v>
      </c>
    </row>
    <row r="359" spans="1:2" x14ac:dyDescent="0.2">
      <c r="A359" s="1">
        <f>期货收盘价!D364</f>
        <v>44315</v>
      </c>
      <c r="B359">
        <f>IFERROR(期货收盘价!E364-期货收盘价!F364,基差!B360)</f>
        <v>-140</v>
      </c>
    </row>
    <row r="360" spans="1:2" x14ac:dyDescent="0.2">
      <c r="A360" s="1">
        <f>期货收盘价!D365</f>
        <v>44314</v>
      </c>
      <c r="B360">
        <f>IFERROR(期货收盘价!E365-期货收盘价!F365,基差!B361)</f>
        <v>-100</v>
      </c>
    </row>
    <row r="361" spans="1:2" x14ac:dyDescent="0.2">
      <c r="A361" s="1">
        <f>期货收盘价!D366</f>
        <v>44313</v>
      </c>
      <c r="B361">
        <f>IFERROR(期货收盘价!E366-期货收盘价!F366,基差!B362)</f>
        <v>-96</v>
      </c>
    </row>
    <row r="362" spans="1:2" x14ac:dyDescent="0.2">
      <c r="A362" s="1">
        <f>期货收盘价!D367</f>
        <v>44312</v>
      </c>
      <c r="B362">
        <f>IFERROR(期货收盘价!E367-期货收盘价!F367,基差!B363)</f>
        <v>-42</v>
      </c>
    </row>
    <row r="363" spans="1:2" x14ac:dyDescent="0.2">
      <c r="A363" s="1">
        <f>期货收盘价!D368</f>
        <v>44311</v>
      </c>
      <c r="B363">
        <f>IFERROR(期货收盘价!E368-期货收盘价!F368,基差!B364)</f>
        <v>-18</v>
      </c>
    </row>
    <row r="364" spans="1:2" x14ac:dyDescent="0.2">
      <c r="A364" s="1">
        <f>期货收盘价!D369</f>
        <v>44309</v>
      </c>
      <c r="B364">
        <f>IFERROR(期货收盘价!E369-期货收盘价!F369,基差!B365)</f>
        <v>-18</v>
      </c>
    </row>
    <row r="365" spans="1:2" x14ac:dyDescent="0.2">
      <c r="A365" s="1">
        <f>期货收盘价!D370</f>
        <v>44308</v>
      </c>
      <c r="B365">
        <f>IFERROR(期货收盘价!E370-期货收盘价!F370,基差!B366)</f>
        <v>-8</v>
      </c>
    </row>
    <row r="366" spans="1:2" x14ac:dyDescent="0.2">
      <c r="A366" s="1">
        <f>期货收盘价!D371</f>
        <v>44307</v>
      </c>
      <c r="B366">
        <f>IFERROR(期货收盘价!E371-期货收盘价!F371,基差!B367)</f>
        <v>-10</v>
      </c>
    </row>
    <row r="367" spans="1:2" x14ac:dyDescent="0.2">
      <c r="A367" s="1">
        <f>期货收盘价!D372</f>
        <v>44306</v>
      </c>
      <c r="B367">
        <f>IFERROR(期货收盘价!E372-期货收盘价!F372,基差!B368)</f>
        <v>-51</v>
      </c>
    </row>
    <row r="368" spans="1:2" x14ac:dyDescent="0.2">
      <c r="A368" s="1">
        <f>期货收盘价!D373</f>
        <v>44305</v>
      </c>
      <c r="B368">
        <f>IFERROR(期货收盘价!E373-期货收盘价!F373,基差!B369)</f>
        <v>-43</v>
      </c>
    </row>
    <row r="369" spans="1:2" x14ac:dyDescent="0.2">
      <c r="A369" s="1">
        <f>期货收盘价!D374</f>
        <v>44302</v>
      </c>
      <c r="B369">
        <f>IFERROR(期货收盘价!E374-期货收盘价!F374,基差!B370)</f>
        <v>21</v>
      </c>
    </row>
    <row r="370" spans="1:2" x14ac:dyDescent="0.2">
      <c r="A370" s="1">
        <f>期货收盘价!D375</f>
        <v>44301</v>
      </c>
      <c r="B370">
        <f>IFERROR(期货收盘价!E375-期货收盘价!F375,基差!B371)</f>
        <v>52</v>
      </c>
    </row>
    <row r="371" spans="1:2" x14ac:dyDescent="0.2">
      <c r="A371" s="1">
        <f>期货收盘价!D376</f>
        <v>44300</v>
      </c>
      <c r="B371">
        <f>IFERROR(期货收盘价!E376-期货收盘价!F376,基差!B372)</f>
        <v>13</v>
      </c>
    </row>
    <row r="372" spans="1:2" x14ac:dyDescent="0.2">
      <c r="A372" s="1">
        <f>期货收盘价!D377</f>
        <v>44299</v>
      </c>
      <c r="B372">
        <f>IFERROR(期货收盘价!E377-期货收盘价!F377,基差!B373)</f>
        <v>18</v>
      </c>
    </row>
    <row r="373" spans="1:2" x14ac:dyDescent="0.2">
      <c r="A373" s="1">
        <f>期货收盘价!D378</f>
        <v>44298</v>
      </c>
      <c r="B373">
        <f>IFERROR(期货收盘价!E378-期货收盘价!F378,基差!B374)</f>
        <v>34</v>
      </c>
    </row>
    <row r="374" spans="1:2" x14ac:dyDescent="0.2">
      <c r="A374" s="1">
        <f>期货收盘价!D379</f>
        <v>44295</v>
      </c>
      <c r="B374">
        <f>IFERROR(期货收盘价!E379-期货收盘价!F379,基差!B375)</f>
        <v>12</v>
      </c>
    </row>
    <row r="375" spans="1:2" x14ac:dyDescent="0.2">
      <c r="A375" s="1">
        <f>期货收盘价!D380</f>
        <v>44294</v>
      </c>
      <c r="B375">
        <f>IFERROR(期货收盘价!E380-期货收盘价!F380,基差!B376)</f>
        <v>83</v>
      </c>
    </row>
    <row r="376" spans="1:2" x14ac:dyDescent="0.2">
      <c r="A376" s="1">
        <f>期货收盘价!D381</f>
        <v>44293</v>
      </c>
      <c r="B376">
        <f>IFERROR(期货收盘价!E381-期货收盘价!F381,基差!B377)</f>
        <v>73</v>
      </c>
    </row>
    <row r="377" spans="1:2" x14ac:dyDescent="0.2">
      <c r="A377" s="1">
        <f>期货收盘价!D382</f>
        <v>44292</v>
      </c>
      <c r="B377">
        <f>IFERROR(期货收盘价!E382-期货收盘价!F382,基差!B378)</f>
        <v>31</v>
      </c>
    </row>
    <row r="378" spans="1:2" x14ac:dyDescent="0.2">
      <c r="A378" s="1">
        <f>期货收盘价!D383</f>
        <v>44288</v>
      </c>
      <c r="B378">
        <f>IFERROR(期货收盘价!E383-期货收盘价!F383,基差!B379)</f>
        <v>2</v>
      </c>
    </row>
    <row r="379" spans="1:2" x14ac:dyDescent="0.2">
      <c r="A379" s="1">
        <f>期货收盘价!D384</f>
        <v>44287</v>
      </c>
      <c r="B379">
        <f>IFERROR(期货收盘价!E384-期货收盘价!F384,基差!B380)</f>
        <v>11</v>
      </c>
    </row>
    <row r="380" spans="1:2" x14ac:dyDescent="0.2">
      <c r="A380" s="1">
        <f>期货收盘价!D385</f>
        <v>44286</v>
      </c>
      <c r="B380">
        <f>IFERROR(期货收盘价!E385-期货收盘价!F385,基差!B381)</f>
        <v>40</v>
      </c>
    </row>
    <row r="381" spans="1:2" x14ac:dyDescent="0.2">
      <c r="A381" s="1">
        <f>期货收盘价!D386</f>
        <v>44285</v>
      </c>
      <c r="B381">
        <f>IFERROR(期货收盘价!E386-期货收盘价!F386,基差!B382)</f>
        <v>17</v>
      </c>
    </row>
    <row r="382" spans="1:2" x14ac:dyDescent="0.2">
      <c r="A382" s="1">
        <f>期货收盘价!D387</f>
        <v>44284</v>
      </c>
      <c r="B382">
        <f>IFERROR(期货收盘价!E387-期货收盘价!F387,基差!B383)</f>
        <v>32</v>
      </c>
    </row>
    <row r="383" spans="1:2" x14ac:dyDescent="0.2">
      <c r="A383" s="1">
        <f>期货收盘价!D388</f>
        <v>44281</v>
      </c>
      <c r="B383">
        <f>IFERROR(期货收盘价!E388-期货收盘价!F388,基差!B384)</f>
        <v>-3</v>
      </c>
    </row>
    <row r="384" spans="1:2" x14ac:dyDescent="0.2">
      <c r="A384" s="1">
        <f>期货收盘价!D389</f>
        <v>44280</v>
      </c>
      <c r="B384">
        <f>IFERROR(期货收盘价!E389-期货收盘价!F389,基差!B385)</f>
        <v>13</v>
      </c>
    </row>
    <row r="385" spans="1:2" x14ac:dyDescent="0.2">
      <c r="A385" s="1">
        <f>期货收盘价!D390</f>
        <v>44279</v>
      </c>
      <c r="B385">
        <f>IFERROR(期货收盘价!E390-期货收盘价!F390,基差!B386)</f>
        <v>-45</v>
      </c>
    </row>
    <row r="386" spans="1:2" x14ac:dyDescent="0.2">
      <c r="A386" s="1">
        <f>期货收盘价!D391</f>
        <v>44278</v>
      </c>
      <c r="B386">
        <f>IFERROR(期货收盘价!E391-期货收盘价!F391,基差!B387)</f>
        <v>-63</v>
      </c>
    </row>
    <row r="387" spans="1:2" x14ac:dyDescent="0.2">
      <c r="A387" s="1">
        <f>期货收盘价!D392</f>
        <v>44277</v>
      </c>
      <c r="B387">
        <f>IFERROR(期货收盘价!E392-期货收盘价!F392,基差!B388)</f>
        <v>-64</v>
      </c>
    </row>
    <row r="388" spans="1:2" x14ac:dyDescent="0.2">
      <c r="A388" s="1">
        <f>期货收盘价!D393</f>
        <v>44274</v>
      </c>
      <c r="B388">
        <f>IFERROR(期货收盘价!E393-期货收盘价!F393,基差!B389)</f>
        <v>-94</v>
      </c>
    </row>
    <row r="389" spans="1:2" x14ac:dyDescent="0.2">
      <c r="A389" s="1">
        <f>期货收盘价!D394</f>
        <v>44273</v>
      </c>
      <c r="B389">
        <f>IFERROR(期货收盘价!E394-期货收盘价!F394,基差!B390)</f>
        <v>-146</v>
      </c>
    </row>
    <row r="390" spans="1:2" x14ac:dyDescent="0.2">
      <c r="A390" s="1">
        <f>期货收盘价!D395</f>
        <v>44272</v>
      </c>
      <c r="B390">
        <f>IFERROR(期货收盘价!E395-期货收盘价!F395,基差!B391)</f>
        <v>-172</v>
      </c>
    </row>
    <row r="391" spans="1:2" x14ac:dyDescent="0.2">
      <c r="A391" s="1">
        <f>期货收盘价!D396</f>
        <v>44271</v>
      </c>
      <c r="B391">
        <f>IFERROR(期货收盘价!E396-期货收盘价!F396,基差!B392)</f>
        <v>-95</v>
      </c>
    </row>
    <row r="392" spans="1:2" x14ac:dyDescent="0.2">
      <c r="A392" s="1">
        <f>期货收盘价!D397</f>
        <v>44270</v>
      </c>
      <c r="B392">
        <f>IFERROR(期货收盘价!E397-期货收盘价!F397,基差!B393)</f>
        <v>-116</v>
      </c>
    </row>
    <row r="393" spans="1:2" x14ac:dyDescent="0.2">
      <c r="A393" s="1">
        <f>期货收盘价!D398</f>
        <v>44267</v>
      </c>
      <c r="B393">
        <f>IFERROR(期货收盘价!E398-期货收盘价!F398,基差!B394)</f>
        <v>-79</v>
      </c>
    </row>
    <row r="394" spans="1:2" x14ac:dyDescent="0.2">
      <c r="A394" s="1">
        <f>期货收盘价!D399</f>
        <v>44266</v>
      </c>
      <c r="B394">
        <f>IFERROR(期货收盘价!E399-期货收盘价!F399,基差!B395)</f>
        <v>-92</v>
      </c>
    </row>
    <row r="395" spans="1:2" x14ac:dyDescent="0.2">
      <c r="A395" s="1">
        <f>期货收盘价!D400</f>
        <v>44265</v>
      </c>
      <c r="B395">
        <f>IFERROR(期货收盘价!E400-期货收盘价!F400,基差!B396)</f>
        <v>-163</v>
      </c>
    </row>
    <row r="396" spans="1:2" x14ac:dyDescent="0.2">
      <c r="A396" s="1">
        <f>期货收盘价!D401</f>
        <v>44264</v>
      </c>
      <c r="B396">
        <f>IFERROR(期货收盘价!E401-期货收盘价!F401,基差!B397)</f>
        <v>-142</v>
      </c>
    </row>
    <row r="397" spans="1:2" x14ac:dyDescent="0.2">
      <c r="A397" s="1">
        <f>期货收盘价!D402</f>
        <v>44263</v>
      </c>
      <c r="B397">
        <f>IFERROR(期货收盘价!E402-期货收盘价!F402,基差!B398)</f>
        <v>-117</v>
      </c>
    </row>
    <row r="398" spans="1:2" x14ac:dyDescent="0.2">
      <c r="A398" s="1">
        <f>期货收盘价!D403</f>
        <v>44260</v>
      </c>
      <c r="B398">
        <f>IFERROR(期货收盘价!E403-期货收盘价!F403,基差!B399)</f>
        <v>-66</v>
      </c>
    </row>
    <row r="399" spans="1:2" x14ac:dyDescent="0.2">
      <c r="A399" s="1">
        <f>期货收盘价!D404</f>
        <v>44259</v>
      </c>
      <c r="B399">
        <f>IFERROR(期货收盘价!E404-期货收盘价!F404,基差!B400)</f>
        <v>-98</v>
      </c>
    </row>
    <row r="400" spans="1:2" x14ac:dyDescent="0.2">
      <c r="A400" s="1">
        <f>期货收盘价!D405</f>
        <v>44258</v>
      </c>
      <c r="B400">
        <f>IFERROR(期货收盘价!E405-期货收盘价!F405,基差!B401)</f>
        <v>-180</v>
      </c>
    </row>
    <row r="401" spans="1:2" x14ac:dyDescent="0.2">
      <c r="A401" s="1">
        <f>期货收盘价!D406</f>
        <v>44257</v>
      </c>
      <c r="B401">
        <f>IFERROR(期货收盘价!E406-期货收盘价!F406,基差!B402)</f>
        <v>-182</v>
      </c>
    </row>
    <row r="402" spans="1:2" x14ac:dyDescent="0.2">
      <c r="A402" s="1">
        <f>期货收盘价!D407</f>
        <v>44256</v>
      </c>
      <c r="B402">
        <f>IFERROR(期货收盘价!E407-期货收盘价!F407,基差!B403)</f>
        <v>-183</v>
      </c>
    </row>
    <row r="403" spans="1:2" x14ac:dyDescent="0.2">
      <c r="A403" s="1">
        <f>期货收盘价!D408</f>
        <v>44253</v>
      </c>
      <c r="B403">
        <f>IFERROR(期货收盘价!E408-期货收盘价!F408,基差!B404)</f>
        <v>-186</v>
      </c>
    </row>
    <row r="404" spans="1:2" x14ac:dyDescent="0.2">
      <c r="A404" s="1">
        <f>期货收盘价!D409</f>
        <v>44252</v>
      </c>
      <c r="B404">
        <f>IFERROR(期货收盘价!E409-期货收盘价!F409,基差!B405)</f>
        <v>-257</v>
      </c>
    </row>
    <row r="405" spans="1:2" x14ac:dyDescent="0.2">
      <c r="A405" s="1">
        <f>期货收盘价!D410</f>
        <v>44251</v>
      </c>
      <c r="B405">
        <f>IFERROR(期货收盘价!E410-期货收盘价!F410,基差!B406)</f>
        <v>-206</v>
      </c>
    </row>
    <row r="406" spans="1:2" x14ac:dyDescent="0.2">
      <c r="A406" s="1">
        <f>期货收盘价!D411</f>
        <v>44250</v>
      </c>
      <c r="B406">
        <f>IFERROR(期货收盘价!E411-期货收盘价!F411,基差!B407)</f>
        <v>-213</v>
      </c>
    </row>
    <row r="407" spans="1:2" x14ac:dyDescent="0.2">
      <c r="A407" s="1">
        <f>期货收盘价!D412</f>
        <v>44249</v>
      </c>
      <c r="B407">
        <f>IFERROR(期货收盘价!E412-期货收盘价!F412,基差!B408)</f>
        <v>-195</v>
      </c>
    </row>
    <row r="408" spans="1:2" x14ac:dyDescent="0.2">
      <c r="A408" s="1">
        <f>期货收盘价!D413</f>
        <v>44247</v>
      </c>
      <c r="B408">
        <f>IFERROR(期货收盘价!E413-期货收盘价!F413,基差!B409)</f>
        <v>-116</v>
      </c>
    </row>
    <row r="409" spans="1:2" x14ac:dyDescent="0.2">
      <c r="A409" s="1">
        <f>期货收盘价!D414</f>
        <v>44246</v>
      </c>
      <c r="B409">
        <f>IFERROR(期货收盘价!E414-期货收盘价!F414,基差!B410)</f>
        <v>-116</v>
      </c>
    </row>
    <row r="410" spans="1:2" x14ac:dyDescent="0.2">
      <c r="A410" s="1">
        <f>期货收盘价!D415</f>
        <v>44245</v>
      </c>
      <c r="B410">
        <f>IFERROR(期货收盘价!E415-期货收盘价!F415,基差!B411)</f>
        <v>-153</v>
      </c>
    </row>
    <row r="411" spans="1:2" x14ac:dyDescent="0.2">
      <c r="A411" s="1">
        <f>期货收盘价!D416</f>
        <v>44237</v>
      </c>
      <c r="B411">
        <f>IFERROR(期货收盘价!E416-期货收盘价!F416,基差!B412)</f>
        <v>-83</v>
      </c>
    </row>
    <row r="412" spans="1:2" x14ac:dyDescent="0.2">
      <c r="A412" s="1">
        <f>期货收盘价!D417</f>
        <v>44236</v>
      </c>
      <c r="B412">
        <f>IFERROR(期货收盘价!E417-期货收盘价!F417,基差!B413)</f>
        <v>-103</v>
      </c>
    </row>
    <row r="413" spans="1:2" x14ac:dyDescent="0.2">
      <c r="A413" s="1">
        <f>期货收盘价!D418</f>
        <v>44235</v>
      </c>
      <c r="B413">
        <f>IFERROR(期货收盘价!E418-期货收盘价!F418,基差!B414)</f>
        <v>-130</v>
      </c>
    </row>
    <row r="414" spans="1:2" x14ac:dyDescent="0.2">
      <c r="A414" s="1">
        <f>期货收盘价!D419</f>
        <v>44234</v>
      </c>
      <c r="B414">
        <f>IFERROR(期货收盘价!E419-期货收盘价!F419,基差!B415)</f>
        <v>-112</v>
      </c>
    </row>
    <row r="415" spans="1:2" x14ac:dyDescent="0.2">
      <c r="A415" s="1">
        <f>期货收盘价!D420</f>
        <v>44232</v>
      </c>
      <c r="B415">
        <f>IFERROR(期货收盘价!E420-期货收盘价!F420,基差!B416)</f>
        <v>-112</v>
      </c>
    </row>
    <row r="416" spans="1:2" x14ac:dyDescent="0.2">
      <c r="A416" s="1">
        <f>期货收盘价!D421</f>
        <v>44231</v>
      </c>
      <c r="B416">
        <f>IFERROR(期货收盘价!E421-期货收盘价!F421,基差!B417)</f>
        <v>-118</v>
      </c>
    </row>
    <row r="417" spans="1:2" x14ac:dyDescent="0.2">
      <c r="A417" s="1">
        <f>期货收盘价!D422</f>
        <v>44230</v>
      </c>
      <c r="B417">
        <f>IFERROR(期货收盘价!E422-期货收盘价!F422,基差!B418)</f>
        <v>-137</v>
      </c>
    </row>
    <row r="418" spans="1:2" x14ac:dyDescent="0.2">
      <c r="A418" s="1">
        <f>期货收盘价!D423</f>
        <v>44229</v>
      </c>
      <c r="B418">
        <f>IFERROR(期货收盘价!E423-期货收盘价!F423,基差!B419)</f>
        <v>-114</v>
      </c>
    </row>
    <row r="419" spans="1:2" x14ac:dyDescent="0.2">
      <c r="A419" s="1">
        <f>期货收盘价!D424</f>
        <v>44228</v>
      </c>
      <c r="B419">
        <f>IFERROR(期货收盘价!E424-期货收盘价!F424,基差!B420)</f>
        <v>-121</v>
      </c>
    </row>
    <row r="420" spans="1:2" x14ac:dyDescent="0.2">
      <c r="A420" s="1">
        <f>期货收盘价!D425</f>
        <v>44225</v>
      </c>
      <c r="B420">
        <f>IFERROR(期货收盘价!E425-期货收盘价!F425,基差!B421)</f>
        <v>-143</v>
      </c>
    </row>
    <row r="421" spans="1:2" x14ac:dyDescent="0.2">
      <c r="A421" s="1">
        <f>期货收盘价!D426</f>
        <v>44224</v>
      </c>
      <c r="B421">
        <f>IFERROR(期货收盘价!E426-期货收盘价!F426,基差!B422)</f>
        <v>-128</v>
      </c>
    </row>
    <row r="422" spans="1:2" x14ac:dyDescent="0.2">
      <c r="A422" s="1">
        <f>期货收盘价!D427</f>
        <v>44223</v>
      </c>
      <c r="B422">
        <f>IFERROR(期货收盘价!E427-期货收盘价!F427,基差!B423)</f>
        <v>-84</v>
      </c>
    </row>
    <row r="423" spans="1:2" x14ac:dyDescent="0.2">
      <c r="A423" s="1">
        <f>期货收盘价!D428</f>
        <v>44222</v>
      </c>
      <c r="B423">
        <f>IFERROR(期货收盘价!E428-期货收盘价!F428,基差!B424)</f>
        <v>-101</v>
      </c>
    </row>
    <row r="424" spans="1:2" x14ac:dyDescent="0.2">
      <c r="A424" s="1">
        <f>期货收盘价!D429</f>
        <v>44221</v>
      </c>
      <c r="B424">
        <f>IFERROR(期货收盘价!E429-期货收盘价!F429,基差!B425)</f>
        <v>-103</v>
      </c>
    </row>
    <row r="425" spans="1:2" x14ac:dyDescent="0.2">
      <c r="A425" s="1">
        <f>期货收盘价!D430</f>
        <v>44218</v>
      </c>
      <c r="B425">
        <f>IFERROR(期货收盘价!E430-期货收盘价!F430,基差!B426)</f>
        <v>-77</v>
      </c>
    </row>
    <row r="426" spans="1:2" x14ac:dyDescent="0.2">
      <c r="A426" s="1">
        <f>期货收盘价!D431</f>
        <v>44217</v>
      </c>
      <c r="B426">
        <f>IFERROR(期货收盘价!E431-期货收盘价!F431,基差!B427)</f>
        <v>-95</v>
      </c>
    </row>
    <row r="427" spans="1:2" x14ac:dyDescent="0.2">
      <c r="A427" s="1">
        <f>期货收盘价!D432</f>
        <v>44216</v>
      </c>
      <c r="B427">
        <f>IFERROR(期货收盘价!E432-期货收盘价!F432,基差!B428)</f>
        <v>-108</v>
      </c>
    </row>
    <row r="428" spans="1:2" x14ac:dyDescent="0.2">
      <c r="A428" s="1">
        <f>期货收盘价!D433</f>
        <v>44215</v>
      </c>
      <c r="B428">
        <f>IFERROR(期货收盘价!E433-期货收盘价!F433,基差!B429)</f>
        <v>-72</v>
      </c>
    </row>
    <row r="429" spans="1:2" x14ac:dyDescent="0.2">
      <c r="A429" s="1">
        <f>期货收盘价!D434</f>
        <v>44214</v>
      </c>
      <c r="B429">
        <f>IFERROR(期货收盘价!E434-期货收盘价!F434,基差!B430)</f>
        <v>-81</v>
      </c>
    </row>
    <row r="430" spans="1:2" x14ac:dyDescent="0.2">
      <c r="A430" s="1">
        <f>期货收盘价!D435</f>
        <v>44211</v>
      </c>
      <c r="B430">
        <f>IFERROR(期货收盘价!E435-期货收盘价!F435,基差!B431)</f>
        <v>-72</v>
      </c>
    </row>
    <row r="431" spans="1:2" x14ac:dyDescent="0.2">
      <c r="A431" s="1">
        <f>期货收盘价!D436</f>
        <v>44210</v>
      </c>
      <c r="B431">
        <f>IFERROR(期货收盘价!E436-期货收盘价!F436,基差!B432)</f>
        <v>-47</v>
      </c>
    </row>
    <row r="432" spans="1:2" x14ac:dyDescent="0.2">
      <c r="A432" s="1">
        <f>期货收盘价!D437</f>
        <v>44209</v>
      </c>
      <c r="B432">
        <f>IFERROR(期货收盘价!E437-期货收盘价!F437,基差!B433)</f>
        <v>-28</v>
      </c>
    </row>
    <row r="433" spans="1:2" x14ac:dyDescent="0.2">
      <c r="A433" s="1">
        <f>期货收盘价!D438</f>
        <v>44208</v>
      </c>
      <c r="B433">
        <f>IFERROR(期货收盘价!E438-期货收盘价!F438,基差!B434)</f>
        <v>-54</v>
      </c>
    </row>
    <row r="434" spans="1:2" x14ac:dyDescent="0.2">
      <c r="A434" s="1">
        <f>期货收盘价!D439</f>
        <v>44207</v>
      </c>
      <c r="B434">
        <f>IFERROR(期货收盘价!E439-期货收盘价!F439,基差!B435)</f>
        <v>-98</v>
      </c>
    </row>
    <row r="435" spans="1:2" x14ac:dyDescent="0.2">
      <c r="A435" s="1">
        <f>期货收盘价!D440</f>
        <v>44204</v>
      </c>
      <c r="B435">
        <f>IFERROR(期货收盘价!E440-期货收盘价!F440,基差!B436)</f>
        <v>-158</v>
      </c>
    </row>
    <row r="436" spans="1:2" x14ac:dyDescent="0.2">
      <c r="A436" s="1">
        <f>期货收盘价!D441</f>
        <v>44203</v>
      </c>
      <c r="B436">
        <f>IFERROR(期货收盘价!E441-期货收盘价!F441,基差!B437)</f>
        <v>-187</v>
      </c>
    </row>
    <row r="437" spans="1:2" x14ac:dyDescent="0.2">
      <c r="A437" s="1">
        <f>期货收盘价!D442</f>
        <v>44202</v>
      </c>
      <c r="B437">
        <f>IFERROR(期货收盘价!E442-期货收盘价!F442,基差!B438)</f>
        <v>-200</v>
      </c>
    </row>
    <row r="438" spans="1:2" x14ac:dyDescent="0.2">
      <c r="A438" s="1">
        <f>期货收盘价!D443</f>
        <v>44201</v>
      </c>
      <c r="B438">
        <f>IFERROR(期货收盘价!E443-期货收盘价!F443,基差!B439)</f>
        <v>-149</v>
      </c>
    </row>
    <row r="439" spans="1:2" x14ac:dyDescent="0.2">
      <c r="A439" s="1">
        <f>期货收盘价!D444</f>
        <v>44200</v>
      </c>
      <c r="B439">
        <f>IFERROR(期货收盘价!E444-期货收盘价!F444,基差!B440)</f>
        <v>-159</v>
      </c>
    </row>
    <row r="440" spans="1:2" x14ac:dyDescent="0.2">
      <c r="A440" s="1">
        <f>期货收盘价!D445</f>
        <v>44196</v>
      </c>
      <c r="B440">
        <f>IFERROR(期货收盘价!E445-期货收盘价!F445,基差!B441)</f>
        <v>-161</v>
      </c>
    </row>
    <row r="441" spans="1:2" x14ac:dyDescent="0.2">
      <c r="A441" s="1">
        <f>期货收盘价!D446</f>
        <v>44195</v>
      </c>
      <c r="B441">
        <f>IFERROR(期货收盘价!E446-期货收盘价!F446,基差!B442)</f>
        <v>-150</v>
      </c>
    </row>
    <row r="442" spans="1:2" x14ac:dyDescent="0.2">
      <c r="A442" s="1">
        <f>期货收盘价!D447</f>
        <v>44194</v>
      </c>
      <c r="B442">
        <f>IFERROR(期货收盘价!E447-期货收盘价!F447,基差!B443)</f>
        <v>-143</v>
      </c>
    </row>
    <row r="443" spans="1:2" x14ac:dyDescent="0.2">
      <c r="A443" s="1">
        <f>期货收盘价!D448</f>
        <v>44193</v>
      </c>
      <c r="B443">
        <f>IFERROR(期货收盘价!E448-期货收盘价!F448,基差!B444)</f>
        <v>-169</v>
      </c>
    </row>
    <row r="444" spans="1:2" x14ac:dyDescent="0.2">
      <c r="A444" s="1">
        <f>期货收盘价!D449</f>
        <v>44190</v>
      </c>
      <c r="B444">
        <f>IFERROR(期货收盘价!E449-期货收盘价!F449,基差!B445)</f>
        <v>-210</v>
      </c>
    </row>
    <row r="445" spans="1:2" x14ac:dyDescent="0.2">
      <c r="A445" s="1">
        <f>期货收盘价!D450</f>
        <v>44189</v>
      </c>
      <c r="B445">
        <f>IFERROR(期货收盘价!E450-期货收盘价!F450,基差!B446)</f>
        <v>-217</v>
      </c>
    </row>
    <row r="446" spans="1:2" x14ac:dyDescent="0.2">
      <c r="A446" s="1">
        <f>期货收盘价!D451</f>
        <v>44188</v>
      </c>
      <c r="B446">
        <f>IFERROR(期货收盘价!E451-期货收盘价!F451,基差!B447)</f>
        <v>-204</v>
      </c>
    </row>
    <row r="447" spans="1:2" x14ac:dyDescent="0.2">
      <c r="A447" s="1">
        <f>期货收盘价!D452</f>
        <v>44187</v>
      </c>
      <c r="B447">
        <f>IFERROR(期货收盘价!E452-期货收盘价!F452,基差!B448)</f>
        <v>-178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C6" sqref="C6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23</v>
      </c>
      <c r="C1" t="s">
        <v>24</v>
      </c>
    </row>
    <row r="2" spans="1:3" x14ac:dyDescent="0.2">
      <c r="A2" t="s">
        <v>7</v>
      </c>
      <c r="B2" t="s">
        <v>25</v>
      </c>
      <c r="C2" t="s">
        <v>15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44804</v>
      </c>
      <c r="B5">
        <v>2158</v>
      </c>
      <c r="C5">
        <v>1964.4</v>
      </c>
    </row>
    <row r="6" spans="1:3" x14ac:dyDescent="0.2">
      <c r="A6" s="2">
        <v>44773</v>
      </c>
      <c r="B6">
        <v>2252</v>
      </c>
      <c r="C6">
        <v>2050.1</v>
      </c>
    </row>
    <row r="7" spans="1:3" x14ac:dyDescent="0.2">
      <c r="A7" s="2">
        <v>44742</v>
      </c>
      <c r="B7">
        <v>2493</v>
      </c>
      <c r="C7">
        <v>2313.3000000000002</v>
      </c>
    </row>
    <row r="8" spans="1:3" x14ac:dyDescent="0.2">
      <c r="A8" s="2">
        <v>44712</v>
      </c>
      <c r="B8">
        <v>2532</v>
      </c>
      <c r="C8">
        <v>2342.8000000000002</v>
      </c>
    </row>
    <row r="9" spans="1:3" x14ac:dyDescent="0.2">
      <c r="A9" s="2">
        <v>44681</v>
      </c>
      <c r="B9">
        <v>2479</v>
      </c>
      <c r="C9">
        <v>2330.5</v>
      </c>
    </row>
    <row r="10" spans="1:3" x14ac:dyDescent="0.2">
      <c r="A10" s="2">
        <v>44651</v>
      </c>
      <c r="B10">
        <v>2439</v>
      </c>
      <c r="C10">
        <v>2301.6999999999998</v>
      </c>
    </row>
    <row r="11" spans="1:3" x14ac:dyDescent="0.2">
      <c r="A11" s="2">
        <v>44620</v>
      </c>
      <c r="B11">
        <v>2242</v>
      </c>
      <c r="C11">
        <v>2212.4</v>
      </c>
    </row>
    <row r="12" spans="1:3" x14ac:dyDescent="0.2">
      <c r="A12" s="2">
        <v>44592</v>
      </c>
      <c r="B12">
        <v>2430</v>
      </c>
      <c r="C12">
        <v>2361.4</v>
      </c>
    </row>
    <row r="13" spans="1:3" x14ac:dyDescent="0.2">
      <c r="A13" s="2">
        <v>44561</v>
      </c>
      <c r="B13">
        <v>2469</v>
      </c>
      <c r="C13">
        <v>2435.1</v>
      </c>
    </row>
    <row r="14" spans="1:3" x14ac:dyDescent="0.2">
      <c r="A14" s="2">
        <v>44530</v>
      </c>
      <c r="B14">
        <v>2472</v>
      </c>
      <c r="C14">
        <v>2431.6999999999998</v>
      </c>
    </row>
    <row r="15" spans="1:3" x14ac:dyDescent="0.2">
      <c r="A15" s="2">
        <v>44500</v>
      </c>
      <c r="B15">
        <v>2421</v>
      </c>
      <c r="C15">
        <v>2426.1999999999998</v>
      </c>
    </row>
    <row r="16" spans="1:3" x14ac:dyDescent="0.2">
      <c r="A16" s="2">
        <v>44469</v>
      </c>
      <c r="B16">
        <v>2324</v>
      </c>
      <c r="C16">
        <v>2292</v>
      </c>
    </row>
    <row r="17" spans="1:3" x14ac:dyDescent="0.2">
      <c r="A17" s="2">
        <v>44439</v>
      </c>
      <c r="B17">
        <v>2427</v>
      </c>
      <c r="C17">
        <v>2399.9</v>
      </c>
    </row>
    <row r="18" spans="1:3" x14ac:dyDescent="0.2">
      <c r="A18" s="2">
        <v>44408</v>
      </c>
      <c r="B18">
        <v>2231</v>
      </c>
      <c r="C18">
        <v>2238.9</v>
      </c>
    </row>
    <row r="19" spans="1:3" x14ac:dyDescent="0.2">
      <c r="A19" s="2">
        <v>44377</v>
      </c>
      <c r="B19">
        <v>2481</v>
      </c>
      <c r="C19">
        <v>2461.4</v>
      </c>
    </row>
    <row r="20" spans="1:3" x14ac:dyDescent="0.2">
      <c r="A20" s="2">
        <v>44347</v>
      </c>
      <c r="B20">
        <v>2479</v>
      </c>
      <c r="C20">
        <v>2421.5100000000002</v>
      </c>
    </row>
    <row r="21" spans="1:3" x14ac:dyDescent="0.2">
      <c r="A21" s="2">
        <v>44316</v>
      </c>
      <c r="B21">
        <v>2573</v>
      </c>
      <c r="C21">
        <v>2492.21</v>
      </c>
    </row>
    <row r="22" spans="1:3" x14ac:dyDescent="0.2">
      <c r="A22" s="2">
        <v>44286</v>
      </c>
      <c r="B22">
        <v>2540</v>
      </c>
      <c r="C22">
        <v>2449.9</v>
      </c>
    </row>
    <row r="23" spans="1:3" x14ac:dyDescent="0.2">
      <c r="A23" s="2">
        <v>44255</v>
      </c>
      <c r="B23">
        <v>2269</v>
      </c>
      <c r="C23">
        <v>2238.84</v>
      </c>
    </row>
    <row r="24" spans="1:3" x14ac:dyDescent="0.2">
      <c r="A24" s="2">
        <v>44227</v>
      </c>
      <c r="B24">
        <v>2402</v>
      </c>
      <c r="C24">
        <v>2324.2399999999998</v>
      </c>
    </row>
    <row r="25" spans="1:3" x14ac:dyDescent="0.2">
      <c r="A25" s="2">
        <v>44196</v>
      </c>
      <c r="B25">
        <v>2326</v>
      </c>
      <c r="C25">
        <v>2251</v>
      </c>
    </row>
    <row r="26" spans="1:3" x14ac:dyDescent="0.2">
      <c r="A26" s="2">
        <v>44165</v>
      </c>
      <c r="B26">
        <v>2450</v>
      </c>
      <c r="C26">
        <v>2452.0700000000002</v>
      </c>
    </row>
    <row r="27" spans="1:3" x14ac:dyDescent="0.2">
      <c r="A27" s="2">
        <v>44135</v>
      </c>
      <c r="B27">
        <v>2507</v>
      </c>
      <c r="C27">
        <v>2459.64</v>
      </c>
    </row>
    <row r="28" spans="1:3" x14ac:dyDescent="0.2">
      <c r="A28" s="2">
        <v>44104</v>
      </c>
      <c r="B28">
        <v>2191</v>
      </c>
      <c r="C28">
        <v>2074.1</v>
      </c>
    </row>
    <row r="29" spans="1:3" x14ac:dyDescent="0.2">
      <c r="A29" s="2">
        <v>44074</v>
      </c>
      <c r="B29">
        <v>2384</v>
      </c>
      <c r="C29">
        <v>2190.42</v>
      </c>
    </row>
    <row r="30" spans="1:3" x14ac:dyDescent="0.2">
      <c r="A30" s="2">
        <v>44043</v>
      </c>
      <c r="B30">
        <v>2418</v>
      </c>
      <c r="C30">
        <v>2269.1</v>
      </c>
    </row>
    <row r="31" spans="1:3" x14ac:dyDescent="0.2">
      <c r="A31" s="2">
        <v>44012</v>
      </c>
      <c r="B31">
        <v>2181</v>
      </c>
      <c r="C31">
        <v>2069.1</v>
      </c>
    </row>
    <row r="32" spans="1:3" x14ac:dyDescent="0.2">
      <c r="A32" s="2">
        <v>43982</v>
      </c>
      <c r="B32">
        <v>2167</v>
      </c>
      <c r="C32">
        <v>2113.1</v>
      </c>
    </row>
    <row r="33" spans="1:3" x14ac:dyDescent="0.2">
      <c r="A33" s="2">
        <v>43951</v>
      </c>
      <c r="B33">
        <v>2354</v>
      </c>
      <c r="C33">
        <v>2319.6999999999998</v>
      </c>
    </row>
    <row r="34" spans="1:3" x14ac:dyDescent="0.2">
      <c r="A34" s="2">
        <v>43921</v>
      </c>
      <c r="B34">
        <v>2305</v>
      </c>
      <c r="C34">
        <v>2171.5</v>
      </c>
    </row>
    <row r="35" spans="1:3" x14ac:dyDescent="0.2">
      <c r="A35" s="2">
        <v>43890</v>
      </c>
      <c r="B35">
        <v>2100</v>
      </c>
      <c r="C35">
        <v>2044.9</v>
      </c>
    </row>
    <row r="36" spans="1:3" x14ac:dyDescent="0.2">
      <c r="A36" s="2">
        <v>43861</v>
      </c>
      <c r="B36">
        <v>2209</v>
      </c>
      <c r="C36">
        <v>2144.5</v>
      </c>
    </row>
    <row r="37" spans="1:3" x14ac:dyDescent="0.2">
      <c r="A37" s="2">
        <v>43830</v>
      </c>
      <c r="B37">
        <v>2541</v>
      </c>
      <c r="C37">
        <v>2441.1</v>
      </c>
    </row>
    <row r="38" spans="1:3" x14ac:dyDescent="0.2">
      <c r="A38" s="2">
        <v>43799</v>
      </c>
      <c r="B38">
        <v>2609</v>
      </c>
      <c r="C38">
        <v>2535.6</v>
      </c>
    </row>
    <row r="39" spans="1:3" x14ac:dyDescent="0.2">
      <c r="A39" s="2">
        <v>43769</v>
      </c>
      <c r="B39">
        <v>2544</v>
      </c>
      <c r="C39">
        <v>2421.1</v>
      </c>
    </row>
    <row r="40" spans="1:3" x14ac:dyDescent="0.2">
      <c r="A40" s="2">
        <v>43738</v>
      </c>
      <c r="B40">
        <v>2484</v>
      </c>
      <c r="C40">
        <v>2356.1999999999998</v>
      </c>
    </row>
    <row r="41" spans="1:3" x14ac:dyDescent="0.2">
      <c r="A41" s="2">
        <v>43708</v>
      </c>
      <c r="B41">
        <v>2309</v>
      </c>
      <c r="C41">
        <v>2229.9899999999998</v>
      </c>
    </row>
    <row r="42" spans="1:3" x14ac:dyDescent="0.2">
      <c r="A42" s="2">
        <v>43677</v>
      </c>
      <c r="B42">
        <v>2303</v>
      </c>
      <c r="C42">
        <v>2220.91</v>
      </c>
    </row>
    <row r="43" spans="1:3" x14ac:dyDescent="0.2">
      <c r="A43" s="2">
        <v>43646</v>
      </c>
      <c r="B43">
        <v>2274</v>
      </c>
      <c r="C43">
        <v>2208.61</v>
      </c>
    </row>
    <row r="44" spans="1:3" x14ac:dyDescent="0.2">
      <c r="A44" s="2">
        <v>43616</v>
      </c>
      <c r="B44">
        <v>2336</v>
      </c>
      <c r="C44">
        <v>2223.35</v>
      </c>
    </row>
    <row r="45" spans="1:3" x14ac:dyDescent="0.2">
      <c r="A45" s="2">
        <v>43585</v>
      </c>
      <c r="B45">
        <v>2237</v>
      </c>
      <c r="C45">
        <v>2101.9</v>
      </c>
    </row>
    <row r="46" spans="1:3" x14ac:dyDescent="0.2">
      <c r="A46" s="2">
        <v>43555</v>
      </c>
      <c r="B46">
        <v>2247</v>
      </c>
      <c r="C46">
        <v>2101.17</v>
      </c>
    </row>
    <row r="47" spans="1:3" x14ac:dyDescent="0.2">
      <c r="A47" s="2">
        <v>43524</v>
      </c>
      <c r="B47">
        <v>2052</v>
      </c>
      <c r="C47">
        <v>1959.88</v>
      </c>
    </row>
    <row r="48" spans="1:3" x14ac:dyDescent="0.2">
      <c r="A48" s="2">
        <v>43496</v>
      </c>
      <c r="B48">
        <v>2100</v>
      </c>
      <c r="C48">
        <v>1987.72</v>
      </c>
    </row>
    <row r="49" spans="1:3" x14ac:dyDescent="0.2">
      <c r="A49" s="2">
        <v>43465</v>
      </c>
      <c r="B49">
        <v>2344</v>
      </c>
      <c r="C49">
        <v>2288.4</v>
      </c>
    </row>
    <row r="50" spans="1:3" x14ac:dyDescent="0.2">
      <c r="A50" s="2">
        <v>43434</v>
      </c>
      <c r="B50">
        <v>2234</v>
      </c>
      <c r="C50">
        <v>2142.4499999999998</v>
      </c>
    </row>
    <row r="51" spans="1:3" x14ac:dyDescent="0.2">
      <c r="A51" s="2">
        <v>43404</v>
      </c>
      <c r="B51">
        <v>2268</v>
      </c>
      <c r="C51">
        <v>2039.8</v>
      </c>
    </row>
    <row r="52" spans="1:3" x14ac:dyDescent="0.2">
      <c r="A52" s="2">
        <v>43373</v>
      </c>
      <c r="B52">
        <v>2200</v>
      </c>
      <c r="C52">
        <v>2056.2199999999998</v>
      </c>
    </row>
    <row r="53" spans="1:3" x14ac:dyDescent="0.2">
      <c r="A53" s="2">
        <v>43343</v>
      </c>
      <c r="B53">
        <v>2089</v>
      </c>
      <c r="C53">
        <v>2025.21</v>
      </c>
    </row>
    <row r="54" spans="1:3" x14ac:dyDescent="0.2">
      <c r="A54" s="2">
        <v>43312</v>
      </c>
      <c r="B54">
        <v>2018</v>
      </c>
      <c r="C54">
        <v>2025.21</v>
      </c>
    </row>
    <row r="55" spans="1:3" x14ac:dyDescent="0.2">
      <c r="A55" s="2">
        <v>43281</v>
      </c>
      <c r="B55">
        <v>2054</v>
      </c>
      <c r="C55">
        <v>1965.97</v>
      </c>
    </row>
    <row r="56" spans="1:3" x14ac:dyDescent="0.2">
      <c r="A56" s="2">
        <v>43251</v>
      </c>
      <c r="B56">
        <v>2076</v>
      </c>
      <c r="C56">
        <v>1931.9</v>
      </c>
    </row>
    <row r="57" spans="1:3" x14ac:dyDescent="0.2">
      <c r="A57" s="2">
        <v>43220</v>
      </c>
      <c r="B57">
        <v>2078</v>
      </c>
      <c r="C57">
        <v>1864.64</v>
      </c>
    </row>
    <row r="58" spans="1:3" x14ac:dyDescent="0.2">
      <c r="A58" s="2">
        <v>43190</v>
      </c>
      <c r="B58">
        <v>2140</v>
      </c>
      <c r="C58">
        <v>2039.8</v>
      </c>
    </row>
    <row r="59" spans="1:3" x14ac:dyDescent="0.2">
      <c r="A59" s="2">
        <v>43159</v>
      </c>
      <c r="B59">
        <v>2124</v>
      </c>
      <c r="C59">
        <v>2047.9</v>
      </c>
    </row>
    <row r="60" spans="1:3" x14ac:dyDescent="0.2">
      <c r="A60" s="2">
        <v>43131</v>
      </c>
      <c r="B60">
        <v>2200</v>
      </c>
      <c r="C60">
        <v>2183.8200000000002</v>
      </c>
    </row>
    <row r="61" spans="1:3" x14ac:dyDescent="0.2">
      <c r="A61" s="2">
        <v>43100</v>
      </c>
      <c r="B61">
        <v>2329</v>
      </c>
      <c r="C61">
        <v>2159.64</v>
      </c>
    </row>
    <row r="62" spans="1:3" x14ac:dyDescent="0.2">
      <c r="A62" s="2">
        <v>43069</v>
      </c>
      <c r="B62">
        <v>2418</v>
      </c>
      <c r="C62">
        <v>2323.61</v>
      </c>
    </row>
    <row r="63" spans="1:3" x14ac:dyDescent="0.2">
      <c r="A63" s="2">
        <v>43039</v>
      </c>
      <c r="B63">
        <v>2395</v>
      </c>
      <c r="C63">
        <v>2298.92</v>
      </c>
    </row>
    <row r="64" spans="1:3" x14ac:dyDescent="0.2">
      <c r="A64" s="2">
        <v>43008</v>
      </c>
      <c r="B64">
        <v>2279</v>
      </c>
      <c r="C64">
        <v>2169.96</v>
      </c>
    </row>
    <row r="65" spans="1:3" x14ac:dyDescent="0.2">
      <c r="A65" s="2">
        <v>42978</v>
      </c>
      <c r="B65">
        <v>2162</v>
      </c>
      <c r="C65">
        <v>2031.2</v>
      </c>
    </row>
    <row r="66" spans="1:3" x14ac:dyDescent="0.2">
      <c r="A66" s="2">
        <v>42947</v>
      </c>
      <c r="B66">
        <v>2217</v>
      </c>
      <c r="C66">
        <v>2197.5</v>
      </c>
    </row>
    <row r="67" spans="1:3" x14ac:dyDescent="0.2">
      <c r="A67" s="2">
        <v>42916</v>
      </c>
      <c r="B67">
        <v>2297</v>
      </c>
      <c r="C67">
        <v>2170.71</v>
      </c>
    </row>
    <row r="68" spans="1:3" x14ac:dyDescent="0.2">
      <c r="A68" s="2">
        <v>42886</v>
      </c>
      <c r="B68">
        <v>2155</v>
      </c>
      <c r="C68">
        <v>1978.5</v>
      </c>
    </row>
    <row r="69" spans="1:3" x14ac:dyDescent="0.2">
      <c r="A69" s="2">
        <v>42855</v>
      </c>
      <c r="B69">
        <v>2248</v>
      </c>
      <c r="C69">
        <v>2170.5</v>
      </c>
    </row>
    <row r="70" spans="1:3" x14ac:dyDescent="0.2">
      <c r="A70" s="2">
        <v>42825</v>
      </c>
      <c r="B70">
        <v>2174</v>
      </c>
      <c r="C70">
        <v>2120.6</v>
      </c>
    </row>
    <row r="71" spans="1:3" x14ac:dyDescent="0.2">
      <c r="A71" s="2">
        <v>42794</v>
      </c>
      <c r="B71">
        <v>2327.6999999999998</v>
      </c>
      <c r="C71">
        <v>2216.1999999999998</v>
      </c>
    </row>
    <row r="72" spans="1:3" x14ac:dyDescent="0.2">
      <c r="A72" s="2">
        <v>42766</v>
      </c>
      <c r="B72">
        <v>2155.3000000000002</v>
      </c>
      <c r="C72">
        <v>2068.2600000000002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I15" sqref="I15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24</v>
      </c>
    </row>
    <row r="2" spans="1:2" x14ac:dyDescent="0.2">
      <c r="A2" t="s">
        <v>7</v>
      </c>
      <c r="B2" t="s">
        <v>15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1964.4</v>
      </c>
    </row>
    <row r="6" spans="1:2" x14ac:dyDescent="0.2">
      <c r="A6" s="2">
        <v>44773</v>
      </c>
      <c r="B6">
        <v>2050.1</v>
      </c>
    </row>
    <row r="7" spans="1:2" x14ac:dyDescent="0.2">
      <c r="A7" s="2">
        <v>44742</v>
      </c>
      <c r="B7">
        <v>2313.3000000000002</v>
      </c>
    </row>
    <row r="8" spans="1:2" x14ac:dyDescent="0.2">
      <c r="A8" s="2">
        <v>44712</v>
      </c>
      <c r="B8">
        <v>2342.8000000000002</v>
      </c>
    </row>
    <row r="9" spans="1:2" x14ac:dyDescent="0.2">
      <c r="A9" s="2">
        <v>44681</v>
      </c>
      <c r="B9">
        <v>2330.5</v>
      </c>
    </row>
    <row r="10" spans="1:2" x14ac:dyDescent="0.2">
      <c r="A10" s="2">
        <v>44651</v>
      </c>
      <c r="B10">
        <v>2301.6999999999998</v>
      </c>
    </row>
    <row r="11" spans="1:2" x14ac:dyDescent="0.2">
      <c r="A11" s="2">
        <v>44620</v>
      </c>
      <c r="B11">
        <v>2212.4</v>
      </c>
    </row>
    <row r="12" spans="1:2" x14ac:dyDescent="0.2">
      <c r="A12" s="2">
        <v>44592</v>
      </c>
      <c r="B12">
        <v>2361.4</v>
      </c>
    </row>
    <row r="13" spans="1:2" x14ac:dyDescent="0.2">
      <c r="A13" s="2">
        <v>44561</v>
      </c>
      <c r="B13">
        <v>2435.1</v>
      </c>
    </row>
    <row r="14" spans="1:2" x14ac:dyDescent="0.2">
      <c r="A14" s="2">
        <v>44530</v>
      </c>
      <c r="B14">
        <v>2431.6999999999998</v>
      </c>
    </row>
    <row r="15" spans="1:2" x14ac:dyDescent="0.2">
      <c r="A15" s="2">
        <v>44500</v>
      </c>
      <c r="B15">
        <v>2426.1999999999998</v>
      </c>
    </row>
    <row r="16" spans="1:2" x14ac:dyDescent="0.2">
      <c r="A16" s="2">
        <v>44469</v>
      </c>
      <c r="B16">
        <v>2292</v>
      </c>
    </row>
    <row r="17" spans="1:2" x14ac:dyDescent="0.2">
      <c r="A17" s="2">
        <v>44439</v>
      </c>
      <c r="B17">
        <v>2399.9</v>
      </c>
    </row>
    <row r="18" spans="1:2" x14ac:dyDescent="0.2">
      <c r="A18" s="2">
        <v>44408</v>
      </c>
      <c r="B18">
        <v>2238.9</v>
      </c>
    </row>
    <row r="19" spans="1:2" x14ac:dyDescent="0.2">
      <c r="A19" s="2">
        <v>44377</v>
      </c>
      <c r="B19">
        <v>2461.4</v>
      </c>
    </row>
    <row r="20" spans="1:2" x14ac:dyDescent="0.2">
      <c r="A20" s="2">
        <v>44347</v>
      </c>
      <c r="B20">
        <v>2421.5100000000002</v>
      </c>
    </row>
    <row r="21" spans="1:2" x14ac:dyDescent="0.2">
      <c r="A21" s="2">
        <v>44316</v>
      </c>
      <c r="B21">
        <v>2492.21</v>
      </c>
    </row>
    <row r="22" spans="1:2" x14ac:dyDescent="0.2">
      <c r="A22" s="2">
        <v>44286</v>
      </c>
      <c r="B22">
        <v>2449.9</v>
      </c>
    </row>
    <row r="23" spans="1:2" x14ac:dyDescent="0.2">
      <c r="A23" s="2">
        <v>44255</v>
      </c>
      <c r="B23">
        <v>2238.84</v>
      </c>
    </row>
    <row r="24" spans="1:2" x14ac:dyDescent="0.2">
      <c r="A24" s="2">
        <v>44227</v>
      </c>
      <c r="B24">
        <v>2324.2399999999998</v>
      </c>
    </row>
    <row r="25" spans="1:2" x14ac:dyDescent="0.2">
      <c r="A25" s="2">
        <v>44196</v>
      </c>
      <c r="B25">
        <v>2251</v>
      </c>
    </row>
    <row r="26" spans="1:2" x14ac:dyDescent="0.2">
      <c r="A26" s="2">
        <v>44165</v>
      </c>
      <c r="B26">
        <v>2452.0700000000002</v>
      </c>
    </row>
    <row r="27" spans="1:2" x14ac:dyDescent="0.2">
      <c r="A27" s="2">
        <v>44135</v>
      </c>
      <c r="B27">
        <v>2459.64</v>
      </c>
    </row>
    <row r="28" spans="1:2" x14ac:dyDescent="0.2">
      <c r="A28" s="2">
        <v>44104</v>
      </c>
      <c r="B28">
        <v>2074.1</v>
      </c>
    </row>
    <row r="29" spans="1:2" x14ac:dyDescent="0.2">
      <c r="A29" s="2">
        <v>44074</v>
      </c>
      <c r="B29">
        <v>2190.42</v>
      </c>
    </row>
    <row r="30" spans="1:2" x14ac:dyDescent="0.2">
      <c r="A30" s="2">
        <v>44043</v>
      </c>
      <c r="B30">
        <v>2269.1</v>
      </c>
    </row>
    <row r="31" spans="1:2" x14ac:dyDescent="0.2">
      <c r="A31" s="2">
        <v>44012</v>
      </c>
      <c r="B31">
        <v>2069.1</v>
      </c>
    </row>
    <row r="32" spans="1:2" x14ac:dyDescent="0.2">
      <c r="A32" s="2">
        <v>43982</v>
      </c>
      <c r="B32">
        <v>2113.1</v>
      </c>
    </row>
    <row r="33" spans="1:2" x14ac:dyDescent="0.2">
      <c r="A33" s="2">
        <v>43951</v>
      </c>
      <c r="B33">
        <v>2319.6999999999998</v>
      </c>
    </row>
    <row r="34" spans="1:2" x14ac:dyDescent="0.2">
      <c r="A34" s="2">
        <v>43921</v>
      </c>
      <c r="B34">
        <v>2171.5</v>
      </c>
    </row>
    <row r="35" spans="1:2" x14ac:dyDescent="0.2">
      <c r="A35" s="2">
        <v>43890</v>
      </c>
      <c r="B35">
        <v>2044.9</v>
      </c>
    </row>
    <row r="36" spans="1:2" x14ac:dyDescent="0.2">
      <c r="A36" s="2">
        <v>43861</v>
      </c>
      <c r="B36">
        <v>2144.5</v>
      </c>
    </row>
    <row r="37" spans="1:2" x14ac:dyDescent="0.2">
      <c r="A37" s="2">
        <v>43830</v>
      </c>
      <c r="B37">
        <v>2441.1</v>
      </c>
    </row>
    <row r="38" spans="1:2" x14ac:dyDescent="0.2">
      <c r="A38" s="2">
        <v>43799</v>
      </c>
      <c r="B38">
        <v>2535.6</v>
      </c>
    </row>
    <row r="39" spans="1:2" x14ac:dyDescent="0.2">
      <c r="A39" s="2">
        <v>43769</v>
      </c>
      <c r="B39">
        <v>2421.1</v>
      </c>
    </row>
    <row r="40" spans="1:2" x14ac:dyDescent="0.2">
      <c r="A40" s="2">
        <v>43738</v>
      </c>
      <c r="B40">
        <v>2356.1999999999998</v>
      </c>
    </row>
    <row r="41" spans="1:2" x14ac:dyDescent="0.2">
      <c r="A41" s="2">
        <v>43708</v>
      </c>
      <c r="B41">
        <v>2229.9899999999998</v>
      </c>
    </row>
    <row r="42" spans="1:2" x14ac:dyDescent="0.2">
      <c r="A42" s="2">
        <v>43677</v>
      </c>
      <c r="B42">
        <v>2220.91</v>
      </c>
    </row>
    <row r="43" spans="1:2" x14ac:dyDescent="0.2">
      <c r="A43" s="2">
        <v>43646</v>
      </c>
      <c r="B43">
        <v>2208.61</v>
      </c>
    </row>
    <row r="44" spans="1:2" x14ac:dyDescent="0.2">
      <c r="A44" s="2">
        <v>43616</v>
      </c>
      <c r="B44">
        <v>2223.35</v>
      </c>
    </row>
    <row r="45" spans="1:2" x14ac:dyDescent="0.2">
      <c r="A45" s="2">
        <v>43585</v>
      </c>
      <c r="B45">
        <v>2101.9</v>
      </c>
    </row>
    <row r="46" spans="1:2" x14ac:dyDescent="0.2">
      <c r="A46" s="2">
        <v>43555</v>
      </c>
      <c r="B46">
        <v>2101.17</v>
      </c>
    </row>
    <row r="47" spans="1:2" x14ac:dyDescent="0.2">
      <c r="A47" s="2">
        <v>43524</v>
      </c>
      <c r="B47">
        <v>1959.88</v>
      </c>
    </row>
    <row r="48" spans="1:2" x14ac:dyDescent="0.2">
      <c r="A48" s="2">
        <v>43496</v>
      </c>
      <c r="B48">
        <v>1987.72</v>
      </c>
    </row>
    <row r="49" spans="1:2" x14ac:dyDescent="0.2">
      <c r="A49" s="2">
        <v>43465</v>
      </c>
      <c r="B49">
        <v>2288.4</v>
      </c>
    </row>
    <row r="50" spans="1:2" x14ac:dyDescent="0.2">
      <c r="A50" s="2">
        <v>43434</v>
      </c>
      <c r="B50">
        <v>2142.4499999999998</v>
      </c>
    </row>
    <row r="51" spans="1:2" x14ac:dyDescent="0.2">
      <c r="A51" s="2">
        <v>43404</v>
      </c>
      <c r="B51">
        <v>2039.8</v>
      </c>
    </row>
    <row r="52" spans="1:2" x14ac:dyDescent="0.2">
      <c r="A52" s="2">
        <v>43373</v>
      </c>
      <c r="B52">
        <v>2056.2199999999998</v>
      </c>
    </row>
    <row r="53" spans="1:2" x14ac:dyDescent="0.2">
      <c r="A53" s="2">
        <v>43343</v>
      </c>
      <c r="B53">
        <v>2025.21</v>
      </c>
    </row>
    <row r="54" spans="1:2" x14ac:dyDescent="0.2">
      <c r="A54" s="2">
        <v>43312</v>
      </c>
      <c r="B54">
        <v>2025.21</v>
      </c>
    </row>
    <row r="55" spans="1:2" x14ac:dyDescent="0.2">
      <c r="A55" s="2">
        <v>43281</v>
      </c>
      <c r="B55">
        <v>1965.97</v>
      </c>
    </row>
    <row r="56" spans="1:2" x14ac:dyDescent="0.2">
      <c r="A56" s="2">
        <v>43251</v>
      </c>
      <c r="B56">
        <v>1931.9</v>
      </c>
    </row>
    <row r="57" spans="1:2" x14ac:dyDescent="0.2">
      <c r="A57" s="2">
        <v>43220</v>
      </c>
      <c r="B57">
        <v>1864.64</v>
      </c>
    </row>
    <row r="58" spans="1:2" x14ac:dyDescent="0.2">
      <c r="A58" s="2">
        <v>43190</v>
      </c>
      <c r="B58">
        <v>2039.8</v>
      </c>
    </row>
    <row r="59" spans="1:2" x14ac:dyDescent="0.2">
      <c r="A59" s="2">
        <v>43159</v>
      </c>
      <c r="B59">
        <v>2047.9</v>
      </c>
    </row>
    <row r="60" spans="1:2" x14ac:dyDescent="0.2">
      <c r="A60" s="2">
        <v>43131</v>
      </c>
      <c r="B60">
        <v>2183.8200000000002</v>
      </c>
    </row>
    <row r="61" spans="1:2" x14ac:dyDescent="0.2">
      <c r="A61" s="2">
        <v>43100</v>
      </c>
      <c r="B61">
        <v>2159.64</v>
      </c>
    </row>
    <row r="62" spans="1:2" x14ac:dyDescent="0.2">
      <c r="A62" s="2">
        <v>43069</v>
      </c>
      <c r="B62">
        <v>2323.61</v>
      </c>
    </row>
    <row r="63" spans="1:2" x14ac:dyDescent="0.2">
      <c r="A63" s="2">
        <v>43039</v>
      </c>
      <c r="B63">
        <v>2298.92</v>
      </c>
    </row>
    <row r="64" spans="1:2" x14ac:dyDescent="0.2">
      <c r="A64" s="2">
        <v>43008</v>
      </c>
      <c r="B64">
        <v>2169.96</v>
      </c>
    </row>
    <row r="65" spans="1:2" x14ac:dyDescent="0.2">
      <c r="A65" s="2">
        <v>42978</v>
      </c>
      <c r="B65">
        <v>2031.2</v>
      </c>
    </row>
    <row r="66" spans="1:2" x14ac:dyDescent="0.2">
      <c r="A66" s="2">
        <v>42947</v>
      </c>
      <c r="B66">
        <v>2197.5</v>
      </c>
    </row>
    <row r="67" spans="1:2" x14ac:dyDescent="0.2">
      <c r="A67" s="2">
        <v>42916</v>
      </c>
      <c r="B67">
        <v>2170.71</v>
      </c>
    </row>
    <row r="68" spans="1:2" x14ac:dyDescent="0.2">
      <c r="A68" s="2">
        <v>42886</v>
      </c>
      <c r="B68">
        <v>1978.5</v>
      </c>
    </row>
    <row r="69" spans="1:2" x14ac:dyDescent="0.2">
      <c r="A69" s="2">
        <v>42855</v>
      </c>
      <c r="B69">
        <v>2170.5</v>
      </c>
    </row>
    <row r="70" spans="1:2" x14ac:dyDescent="0.2">
      <c r="A70" s="2">
        <v>42825</v>
      </c>
      <c r="B70">
        <v>2120.6</v>
      </c>
    </row>
    <row r="71" spans="1:2" x14ac:dyDescent="0.2">
      <c r="A71" s="2">
        <v>42794</v>
      </c>
      <c r="B71">
        <v>2216.1999999999998</v>
      </c>
    </row>
    <row r="72" spans="1:2" x14ac:dyDescent="0.2">
      <c r="A72" s="2">
        <v>42766</v>
      </c>
      <c r="B72">
        <v>2068.2600000000002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838"/>
  <sheetViews>
    <sheetView topLeftCell="S40" workbookViewId="0">
      <selection activeCell="Y53" sqref="Y53"/>
    </sheetView>
  </sheetViews>
  <sheetFormatPr defaultRowHeight="14.25" x14ac:dyDescent="0.2"/>
  <cols>
    <col min="1" max="1" width="10.625" bestFit="1" customWidth="1"/>
    <col min="2" max="2" width="9.5" bestFit="1" customWidth="1"/>
    <col min="5" max="6" width="10.625" bestFit="1" customWidth="1"/>
    <col min="14" max="14" width="11.625" bestFit="1" customWidth="1"/>
    <col min="17" max="17" width="9.375" bestFit="1" customWidth="1"/>
    <col min="20" max="20" width="10.625" bestFit="1" customWidth="1"/>
    <col min="27" max="28" width="10.625" bestFit="1" customWidth="1"/>
  </cols>
  <sheetData>
    <row r="1" spans="1:33" x14ac:dyDescent="0.2">
      <c r="A1" s="1" t="s">
        <v>11</v>
      </c>
      <c r="B1" t="s">
        <v>28</v>
      </c>
      <c r="N1" s="5" t="str">
        <f>[1]!edb()</f>
        <v>Wind</v>
      </c>
      <c r="T1" t="str">
        <f>现货价!A1</f>
        <v>数据名称</v>
      </c>
      <c r="U1" t="str">
        <f>现货价!B1</f>
        <v>华北市场纯碱(重质纯碱)日度市场价</v>
      </c>
    </row>
    <row r="2" spans="1:33" x14ac:dyDescent="0.2">
      <c r="A2" s="1" t="s">
        <v>1</v>
      </c>
      <c r="B2" t="s">
        <v>4</v>
      </c>
      <c r="N2" s="6" t="s">
        <v>35</v>
      </c>
      <c r="O2" s="6" t="s">
        <v>36</v>
      </c>
      <c r="P2" s="6" t="s">
        <v>37</v>
      </c>
      <c r="T2" s="1">
        <f>现货价!A5</f>
        <v>44834</v>
      </c>
      <c r="U2">
        <f>现货价!B5</f>
        <v>2750</v>
      </c>
      <c r="V2" t="e">
        <f>VLOOKUP(T2,[2]价格数据!$A:$C,3,0)</f>
        <v>#N/A</v>
      </c>
      <c r="W2" t="e">
        <f>V2-U2</f>
        <v>#N/A</v>
      </c>
      <c r="AA2">
        <f>COUNTA(Sheet2!A:A)</f>
        <v>301</v>
      </c>
    </row>
    <row r="3" spans="1:33" x14ac:dyDescent="0.2">
      <c r="A3" s="1">
        <f ca="1">OFFSET(库存!$A$304,COUNTA(库存!$A:$A)-ROW(库存!$A304),)</f>
        <v>43000</v>
      </c>
      <c r="B3">
        <f ca="1">OFFSET(库存!$B$304,COUNTA(库存!$B:$B)-ROW(库存!$B304),)</f>
        <v>191</v>
      </c>
      <c r="N3" s="9">
        <v>43805</v>
      </c>
      <c r="O3" s="8">
        <v>1561</v>
      </c>
      <c r="P3" s="8">
        <v>1465</v>
      </c>
      <c r="Q3" s="4">
        <f>P3-O3</f>
        <v>-96</v>
      </c>
      <c r="T3" s="1">
        <f>现货价!A6</f>
        <v>44833</v>
      </c>
      <c r="U3">
        <f>现货价!B6</f>
        <v>2750</v>
      </c>
      <c r="V3" t="e">
        <f>VLOOKUP(T3,[2]价格数据!$A:$C,3,0)</f>
        <v>#N/A</v>
      </c>
      <c r="W3" t="e">
        <f t="shared" ref="W3:W66" si="0">V3-U3</f>
        <v>#N/A</v>
      </c>
      <c r="AA3" s="1">
        <f>INDEX(Sheet2!A:A,Sheet1!AA2)</f>
        <v>44833</v>
      </c>
      <c r="AC3" s="1">
        <v>42736</v>
      </c>
      <c r="AD3" s="1">
        <v>43101</v>
      </c>
      <c r="AE3" s="1">
        <v>43466</v>
      </c>
      <c r="AF3" s="1">
        <v>43831</v>
      </c>
      <c r="AG3" s="1">
        <v>44197</v>
      </c>
    </row>
    <row r="4" spans="1:33" x14ac:dyDescent="0.2">
      <c r="A4" s="1">
        <f ca="1">OFFSET(库存!$A$304,COUNTA(库存!$A:$A)-ROW(库存!$A305),)</f>
        <v>43007</v>
      </c>
      <c r="B4">
        <f ca="1">OFFSET(库存!$B$304,COUNTA(库存!$B:$B)-ROW(库存!$B305),)</f>
        <v>184</v>
      </c>
      <c r="E4" s="3">
        <f ca="1">COUNT(A:A)+2</f>
        <v>262</v>
      </c>
      <c r="N4" s="9">
        <v>43808</v>
      </c>
      <c r="O4" s="8">
        <v>1572</v>
      </c>
      <c r="P4" s="8">
        <v>1472</v>
      </c>
      <c r="Q4" s="4">
        <f t="shared" ref="Q4:Q67" si="1">P4-O4</f>
        <v>-100</v>
      </c>
      <c r="T4" s="1">
        <f>现货价!A7</f>
        <v>44832</v>
      </c>
      <c r="U4">
        <f>现货价!B7</f>
        <v>2750</v>
      </c>
      <c r="V4" t="e">
        <f>VLOOKUP(T4,[2]价格数据!$A:$C,3,0)</f>
        <v>#N/A</v>
      </c>
      <c r="W4" t="e">
        <f t="shared" si="0"/>
        <v>#N/A</v>
      </c>
      <c r="AC4">
        <f>COUNTIF(Sheet2!$A:$A,"&gt;="&amp;AC3)</f>
        <v>299</v>
      </c>
      <c r="AD4">
        <f>COUNTIF(Sheet2!$A:$A,"&gt;="&amp;AD3)</f>
        <v>247</v>
      </c>
      <c r="AE4">
        <f>COUNTIF(Sheet2!$A:$A,"&gt;="&amp;AE3)</f>
        <v>195</v>
      </c>
      <c r="AF4">
        <f>COUNTIF(Sheet2!$A:$A,"&gt;="&amp;AF3)</f>
        <v>144</v>
      </c>
      <c r="AG4">
        <f>COUNTIF(Sheet2!$A:$A,"&gt;="&amp;AG3)</f>
        <v>92</v>
      </c>
    </row>
    <row r="5" spans="1:33" x14ac:dyDescent="0.2">
      <c r="A5" s="1">
        <f ca="1">OFFSET(库存!$A$304,COUNTA(库存!$A:$A)-ROW(库存!$A306),)</f>
        <v>43014</v>
      </c>
      <c r="B5" t="e">
        <f ca="1">OFFSET(库存!$B$304,COUNTA(库存!$B:$B)-ROW(库存!$B306),)</f>
        <v>#N/A</v>
      </c>
      <c r="E5" s="1">
        <f ca="1">INDEX(A:A,E4)</f>
        <v>44833</v>
      </c>
      <c r="G5" s="1">
        <v>42736</v>
      </c>
      <c r="H5" s="1">
        <v>43101</v>
      </c>
      <c r="I5" s="1">
        <v>43466</v>
      </c>
      <c r="J5" s="1">
        <v>43831</v>
      </c>
      <c r="K5" s="1">
        <v>44197</v>
      </c>
      <c r="N5" s="9">
        <v>43809</v>
      </c>
      <c r="O5" s="8">
        <v>1634</v>
      </c>
      <c r="P5" s="8">
        <v>1461</v>
      </c>
      <c r="Q5" s="4">
        <f t="shared" si="1"/>
        <v>-173</v>
      </c>
      <c r="T5" s="1">
        <f>现货价!A8</f>
        <v>44831</v>
      </c>
      <c r="U5">
        <f>现货价!B8</f>
        <v>2750</v>
      </c>
      <c r="V5" t="e">
        <f>VLOOKUP(T5,[2]价格数据!$A:$C,3,0)</f>
        <v>#N/A</v>
      </c>
      <c r="W5" t="e">
        <f t="shared" si="0"/>
        <v>#N/A</v>
      </c>
      <c r="AC5">
        <f>$AA$2-AC4</f>
        <v>2</v>
      </c>
      <c r="AD5">
        <f t="shared" ref="AD5:AG5" si="2">$AA$2-AD4</f>
        <v>54</v>
      </c>
      <c r="AE5">
        <f t="shared" si="2"/>
        <v>106</v>
      </c>
      <c r="AF5">
        <f t="shared" si="2"/>
        <v>157</v>
      </c>
      <c r="AG5">
        <f t="shared" si="2"/>
        <v>209</v>
      </c>
    </row>
    <row r="6" spans="1:33" x14ac:dyDescent="0.2">
      <c r="A6" s="1">
        <f ca="1">OFFSET(库存!$A$304,COUNTA(库存!$A:$A)-ROW(库存!$A307),)</f>
        <v>43021</v>
      </c>
      <c r="B6">
        <f ca="1">OFFSET(库存!$B$304,COUNTA(库存!$B:$B)-ROW(库存!$B307),)</f>
        <v>237.8</v>
      </c>
      <c r="G6">
        <f ca="1">COUNTIF($A:$A,"&gt;="&amp;G5)</f>
        <v>260</v>
      </c>
      <c r="H6">
        <f t="shared" ref="H6:K6" ca="1" si="3">COUNTIF($A:$A,"&gt;="&amp;H5)</f>
        <v>245</v>
      </c>
      <c r="I6">
        <f t="shared" ca="1" si="3"/>
        <v>193</v>
      </c>
      <c r="J6">
        <f t="shared" ca="1" si="3"/>
        <v>142</v>
      </c>
      <c r="K6">
        <f t="shared" ca="1" si="3"/>
        <v>90</v>
      </c>
      <c r="N6" s="9">
        <v>43810</v>
      </c>
      <c r="O6" s="8">
        <v>1649</v>
      </c>
      <c r="P6" s="8">
        <v>1462</v>
      </c>
      <c r="Q6" s="4">
        <f t="shared" si="1"/>
        <v>-187</v>
      </c>
      <c r="T6" s="1">
        <f>现货价!A9</f>
        <v>44830</v>
      </c>
      <c r="U6">
        <f>现货价!B9</f>
        <v>2750</v>
      </c>
      <c r="V6" t="e">
        <f>VLOOKUP(T6,[2]价格数据!$A:$C,3,0)</f>
        <v>#N/A</v>
      </c>
      <c r="W6" t="e">
        <f t="shared" si="0"/>
        <v>#N/A</v>
      </c>
      <c r="AC6">
        <v>2017</v>
      </c>
      <c r="AD6">
        <v>2018</v>
      </c>
      <c r="AE6">
        <v>2019</v>
      </c>
      <c r="AF6">
        <v>2020</v>
      </c>
      <c r="AG6">
        <v>2021</v>
      </c>
    </row>
    <row r="7" spans="1:33" x14ac:dyDescent="0.2">
      <c r="A7" s="1">
        <f ca="1">OFFSET(库存!$A$304,COUNTA(库存!$A:$A)-ROW(库存!$A308),)</f>
        <v>43028</v>
      </c>
      <c r="B7">
        <f ca="1">OFFSET(库存!$B$304,COUNTA(库存!$B:$B)-ROW(库存!$B308),)</f>
        <v>253.6</v>
      </c>
      <c r="G7">
        <f ca="1">$E$4-G6</f>
        <v>2</v>
      </c>
      <c r="H7">
        <f t="shared" ref="H7:K7" ca="1" si="4">$E$4-H6</f>
        <v>17</v>
      </c>
      <c r="I7">
        <f t="shared" ca="1" si="4"/>
        <v>69</v>
      </c>
      <c r="J7">
        <f t="shared" ca="1" si="4"/>
        <v>120</v>
      </c>
      <c r="K7">
        <f t="shared" ca="1" si="4"/>
        <v>172</v>
      </c>
      <c r="N7" s="9">
        <v>43811</v>
      </c>
      <c r="O7" s="8">
        <v>1630</v>
      </c>
      <c r="P7" s="8">
        <v>1455</v>
      </c>
      <c r="Q7" s="4">
        <f t="shared" si="1"/>
        <v>-175</v>
      </c>
      <c r="T7" s="1">
        <f>现货价!A10</f>
        <v>44827</v>
      </c>
      <c r="U7">
        <f>现货价!B10</f>
        <v>2750</v>
      </c>
      <c r="V7">
        <f>VLOOKUP(T7,[2]价格数据!$A:$C,3,0)</f>
        <v>1700.96</v>
      </c>
      <c r="W7">
        <f t="shared" si="0"/>
        <v>-1049.04</v>
      </c>
      <c r="Z7">
        <v>1</v>
      </c>
      <c r="AA7">
        <v>1</v>
      </c>
      <c r="AB7" s="1">
        <v>42376</v>
      </c>
      <c r="AC7">
        <f ca="1">IF(OFFSET(Sheet2!$A$1,Sheet1!AC$5+Sheet1!$AA7-1,Sheet1!$Z7)=0,NA(),OFFSET(Sheet2!$A$1,Sheet1!AC$5+Sheet1!$AA7-1,Sheet1!$Z7))</f>
        <v>90</v>
      </c>
      <c r="AD7">
        <f ca="1">IF(OFFSET(Sheet2!$A$1,Sheet1!AD$5+Sheet1!$AA7-1,Sheet1!$Z7)=0,NA(),OFFSET(Sheet2!$A$1,Sheet1!AD$5+Sheet1!$AA7-1,Sheet1!$Z7))</f>
        <v>86</v>
      </c>
      <c r="AE7">
        <f ca="1">IF(OFFSET(Sheet2!$A$1,Sheet1!AE$5+Sheet1!$AA7-1,Sheet1!$Z7)=0,NA(),OFFSET(Sheet2!$A$1,Sheet1!AE$5+Sheet1!$AA7-1,Sheet1!$Z7))</f>
        <v>83</v>
      </c>
      <c r="AF7">
        <f ca="1">IF(OFFSET(Sheet2!$A$1,Sheet1!AF$5+Sheet1!$AA7-1,Sheet1!$Z7)=0,NA(),OFFSET(Sheet2!$A$1,Sheet1!AF$5+Sheet1!$AA7-1,Sheet1!$Z7))</f>
        <v>85</v>
      </c>
      <c r="AG7">
        <f ca="1">IF(OFFSET(Sheet2!$A$1,Sheet1!AG$5+Sheet1!$AA7-1,Sheet1!$Z7)=0,NA(),OFFSET(Sheet2!$A$1,Sheet1!AG$5+Sheet1!$AA7-1,Sheet1!$Z7))</f>
        <v>71</v>
      </c>
    </row>
    <row r="8" spans="1:33" x14ac:dyDescent="0.2">
      <c r="A8" s="1">
        <f ca="1">OFFSET(库存!$A$304,COUNTA(库存!$A:$A)-ROW(库存!$A309),)</f>
        <v>43035</v>
      </c>
      <c r="B8">
        <f ca="1">OFFSET(库存!$B$304,COUNTA(库存!$B:$B)-ROW(库存!$B309),)</f>
        <v>255.5</v>
      </c>
      <c r="G8">
        <v>2017</v>
      </c>
      <c r="H8">
        <v>2018</v>
      </c>
      <c r="I8">
        <v>2019</v>
      </c>
      <c r="J8">
        <v>2020</v>
      </c>
      <c r="K8">
        <v>2021</v>
      </c>
      <c r="N8" s="9">
        <v>43812</v>
      </c>
      <c r="O8" s="8">
        <v>1630</v>
      </c>
      <c r="P8" s="8">
        <v>1462</v>
      </c>
      <c r="Q8" s="4">
        <f t="shared" si="1"/>
        <v>-168</v>
      </c>
      <c r="T8" s="1">
        <f>现货价!A11</f>
        <v>44826</v>
      </c>
      <c r="U8">
        <f>现货价!B11</f>
        <v>2750</v>
      </c>
      <c r="V8">
        <f>VLOOKUP(T8,[2]价格数据!$A:$C,3,0)</f>
        <v>1691.36</v>
      </c>
      <c r="W8">
        <f t="shared" si="0"/>
        <v>-1058.6400000000001</v>
      </c>
      <c r="Z8">
        <v>1</v>
      </c>
      <c r="AA8">
        <v>2</v>
      </c>
      <c r="AB8" s="1">
        <v>42383</v>
      </c>
      <c r="AC8">
        <f ca="1">IF(OFFSET(Sheet2!$A$1,Sheet1!AC$5+Sheet1!$AA8-1,Sheet1!$Z8)=0,NA(),OFFSET(Sheet2!$A$1,Sheet1!AC$5+Sheet1!$AA8-1,Sheet1!$Z8))</f>
        <v>90</v>
      </c>
      <c r="AD8">
        <f ca="1">IF(OFFSET(Sheet2!$A$1,Sheet1!AD$5+Sheet1!$AA8-1,Sheet1!$Z8)=0,NA(),OFFSET(Sheet2!$A$1,Sheet1!AD$5+Sheet1!$AA8-1,Sheet1!$Z8))</f>
        <v>86</v>
      </c>
      <c r="AE8">
        <f ca="1">IF(OFFSET(Sheet2!$A$1,Sheet1!AE$5+Sheet1!$AA8-1,Sheet1!$Z8)=0,NA(),OFFSET(Sheet2!$A$1,Sheet1!AE$5+Sheet1!$AA8-1,Sheet1!$Z8))</f>
        <v>82</v>
      </c>
      <c r="AF8">
        <f ca="1">IF(OFFSET(Sheet2!$A$1,Sheet1!AF$5+Sheet1!$AA8-1,Sheet1!$Z8)=0,NA(),OFFSET(Sheet2!$A$1,Sheet1!AF$5+Sheet1!$AA8-1,Sheet1!$Z8))</f>
        <v>87</v>
      </c>
      <c r="AG8">
        <f ca="1">IF(OFFSET(Sheet2!$A$1,Sheet1!AG$5+Sheet1!$AA8-1,Sheet1!$Z8)=0,NA(),OFFSET(Sheet2!$A$1,Sheet1!AG$5+Sheet1!$AA8-1,Sheet1!$Z8))</f>
        <v>78</v>
      </c>
    </row>
    <row r="9" spans="1:33" x14ac:dyDescent="0.2">
      <c r="A9" s="1">
        <f ca="1">OFFSET(库存!$A$304,COUNTA(库存!$A:$A)-ROW(库存!$A310),)</f>
        <v>43042</v>
      </c>
      <c r="B9">
        <f ca="1">OFFSET(库存!$B$304,COUNTA(库存!$B:$B)-ROW(库存!$B310),)</f>
        <v>268.29999999999995</v>
      </c>
      <c r="D9">
        <v>1</v>
      </c>
      <c r="E9">
        <v>1</v>
      </c>
      <c r="F9" s="1">
        <v>42376</v>
      </c>
      <c r="G9">
        <f ca="1">OFFSET($A$1,G$7+$E9-1,$D9)</f>
        <v>191</v>
      </c>
      <c r="H9">
        <f ca="1">OFFSET($A$1,H$7+$E9-1,$D9)</f>
        <v>790</v>
      </c>
      <c r="I9">
        <f t="shared" ref="I9:J24" ca="1" si="5">OFFSET($A$1,I$7+$E9-1,$D9)</f>
        <v>275.89999999999998</v>
      </c>
      <c r="J9">
        <f t="shared" ca="1" si="5"/>
        <v>772</v>
      </c>
      <c r="K9">
        <f ca="1">IF(OFFSET($A$1,K$7+$E9-1,$D9)=0,NA(),OFFSET($A$1,K$7+$E9-1,$D9))</f>
        <v>991.1</v>
      </c>
      <c r="N9" s="9">
        <v>43815</v>
      </c>
      <c r="O9" s="8">
        <v>1632</v>
      </c>
      <c r="P9" s="8">
        <v>1460</v>
      </c>
      <c r="Q9" s="4">
        <f t="shared" si="1"/>
        <v>-172</v>
      </c>
      <c r="T9" s="1">
        <f>现货价!A12</f>
        <v>44825</v>
      </c>
      <c r="U9">
        <f>现货价!B12</f>
        <v>2750</v>
      </c>
      <c r="V9">
        <f>VLOOKUP(T9,[2]价格数据!$A:$C,3,0)</f>
        <v>1691.36</v>
      </c>
      <c r="W9">
        <f t="shared" si="0"/>
        <v>-1058.6400000000001</v>
      </c>
      <c r="Z9">
        <v>1</v>
      </c>
      <c r="AA9">
        <v>3</v>
      </c>
      <c r="AB9" s="1">
        <v>42390</v>
      </c>
      <c r="AC9">
        <f ca="1">IF(OFFSET(Sheet2!$A$1,Sheet1!AC$5+Sheet1!$AA9-1,Sheet1!$Z9)=0,NA(),OFFSET(Sheet2!$A$1,Sheet1!AC$5+Sheet1!$AA9-1,Sheet1!$Z9))</f>
        <v>90</v>
      </c>
      <c r="AD9">
        <f ca="1">IF(OFFSET(Sheet2!$A$1,Sheet1!AD$5+Sheet1!$AA9-1,Sheet1!$Z9)=0,NA(),OFFSET(Sheet2!$A$1,Sheet1!AD$5+Sheet1!$AA9-1,Sheet1!$Z9))</f>
        <v>85</v>
      </c>
      <c r="AE9">
        <f ca="1">IF(OFFSET(Sheet2!$A$1,Sheet1!AE$5+Sheet1!$AA9-1,Sheet1!$Z9)=0,NA(),OFFSET(Sheet2!$A$1,Sheet1!AE$5+Sheet1!$AA9-1,Sheet1!$Z9))</f>
        <v>82</v>
      </c>
      <c r="AF9">
        <f ca="1">IF(OFFSET(Sheet2!$A$1,Sheet1!AF$5+Sheet1!$AA9-1,Sheet1!$Z9)=0,NA(),OFFSET(Sheet2!$A$1,Sheet1!AF$5+Sheet1!$AA9-1,Sheet1!$Z9))</f>
        <v>86</v>
      </c>
      <c r="AG9">
        <f ca="1">IF(OFFSET(Sheet2!$A$1,Sheet1!AG$5+Sheet1!$AA9-1,Sheet1!$Z9)=0,NA(),OFFSET(Sheet2!$A$1,Sheet1!AG$5+Sheet1!$AA9-1,Sheet1!$Z9))</f>
        <v>75</v>
      </c>
    </row>
    <row r="10" spans="1:33" x14ac:dyDescent="0.2">
      <c r="A10" s="1">
        <f ca="1">OFFSET(库存!$A$304,COUNTA(库存!$A:$A)-ROW(库存!$A311),)</f>
        <v>43049</v>
      </c>
      <c r="B10">
        <f ca="1">OFFSET(库存!$B$304,COUNTA(库存!$B:$B)-ROW(库存!$B311),)</f>
        <v>305</v>
      </c>
      <c r="D10">
        <v>1</v>
      </c>
      <c r="E10">
        <v>2</v>
      </c>
      <c r="F10" s="1">
        <v>42383</v>
      </c>
      <c r="G10">
        <f t="shared" ref="G10:J60" ca="1" si="6">OFFSET($A$1,G$7+$E10-1,$D10)</f>
        <v>184</v>
      </c>
      <c r="H10">
        <f t="shared" ca="1" si="6"/>
        <v>825.69999999999993</v>
      </c>
      <c r="I10">
        <f t="shared" ca="1" si="5"/>
        <v>295.7</v>
      </c>
      <c r="J10">
        <f t="shared" ca="1" si="5"/>
        <v>710.69999999999993</v>
      </c>
      <c r="K10">
        <f t="shared" ref="K10:K60" ca="1" si="7">IF(OFFSET($A$1,K$7+$E10-1,$D10)=0,NA(),OFFSET($A$1,K$7+$E10-1,$D10))</f>
        <v>923.7</v>
      </c>
      <c r="N10" s="9">
        <v>43816</v>
      </c>
      <c r="O10" s="8">
        <v>1623</v>
      </c>
      <c r="P10" s="8">
        <v>1455</v>
      </c>
      <c r="Q10" s="4">
        <f t="shared" si="1"/>
        <v>-168</v>
      </c>
      <c r="T10" s="1">
        <f>现货价!A13</f>
        <v>44824</v>
      </c>
      <c r="U10">
        <f>现货价!B13</f>
        <v>2790</v>
      </c>
      <c r="V10">
        <f>VLOOKUP(T10,[2]价格数据!$A:$C,3,0)</f>
        <v>1690.36</v>
      </c>
      <c r="W10">
        <f t="shared" si="0"/>
        <v>-1099.6400000000001</v>
      </c>
      <c r="Z10">
        <v>1</v>
      </c>
      <c r="AA10">
        <v>4</v>
      </c>
      <c r="AB10" s="1">
        <v>42397</v>
      </c>
      <c r="AC10">
        <f ca="1">IF(OFFSET(Sheet2!$A$1,Sheet1!AC$5+Sheet1!$AA10-1,Sheet1!$Z10)=0,NA(),OFFSET(Sheet2!$A$1,Sheet1!AC$5+Sheet1!$AA10-1,Sheet1!$Z10))</f>
        <v>90</v>
      </c>
      <c r="AD10">
        <f ca="1">IF(OFFSET(Sheet2!$A$1,Sheet1!AD$5+Sheet1!$AA10-1,Sheet1!$Z10)=0,NA(),OFFSET(Sheet2!$A$1,Sheet1!AD$5+Sheet1!$AA10-1,Sheet1!$Z10))</f>
        <v>85</v>
      </c>
      <c r="AE10">
        <f ca="1">IF(OFFSET(Sheet2!$A$1,Sheet1!AE$5+Sheet1!$AA10-1,Sheet1!$Z10)=0,NA(),OFFSET(Sheet2!$A$1,Sheet1!AE$5+Sheet1!$AA10-1,Sheet1!$Z10))</f>
        <v>82</v>
      </c>
      <c r="AF10">
        <f ca="1">IF(OFFSET(Sheet2!$A$1,Sheet1!AF$5+Sheet1!$AA10-1,Sheet1!$Z10)=0,NA(),OFFSET(Sheet2!$A$1,Sheet1!AF$5+Sheet1!$AA10-1,Sheet1!$Z10))</f>
        <v>87</v>
      </c>
      <c r="AG10">
        <f ca="1">IF(OFFSET(Sheet2!$A$1,Sheet1!AG$5+Sheet1!$AA10-1,Sheet1!$Z10)=0,NA(),OFFSET(Sheet2!$A$1,Sheet1!AG$5+Sheet1!$AA10-1,Sheet1!$Z10))</f>
        <v>77</v>
      </c>
    </row>
    <row r="11" spans="1:33" x14ac:dyDescent="0.2">
      <c r="A11" s="1">
        <f ca="1">OFFSET(库存!$A$304,COUNTA(库存!$A:$A)-ROW(库存!$A312),)</f>
        <v>43056</v>
      </c>
      <c r="B11">
        <f ca="1">OFFSET(库存!$B$304,COUNTA(库存!$B:$B)-ROW(库存!$B312),)</f>
        <v>350</v>
      </c>
      <c r="D11">
        <v>1</v>
      </c>
      <c r="E11">
        <v>3</v>
      </c>
      <c r="F11" s="1">
        <v>42390</v>
      </c>
      <c r="G11" t="e">
        <f t="shared" ca="1" si="6"/>
        <v>#N/A</v>
      </c>
      <c r="H11">
        <f t="shared" ca="1" si="6"/>
        <v>813.6</v>
      </c>
      <c r="I11">
        <f t="shared" ca="1" si="5"/>
        <v>320</v>
      </c>
      <c r="J11">
        <f t="shared" ca="1" si="5"/>
        <v>648.5</v>
      </c>
      <c r="K11">
        <f t="shared" ca="1" si="7"/>
        <v>874</v>
      </c>
      <c r="N11" s="9">
        <v>43817</v>
      </c>
      <c r="O11" s="8">
        <v>1628</v>
      </c>
      <c r="P11" s="8">
        <v>1476</v>
      </c>
      <c r="Q11" s="4">
        <f t="shared" si="1"/>
        <v>-152</v>
      </c>
      <c r="T11" s="1">
        <f>现货价!A14</f>
        <v>44823</v>
      </c>
      <c r="U11">
        <f>现货价!B14</f>
        <v>2800</v>
      </c>
      <c r="V11">
        <f>VLOOKUP(T11,[2]价格数据!$A:$C,3,0)</f>
        <v>1694.76</v>
      </c>
      <c r="W11">
        <f t="shared" si="0"/>
        <v>-1105.24</v>
      </c>
      <c r="Z11">
        <v>1</v>
      </c>
      <c r="AA11">
        <v>5</v>
      </c>
      <c r="AB11" s="1">
        <v>42404</v>
      </c>
      <c r="AC11">
        <f ca="1">IF(OFFSET(Sheet2!$A$1,Sheet1!AC$5+Sheet1!$AA11-1,Sheet1!$Z11)=0,NA(),OFFSET(Sheet2!$A$1,Sheet1!AC$5+Sheet1!$AA11-1,Sheet1!$Z11))</f>
        <v>93</v>
      </c>
      <c r="AD11">
        <f ca="1">IF(OFFSET(Sheet2!$A$1,Sheet1!AD$5+Sheet1!$AA11-1,Sheet1!$Z11)=0,NA(),OFFSET(Sheet2!$A$1,Sheet1!AD$5+Sheet1!$AA11-1,Sheet1!$Z11))</f>
        <v>88</v>
      </c>
      <c r="AE11">
        <f ca="1">IF(OFFSET(Sheet2!$A$1,Sheet1!AE$5+Sheet1!$AA11-1,Sheet1!$Z11)=0,NA(),OFFSET(Sheet2!$A$1,Sheet1!AE$5+Sheet1!$AA11-1,Sheet1!$Z11))</f>
        <v>86</v>
      </c>
      <c r="AF11">
        <f ca="1">IF(OFFSET(Sheet2!$A$1,Sheet1!AF$5+Sheet1!$AA11-1,Sheet1!$Z11)=0,NA(),OFFSET(Sheet2!$A$1,Sheet1!AF$5+Sheet1!$AA11-1,Sheet1!$Z11))</f>
        <v>77</v>
      </c>
      <c r="AG11">
        <f ca="1">IF(OFFSET(Sheet2!$A$1,Sheet1!AG$5+Sheet1!$AA11-1,Sheet1!$Z11)=0,NA(),OFFSET(Sheet2!$A$1,Sheet1!AG$5+Sheet1!$AA11-1,Sheet1!$Z11))</f>
        <v>78</v>
      </c>
    </row>
    <row r="12" spans="1:33" x14ac:dyDescent="0.2">
      <c r="A12" s="1">
        <f ca="1">OFFSET(库存!$A$304,COUNTA(库存!$A:$A)-ROW(库存!$A313),)</f>
        <v>43063</v>
      </c>
      <c r="B12">
        <f ca="1">OFFSET(库存!$B$304,COUNTA(库存!$B:$B)-ROW(库存!$B313),)</f>
        <v>408</v>
      </c>
      <c r="D12">
        <v>1</v>
      </c>
      <c r="E12">
        <v>4</v>
      </c>
      <c r="F12" s="1">
        <v>42397</v>
      </c>
      <c r="G12">
        <f t="shared" ca="1" si="6"/>
        <v>237.8</v>
      </c>
      <c r="H12">
        <f t="shared" ca="1" si="6"/>
        <v>728.9</v>
      </c>
      <c r="I12">
        <f t="shared" ca="1" si="5"/>
        <v>330</v>
      </c>
      <c r="J12">
        <f t="shared" ca="1" si="5"/>
        <v>679.2</v>
      </c>
      <c r="K12">
        <f t="shared" ca="1" si="7"/>
        <v>837</v>
      </c>
      <c r="N12" s="9">
        <v>43818</v>
      </c>
      <c r="O12" s="8">
        <v>1626</v>
      </c>
      <c r="P12" s="8">
        <v>1472</v>
      </c>
      <c r="Q12" s="4">
        <f t="shared" si="1"/>
        <v>-154</v>
      </c>
      <c r="T12" s="1">
        <f>现货价!A15</f>
        <v>44820</v>
      </c>
      <c r="U12">
        <f>现货价!B15</f>
        <v>2800</v>
      </c>
      <c r="V12">
        <f>VLOOKUP(T12,[2]价格数据!$A:$C,3,0)</f>
        <v>1692.56</v>
      </c>
      <c r="W12">
        <f t="shared" si="0"/>
        <v>-1107.44</v>
      </c>
      <c r="Z12">
        <v>1</v>
      </c>
      <c r="AA12">
        <v>6</v>
      </c>
      <c r="AB12" s="1">
        <v>42411</v>
      </c>
      <c r="AC12">
        <f ca="1">IF(OFFSET(Sheet2!$A$1,Sheet1!AC$5+Sheet1!$AA12-1,Sheet1!$Z12)=0,NA(),OFFSET(Sheet2!$A$1,Sheet1!AC$5+Sheet1!$AA12-1,Sheet1!$Z12))</f>
        <v>93</v>
      </c>
      <c r="AD12">
        <f ca="1">IF(OFFSET(Sheet2!$A$1,Sheet1!AD$5+Sheet1!$AA12-1,Sheet1!$Z12)=0,NA(),OFFSET(Sheet2!$A$1,Sheet1!AD$5+Sheet1!$AA12-1,Sheet1!$Z12))</f>
        <v>85</v>
      </c>
      <c r="AE12">
        <f ca="1">IF(OFFSET(Sheet2!$A$1,Sheet1!AE$5+Sheet1!$AA12-1,Sheet1!$Z12)=0,NA(),OFFSET(Sheet2!$A$1,Sheet1!AE$5+Sheet1!$AA12-1,Sheet1!$Z12))</f>
        <v>88</v>
      </c>
      <c r="AF12">
        <f ca="1">IF(OFFSET(Sheet2!$A$1,Sheet1!AF$5+Sheet1!$AA12-1,Sheet1!$Z12)=0,NA(),OFFSET(Sheet2!$A$1,Sheet1!AF$5+Sheet1!$AA12-1,Sheet1!$Z12))</f>
        <v>77</v>
      </c>
      <c r="AG12">
        <f ca="1">IF(OFFSET(Sheet2!$A$1,Sheet1!AG$5+Sheet1!$AA12-1,Sheet1!$Z12)=0,NA(),OFFSET(Sheet2!$A$1,Sheet1!AG$5+Sheet1!$AA12-1,Sheet1!$Z12))</f>
        <v>81</v>
      </c>
    </row>
    <row r="13" spans="1:33" x14ac:dyDescent="0.2">
      <c r="A13" s="1">
        <f ca="1">OFFSET(库存!$A$304,COUNTA(库存!$A:$A)-ROW(库存!$A314),)</f>
        <v>43070</v>
      </c>
      <c r="B13">
        <f ca="1">OFFSET(库存!$B$304,COUNTA(库存!$B:$B)-ROW(库存!$B314),)</f>
        <v>460</v>
      </c>
      <c r="D13">
        <v>1</v>
      </c>
      <c r="E13">
        <v>5</v>
      </c>
      <c r="F13" s="1">
        <v>42404</v>
      </c>
      <c r="G13">
        <f t="shared" ca="1" si="6"/>
        <v>253.6</v>
      </c>
      <c r="H13">
        <f t="shared" ca="1" si="6"/>
        <v>698.19999999999993</v>
      </c>
      <c r="I13">
        <f t="shared" ca="1" si="5"/>
        <v>338.7</v>
      </c>
      <c r="J13">
        <f t="shared" ca="1" si="5"/>
        <v>960</v>
      </c>
      <c r="K13">
        <f t="shared" ca="1" si="7"/>
        <v>797</v>
      </c>
      <c r="N13" s="9">
        <v>43819</v>
      </c>
      <c r="O13" s="8">
        <v>1611</v>
      </c>
      <c r="P13" s="8">
        <v>1469</v>
      </c>
      <c r="Q13" s="4">
        <f t="shared" si="1"/>
        <v>-142</v>
      </c>
      <c r="T13" s="1">
        <f>现货价!A16</f>
        <v>44819</v>
      </c>
      <c r="U13">
        <f>现货价!B16</f>
        <v>2800</v>
      </c>
      <c r="V13">
        <f>VLOOKUP(T13,[2]价格数据!$A:$C,3,0)</f>
        <v>1692.06</v>
      </c>
      <c r="W13">
        <f t="shared" si="0"/>
        <v>-1107.94</v>
      </c>
      <c r="Z13">
        <v>1</v>
      </c>
      <c r="AA13">
        <v>7</v>
      </c>
      <c r="AB13" s="1">
        <v>42418</v>
      </c>
      <c r="AC13">
        <f ca="1">IF(OFFSET(Sheet2!$A$1,Sheet1!AC$5+Sheet1!$AA13-1,Sheet1!$Z13)=0,NA(),OFFSET(Sheet2!$A$1,Sheet1!AC$5+Sheet1!$AA13-1,Sheet1!$Z13))</f>
        <v>88</v>
      </c>
      <c r="AD13">
        <f ca="1">IF(OFFSET(Sheet2!$A$1,Sheet1!AD$5+Sheet1!$AA13-1,Sheet1!$Z13)=0,NA(),OFFSET(Sheet2!$A$1,Sheet1!AD$5+Sheet1!$AA13-1,Sheet1!$Z13))</f>
        <v>84</v>
      </c>
      <c r="AE13">
        <f ca="1">IF(OFFSET(Sheet2!$A$1,Sheet1!AE$5+Sheet1!$AA13-1,Sheet1!$Z13)=0,NA(),OFFSET(Sheet2!$A$1,Sheet1!AE$5+Sheet1!$AA13-1,Sheet1!$Z13))</f>
        <v>89</v>
      </c>
      <c r="AF13">
        <f ca="1">IF(OFFSET(Sheet2!$A$1,Sheet1!AF$5+Sheet1!$AA13-1,Sheet1!$Z13)=0,NA(),OFFSET(Sheet2!$A$1,Sheet1!AF$5+Sheet1!$AA13-1,Sheet1!$Z13))</f>
        <v>72</v>
      </c>
      <c r="AG13">
        <f ca="1">IF(OFFSET(Sheet2!$A$1,Sheet1!AG$5+Sheet1!$AA13-1,Sheet1!$Z13)=0,NA(),OFFSET(Sheet2!$A$1,Sheet1!AG$5+Sheet1!$AA13-1,Sheet1!$Z13))</f>
        <v>83</v>
      </c>
    </row>
    <row r="14" spans="1:33" x14ac:dyDescent="0.2">
      <c r="A14" s="1">
        <f ca="1">OFFSET(库存!$A$304,COUNTA(库存!$A:$A)-ROW(库存!$A315),)</f>
        <v>43077</v>
      </c>
      <c r="B14">
        <f ca="1">OFFSET(库存!$B$304,COUNTA(库存!$B:$B)-ROW(库存!$B315),)</f>
        <v>559</v>
      </c>
      <c r="D14">
        <v>1</v>
      </c>
      <c r="E14">
        <v>6</v>
      </c>
      <c r="F14" s="1">
        <v>42411</v>
      </c>
      <c r="G14">
        <f t="shared" ca="1" si="6"/>
        <v>255.5</v>
      </c>
      <c r="H14">
        <f t="shared" ca="1" si="6"/>
        <v>623.69999999999993</v>
      </c>
      <c r="I14" t="e">
        <f t="shared" ca="1" si="5"/>
        <v>#N/A</v>
      </c>
      <c r="J14">
        <f t="shared" ca="1" si="5"/>
        <v>1063</v>
      </c>
      <c r="K14">
        <f t="shared" ca="1" si="7"/>
        <v>791.5</v>
      </c>
      <c r="N14" s="9">
        <v>43822</v>
      </c>
      <c r="O14" s="8">
        <v>1601</v>
      </c>
      <c r="P14" s="8">
        <v>1465</v>
      </c>
      <c r="Q14" s="4">
        <f t="shared" si="1"/>
        <v>-136</v>
      </c>
      <c r="T14" s="1">
        <f>现货价!A17</f>
        <v>44818</v>
      </c>
      <c r="U14">
        <f>现货价!B17</f>
        <v>2800</v>
      </c>
      <c r="V14">
        <f>VLOOKUP(T14,[2]价格数据!$A:$C,3,0)</f>
        <v>1697.63</v>
      </c>
      <c r="W14">
        <f t="shared" si="0"/>
        <v>-1102.3699999999999</v>
      </c>
      <c r="Z14">
        <v>1</v>
      </c>
      <c r="AA14">
        <v>8</v>
      </c>
      <c r="AB14" s="1">
        <v>42425</v>
      </c>
      <c r="AC14">
        <f ca="1">IF(OFFSET(Sheet2!$A$1,Sheet1!AC$5+Sheet1!$AA14-1,Sheet1!$Z14)=0,NA(),OFFSET(Sheet2!$A$1,Sheet1!AC$5+Sheet1!$AA14-1,Sheet1!$Z14))</f>
        <v>88</v>
      </c>
      <c r="AD14">
        <f ca="1">IF(OFFSET(Sheet2!$A$1,Sheet1!AD$5+Sheet1!$AA14-1,Sheet1!$Z14)=0,NA(),OFFSET(Sheet2!$A$1,Sheet1!AD$5+Sheet1!$AA14-1,Sheet1!$Z14))</f>
        <v>84</v>
      </c>
      <c r="AE14">
        <f ca="1">IF(OFFSET(Sheet2!$A$1,Sheet1!AE$5+Sheet1!$AA14-1,Sheet1!$Z14)=0,NA(),OFFSET(Sheet2!$A$1,Sheet1!AE$5+Sheet1!$AA14-1,Sheet1!$Z14))</f>
        <v>89</v>
      </c>
      <c r="AF14">
        <f ca="1">IF(OFFSET(Sheet2!$A$1,Sheet1!AF$5+Sheet1!$AA14-1,Sheet1!$Z14)=0,NA(),OFFSET(Sheet2!$A$1,Sheet1!AF$5+Sheet1!$AA14-1,Sheet1!$Z14))</f>
        <v>75</v>
      </c>
      <c r="AG14">
        <f ca="1">IF(OFFSET(Sheet2!$A$1,Sheet1!AG$5+Sheet1!$AA14-1,Sheet1!$Z14)=0,NA(),OFFSET(Sheet2!$A$1,Sheet1!AG$5+Sheet1!$AA14-1,Sheet1!$Z14))</f>
        <v>83</v>
      </c>
    </row>
    <row r="15" spans="1:33" x14ac:dyDescent="0.2">
      <c r="A15" s="1">
        <f ca="1">OFFSET(库存!$A$304,COUNTA(库存!$A:$A)-ROW(库存!$A316),)</f>
        <v>43084</v>
      </c>
      <c r="B15">
        <f ca="1">OFFSET(库存!$B$304,COUNTA(库存!$B:$B)-ROW(库存!$B316),)</f>
        <v>625</v>
      </c>
      <c r="D15">
        <v>1</v>
      </c>
      <c r="E15">
        <v>7</v>
      </c>
      <c r="F15" s="1">
        <v>42418</v>
      </c>
      <c r="G15">
        <f t="shared" ca="1" si="6"/>
        <v>268.29999999999995</v>
      </c>
      <c r="H15" t="e">
        <f t="shared" ca="1" si="6"/>
        <v>#N/A</v>
      </c>
      <c r="I15">
        <f t="shared" ca="1" si="5"/>
        <v>620</v>
      </c>
      <c r="J15">
        <f t="shared" ca="1" si="5"/>
        <v>1136.3</v>
      </c>
      <c r="K15">
        <f t="shared" ca="1" si="7"/>
        <v>786.80000000000007</v>
      </c>
      <c r="N15" s="9">
        <v>43823</v>
      </c>
      <c r="O15" s="8">
        <v>1604</v>
      </c>
      <c r="P15" s="8">
        <v>1475</v>
      </c>
      <c r="Q15" s="4">
        <f t="shared" si="1"/>
        <v>-129</v>
      </c>
      <c r="T15" s="1">
        <f>现货价!A18</f>
        <v>44817</v>
      </c>
      <c r="U15">
        <f>现货价!B18</f>
        <v>2800</v>
      </c>
      <c r="V15">
        <f>VLOOKUP(T15,[2]价格数据!$A:$C,3,0)</f>
        <v>1705.43</v>
      </c>
      <c r="W15">
        <f t="shared" si="0"/>
        <v>-1094.57</v>
      </c>
      <c r="Z15">
        <v>1</v>
      </c>
      <c r="AA15">
        <v>9</v>
      </c>
      <c r="AB15" s="1">
        <v>42432</v>
      </c>
      <c r="AC15">
        <f ca="1">IF(OFFSET(Sheet2!$A$1,Sheet1!AC$5+Sheet1!$AA15-1,Sheet1!$Z15)=0,NA(),OFFSET(Sheet2!$A$1,Sheet1!AC$5+Sheet1!$AA15-1,Sheet1!$Z15))</f>
        <v>90</v>
      </c>
      <c r="AD15">
        <f ca="1">IF(OFFSET(Sheet2!$A$1,Sheet1!AD$5+Sheet1!$AA15-1,Sheet1!$Z15)=0,NA(),OFFSET(Sheet2!$A$1,Sheet1!AD$5+Sheet1!$AA15-1,Sheet1!$Z15))</f>
        <v>83</v>
      </c>
      <c r="AE15">
        <f ca="1">IF(OFFSET(Sheet2!$A$1,Sheet1!AE$5+Sheet1!$AA15-1,Sheet1!$Z15)=0,NA(),OFFSET(Sheet2!$A$1,Sheet1!AE$5+Sheet1!$AA15-1,Sheet1!$Z15))</f>
        <v>86</v>
      </c>
      <c r="AF15">
        <f ca="1">IF(OFFSET(Sheet2!$A$1,Sheet1!AF$5+Sheet1!$AA15-1,Sheet1!$Z15)=0,NA(),OFFSET(Sheet2!$A$1,Sheet1!AF$5+Sheet1!$AA15-1,Sheet1!$Z15))</f>
        <v>77</v>
      </c>
      <c r="AG15">
        <f ca="1">IF(OFFSET(Sheet2!$A$1,Sheet1!AG$5+Sheet1!$AA15-1,Sheet1!$Z15)=0,NA(),OFFSET(Sheet2!$A$1,Sheet1!AG$5+Sheet1!$AA15-1,Sheet1!$Z15))</f>
        <v>84</v>
      </c>
    </row>
    <row r="16" spans="1:33" x14ac:dyDescent="0.2">
      <c r="A16" s="1">
        <f ca="1">OFFSET(库存!$A$304,COUNTA(库存!$A:$A)-ROW(库存!$A317),)</f>
        <v>43091</v>
      </c>
      <c r="B16">
        <f ca="1">OFFSET(库存!$B$304,COUNTA(库存!$B:$B)-ROW(库存!$B317),)</f>
        <v>680</v>
      </c>
      <c r="D16">
        <v>1</v>
      </c>
      <c r="E16">
        <v>8</v>
      </c>
      <c r="F16" s="1">
        <v>42425</v>
      </c>
      <c r="G16">
        <f t="shared" ca="1" si="6"/>
        <v>305</v>
      </c>
      <c r="H16">
        <f t="shared" ca="1" si="6"/>
        <v>916.3</v>
      </c>
      <c r="I16">
        <f t="shared" ca="1" si="5"/>
        <v>688</v>
      </c>
      <c r="J16">
        <f t="shared" ca="1" si="5"/>
        <v>1194.8999999999999</v>
      </c>
      <c r="K16">
        <f t="shared" ca="1" si="7"/>
        <v>1039.5</v>
      </c>
      <c r="N16" s="9">
        <v>43824</v>
      </c>
      <c r="O16" s="8">
        <v>1603</v>
      </c>
      <c r="P16" s="8">
        <v>1467</v>
      </c>
      <c r="Q16" s="4">
        <f t="shared" si="1"/>
        <v>-136</v>
      </c>
      <c r="T16" s="1">
        <f>现货价!A19</f>
        <v>44813</v>
      </c>
      <c r="U16">
        <f>现货价!B19</f>
        <v>2775</v>
      </c>
      <c r="V16">
        <f>VLOOKUP(T16,[2]价格数据!$A:$C,3,0)</f>
        <v>1706.22</v>
      </c>
      <c r="W16">
        <f t="shared" si="0"/>
        <v>-1068.78</v>
      </c>
      <c r="Z16">
        <v>1</v>
      </c>
      <c r="AA16">
        <v>10</v>
      </c>
      <c r="AB16" s="1">
        <v>42439</v>
      </c>
      <c r="AC16">
        <f ca="1">IF(OFFSET(Sheet2!$A$1,Sheet1!AC$5+Sheet1!$AA16-1,Sheet1!$Z16)=0,NA(),OFFSET(Sheet2!$A$1,Sheet1!AC$5+Sheet1!$AA16-1,Sheet1!$Z16))</f>
        <v>87</v>
      </c>
      <c r="AD16">
        <f ca="1">IF(OFFSET(Sheet2!$A$1,Sheet1!AD$5+Sheet1!$AA16-1,Sheet1!$Z16)=0,NA(),OFFSET(Sheet2!$A$1,Sheet1!AD$5+Sheet1!$AA16-1,Sheet1!$Z16))</f>
        <v>83</v>
      </c>
      <c r="AE16">
        <f ca="1">IF(OFFSET(Sheet2!$A$1,Sheet1!AE$5+Sheet1!$AA16-1,Sheet1!$Z16)=0,NA(),OFFSET(Sheet2!$A$1,Sheet1!AE$5+Sheet1!$AA16-1,Sheet1!$Z16))</f>
        <v>83</v>
      </c>
      <c r="AF16">
        <f ca="1">IF(OFFSET(Sheet2!$A$1,Sheet1!AF$5+Sheet1!$AA16-1,Sheet1!$Z16)=0,NA(),OFFSET(Sheet2!$A$1,Sheet1!AF$5+Sheet1!$AA16-1,Sheet1!$Z16))</f>
        <v>79</v>
      </c>
      <c r="AG16">
        <f ca="1">IF(OFFSET(Sheet2!$A$1,Sheet1!AG$5+Sheet1!$AA16-1,Sheet1!$Z16)=0,NA(),OFFSET(Sheet2!$A$1,Sheet1!AG$5+Sheet1!$AA16-1,Sheet1!$Z16))</f>
        <v>85</v>
      </c>
    </row>
    <row r="17" spans="1:33" x14ac:dyDescent="0.2">
      <c r="A17" s="1">
        <f ca="1">OFFSET(库存!$A$304,COUNTA(库存!$A:$A)-ROW(库存!$A318),)</f>
        <v>43098</v>
      </c>
      <c r="B17">
        <f ca="1">OFFSET(库存!$B$304,COUNTA(库存!$B:$B)-ROW(库存!$B318),)</f>
        <v>750</v>
      </c>
      <c r="D17">
        <v>1</v>
      </c>
      <c r="E17">
        <v>9</v>
      </c>
      <c r="F17" s="1">
        <v>42432</v>
      </c>
      <c r="G17">
        <f t="shared" ca="1" si="6"/>
        <v>350</v>
      </c>
      <c r="H17">
        <f t="shared" ca="1" si="6"/>
        <v>850.6</v>
      </c>
      <c r="I17">
        <f t="shared" ca="1" si="5"/>
        <v>730</v>
      </c>
      <c r="J17">
        <f t="shared" ca="1" si="5"/>
        <v>1201.4000000000001</v>
      </c>
      <c r="K17">
        <f t="shared" ca="1" si="7"/>
        <v>984.09999999999991</v>
      </c>
      <c r="N17" s="9">
        <v>43825</v>
      </c>
      <c r="O17" s="8">
        <v>1609</v>
      </c>
      <c r="P17" s="8">
        <v>1473</v>
      </c>
      <c r="Q17" s="4">
        <f t="shared" si="1"/>
        <v>-136</v>
      </c>
      <c r="T17" s="1">
        <f>现货价!A20</f>
        <v>44812</v>
      </c>
      <c r="U17">
        <f>现货价!B20</f>
        <v>2775</v>
      </c>
      <c r="V17">
        <f>VLOOKUP(T17,[2]价格数据!$A:$C,3,0)</f>
        <v>1706.02</v>
      </c>
      <c r="W17">
        <f t="shared" si="0"/>
        <v>-1068.98</v>
      </c>
      <c r="Z17">
        <v>1</v>
      </c>
      <c r="AA17">
        <v>11</v>
      </c>
      <c r="AB17" s="1">
        <v>42446</v>
      </c>
      <c r="AC17">
        <f ca="1">IF(OFFSET(Sheet2!$A$1,Sheet1!AC$5+Sheet1!$AA17-1,Sheet1!$Z17)=0,NA(),OFFSET(Sheet2!$A$1,Sheet1!AC$5+Sheet1!$AA17-1,Sheet1!$Z17))</f>
        <v>86</v>
      </c>
      <c r="AD17">
        <f ca="1">IF(OFFSET(Sheet2!$A$1,Sheet1!AD$5+Sheet1!$AA17-1,Sheet1!$Z17)=0,NA(),OFFSET(Sheet2!$A$1,Sheet1!AD$5+Sheet1!$AA17-1,Sheet1!$Z17))</f>
        <v>82</v>
      </c>
      <c r="AE17">
        <f ca="1">IF(OFFSET(Sheet2!$A$1,Sheet1!AE$5+Sheet1!$AA17-1,Sheet1!$Z17)=0,NA(),OFFSET(Sheet2!$A$1,Sheet1!AE$5+Sheet1!$AA17-1,Sheet1!$Z17))</f>
        <v>86</v>
      </c>
      <c r="AF17">
        <f ca="1">IF(OFFSET(Sheet2!$A$1,Sheet1!AF$5+Sheet1!$AA17-1,Sheet1!$Z17)=0,NA(),OFFSET(Sheet2!$A$1,Sheet1!AF$5+Sheet1!$AA17-1,Sheet1!$Z17))</f>
        <v>84</v>
      </c>
      <c r="AG17">
        <f ca="1">IF(OFFSET(Sheet2!$A$1,Sheet1!AG$5+Sheet1!$AA17-1,Sheet1!$Z17)=0,NA(),OFFSET(Sheet2!$A$1,Sheet1!AG$5+Sheet1!$AA17-1,Sheet1!$Z17))</f>
        <v>84</v>
      </c>
    </row>
    <row r="18" spans="1:33" x14ac:dyDescent="0.2">
      <c r="A18" s="1">
        <f ca="1">OFFSET(库存!$A$304,COUNTA(库存!$A:$A)-ROW(库存!$A319),)</f>
        <v>43105</v>
      </c>
      <c r="B18">
        <f ca="1">OFFSET(库存!$B$304,COUNTA(库存!$B:$B)-ROW(库存!$B319),)</f>
        <v>790</v>
      </c>
      <c r="D18">
        <v>1</v>
      </c>
      <c r="E18">
        <v>10</v>
      </c>
      <c r="F18" s="1">
        <v>42439</v>
      </c>
      <c r="G18">
        <f t="shared" ca="1" si="6"/>
        <v>408</v>
      </c>
      <c r="H18">
        <f t="shared" ca="1" si="6"/>
        <v>761.7</v>
      </c>
      <c r="I18">
        <f t="shared" ca="1" si="5"/>
        <v>732</v>
      </c>
      <c r="J18">
        <f t="shared" ca="1" si="5"/>
        <v>1194.5</v>
      </c>
      <c r="K18">
        <f t="shared" ca="1" si="7"/>
        <v>1025.6999999999998</v>
      </c>
      <c r="N18" s="9">
        <v>43826</v>
      </c>
      <c r="O18" s="8">
        <v>1608</v>
      </c>
      <c r="P18" s="8">
        <v>1483</v>
      </c>
      <c r="Q18" s="4">
        <f t="shared" si="1"/>
        <v>-125</v>
      </c>
      <c r="T18" s="1">
        <f>现货价!A21</f>
        <v>44811</v>
      </c>
      <c r="U18">
        <f>现货价!B21</f>
        <v>2775</v>
      </c>
      <c r="V18">
        <f>VLOOKUP(T18,[2]价格数据!$A:$C,3,0)</f>
        <v>1706.02</v>
      </c>
      <c r="W18">
        <f t="shared" si="0"/>
        <v>-1068.98</v>
      </c>
      <c r="Z18">
        <v>1</v>
      </c>
      <c r="AA18">
        <v>12</v>
      </c>
      <c r="AB18" s="1">
        <v>42453</v>
      </c>
      <c r="AC18">
        <f ca="1">IF(OFFSET(Sheet2!$A$1,Sheet1!AC$5+Sheet1!$AA18-1,Sheet1!$Z18)=0,NA(),OFFSET(Sheet2!$A$1,Sheet1!AC$5+Sheet1!$AA18-1,Sheet1!$Z18))</f>
        <v>81</v>
      </c>
      <c r="AD18">
        <f ca="1">IF(OFFSET(Sheet2!$A$1,Sheet1!AD$5+Sheet1!$AA18-1,Sheet1!$Z18)=0,NA(),OFFSET(Sheet2!$A$1,Sheet1!AD$5+Sheet1!$AA18-1,Sheet1!$Z18))</f>
        <v>82</v>
      </c>
      <c r="AE18">
        <f ca="1">IF(OFFSET(Sheet2!$A$1,Sheet1!AE$5+Sheet1!$AA18-1,Sheet1!$Z18)=0,NA(),OFFSET(Sheet2!$A$1,Sheet1!AE$5+Sheet1!$AA18-1,Sheet1!$Z18))</f>
        <v>86</v>
      </c>
      <c r="AF18">
        <f ca="1">IF(OFFSET(Sheet2!$A$1,Sheet1!AF$5+Sheet1!$AA18-1,Sheet1!$Z18)=0,NA(),OFFSET(Sheet2!$A$1,Sheet1!AF$5+Sheet1!$AA18-1,Sheet1!$Z18))</f>
        <v>85</v>
      </c>
      <c r="AG18">
        <f ca="1">IF(OFFSET(Sheet2!$A$1,Sheet1!AG$5+Sheet1!$AA18-1,Sheet1!$Z18)=0,NA(),OFFSET(Sheet2!$A$1,Sheet1!AG$5+Sheet1!$AA18-1,Sheet1!$Z18))</f>
        <v>86</v>
      </c>
    </row>
    <row r="19" spans="1:33" x14ac:dyDescent="0.2">
      <c r="A19" s="1">
        <f ca="1">OFFSET(库存!$A$304,COUNTA(库存!$A:$A)-ROW(库存!$A320),)</f>
        <v>43112</v>
      </c>
      <c r="B19">
        <f ca="1">OFFSET(库存!$B$304,COUNTA(库存!$B:$B)-ROW(库存!$B320),)</f>
        <v>825.69999999999993</v>
      </c>
      <c r="D19">
        <v>1</v>
      </c>
      <c r="E19">
        <v>11</v>
      </c>
      <c r="F19" s="1">
        <v>42446</v>
      </c>
      <c r="G19">
        <f t="shared" ca="1" si="6"/>
        <v>460</v>
      </c>
      <c r="H19">
        <f t="shared" ca="1" si="6"/>
        <v>650</v>
      </c>
      <c r="I19">
        <f t="shared" ca="1" si="5"/>
        <v>638</v>
      </c>
      <c r="J19">
        <f t="shared" ca="1" si="5"/>
        <v>1233.8</v>
      </c>
      <c r="K19">
        <f t="shared" ca="1" si="7"/>
        <v>1018.4000000000001</v>
      </c>
      <c r="N19" s="9">
        <v>43829</v>
      </c>
      <c r="O19" s="8">
        <v>1633</v>
      </c>
      <c r="P19" s="8">
        <v>1484</v>
      </c>
      <c r="Q19" s="4">
        <f t="shared" si="1"/>
        <v>-149</v>
      </c>
      <c r="T19" s="1">
        <f>现货价!A22</f>
        <v>44810</v>
      </c>
      <c r="U19">
        <f>现货价!B22</f>
        <v>2790</v>
      </c>
      <c r="V19">
        <f>VLOOKUP(T19,[2]价格数据!$A:$C,3,0)</f>
        <v>1715.62</v>
      </c>
      <c r="W19">
        <f t="shared" si="0"/>
        <v>-1074.3800000000001</v>
      </c>
      <c r="Z19">
        <v>1</v>
      </c>
      <c r="AA19">
        <v>13</v>
      </c>
      <c r="AB19" s="1">
        <v>42460</v>
      </c>
      <c r="AC19">
        <f ca="1">IF(OFFSET(Sheet2!$A$1,Sheet1!AC$5+Sheet1!$AA19-1,Sheet1!$Z19)=0,NA(),OFFSET(Sheet2!$A$1,Sheet1!AC$5+Sheet1!$AA19-1,Sheet1!$Z19))</f>
        <v>81</v>
      </c>
      <c r="AD19">
        <f ca="1">IF(OFFSET(Sheet2!$A$1,Sheet1!AD$5+Sheet1!$AA19-1,Sheet1!$Z19)=0,NA(),OFFSET(Sheet2!$A$1,Sheet1!AD$5+Sheet1!$AA19-1,Sheet1!$Z19))</f>
        <v>81</v>
      </c>
      <c r="AE19">
        <f ca="1">IF(OFFSET(Sheet2!$A$1,Sheet1!AE$5+Sheet1!$AA19-1,Sheet1!$Z19)=0,NA(),OFFSET(Sheet2!$A$1,Sheet1!AE$5+Sheet1!$AA19-1,Sheet1!$Z19))</f>
        <v>85</v>
      </c>
      <c r="AF19">
        <f ca="1">IF(OFFSET(Sheet2!$A$1,Sheet1!AF$5+Sheet1!$AA19-1,Sheet1!$Z19)=0,NA(),OFFSET(Sheet2!$A$1,Sheet1!AF$5+Sheet1!$AA19-1,Sheet1!$Z19))</f>
        <v>86</v>
      </c>
      <c r="AG19">
        <f ca="1">IF(OFFSET(Sheet2!$A$1,Sheet1!AG$5+Sheet1!$AA19-1,Sheet1!$Z19)=0,NA(),OFFSET(Sheet2!$A$1,Sheet1!AG$5+Sheet1!$AA19-1,Sheet1!$Z19))</f>
        <v>87</v>
      </c>
    </row>
    <row r="20" spans="1:33" x14ac:dyDescent="0.2">
      <c r="A20" s="1">
        <f ca="1">OFFSET(库存!$A$304,COUNTA(库存!$A:$A)-ROW(库存!$A321),)</f>
        <v>43119</v>
      </c>
      <c r="B20">
        <f ca="1">OFFSET(库存!$B$304,COUNTA(库存!$B:$B)-ROW(库存!$B321),)</f>
        <v>813.6</v>
      </c>
      <c r="D20">
        <v>1</v>
      </c>
      <c r="E20">
        <v>12</v>
      </c>
      <c r="F20" s="1">
        <v>42453</v>
      </c>
      <c r="G20">
        <f t="shared" ca="1" si="6"/>
        <v>559</v>
      </c>
      <c r="H20">
        <f t="shared" ca="1" si="6"/>
        <v>556</v>
      </c>
      <c r="I20">
        <f t="shared" ca="1" si="5"/>
        <v>520</v>
      </c>
      <c r="J20">
        <f t="shared" ca="1" si="5"/>
        <v>1238</v>
      </c>
      <c r="K20">
        <f t="shared" ca="1" si="7"/>
        <v>944.4</v>
      </c>
      <c r="N20" s="9">
        <v>43830</v>
      </c>
      <c r="O20" s="8">
        <v>1633</v>
      </c>
      <c r="P20" s="8">
        <v>1479</v>
      </c>
      <c r="Q20" s="4">
        <f t="shared" si="1"/>
        <v>-154</v>
      </c>
      <c r="T20" s="1">
        <f>现货价!A23</f>
        <v>44809</v>
      </c>
      <c r="U20">
        <f>现货价!B23</f>
        <v>2790</v>
      </c>
      <c r="V20">
        <f>VLOOKUP(T20,[2]价格数据!$A:$C,3,0)</f>
        <v>1723.22</v>
      </c>
      <c r="W20">
        <f t="shared" si="0"/>
        <v>-1066.78</v>
      </c>
      <c r="Z20">
        <v>1</v>
      </c>
      <c r="AA20">
        <v>14</v>
      </c>
      <c r="AB20" s="1">
        <v>42467</v>
      </c>
      <c r="AC20">
        <f ca="1">IF(OFFSET(Sheet2!$A$1,Sheet1!AC$5+Sheet1!$AA20-1,Sheet1!$Z20)=0,NA(),OFFSET(Sheet2!$A$1,Sheet1!AC$5+Sheet1!$AA20-1,Sheet1!$Z20))</f>
        <v>86</v>
      </c>
      <c r="AD20">
        <f ca="1">IF(OFFSET(Sheet2!$A$1,Sheet1!AD$5+Sheet1!$AA20-1,Sheet1!$Z20)=0,NA(),OFFSET(Sheet2!$A$1,Sheet1!AD$5+Sheet1!$AA20-1,Sheet1!$Z20))</f>
        <v>82</v>
      </c>
      <c r="AE20">
        <f ca="1">IF(OFFSET(Sheet2!$A$1,Sheet1!AE$5+Sheet1!$AA20-1,Sheet1!$Z20)=0,NA(),OFFSET(Sheet2!$A$1,Sheet1!AE$5+Sheet1!$AA20-1,Sheet1!$Z20))</f>
        <v>81</v>
      </c>
      <c r="AF20">
        <f ca="1">IF(OFFSET(Sheet2!$A$1,Sheet1!AF$5+Sheet1!$AA20-1,Sheet1!$Z20)=0,NA(),OFFSET(Sheet2!$A$1,Sheet1!AF$5+Sheet1!$AA20-1,Sheet1!$Z20))</f>
        <v>86</v>
      </c>
      <c r="AG20">
        <f ca="1">IF(OFFSET(Sheet2!$A$1,Sheet1!AG$5+Sheet1!$AA20-1,Sheet1!$Z20)=0,NA(),OFFSET(Sheet2!$A$1,Sheet1!AG$5+Sheet1!$AA20-1,Sheet1!$Z20))</f>
        <v>86</v>
      </c>
    </row>
    <row r="21" spans="1:33" x14ac:dyDescent="0.2">
      <c r="A21" s="1">
        <f ca="1">OFFSET(库存!$A$304,COUNTA(库存!$A:$A)-ROW(库存!$A322),)</f>
        <v>43126</v>
      </c>
      <c r="B21">
        <f ca="1">OFFSET(库存!$B$304,COUNTA(库存!$B:$B)-ROW(库存!$B322),)</f>
        <v>728.9</v>
      </c>
      <c r="D21">
        <v>1</v>
      </c>
      <c r="E21">
        <v>13</v>
      </c>
      <c r="F21" s="1">
        <v>42460</v>
      </c>
      <c r="G21">
        <f t="shared" ca="1" si="6"/>
        <v>625</v>
      </c>
      <c r="H21">
        <f t="shared" ca="1" si="6"/>
        <v>415</v>
      </c>
      <c r="I21">
        <f t="shared" ca="1" si="5"/>
        <v>400</v>
      </c>
      <c r="J21">
        <f t="shared" ca="1" si="5"/>
        <v>1255</v>
      </c>
      <c r="K21">
        <f t="shared" ca="1" si="7"/>
        <v>866.2</v>
      </c>
      <c r="N21" s="9">
        <v>43832</v>
      </c>
      <c r="O21" s="8">
        <v>1625</v>
      </c>
      <c r="P21" s="8">
        <v>1488</v>
      </c>
      <c r="Q21" s="4">
        <f t="shared" si="1"/>
        <v>-137</v>
      </c>
      <c r="T21" s="1">
        <f>现货价!A24</f>
        <v>44806</v>
      </c>
      <c r="U21">
        <f>现货价!B24</f>
        <v>2775</v>
      </c>
      <c r="V21">
        <f>VLOOKUP(T21,[2]价格数据!$A:$C,3,0)</f>
        <v>1727.51</v>
      </c>
      <c r="W21">
        <f t="shared" si="0"/>
        <v>-1047.49</v>
      </c>
      <c r="Z21">
        <v>1</v>
      </c>
      <c r="AA21">
        <v>15</v>
      </c>
      <c r="AB21" s="1">
        <v>42474</v>
      </c>
      <c r="AC21">
        <f ca="1">IF(OFFSET(Sheet2!$A$1,Sheet1!AC$5+Sheet1!$AA21-1,Sheet1!$Z21)=0,NA(),OFFSET(Sheet2!$A$1,Sheet1!AC$5+Sheet1!$AA21-1,Sheet1!$Z21))</f>
        <v>86</v>
      </c>
      <c r="AD21">
        <f ca="1">IF(OFFSET(Sheet2!$A$1,Sheet1!AD$5+Sheet1!$AA21-1,Sheet1!$Z21)=0,NA(),OFFSET(Sheet2!$A$1,Sheet1!AD$5+Sheet1!$AA21-1,Sheet1!$Z21))</f>
        <v>82</v>
      </c>
      <c r="AE21">
        <f ca="1">IF(OFFSET(Sheet2!$A$1,Sheet1!AE$5+Sheet1!$AA21-1,Sheet1!$Z21)=0,NA(),OFFSET(Sheet2!$A$1,Sheet1!AE$5+Sheet1!$AA21-1,Sheet1!$Z21))</f>
        <v>83</v>
      </c>
      <c r="AF21">
        <f ca="1">IF(OFFSET(Sheet2!$A$1,Sheet1!AF$5+Sheet1!$AA21-1,Sheet1!$Z21)=0,NA(),OFFSET(Sheet2!$A$1,Sheet1!AF$5+Sheet1!$AA21-1,Sheet1!$Z21))</f>
        <v>87</v>
      </c>
      <c r="AG21">
        <f ca="1">IF(OFFSET(Sheet2!$A$1,Sheet1!AG$5+Sheet1!$AA21-1,Sheet1!$Z21)=0,NA(),OFFSET(Sheet2!$A$1,Sheet1!AG$5+Sheet1!$AA21-1,Sheet1!$Z21))</f>
        <v>85</v>
      </c>
    </row>
    <row r="22" spans="1:33" x14ac:dyDescent="0.2">
      <c r="A22" s="1">
        <f ca="1">OFFSET(库存!$A$304,COUNTA(库存!$A:$A)-ROW(库存!$A323),)</f>
        <v>43133</v>
      </c>
      <c r="B22">
        <f ca="1">OFFSET(库存!$B$304,COUNTA(库存!$B:$B)-ROW(库存!$B323),)</f>
        <v>698.19999999999993</v>
      </c>
      <c r="D22">
        <v>1</v>
      </c>
      <c r="E22">
        <v>14</v>
      </c>
      <c r="F22" s="1">
        <v>42467</v>
      </c>
      <c r="G22">
        <f t="shared" ca="1" si="6"/>
        <v>680</v>
      </c>
      <c r="H22">
        <f t="shared" ca="1" si="6"/>
        <v>367</v>
      </c>
      <c r="I22">
        <f t="shared" ca="1" si="5"/>
        <v>346.8</v>
      </c>
      <c r="J22">
        <f t="shared" ca="1" si="5"/>
        <v>1344</v>
      </c>
      <c r="K22">
        <f t="shared" ca="1" si="7"/>
        <v>853.5</v>
      </c>
      <c r="N22" s="9">
        <v>43833</v>
      </c>
      <c r="O22" s="8">
        <v>1629</v>
      </c>
      <c r="P22" s="8">
        <v>1506</v>
      </c>
      <c r="Q22" s="4">
        <f t="shared" si="1"/>
        <v>-123</v>
      </c>
      <c r="T22" s="1">
        <f>现货价!A25</f>
        <v>44805</v>
      </c>
      <c r="U22">
        <f>现货价!B25</f>
        <v>2790</v>
      </c>
      <c r="V22">
        <f>VLOOKUP(T22,[2]价格数据!$A:$C,3,0)</f>
        <v>1727.51</v>
      </c>
      <c r="W22">
        <f t="shared" si="0"/>
        <v>-1062.49</v>
      </c>
      <c r="Z22">
        <v>1</v>
      </c>
      <c r="AA22">
        <v>16</v>
      </c>
      <c r="AB22" s="1">
        <v>42481</v>
      </c>
      <c r="AC22">
        <f ca="1">IF(OFFSET(Sheet2!$A$1,Sheet1!AC$5+Sheet1!$AA22-1,Sheet1!$Z22)=0,NA(),OFFSET(Sheet2!$A$1,Sheet1!AC$5+Sheet1!$AA22-1,Sheet1!$Z22))</f>
        <v>85</v>
      </c>
      <c r="AD22">
        <f ca="1">IF(OFFSET(Sheet2!$A$1,Sheet1!AD$5+Sheet1!$AA22-1,Sheet1!$Z22)=0,NA(),OFFSET(Sheet2!$A$1,Sheet1!AD$5+Sheet1!$AA22-1,Sheet1!$Z22))</f>
        <v>85</v>
      </c>
      <c r="AE22">
        <f ca="1">IF(OFFSET(Sheet2!$A$1,Sheet1!AE$5+Sheet1!$AA22-1,Sheet1!$Z22)=0,NA(),OFFSET(Sheet2!$A$1,Sheet1!AE$5+Sheet1!$AA22-1,Sheet1!$Z22))</f>
        <v>86</v>
      </c>
      <c r="AF22">
        <f ca="1">IF(OFFSET(Sheet2!$A$1,Sheet1!AF$5+Sheet1!$AA22-1,Sheet1!$Z22)=0,NA(),OFFSET(Sheet2!$A$1,Sheet1!AF$5+Sheet1!$AA22-1,Sheet1!$Z22))</f>
        <v>85</v>
      </c>
      <c r="AG22">
        <f ca="1">IF(OFFSET(Sheet2!$A$1,Sheet1!AG$5+Sheet1!$AA22-1,Sheet1!$Z22)=0,NA(),OFFSET(Sheet2!$A$1,Sheet1!AG$5+Sheet1!$AA22-1,Sheet1!$Z22))</f>
        <v>84</v>
      </c>
    </row>
    <row r="23" spans="1:33" x14ac:dyDescent="0.2">
      <c r="A23" s="1">
        <f ca="1">OFFSET(库存!$A$304,COUNTA(库存!$A:$A)-ROW(库存!$A324),)</f>
        <v>43140</v>
      </c>
      <c r="B23">
        <f ca="1">OFFSET(库存!$B$304,COUNTA(库存!$B:$B)-ROW(库存!$B324),)</f>
        <v>623.69999999999993</v>
      </c>
      <c r="D23">
        <v>1</v>
      </c>
      <c r="E23">
        <v>15</v>
      </c>
      <c r="F23" s="1">
        <v>42474</v>
      </c>
      <c r="G23">
        <f t="shared" ca="1" si="6"/>
        <v>750</v>
      </c>
      <c r="H23">
        <f t="shared" ca="1" si="6"/>
        <v>347</v>
      </c>
      <c r="I23">
        <f t="shared" ca="1" si="5"/>
        <v>290</v>
      </c>
      <c r="J23">
        <f t="shared" ca="1" si="5"/>
        <v>1466</v>
      </c>
      <c r="K23">
        <f t="shared" ca="1" si="7"/>
        <v>876.2</v>
      </c>
      <c r="N23" s="9">
        <v>43836</v>
      </c>
      <c r="O23" s="8">
        <v>1638</v>
      </c>
      <c r="P23" s="8">
        <v>1507</v>
      </c>
      <c r="Q23" s="4">
        <f t="shared" si="1"/>
        <v>-131</v>
      </c>
      <c r="T23" s="1">
        <f>现货价!A26</f>
        <v>44804</v>
      </c>
      <c r="U23">
        <f>现货价!B26</f>
        <v>2790</v>
      </c>
      <c r="V23">
        <f>VLOOKUP(T23,[2]价格数据!$A:$C,3,0)</f>
        <v>1728.63</v>
      </c>
      <c r="W23">
        <f t="shared" si="0"/>
        <v>-1061.3699999999999</v>
      </c>
      <c r="Z23">
        <v>1</v>
      </c>
      <c r="AA23">
        <v>17</v>
      </c>
      <c r="AB23" s="1">
        <v>42488</v>
      </c>
      <c r="AC23">
        <f ca="1">IF(OFFSET(Sheet2!$A$1,Sheet1!AC$5+Sheet1!$AA23-1,Sheet1!$Z23)=0,NA(),OFFSET(Sheet2!$A$1,Sheet1!AC$5+Sheet1!$AA23-1,Sheet1!$Z23))</f>
        <v>83</v>
      </c>
      <c r="AD23">
        <f ca="1">IF(OFFSET(Sheet2!$A$1,Sheet1!AD$5+Sheet1!$AA23-1,Sheet1!$Z23)=0,NA(),OFFSET(Sheet2!$A$1,Sheet1!AD$5+Sheet1!$AA23-1,Sheet1!$Z23))</f>
        <v>86</v>
      </c>
      <c r="AE23">
        <f ca="1">IF(OFFSET(Sheet2!$A$1,Sheet1!AE$5+Sheet1!$AA23-1,Sheet1!$Z23)=0,NA(),OFFSET(Sheet2!$A$1,Sheet1!AE$5+Sheet1!$AA23-1,Sheet1!$Z23))</f>
        <v>89</v>
      </c>
      <c r="AF23">
        <f ca="1">IF(OFFSET(Sheet2!$A$1,Sheet1!AF$5+Sheet1!$AA23-1,Sheet1!$Z23)=0,NA(),OFFSET(Sheet2!$A$1,Sheet1!AF$5+Sheet1!$AA23-1,Sheet1!$Z23))</f>
        <v>84</v>
      </c>
      <c r="AG23">
        <f ca="1">IF(OFFSET(Sheet2!$A$1,Sheet1!AG$5+Sheet1!$AA23-1,Sheet1!$Z23)=0,NA(),OFFSET(Sheet2!$A$1,Sheet1!AG$5+Sheet1!$AA23-1,Sheet1!$Z23))</f>
        <v>85</v>
      </c>
    </row>
    <row r="24" spans="1:33" x14ac:dyDescent="0.2">
      <c r="A24" s="1">
        <f ca="1">OFFSET(库存!$A$304,COUNTA(库存!$A:$A)-ROW(库存!$A325),)</f>
        <v>43147</v>
      </c>
      <c r="B24" t="e">
        <f ca="1">OFFSET(库存!$B$304,COUNTA(库存!$B:$B)-ROW(库存!$B325),)</f>
        <v>#N/A</v>
      </c>
      <c r="D24">
        <v>1</v>
      </c>
      <c r="E24">
        <v>16</v>
      </c>
      <c r="F24" s="1">
        <v>42481</v>
      </c>
      <c r="G24">
        <f t="shared" ca="1" si="6"/>
        <v>790</v>
      </c>
      <c r="H24">
        <f t="shared" ca="1" si="6"/>
        <v>318</v>
      </c>
      <c r="I24">
        <f t="shared" ca="1" si="5"/>
        <v>270</v>
      </c>
      <c r="J24">
        <f t="shared" ca="1" si="5"/>
        <v>1550.9</v>
      </c>
      <c r="K24">
        <f t="shared" ca="1" si="7"/>
        <v>869</v>
      </c>
      <c r="N24" s="9">
        <v>43837</v>
      </c>
      <c r="O24" s="8">
        <v>1627</v>
      </c>
      <c r="P24" s="8">
        <v>1507</v>
      </c>
      <c r="Q24" s="4">
        <f t="shared" si="1"/>
        <v>-120</v>
      </c>
      <c r="T24" s="1">
        <f>现货价!A27</f>
        <v>44803</v>
      </c>
      <c r="U24">
        <f>现货价!B27</f>
        <v>2790</v>
      </c>
      <c r="V24">
        <f>VLOOKUP(T24,[2]价格数据!$A:$C,3,0)</f>
        <v>1732.63</v>
      </c>
      <c r="W24">
        <f t="shared" si="0"/>
        <v>-1057.3699999999999</v>
      </c>
      <c r="Z24">
        <v>1</v>
      </c>
      <c r="AA24">
        <v>18</v>
      </c>
      <c r="AB24" s="1">
        <v>42495</v>
      </c>
      <c r="AC24">
        <f ca="1">IF(OFFSET(Sheet2!$A$1,Sheet1!AC$5+Sheet1!$AA24-1,Sheet1!$Z24)=0,NA(),OFFSET(Sheet2!$A$1,Sheet1!AC$5+Sheet1!$AA24-1,Sheet1!$Z24))</f>
        <v>88</v>
      </c>
      <c r="AD24">
        <f ca="1">IF(OFFSET(Sheet2!$A$1,Sheet1!AD$5+Sheet1!$AA24-1,Sheet1!$Z24)=0,NA(),OFFSET(Sheet2!$A$1,Sheet1!AD$5+Sheet1!$AA24-1,Sheet1!$Z24))</f>
        <v>86</v>
      </c>
      <c r="AE24" t="e">
        <f ca="1">IF(OFFSET(Sheet2!$A$1,Sheet1!AE$5+Sheet1!$AA24-1,Sheet1!$Z24)=0,NA(),OFFSET(Sheet2!$A$1,Sheet1!AE$5+Sheet1!$AA24-1,Sheet1!$Z24))</f>
        <v>#N/A</v>
      </c>
      <c r="AF24">
        <f ca="1">IF(OFFSET(Sheet2!$A$1,Sheet1!AF$5+Sheet1!$AA24-1,Sheet1!$Z24)=0,NA(),OFFSET(Sheet2!$A$1,Sheet1!AF$5+Sheet1!$AA24-1,Sheet1!$Z24))</f>
        <v>84</v>
      </c>
      <c r="AG24">
        <f ca="1">IF(OFFSET(Sheet2!$A$1,Sheet1!AG$5+Sheet1!$AA24-1,Sheet1!$Z24)=0,NA(),OFFSET(Sheet2!$A$1,Sheet1!AG$5+Sheet1!$AA24-1,Sheet1!$Z24))</f>
        <v>85</v>
      </c>
    </row>
    <row r="25" spans="1:33" x14ac:dyDescent="0.2">
      <c r="A25" s="1">
        <f ca="1">OFFSET(库存!$A$304,COUNTA(库存!$A:$A)-ROW(库存!$A326),)</f>
        <v>43154</v>
      </c>
      <c r="B25">
        <f ca="1">OFFSET(库存!$B$304,COUNTA(库存!$B:$B)-ROW(库存!$B326),)</f>
        <v>916.3</v>
      </c>
      <c r="D25">
        <v>1</v>
      </c>
      <c r="E25">
        <v>17</v>
      </c>
      <c r="F25" s="1">
        <v>42488</v>
      </c>
      <c r="G25">
        <f t="shared" ca="1" si="6"/>
        <v>825.69999999999993</v>
      </c>
      <c r="H25">
        <f t="shared" ca="1" si="6"/>
        <v>290</v>
      </c>
      <c r="I25">
        <f t="shared" ca="1" si="6"/>
        <v>290</v>
      </c>
      <c r="J25">
        <f t="shared" ca="1" si="6"/>
        <v>1600</v>
      </c>
      <c r="K25">
        <f t="shared" ca="1" si="7"/>
        <v>897.6</v>
      </c>
      <c r="N25" s="9">
        <v>43838</v>
      </c>
      <c r="O25" s="8">
        <v>1630</v>
      </c>
      <c r="P25" s="8">
        <v>1508</v>
      </c>
      <c r="Q25" s="4">
        <f t="shared" si="1"/>
        <v>-122</v>
      </c>
      <c r="T25" s="1">
        <f>现货价!A28</f>
        <v>44802</v>
      </c>
      <c r="U25">
        <f>现货价!B28</f>
        <v>2800</v>
      </c>
      <c r="V25">
        <f>VLOOKUP(T25,[2]价格数据!$A:$C,3,0)</f>
        <v>1746.38</v>
      </c>
      <c r="W25">
        <f t="shared" si="0"/>
        <v>-1053.6199999999999</v>
      </c>
      <c r="Z25">
        <v>1</v>
      </c>
      <c r="AA25">
        <v>19</v>
      </c>
      <c r="AB25" s="1">
        <v>42502</v>
      </c>
      <c r="AC25">
        <f ca="1">IF(OFFSET(Sheet2!$A$1,Sheet1!AC$5+Sheet1!$AA25-1,Sheet1!$Z25)=0,NA(),OFFSET(Sheet2!$A$1,Sheet1!AC$5+Sheet1!$AA25-1,Sheet1!$Z25))</f>
        <v>80</v>
      </c>
      <c r="AD25">
        <f ca="1">IF(OFFSET(Sheet2!$A$1,Sheet1!AD$5+Sheet1!$AA25-1,Sheet1!$Z25)=0,NA(),OFFSET(Sheet2!$A$1,Sheet1!AD$5+Sheet1!$AA25-1,Sheet1!$Z25))</f>
        <v>86</v>
      </c>
      <c r="AE25">
        <f ca="1">IF(OFFSET(Sheet2!$A$1,Sheet1!AE$5+Sheet1!$AA25-1,Sheet1!$Z25)=0,NA(),OFFSET(Sheet2!$A$1,Sheet1!AE$5+Sheet1!$AA25-1,Sheet1!$Z25))</f>
        <v>88</v>
      </c>
      <c r="AF25">
        <f ca="1">IF(OFFSET(Sheet2!$A$1,Sheet1!AF$5+Sheet1!$AA25-1,Sheet1!$Z25)=0,NA(),OFFSET(Sheet2!$A$1,Sheet1!AF$5+Sheet1!$AA25-1,Sheet1!$Z25))</f>
        <v>80</v>
      </c>
      <c r="AG25">
        <f ca="1">IF(OFFSET(Sheet2!$A$1,Sheet1!AG$5+Sheet1!$AA25-1,Sheet1!$Z25)=0,NA(),OFFSET(Sheet2!$A$1,Sheet1!AG$5+Sheet1!$AA25-1,Sheet1!$Z25))</f>
        <v>86</v>
      </c>
    </row>
    <row r="26" spans="1:33" x14ac:dyDescent="0.2">
      <c r="A26" s="1">
        <f ca="1">OFFSET(库存!$A$304,COUNTA(库存!$A:$A)-ROW(库存!$A327),)</f>
        <v>43161</v>
      </c>
      <c r="B26">
        <f ca="1">OFFSET(库存!$B$304,COUNTA(库存!$B:$B)-ROW(库存!$B327),)</f>
        <v>850.6</v>
      </c>
      <c r="D26">
        <v>1</v>
      </c>
      <c r="E26">
        <v>18</v>
      </c>
      <c r="F26" s="1">
        <v>42495</v>
      </c>
      <c r="G26">
        <f t="shared" ca="1" si="6"/>
        <v>813.6</v>
      </c>
      <c r="H26">
        <f t="shared" ca="1" si="6"/>
        <v>330</v>
      </c>
      <c r="I26" t="e">
        <f t="shared" ca="1" si="6"/>
        <v>#N/A</v>
      </c>
      <c r="J26">
        <f t="shared" ca="1" si="6"/>
        <v>1620</v>
      </c>
      <c r="K26">
        <f t="shared" ca="1" si="7"/>
        <v>932.69999999999993</v>
      </c>
      <c r="N26" s="9">
        <v>43839</v>
      </c>
      <c r="O26" s="8">
        <v>1632</v>
      </c>
      <c r="P26" s="8">
        <v>1503</v>
      </c>
      <c r="Q26" s="4">
        <f t="shared" si="1"/>
        <v>-129</v>
      </c>
      <c r="T26" s="1">
        <f>现货价!A29</f>
        <v>44799</v>
      </c>
      <c r="U26">
        <f>现货价!B29</f>
        <v>2800</v>
      </c>
      <c r="V26">
        <f>VLOOKUP(T26,[2]价格数据!$A:$C,3,0)</f>
        <v>1745.38</v>
      </c>
      <c r="W26">
        <f t="shared" si="0"/>
        <v>-1054.6199999999999</v>
      </c>
      <c r="Z26">
        <v>1</v>
      </c>
      <c r="AA26">
        <v>20</v>
      </c>
      <c r="AB26" s="1">
        <v>42509</v>
      </c>
      <c r="AC26">
        <f ca="1">IF(OFFSET(Sheet2!$A$1,Sheet1!AC$5+Sheet1!$AA26-1,Sheet1!$Z26)=0,NA(),OFFSET(Sheet2!$A$1,Sheet1!AC$5+Sheet1!$AA26-1,Sheet1!$Z26))</f>
        <v>80</v>
      </c>
      <c r="AD26">
        <f ca="1">IF(OFFSET(Sheet2!$A$1,Sheet1!AD$5+Sheet1!$AA26-1,Sheet1!$Z26)=0,NA(),OFFSET(Sheet2!$A$1,Sheet1!AD$5+Sheet1!$AA26-1,Sheet1!$Z26))</f>
        <v>82</v>
      </c>
      <c r="AE26">
        <f ca="1">IF(OFFSET(Sheet2!$A$1,Sheet1!AE$5+Sheet1!$AA26-1,Sheet1!$Z26)=0,NA(),OFFSET(Sheet2!$A$1,Sheet1!AE$5+Sheet1!$AA26-1,Sheet1!$Z26))</f>
        <v>86</v>
      </c>
      <c r="AF26">
        <f ca="1">IF(OFFSET(Sheet2!$A$1,Sheet1!AF$5+Sheet1!$AA26-1,Sheet1!$Z26)=0,NA(),OFFSET(Sheet2!$A$1,Sheet1!AF$5+Sheet1!$AA26-1,Sheet1!$Z26))</f>
        <v>73</v>
      </c>
      <c r="AG26">
        <f ca="1">IF(OFFSET(Sheet2!$A$1,Sheet1!AG$5+Sheet1!$AA26-1,Sheet1!$Z26)=0,NA(),OFFSET(Sheet2!$A$1,Sheet1!AG$5+Sheet1!$AA26-1,Sheet1!$Z26))</f>
        <v>81</v>
      </c>
    </row>
    <row r="27" spans="1:33" x14ac:dyDescent="0.2">
      <c r="A27" s="1">
        <f ca="1">OFFSET(库存!$A$304,COUNTA(库存!$A:$A)-ROW(库存!$A328),)</f>
        <v>43168</v>
      </c>
      <c r="B27">
        <f ca="1">OFFSET(库存!$B$304,COUNTA(库存!$B:$B)-ROW(库存!$B328),)</f>
        <v>761.7</v>
      </c>
      <c r="D27">
        <v>1</v>
      </c>
      <c r="E27">
        <v>19</v>
      </c>
      <c r="F27" s="1">
        <v>42502</v>
      </c>
      <c r="G27">
        <f t="shared" ca="1" si="6"/>
        <v>728.9</v>
      </c>
      <c r="H27">
        <f t="shared" ca="1" si="6"/>
        <v>320</v>
      </c>
      <c r="I27">
        <f t="shared" ca="1" si="6"/>
        <v>377</v>
      </c>
      <c r="J27">
        <f t="shared" ca="1" si="6"/>
        <v>1650</v>
      </c>
      <c r="K27">
        <f t="shared" ca="1" si="7"/>
        <v>964.9</v>
      </c>
      <c r="N27" s="9">
        <v>43840</v>
      </c>
      <c r="O27" s="8">
        <v>1658</v>
      </c>
      <c r="P27" s="8">
        <v>1507</v>
      </c>
      <c r="Q27" s="4">
        <f t="shared" si="1"/>
        <v>-151</v>
      </c>
      <c r="T27" s="1">
        <f>现货价!A30</f>
        <v>44798</v>
      </c>
      <c r="U27">
        <f>现货价!B30</f>
        <v>2800</v>
      </c>
      <c r="V27">
        <f>VLOOKUP(T27,[2]价格数据!$A:$C,3,0)</f>
        <v>1750.49</v>
      </c>
      <c r="W27">
        <f t="shared" si="0"/>
        <v>-1049.51</v>
      </c>
      <c r="Z27">
        <v>1</v>
      </c>
      <c r="AA27">
        <v>21</v>
      </c>
      <c r="AB27" s="1">
        <v>42516</v>
      </c>
      <c r="AC27">
        <f ca="1">IF(OFFSET(Sheet2!$A$1,Sheet1!AC$5+Sheet1!$AA27-1,Sheet1!$Z27)=0,NA(),OFFSET(Sheet2!$A$1,Sheet1!AC$5+Sheet1!$AA27-1,Sheet1!$Z27))</f>
        <v>85</v>
      </c>
      <c r="AD27">
        <f ca="1">IF(OFFSET(Sheet2!$A$1,Sheet1!AD$5+Sheet1!$AA27-1,Sheet1!$Z27)=0,NA(),OFFSET(Sheet2!$A$1,Sheet1!AD$5+Sheet1!$AA27-1,Sheet1!$Z27))</f>
        <v>84</v>
      </c>
      <c r="AE27">
        <f ca="1">IF(OFFSET(Sheet2!$A$1,Sheet1!AE$5+Sheet1!$AA27-1,Sheet1!$Z27)=0,NA(),OFFSET(Sheet2!$A$1,Sheet1!AE$5+Sheet1!$AA27-1,Sheet1!$Z27))</f>
        <v>85</v>
      </c>
      <c r="AF27">
        <f ca="1">IF(OFFSET(Sheet2!$A$1,Sheet1!AF$5+Sheet1!$AA27-1,Sheet1!$Z27)=0,NA(),OFFSET(Sheet2!$A$1,Sheet1!AF$5+Sheet1!$AA27-1,Sheet1!$Z27))</f>
        <v>75</v>
      </c>
      <c r="AG27">
        <f ca="1">IF(OFFSET(Sheet2!$A$1,Sheet1!AG$5+Sheet1!$AA27-1,Sheet1!$Z27)=0,NA(),OFFSET(Sheet2!$A$1,Sheet1!AG$5+Sheet1!$AA27-1,Sheet1!$Z27))</f>
        <v>83</v>
      </c>
    </row>
    <row r="28" spans="1:33" x14ac:dyDescent="0.2">
      <c r="A28" s="1">
        <f ca="1">OFFSET(库存!$A$304,COUNTA(库存!$A:$A)-ROW(库存!$A329),)</f>
        <v>43175</v>
      </c>
      <c r="B28">
        <f ca="1">OFFSET(库存!$B$304,COUNTA(库存!$B:$B)-ROW(库存!$B329),)</f>
        <v>650</v>
      </c>
      <c r="D28">
        <v>1</v>
      </c>
      <c r="E28">
        <v>20</v>
      </c>
      <c r="F28" s="1">
        <v>42509</v>
      </c>
      <c r="G28">
        <f t="shared" ca="1" si="6"/>
        <v>698.19999999999993</v>
      </c>
      <c r="H28">
        <f t="shared" ca="1" si="6"/>
        <v>316</v>
      </c>
      <c r="I28">
        <f t="shared" ca="1" si="6"/>
        <v>430</v>
      </c>
      <c r="J28">
        <f t="shared" ca="1" si="6"/>
        <v>1720</v>
      </c>
      <c r="K28">
        <f t="shared" ca="1" si="7"/>
        <v>907.69999999999993</v>
      </c>
      <c r="N28" s="9">
        <v>43843</v>
      </c>
      <c r="O28" s="8">
        <v>1653</v>
      </c>
      <c r="P28" s="8">
        <v>1490</v>
      </c>
      <c r="Q28" s="4">
        <f t="shared" si="1"/>
        <v>-163</v>
      </c>
      <c r="T28" s="1">
        <f>现货价!A31</f>
        <v>44797</v>
      </c>
      <c r="U28">
        <f>现货价!B31</f>
        <v>2775</v>
      </c>
      <c r="V28">
        <f>VLOOKUP(T28,[2]价格数据!$A:$C,3,0)</f>
        <v>1752.51</v>
      </c>
      <c r="W28">
        <f t="shared" si="0"/>
        <v>-1022.49</v>
      </c>
      <c r="Z28">
        <v>1</v>
      </c>
      <c r="AA28">
        <v>22</v>
      </c>
      <c r="AB28" s="1">
        <v>42523</v>
      </c>
      <c r="AC28">
        <f ca="1">IF(OFFSET(Sheet2!$A$1,Sheet1!AC$5+Sheet1!$AA28-1,Sheet1!$Z28)=0,NA(),OFFSET(Sheet2!$A$1,Sheet1!AC$5+Sheet1!$AA28-1,Sheet1!$Z28))</f>
        <v>85</v>
      </c>
      <c r="AD28">
        <f ca="1">IF(OFFSET(Sheet2!$A$1,Sheet1!AD$5+Sheet1!$AA28-1,Sheet1!$Z28)=0,NA(),OFFSET(Sheet2!$A$1,Sheet1!AD$5+Sheet1!$AA28-1,Sheet1!$Z28))</f>
        <v>79</v>
      </c>
      <c r="AE28">
        <f ca="1">IF(OFFSET(Sheet2!$A$1,Sheet1!AE$5+Sheet1!$AA28-1,Sheet1!$Z28)=0,NA(),OFFSET(Sheet2!$A$1,Sheet1!AE$5+Sheet1!$AA28-1,Sheet1!$Z28))</f>
        <v>84</v>
      </c>
      <c r="AF28">
        <f ca="1">IF(OFFSET(Sheet2!$A$1,Sheet1!AF$5+Sheet1!$AA28-1,Sheet1!$Z28)=0,NA(),OFFSET(Sheet2!$A$1,Sheet1!AF$5+Sheet1!$AA28-1,Sheet1!$Z28))</f>
        <v>70</v>
      </c>
      <c r="AG28">
        <f ca="1">IF(OFFSET(Sheet2!$A$1,Sheet1!AG$5+Sheet1!$AA28-1,Sheet1!$Z28)=0,NA(),OFFSET(Sheet2!$A$1,Sheet1!AG$5+Sheet1!$AA28-1,Sheet1!$Z28))</f>
        <v>82</v>
      </c>
    </row>
    <row r="29" spans="1:33" x14ac:dyDescent="0.2">
      <c r="A29" s="1">
        <f ca="1">OFFSET(库存!$A$304,COUNTA(库存!$A:$A)-ROW(库存!$A330),)</f>
        <v>43182</v>
      </c>
      <c r="B29">
        <f ca="1">OFFSET(库存!$B$304,COUNTA(库存!$B:$B)-ROW(库存!$B330),)</f>
        <v>556</v>
      </c>
      <c r="D29">
        <v>1</v>
      </c>
      <c r="E29">
        <v>21</v>
      </c>
      <c r="F29" s="1">
        <v>42516</v>
      </c>
      <c r="G29">
        <f t="shared" ca="1" si="6"/>
        <v>623.69999999999993</v>
      </c>
      <c r="H29">
        <f t="shared" ca="1" si="6"/>
        <v>313</v>
      </c>
      <c r="I29">
        <f t="shared" ca="1" si="6"/>
        <v>500</v>
      </c>
      <c r="J29">
        <f t="shared" ca="1" si="6"/>
        <v>1726.6</v>
      </c>
      <c r="K29">
        <f t="shared" ca="1" si="7"/>
        <v>857</v>
      </c>
      <c r="N29" s="9">
        <v>43844</v>
      </c>
      <c r="O29" s="8">
        <v>1653</v>
      </c>
      <c r="P29" s="8">
        <v>1493</v>
      </c>
      <c r="Q29" s="4">
        <f t="shared" si="1"/>
        <v>-160</v>
      </c>
      <c r="T29" s="1">
        <f>现货价!A32</f>
        <v>44796</v>
      </c>
      <c r="U29">
        <f>现货价!B32</f>
        <v>2775</v>
      </c>
      <c r="V29">
        <f>VLOOKUP(T29,[2]价格数据!$A:$C,3,0)</f>
        <v>1754.51</v>
      </c>
      <c r="W29">
        <f t="shared" si="0"/>
        <v>-1020.49</v>
      </c>
      <c r="Z29">
        <v>1</v>
      </c>
      <c r="AA29">
        <v>23</v>
      </c>
      <c r="AB29" s="1">
        <v>42530</v>
      </c>
      <c r="AC29">
        <f ca="1">IF(OFFSET(Sheet2!$A$1,Sheet1!AC$5+Sheet1!$AA29-1,Sheet1!$Z29)=0,NA(),OFFSET(Sheet2!$A$1,Sheet1!AC$5+Sheet1!$AA29-1,Sheet1!$Z29))</f>
        <v>89</v>
      </c>
      <c r="AD29">
        <f ca="1">IF(OFFSET(Sheet2!$A$1,Sheet1!AD$5+Sheet1!$AA29-1,Sheet1!$Z29)=0,NA(),OFFSET(Sheet2!$A$1,Sheet1!AD$5+Sheet1!$AA29-1,Sheet1!$Z29))</f>
        <v>80</v>
      </c>
      <c r="AE29">
        <f ca="1">IF(OFFSET(Sheet2!$A$1,Sheet1!AE$5+Sheet1!$AA29-1,Sheet1!$Z29)=0,NA(),OFFSET(Sheet2!$A$1,Sheet1!AE$5+Sheet1!$AA29-1,Sheet1!$Z29))</f>
        <v>84</v>
      </c>
      <c r="AF29">
        <f ca="1">IF(OFFSET(Sheet2!$A$1,Sheet1!AF$5+Sheet1!$AA29-1,Sheet1!$Z29)=0,NA(),OFFSET(Sheet2!$A$1,Sheet1!AF$5+Sheet1!$AA29-1,Sheet1!$Z29))</f>
        <v>67</v>
      </c>
      <c r="AG29">
        <f ca="1">IF(OFFSET(Sheet2!$A$1,Sheet1!AG$5+Sheet1!$AA29-1,Sheet1!$Z29)=0,NA(),OFFSET(Sheet2!$A$1,Sheet1!AG$5+Sheet1!$AA29-1,Sheet1!$Z29))</f>
        <v>82</v>
      </c>
    </row>
    <row r="30" spans="1:33" x14ac:dyDescent="0.2">
      <c r="A30" s="1">
        <f ca="1">OFFSET(库存!$A$304,COUNTA(库存!$A:$A)-ROW(库存!$A331),)</f>
        <v>43189</v>
      </c>
      <c r="B30">
        <f ca="1">OFFSET(库存!$B$304,COUNTA(库存!$B:$B)-ROW(库存!$B331),)</f>
        <v>415</v>
      </c>
      <c r="D30">
        <v>1</v>
      </c>
      <c r="E30">
        <v>22</v>
      </c>
      <c r="F30" s="1">
        <v>42523</v>
      </c>
      <c r="G30" t="e">
        <f t="shared" ca="1" si="6"/>
        <v>#N/A</v>
      </c>
      <c r="H30">
        <f t="shared" ca="1" si="6"/>
        <v>427</v>
      </c>
      <c r="I30">
        <f t="shared" ca="1" si="6"/>
        <v>550</v>
      </c>
      <c r="J30">
        <f t="shared" ca="1" si="6"/>
        <v>1728.7</v>
      </c>
      <c r="K30">
        <f t="shared" ca="1" si="7"/>
        <v>791.3</v>
      </c>
      <c r="N30" s="9">
        <v>43845</v>
      </c>
      <c r="O30" s="8">
        <v>1665</v>
      </c>
      <c r="P30" s="8">
        <v>1504</v>
      </c>
      <c r="Q30" s="4">
        <f t="shared" si="1"/>
        <v>-161</v>
      </c>
      <c r="T30" s="1">
        <f>现货价!A33</f>
        <v>44795</v>
      </c>
      <c r="U30">
        <f>现货价!B33</f>
        <v>2775</v>
      </c>
      <c r="V30">
        <f>VLOOKUP(T30,[2]价格数据!$A:$C,3,0)</f>
        <v>1753.5</v>
      </c>
      <c r="W30">
        <f t="shared" si="0"/>
        <v>-1021.5</v>
      </c>
      <c r="Z30">
        <v>1</v>
      </c>
      <c r="AA30">
        <v>24</v>
      </c>
      <c r="AB30" s="1">
        <v>42537</v>
      </c>
      <c r="AC30">
        <f ca="1">IF(OFFSET(Sheet2!$A$1,Sheet1!AC$5+Sheet1!$AA30-1,Sheet1!$Z30)=0,NA(),OFFSET(Sheet2!$A$1,Sheet1!AC$5+Sheet1!$AA30-1,Sheet1!$Z30))</f>
        <v>89</v>
      </c>
      <c r="AD30">
        <f ca="1">IF(OFFSET(Sheet2!$A$1,Sheet1!AD$5+Sheet1!$AA30-1,Sheet1!$Z30)=0,NA(),OFFSET(Sheet2!$A$1,Sheet1!AD$5+Sheet1!$AA30-1,Sheet1!$Z30))</f>
        <v>82</v>
      </c>
      <c r="AE30">
        <f ca="1">IF(OFFSET(Sheet2!$A$1,Sheet1!AE$5+Sheet1!$AA30-1,Sheet1!$Z30)=0,NA(),OFFSET(Sheet2!$A$1,Sheet1!AE$5+Sheet1!$AA30-1,Sheet1!$Z30))</f>
        <v>81</v>
      </c>
      <c r="AF30">
        <f ca="1">IF(OFFSET(Sheet2!$A$1,Sheet1!AF$5+Sheet1!$AA30-1,Sheet1!$Z30)=0,NA(),OFFSET(Sheet2!$A$1,Sheet1!AF$5+Sheet1!$AA30-1,Sheet1!$Z30))</f>
        <v>65</v>
      </c>
      <c r="AG30">
        <f ca="1">IF(OFFSET(Sheet2!$A$1,Sheet1!AG$5+Sheet1!$AA30-1,Sheet1!$Z30)=0,NA(),OFFSET(Sheet2!$A$1,Sheet1!AG$5+Sheet1!$AA30-1,Sheet1!$Z30))</f>
        <v>81</v>
      </c>
    </row>
    <row r="31" spans="1:33" x14ac:dyDescent="0.2">
      <c r="A31" s="1">
        <f ca="1">OFFSET(库存!$A$304,COUNTA(库存!$A:$A)-ROW(库存!$A332),)</f>
        <v>43196</v>
      </c>
      <c r="B31">
        <f ca="1">OFFSET(库存!$B$304,COUNTA(库存!$B:$B)-ROW(库存!$B332),)</f>
        <v>367</v>
      </c>
      <c r="D31">
        <v>1</v>
      </c>
      <c r="E31">
        <v>23</v>
      </c>
      <c r="F31" s="1">
        <v>42530</v>
      </c>
      <c r="G31">
        <f t="shared" ca="1" si="6"/>
        <v>916.3</v>
      </c>
      <c r="H31">
        <f t="shared" ca="1" si="6"/>
        <v>432</v>
      </c>
      <c r="I31">
        <f t="shared" ca="1" si="6"/>
        <v>640</v>
      </c>
      <c r="J31">
        <f t="shared" ca="1" si="6"/>
        <v>1647.2</v>
      </c>
      <c r="K31">
        <f t="shared" ca="1" si="7"/>
        <v>720.1</v>
      </c>
      <c r="N31" s="9">
        <v>43846</v>
      </c>
      <c r="O31" s="8">
        <v>1668</v>
      </c>
      <c r="P31" s="8">
        <v>1507</v>
      </c>
      <c r="Q31" s="4">
        <f t="shared" si="1"/>
        <v>-161</v>
      </c>
      <c r="T31" s="1">
        <f>现货价!A34</f>
        <v>44792</v>
      </c>
      <c r="U31">
        <f>现货价!B34</f>
        <v>2775</v>
      </c>
      <c r="V31">
        <f>VLOOKUP(T31,[2]价格数据!$A:$C,3,0)</f>
        <v>1758.29</v>
      </c>
      <c r="W31">
        <f t="shared" si="0"/>
        <v>-1016.71</v>
      </c>
      <c r="Z31">
        <v>1</v>
      </c>
      <c r="AA31">
        <v>25</v>
      </c>
      <c r="AB31" s="1">
        <v>42544</v>
      </c>
      <c r="AC31">
        <f ca="1">IF(OFFSET(Sheet2!$A$1,Sheet1!AC$5+Sheet1!$AA31-1,Sheet1!$Z31)=0,NA(),OFFSET(Sheet2!$A$1,Sheet1!AC$5+Sheet1!$AA31-1,Sheet1!$Z31))</f>
        <v>88</v>
      </c>
      <c r="AD31">
        <f ca="1">IF(OFFSET(Sheet2!$A$1,Sheet1!AD$5+Sheet1!$AA31-1,Sheet1!$Z31)=0,NA(),OFFSET(Sheet2!$A$1,Sheet1!AD$5+Sheet1!$AA31-1,Sheet1!$Z31))</f>
        <v>84</v>
      </c>
      <c r="AE31">
        <f ca="1">IF(OFFSET(Sheet2!$A$1,Sheet1!AE$5+Sheet1!$AA31-1,Sheet1!$Z31)=0,NA(),OFFSET(Sheet2!$A$1,Sheet1!AE$5+Sheet1!$AA31-1,Sheet1!$Z31))</f>
        <v>79</v>
      </c>
      <c r="AF31">
        <f ca="1">IF(OFFSET(Sheet2!$A$1,Sheet1!AF$5+Sheet1!$AA31-1,Sheet1!$Z31)=0,NA(),OFFSET(Sheet2!$A$1,Sheet1!AF$5+Sheet1!$AA31-1,Sheet1!$Z31))</f>
        <v>73</v>
      </c>
      <c r="AG31">
        <f ca="1">IF(OFFSET(Sheet2!$A$1,Sheet1!AG$5+Sheet1!$AA31-1,Sheet1!$Z31)=0,NA(),OFFSET(Sheet2!$A$1,Sheet1!AG$5+Sheet1!$AA31-1,Sheet1!$Z31))</f>
        <v>81</v>
      </c>
    </row>
    <row r="32" spans="1:33" x14ac:dyDescent="0.2">
      <c r="A32" s="1">
        <f ca="1">OFFSET(库存!$A$304,COUNTA(库存!$A:$A)-ROW(库存!$A333),)</f>
        <v>43203</v>
      </c>
      <c r="B32">
        <f ca="1">OFFSET(库存!$B$304,COUNTA(库存!$B:$B)-ROW(库存!$B333),)</f>
        <v>347</v>
      </c>
      <c r="D32">
        <v>1</v>
      </c>
      <c r="E32">
        <v>24</v>
      </c>
      <c r="F32" s="1">
        <v>42537</v>
      </c>
      <c r="G32">
        <f t="shared" ca="1" si="6"/>
        <v>850.6</v>
      </c>
      <c r="H32">
        <f t="shared" ca="1" si="6"/>
        <v>443</v>
      </c>
      <c r="I32">
        <f t="shared" ca="1" si="6"/>
        <v>670</v>
      </c>
      <c r="J32">
        <f t="shared" ca="1" si="6"/>
        <v>1538.1999999999998</v>
      </c>
      <c r="K32">
        <f t="shared" ca="1" si="7"/>
        <v>675.69999999999993</v>
      </c>
      <c r="N32" s="9">
        <v>43847</v>
      </c>
      <c r="O32" s="8">
        <v>1677</v>
      </c>
      <c r="P32" s="8">
        <v>1506</v>
      </c>
      <c r="Q32" s="4">
        <f t="shared" si="1"/>
        <v>-171</v>
      </c>
      <c r="T32" s="1">
        <f>现货价!A35</f>
        <v>44791</v>
      </c>
      <c r="U32">
        <f>现货价!B35</f>
        <v>2775</v>
      </c>
      <c r="V32">
        <f>VLOOKUP(T32,[2]价格数据!$A:$C,3,0)</f>
        <v>1758.29</v>
      </c>
      <c r="W32">
        <f t="shared" si="0"/>
        <v>-1016.71</v>
      </c>
      <c r="Z32">
        <v>1</v>
      </c>
      <c r="AA32">
        <v>26</v>
      </c>
      <c r="AB32" s="1">
        <v>42551</v>
      </c>
      <c r="AC32">
        <f ca="1">IF(OFFSET(Sheet2!$A$1,Sheet1!AC$5+Sheet1!$AA32-1,Sheet1!$Z32)=0,NA(),OFFSET(Sheet2!$A$1,Sheet1!AC$5+Sheet1!$AA32-1,Sheet1!$Z32))</f>
        <v>89</v>
      </c>
      <c r="AD32">
        <f ca="1">IF(OFFSET(Sheet2!$A$1,Sheet1!AD$5+Sheet1!$AA32-1,Sheet1!$Z32)=0,NA(),OFFSET(Sheet2!$A$1,Sheet1!AD$5+Sheet1!$AA32-1,Sheet1!$Z32))</f>
        <v>76</v>
      </c>
      <c r="AE32">
        <f ca="1">IF(OFFSET(Sheet2!$A$1,Sheet1!AE$5+Sheet1!$AA32-1,Sheet1!$Z32)=0,NA(),OFFSET(Sheet2!$A$1,Sheet1!AE$5+Sheet1!$AA32-1,Sheet1!$Z32))</f>
        <v>82</v>
      </c>
      <c r="AF32">
        <f ca="1">IF(OFFSET(Sheet2!$A$1,Sheet1!AF$5+Sheet1!$AA32-1,Sheet1!$Z32)=0,NA(),OFFSET(Sheet2!$A$1,Sheet1!AF$5+Sheet1!$AA32-1,Sheet1!$Z32))</f>
        <v>75</v>
      </c>
      <c r="AG32">
        <f ca="1">IF(OFFSET(Sheet2!$A$1,Sheet1!AG$5+Sheet1!$AA32-1,Sheet1!$Z32)=0,NA(),OFFSET(Sheet2!$A$1,Sheet1!AG$5+Sheet1!$AA32-1,Sheet1!$Z32))</f>
        <v>81</v>
      </c>
    </row>
    <row r="33" spans="1:34" x14ac:dyDescent="0.2">
      <c r="A33" s="1">
        <f ca="1">OFFSET(库存!$A$304,COUNTA(库存!$A:$A)-ROW(库存!$A334),)</f>
        <v>43210</v>
      </c>
      <c r="B33">
        <f ca="1">OFFSET(库存!$B$304,COUNTA(库存!$B:$B)-ROW(库存!$B334),)</f>
        <v>318</v>
      </c>
      <c r="D33">
        <v>1</v>
      </c>
      <c r="E33">
        <v>25</v>
      </c>
      <c r="F33" s="1">
        <v>42544</v>
      </c>
      <c r="G33">
        <f t="shared" ca="1" si="6"/>
        <v>761.7</v>
      </c>
      <c r="H33">
        <f t="shared" ca="1" si="6"/>
        <v>482</v>
      </c>
      <c r="I33">
        <f t="shared" ca="1" si="6"/>
        <v>760</v>
      </c>
      <c r="J33">
        <f t="shared" ca="1" si="6"/>
        <v>1464.7</v>
      </c>
      <c r="K33">
        <f t="shared" ca="1" si="7"/>
        <v>614</v>
      </c>
      <c r="N33" s="9">
        <v>43850</v>
      </c>
      <c r="O33" s="8">
        <v>1667</v>
      </c>
      <c r="P33" s="8">
        <v>1505</v>
      </c>
      <c r="Q33" s="4">
        <f t="shared" si="1"/>
        <v>-162</v>
      </c>
      <c r="T33" s="1">
        <f>现货价!A36</f>
        <v>44790</v>
      </c>
      <c r="U33">
        <f>现货价!B36</f>
        <v>2775</v>
      </c>
      <c r="V33">
        <f>VLOOKUP(T33,[2]价格数据!$A:$C,3,0)</f>
        <v>1757.89</v>
      </c>
      <c r="W33">
        <f t="shared" si="0"/>
        <v>-1017.1099999999999</v>
      </c>
      <c r="Z33">
        <v>1</v>
      </c>
      <c r="AA33">
        <v>27</v>
      </c>
      <c r="AB33" s="1">
        <v>42558</v>
      </c>
      <c r="AC33">
        <f ca="1">IF(OFFSET(Sheet2!$A$1,Sheet1!AC$5+Sheet1!$AA33-1,Sheet1!$Z33)=0,NA(),OFFSET(Sheet2!$A$1,Sheet1!AC$5+Sheet1!$AA33-1,Sheet1!$Z33))</f>
        <v>90</v>
      </c>
      <c r="AD33">
        <f ca="1">IF(OFFSET(Sheet2!$A$1,Sheet1!AD$5+Sheet1!$AA33-1,Sheet1!$Z33)=0,NA(),OFFSET(Sheet2!$A$1,Sheet1!AD$5+Sheet1!$AA33-1,Sheet1!$Z33))</f>
        <v>77</v>
      </c>
      <c r="AE33">
        <f ca="1">IF(OFFSET(Sheet2!$A$1,Sheet1!AE$5+Sheet1!$AA33-1,Sheet1!$Z33)=0,NA(),OFFSET(Sheet2!$A$1,Sheet1!AE$5+Sheet1!$AA33-1,Sheet1!$Z33))</f>
        <v>87</v>
      </c>
      <c r="AF33">
        <f ca="1">IF(OFFSET(Sheet2!$A$1,Sheet1!AF$5+Sheet1!$AA33-1,Sheet1!$Z33)=0,NA(),OFFSET(Sheet2!$A$1,Sheet1!AF$5+Sheet1!$AA33-1,Sheet1!$Z33))</f>
        <v>77</v>
      </c>
      <c r="AG33">
        <f ca="1">IF(OFFSET(Sheet2!$A$1,Sheet1!AG$5+Sheet1!$AA33-1,Sheet1!$Z33)=0,NA(),OFFSET(Sheet2!$A$1,Sheet1!AG$5+Sheet1!$AA33-1,Sheet1!$Z33))</f>
        <v>83</v>
      </c>
    </row>
    <row r="34" spans="1:34" x14ac:dyDescent="0.2">
      <c r="A34" s="1">
        <f ca="1">OFFSET(库存!$A$304,COUNTA(库存!$A:$A)-ROW(库存!$A335),)</f>
        <v>43217</v>
      </c>
      <c r="B34">
        <f ca="1">OFFSET(库存!$B$304,COUNTA(库存!$B:$B)-ROW(库存!$B335),)</f>
        <v>290</v>
      </c>
      <c r="D34">
        <v>1</v>
      </c>
      <c r="E34">
        <v>26</v>
      </c>
      <c r="F34" s="1">
        <v>42551</v>
      </c>
      <c r="G34">
        <f t="shared" ca="1" si="6"/>
        <v>650</v>
      </c>
      <c r="H34">
        <f t="shared" ca="1" si="6"/>
        <v>526.30000000000007</v>
      </c>
      <c r="I34">
        <f t="shared" ca="1" si="6"/>
        <v>814.80000000000007</v>
      </c>
      <c r="J34">
        <f t="shared" ca="1" si="6"/>
        <v>1380.6999999999998</v>
      </c>
      <c r="K34">
        <f t="shared" ca="1" si="7"/>
        <v>558.1</v>
      </c>
      <c r="N34" s="9">
        <v>43851</v>
      </c>
      <c r="O34" s="8">
        <v>1655</v>
      </c>
      <c r="P34" s="8">
        <v>1495</v>
      </c>
      <c r="Q34" s="4">
        <f t="shared" si="1"/>
        <v>-160</v>
      </c>
      <c r="T34" s="1">
        <f>现货价!A37</f>
        <v>44789</v>
      </c>
      <c r="U34">
        <f>现货价!B37</f>
        <v>2775</v>
      </c>
      <c r="V34">
        <f>VLOOKUP(T34,[2]价格数据!$A:$C,3,0)</f>
        <v>1756.29</v>
      </c>
      <c r="W34">
        <f t="shared" si="0"/>
        <v>-1018.71</v>
      </c>
      <c r="Z34">
        <v>1</v>
      </c>
      <c r="AA34">
        <v>28</v>
      </c>
      <c r="AB34" s="1">
        <v>42565</v>
      </c>
      <c r="AC34">
        <f ca="1">IF(OFFSET(Sheet2!$A$1,Sheet1!AC$5+Sheet1!$AA34-1,Sheet1!$Z34)=0,NA(),OFFSET(Sheet2!$A$1,Sheet1!AC$5+Sheet1!$AA34-1,Sheet1!$Z34))</f>
        <v>89</v>
      </c>
      <c r="AD34">
        <f ca="1">IF(OFFSET(Sheet2!$A$1,Sheet1!AD$5+Sheet1!$AA34-1,Sheet1!$Z34)=0,NA(),OFFSET(Sheet2!$A$1,Sheet1!AD$5+Sheet1!$AA34-1,Sheet1!$Z34))</f>
        <v>80</v>
      </c>
      <c r="AE34">
        <f ca="1">IF(OFFSET(Sheet2!$A$1,Sheet1!AE$5+Sheet1!$AA34-1,Sheet1!$Z34)=0,NA(),OFFSET(Sheet2!$A$1,Sheet1!AE$5+Sheet1!$AA34-1,Sheet1!$Z34))</f>
        <v>87</v>
      </c>
      <c r="AF34">
        <f ca="1">IF(OFFSET(Sheet2!$A$1,Sheet1!AF$5+Sheet1!$AA34-1,Sheet1!$Z34)=0,NA(),OFFSET(Sheet2!$A$1,Sheet1!AF$5+Sheet1!$AA34-1,Sheet1!$Z34))</f>
        <v>73</v>
      </c>
      <c r="AG34">
        <f ca="1">IF(OFFSET(Sheet2!$A$1,Sheet1!AG$5+Sheet1!$AA34-1,Sheet1!$Z34)=0,NA(),OFFSET(Sheet2!$A$1,Sheet1!AG$5+Sheet1!$AA34-1,Sheet1!$Z34))</f>
        <v>78</v>
      </c>
    </row>
    <row r="35" spans="1:34" x14ac:dyDescent="0.2">
      <c r="A35" s="1">
        <f ca="1">OFFSET(库存!$A$304,COUNTA(库存!$A:$A)-ROW(库存!$A336),)</f>
        <v>43224</v>
      </c>
      <c r="B35">
        <f ca="1">OFFSET(库存!$B$304,COUNTA(库存!$B:$B)-ROW(库存!$B336),)</f>
        <v>330</v>
      </c>
      <c r="D35">
        <v>1</v>
      </c>
      <c r="E35">
        <v>27</v>
      </c>
      <c r="F35" s="1">
        <v>42558</v>
      </c>
      <c r="G35">
        <f t="shared" ca="1" si="6"/>
        <v>556</v>
      </c>
      <c r="H35">
        <f t="shared" ca="1" si="6"/>
        <v>581.19999999999993</v>
      </c>
      <c r="I35">
        <f t="shared" ca="1" si="6"/>
        <v>789</v>
      </c>
      <c r="J35">
        <f t="shared" ca="1" si="6"/>
        <v>1275.6999999999998</v>
      </c>
      <c r="K35">
        <f t="shared" ca="1" si="7"/>
        <v>518.69999999999993</v>
      </c>
      <c r="N35" s="9">
        <v>43852</v>
      </c>
      <c r="O35" s="8">
        <v>1642</v>
      </c>
      <c r="P35" s="8">
        <v>1501</v>
      </c>
      <c r="Q35" s="4">
        <f t="shared" si="1"/>
        <v>-141</v>
      </c>
      <c r="T35" s="1">
        <f>现货价!A38</f>
        <v>44788</v>
      </c>
      <c r="U35">
        <f>现货价!B38</f>
        <v>2775</v>
      </c>
      <c r="V35">
        <f>VLOOKUP(T35,[2]价格数据!$A:$C,3,0)</f>
        <v>1747.08</v>
      </c>
      <c r="W35">
        <f t="shared" si="0"/>
        <v>-1027.92</v>
      </c>
      <c r="Z35">
        <v>1</v>
      </c>
      <c r="AA35">
        <v>29</v>
      </c>
      <c r="AB35" s="1">
        <v>42572</v>
      </c>
      <c r="AC35">
        <f ca="1">IF(OFFSET(Sheet2!$A$1,Sheet1!AC$5+Sheet1!$AA35-1,Sheet1!$Z35)=0,NA(),OFFSET(Sheet2!$A$1,Sheet1!AC$5+Sheet1!$AA35-1,Sheet1!$Z35))</f>
        <v>88</v>
      </c>
      <c r="AD35">
        <f ca="1">IF(OFFSET(Sheet2!$A$1,Sheet1!AD$5+Sheet1!$AA35-1,Sheet1!$Z35)=0,NA(),OFFSET(Sheet2!$A$1,Sheet1!AD$5+Sheet1!$AA35-1,Sheet1!$Z35))</f>
        <v>81</v>
      </c>
      <c r="AE35">
        <f ca="1">IF(OFFSET(Sheet2!$A$1,Sheet1!AE$5+Sheet1!$AA35-1,Sheet1!$Z35)=0,NA(),OFFSET(Sheet2!$A$1,Sheet1!AE$5+Sheet1!$AA35-1,Sheet1!$Z35))</f>
        <v>87</v>
      </c>
      <c r="AF35">
        <f ca="1">IF(OFFSET(Sheet2!$A$1,Sheet1!AF$5+Sheet1!$AA35-1,Sheet1!$Z35)=0,NA(),OFFSET(Sheet2!$A$1,Sheet1!AF$5+Sheet1!$AA35-1,Sheet1!$Z35))</f>
        <v>76</v>
      </c>
      <c r="AG35">
        <f ca="1">IF(OFFSET(Sheet2!$A$1,Sheet1!AG$5+Sheet1!$AA35-1,Sheet1!$Z35)=0,NA(),OFFSET(Sheet2!$A$1,Sheet1!AG$5+Sheet1!$AA35-1,Sheet1!$Z35))</f>
        <v>70</v>
      </c>
    </row>
    <row r="36" spans="1:34" x14ac:dyDescent="0.2">
      <c r="A36" s="1">
        <f ca="1">OFFSET(库存!$A$304,COUNTA(库存!$A:$A)-ROW(库存!$A337),)</f>
        <v>43231</v>
      </c>
      <c r="B36">
        <f ca="1">OFFSET(库存!$B$304,COUNTA(库存!$B:$B)-ROW(库存!$B337),)</f>
        <v>320</v>
      </c>
      <c r="D36">
        <v>1</v>
      </c>
      <c r="E36">
        <v>28</v>
      </c>
      <c r="F36" s="1">
        <v>42565</v>
      </c>
      <c r="G36">
        <f t="shared" ca="1" si="6"/>
        <v>415</v>
      </c>
      <c r="H36">
        <f t="shared" ca="1" si="6"/>
        <v>646</v>
      </c>
      <c r="I36">
        <f t="shared" ca="1" si="6"/>
        <v>716.9</v>
      </c>
      <c r="J36">
        <f t="shared" ca="1" si="6"/>
        <v>1227.3999999999999</v>
      </c>
      <c r="K36">
        <f t="shared" ca="1" si="7"/>
        <v>494</v>
      </c>
      <c r="N36" s="9">
        <v>43853</v>
      </c>
      <c r="O36" s="8">
        <v>1615</v>
      </c>
      <c r="P36" s="8">
        <v>1476</v>
      </c>
      <c r="Q36" s="4">
        <f t="shared" si="1"/>
        <v>-139</v>
      </c>
      <c r="T36" s="1">
        <f>现货价!A39</f>
        <v>44785</v>
      </c>
      <c r="U36">
        <f>现货价!B39</f>
        <v>2800</v>
      </c>
      <c r="V36">
        <f>VLOOKUP(T36,[2]价格数据!$A:$C,3,0)</f>
        <v>1742.81</v>
      </c>
      <c r="W36">
        <f t="shared" si="0"/>
        <v>-1057.19</v>
      </c>
      <c r="Z36">
        <v>1</v>
      </c>
      <c r="AA36">
        <v>30</v>
      </c>
      <c r="AB36" s="1">
        <v>42579</v>
      </c>
      <c r="AC36">
        <f ca="1">IF(OFFSET(Sheet2!$A$1,Sheet1!AC$5+Sheet1!$AA36-1,Sheet1!$Z36)=0,NA(),OFFSET(Sheet2!$A$1,Sheet1!AC$5+Sheet1!$AA36-1,Sheet1!$Z36))</f>
        <v>87</v>
      </c>
      <c r="AD36">
        <f ca="1">IF(OFFSET(Sheet2!$A$1,Sheet1!AD$5+Sheet1!$AA36-1,Sheet1!$Z36)=0,NA(),OFFSET(Sheet2!$A$1,Sheet1!AD$5+Sheet1!$AA36-1,Sheet1!$Z36))</f>
        <v>80</v>
      </c>
      <c r="AE36">
        <f ca="1">IF(OFFSET(Sheet2!$A$1,Sheet1!AE$5+Sheet1!$AA36-1,Sheet1!$Z36)=0,NA(),OFFSET(Sheet2!$A$1,Sheet1!AE$5+Sheet1!$AA36-1,Sheet1!$Z36))</f>
        <v>83</v>
      </c>
      <c r="AF36">
        <f ca="1">IF(OFFSET(Sheet2!$A$1,Sheet1!AF$5+Sheet1!$AA36-1,Sheet1!$Z36)=0,NA(),OFFSET(Sheet2!$A$1,Sheet1!AF$5+Sheet1!$AA36-1,Sheet1!$Z36))</f>
        <v>83</v>
      </c>
      <c r="AG36">
        <f ca="1">IF(OFFSET(Sheet2!$A$1,Sheet1!AG$5+Sheet1!$AA36-1,Sheet1!$Z36)=0,NA(),OFFSET(Sheet2!$A$1,Sheet1!AG$5+Sheet1!$AA36-1,Sheet1!$Z36))</f>
        <v>74</v>
      </c>
    </row>
    <row r="37" spans="1:34" x14ac:dyDescent="0.2">
      <c r="A37" s="1">
        <f ca="1">OFFSET(库存!$A$304,COUNTA(库存!$A:$A)-ROW(库存!$A338),)</f>
        <v>43238</v>
      </c>
      <c r="B37">
        <f ca="1">OFFSET(库存!$B$304,COUNTA(库存!$B:$B)-ROW(库存!$B338),)</f>
        <v>316</v>
      </c>
      <c r="D37">
        <v>1</v>
      </c>
      <c r="E37">
        <v>29</v>
      </c>
      <c r="F37" s="1">
        <v>42572</v>
      </c>
      <c r="G37">
        <f t="shared" ca="1" si="6"/>
        <v>367</v>
      </c>
      <c r="H37">
        <f t="shared" ca="1" si="6"/>
        <v>671</v>
      </c>
      <c r="I37">
        <f t="shared" ca="1" si="6"/>
        <v>595</v>
      </c>
      <c r="J37">
        <f t="shared" ca="1" si="6"/>
        <v>1171.7</v>
      </c>
      <c r="K37">
        <f t="shared" ca="1" si="7"/>
        <v>446.9</v>
      </c>
      <c r="N37" s="9">
        <v>43864</v>
      </c>
      <c r="O37" s="8">
        <v>1519</v>
      </c>
      <c r="P37" s="8">
        <v>1381</v>
      </c>
      <c r="Q37" s="4">
        <f t="shared" si="1"/>
        <v>-138</v>
      </c>
      <c r="T37" s="1">
        <f>现货价!A40</f>
        <v>44784</v>
      </c>
      <c r="U37">
        <f>现货价!B40</f>
        <v>2825</v>
      </c>
      <c r="V37">
        <f>VLOOKUP(T37,[2]价格数据!$A:$C,3,0)</f>
        <v>1735.61</v>
      </c>
      <c r="W37">
        <f t="shared" si="0"/>
        <v>-1089.3900000000001</v>
      </c>
      <c r="Z37">
        <v>1</v>
      </c>
      <c r="AA37">
        <v>31</v>
      </c>
      <c r="AB37" s="1">
        <v>42586</v>
      </c>
      <c r="AC37">
        <f ca="1">IF(OFFSET(Sheet2!$A$1,Sheet1!AC$5+Sheet1!$AA37-1,Sheet1!$Z37)=0,NA(),OFFSET(Sheet2!$A$1,Sheet1!AC$5+Sheet1!$AA37-1,Sheet1!$Z37))</f>
        <v>87</v>
      </c>
      <c r="AD37">
        <f ca="1">IF(OFFSET(Sheet2!$A$1,Sheet1!AD$5+Sheet1!$AA37-1,Sheet1!$Z37)=0,NA(),OFFSET(Sheet2!$A$1,Sheet1!AD$5+Sheet1!$AA37-1,Sheet1!$Z37))</f>
        <v>80</v>
      </c>
      <c r="AE37">
        <f ca="1">IF(OFFSET(Sheet2!$A$1,Sheet1!AE$5+Sheet1!$AA37-1,Sheet1!$Z37)=0,NA(),OFFSET(Sheet2!$A$1,Sheet1!AE$5+Sheet1!$AA37-1,Sheet1!$Z37))</f>
        <v>80</v>
      </c>
      <c r="AF37">
        <f ca="1">IF(OFFSET(Sheet2!$A$1,Sheet1!AF$5+Sheet1!$AA37-1,Sheet1!$Z37)=0,NA(),OFFSET(Sheet2!$A$1,Sheet1!AF$5+Sheet1!$AA37-1,Sheet1!$Z37))</f>
        <v>83</v>
      </c>
      <c r="AG37">
        <f ca="1">IF(OFFSET(Sheet2!$A$1,Sheet1!AG$5+Sheet1!$AA37-1,Sheet1!$Z37)=0,NA(),OFFSET(Sheet2!$A$1,Sheet1!AG$5+Sheet1!$AA37-1,Sheet1!$Z37))</f>
        <v>78</v>
      </c>
    </row>
    <row r="38" spans="1:34" x14ac:dyDescent="0.2">
      <c r="A38" s="1">
        <f ca="1">OFFSET(库存!$A$304,COUNTA(库存!$A:$A)-ROW(库存!$A339),)</f>
        <v>43245</v>
      </c>
      <c r="B38">
        <f ca="1">OFFSET(库存!$B$304,COUNTA(库存!$B:$B)-ROW(库存!$B339),)</f>
        <v>313</v>
      </c>
      <c r="D38">
        <v>1</v>
      </c>
      <c r="E38">
        <v>30</v>
      </c>
      <c r="F38" s="1">
        <v>42579</v>
      </c>
      <c r="G38">
        <f t="shared" ca="1" si="6"/>
        <v>347</v>
      </c>
      <c r="H38">
        <f t="shared" ca="1" si="6"/>
        <v>557.5</v>
      </c>
      <c r="I38">
        <f t="shared" ca="1" si="6"/>
        <v>508</v>
      </c>
      <c r="J38">
        <f t="shared" ca="1" si="6"/>
        <v>1148</v>
      </c>
      <c r="K38">
        <f t="shared" ca="1" si="7"/>
        <v>402.59999999999997</v>
      </c>
      <c r="N38" s="9">
        <v>43865</v>
      </c>
      <c r="O38" s="8">
        <v>1561</v>
      </c>
      <c r="P38" s="8">
        <v>1384</v>
      </c>
      <c r="Q38" s="4">
        <f t="shared" si="1"/>
        <v>-177</v>
      </c>
      <c r="T38" s="1">
        <f>现货价!A41</f>
        <v>44783</v>
      </c>
      <c r="U38">
        <f>现货价!B41</f>
        <v>2825</v>
      </c>
      <c r="V38">
        <f>VLOOKUP(T38,[2]价格数据!$A:$C,3,0)</f>
        <v>1727.06</v>
      </c>
      <c r="W38">
        <f t="shared" si="0"/>
        <v>-1097.94</v>
      </c>
      <c r="Z38">
        <v>1</v>
      </c>
      <c r="AA38">
        <v>32</v>
      </c>
      <c r="AB38" s="1">
        <v>42593</v>
      </c>
      <c r="AC38">
        <f ca="1">IF(OFFSET(Sheet2!$A$1,Sheet1!AC$5+Sheet1!$AA38-1,Sheet1!$Z38)=0,NA(),OFFSET(Sheet2!$A$1,Sheet1!AC$5+Sheet1!$AA38-1,Sheet1!$Z38))</f>
        <v>85</v>
      </c>
      <c r="AD38">
        <f ca="1">IF(OFFSET(Sheet2!$A$1,Sheet1!AD$5+Sheet1!$AA38-1,Sheet1!$Z38)=0,NA(),OFFSET(Sheet2!$A$1,Sheet1!AD$5+Sheet1!$AA38-1,Sheet1!$Z38))</f>
        <v>80</v>
      </c>
      <c r="AE38">
        <f ca="1">IF(OFFSET(Sheet2!$A$1,Sheet1!AE$5+Sheet1!$AA38-1,Sheet1!$Z38)=0,NA(),OFFSET(Sheet2!$A$1,Sheet1!AE$5+Sheet1!$AA38-1,Sheet1!$Z38))</f>
        <v>84</v>
      </c>
      <c r="AF38">
        <f ca="1">IF(OFFSET(Sheet2!$A$1,Sheet1!AF$5+Sheet1!$AA38-1,Sheet1!$Z38)=0,NA(),OFFSET(Sheet2!$A$1,Sheet1!AF$5+Sheet1!$AA38-1,Sheet1!$Z38))</f>
        <v>83</v>
      </c>
      <c r="AG38">
        <f ca="1">IF(OFFSET(Sheet2!$A$1,Sheet1!AG$5+Sheet1!$AA38-1,Sheet1!$Z38)=0,NA(),OFFSET(Sheet2!$A$1,Sheet1!AG$5+Sheet1!$AA38-1,Sheet1!$Z38))</f>
        <v>77</v>
      </c>
    </row>
    <row r="39" spans="1:34" x14ac:dyDescent="0.2">
      <c r="A39" s="1">
        <f ca="1">OFFSET(库存!$A$304,COUNTA(库存!$A:$A)-ROW(库存!$A340),)</f>
        <v>43252</v>
      </c>
      <c r="B39">
        <f ca="1">OFFSET(库存!$B$304,COUNTA(库存!$B:$B)-ROW(库存!$B340),)</f>
        <v>427</v>
      </c>
      <c r="D39">
        <v>1</v>
      </c>
      <c r="E39">
        <v>31</v>
      </c>
      <c r="F39" s="1">
        <v>42586</v>
      </c>
      <c r="G39">
        <f t="shared" ca="1" si="6"/>
        <v>318</v>
      </c>
      <c r="H39">
        <f t="shared" ca="1" si="6"/>
        <v>512.5</v>
      </c>
      <c r="I39">
        <f t="shared" ca="1" si="6"/>
        <v>439</v>
      </c>
      <c r="J39">
        <f t="shared" ca="1" si="6"/>
        <v>1067</v>
      </c>
      <c r="K39">
        <f t="shared" ca="1" si="7"/>
        <v>362</v>
      </c>
      <c r="N39" s="9">
        <v>43866</v>
      </c>
      <c r="O39" s="8">
        <v>1560</v>
      </c>
      <c r="P39" s="8">
        <v>1389</v>
      </c>
      <c r="Q39" s="4">
        <f t="shared" si="1"/>
        <v>-171</v>
      </c>
      <c r="T39" s="1">
        <f>现货价!A42</f>
        <v>44782</v>
      </c>
      <c r="U39">
        <f>现货价!B42</f>
        <v>2825</v>
      </c>
      <c r="V39">
        <f>VLOOKUP(T39,[2]价格数据!$A:$C,3,0)</f>
        <v>1716.27</v>
      </c>
      <c r="W39">
        <f t="shared" si="0"/>
        <v>-1108.73</v>
      </c>
      <c r="Z39">
        <v>1</v>
      </c>
      <c r="AA39">
        <v>33</v>
      </c>
      <c r="AB39" s="1">
        <v>42600</v>
      </c>
      <c r="AC39">
        <f ca="1">IF(OFFSET(Sheet2!$A$1,Sheet1!AC$5+Sheet1!$AA39-1,Sheet1!$Z39)=0,NA(),OFFSET(Sheet2!$A$1,Sheet1!AC$5+Sheet1!$AA39-1,Sheet1!$Z39))</f>
        <v>83</v>
      </c>
      <c r="AD39">
        <f ca="1">IF(OFFSET(Sheet2!$A$1,Sheet1!AD$5+Sheet1!$AA39-1,Sheet1!$Z39)=0,NA(),OFFSET(Sheet2!$A$1,Sheet1!AD$5+Sheet1!$AA39-1,Sheet1!$Z39))</f>
        <v>78</v>
      </c>
      <c r="AE39">
        <f ca="1">IF(OFFSET(Sheet2!$A$1,Sheet1!AE$5+Sheet1!$AA39-1,Sheet1!$Z39)=0,NA(),OFFSET(Sheet2!$A$1,Sheet1!AE$5+Sheet1!$AA39-1,Sheet1!$Z39))</f>
        <v>81</v>
      </c>
      <c r="AF39">
        <f ca="1">IF(OFFSET(Sheet2!$A$1,Sheet1!AF$5+Sheet1!$AA39-1,Sheet1!$Z39)=0,NA(),OFFSET(Sheet2!$A$1,Sheet1!AF$5+Sheet1!$AA39-1,Sheet1!$Z39))</f>
        <v>81</v>
      </c>
      <c r="AG39">
        <f ca="1">IF(OFFSET(Sheet2!$A$1,Sheet1!AG$5+Sheet1!$AA39-1,Sheet1!$Z39)=0,NA(),OFFSET(Sheet2!$A$1,Sheet1!AG$5+Sheet1!$AA39-1,Sheet1!$Z39))</f>
        <v>74</v>
      </c>
    </row>
    <row r="40" spans="1:34" x14ac:dyDescent="0.2">
      <c r="A40" s="1">
        <f ca="1">OFFSET(库存!$A$304,COUNTA(库存!$A:$A)-ROW(库存!$A341),)</f>
        <v>43259</v>
      </c>
      <c r="B40">
        <f ca="1">OFFSET(库存!$B$304,COUNTA(库存!$B:$B)-ROW(库存!$B341),)</f>
        <v>432</v>
      </c>
      <c r="D40">
        <v>1</v>
      </c>
      <c r="E40">
        <v>32</v>
      </c>
      <c r="F40" s="1">
        <v>42593</v>
      </c>
      <c r="G40">
        <f t="shared" ca="1" si="6"/>
        <v>290</v>
      </c>
      <c r="H40">
        <f t="shared" ca="1" si="6"/>
        <v>460.7</v>
      </c>
      <c r="I40">
        <f t="shared" ca="1" si="6"/>
        <v>393.9</v>
      </c>
      <c r="J40">
        <f t="shared" ca="1" si="6"/>
        <v>1108.0999999999999</v>
      </c>
      <c r="K40">
        <f t="shared" ca="1" si="7"/>
        <v>346.70000000000005</v>
      </c>
      <c r="N40" s="9">
        <v>43867</v>
      </c>
      <c r="O40" s="8">
        <v>1574</v>
      </c>
      <c r="P40" s="8">
        <v>1422</v>
      </c>
      <c r="Q40" s="4">
        <f t="shared" si="1"/>
        <v>-152</v>
      </c>
      <c r="T40" s="1">
        <f>现货价!A43</f>
        <v>44781</v>
      </c>
      <c r="U40">
        <f>现货价!B43</f>
        <v>2875</v>
      </c>
      <c r="V40">
        <f>VLOOKUP(T40,[2]价格数据!$A:$C,3,0)</f>
        <v>1699.13</v>
      </c>
      <c r="W40">
        <f t="shared" si="0"/>
        <v>-1175.8699999999999</v>
      </c>
      <c r="Z40">
        <v>1</v>
      </c>
      <c r="AA40">
        <v>34</v>
      </c>
      <c r="AB40" s="1">
        <v>42607</v>
      </c>
      <c r="AC40">
        <f ca="1">IF(OFFSET(Sheet2!$A$1,Sheet1!AC$5+Sheet1!$AA40-1,Sheet1!$Z40)=0,NA(),OFFSET(Sheet2!$A$1,Sheet1!AC$5+Sheet1!$AA40-1,Sheet1!$Z40))</f>
        <v>80</v>
      </c>
      <c r="AD40">
        <f ca="1">IF(OFFSET(Sheet2!$A$1,Sheet1!AD$5+Sheet1!$AA40-1,Sheet1!$Z40)=0,NA(),OFFSET(Sheet2!$A$1,Sheet1!AD$5+Sheet1!$AA40-1,Sheet1!$Z40))</f>
        <v>78</v>
      </c>
      <c r="AE40">
        <f ca="1">IF(OFFSET(Sheet2!$A$1,Sheet1!AE$5+Sheet1!$AA40-1,Sheet1!$Z40)=0,NA(),OFFSET(Sheet2!$A$1,Sheet1!AE$5+Sheet1!$AA40-1,Sheet1!$Z40))</f>
        <v>82</v>
      </c>
      <c r="AF40">
        <f ca="1">IF(OFFSET(Sheet2!$A$1,Sheet1!AF$5+Sheet1!$AA40-1,Sheet1!$Z40)=0,NA(),OFFSET(Sheet2!$A$1,Sheet1!AF$5+Sheet1!$AA40-1,Sheet1!$Z40))</f>
        <v>76</v>
      </c>
      <c r="AG40">
        <f ca="1">IF(OFFSET(Sheet2!$A$1,Sheet1!AG$5+Sheet1!$AA40-1,Sheet1!$Z40)=0,NA(),OFFSET(Sheet2!$A$1,Sheet1!AG$5+Sheet1!$AA40-1,Sheet1!$Z40))</f>
        <v>80</v>
      </c>
    </row>
    <row r="41" spans="1:34" x14ac:dyDescent="0.2">
      <c r="A41" s="1">
        <f ca="1">OFFSET(库存!$A$304,COUNTA(库存!$A:$A)-ROW(库存!$A342),)</f>
        <v>43266</v>
      </c>
      <c r="B41">
        <f ca="1">OFFSET(库存!$B$304,COUNTA(库存!$B:$B)-ROW(库存!$B342),)</f>
        <v>443</v>
      </c>
      <c r="D41">
        <v>1</v>
      </c>
      <c r="E41">
        <v>33</v>
      </c>
      <c r="F41" s="1">
        <v>42600</v>
      </c>
      <c r="G41">
        <f t="shared" ca="1" si="6"/>
        <v>330</v>
      </c>
      <c r="H41">
        <f t="shared" ca="1" si="6"/>
        <v>394.79999999999995</v>
      </c>
      <c r="I41">
        <f t="shared" ca="1" si="6"/>
        <v>412.40000000000003</v>
      </c>
      <c r="J41">
        <f t="shared" ca="1" si="6"/>
        <v>1095.1000000000001</v>
      </c>
      <c r="K41">
        <f t="shared" ca="1" si="7"/>
        <v>332.9</v>
      </c>
      <c r="N41" s="9">
        <v>43868</v>
      </c>
      <c r="O41" s="8">
        <v>1574</v>
      </c>
      <c r="P41" s="8">
        <v>1416</v>
      </c>
      <c r="Q41" s="4">
        <f t="shared" si="1"/>
        <v>-158</v>
      </c>
      <c r="T41" s="1">
        <f>现货价!A44</f>
        <v>44778</v>
      </c>
      <c r="U41">
        <f>现货价!B44</f>
        <v>2875</v>
      </c>
      <c r="V41">
        <f>VLOOKUP(T41,[2]价格数据!$A:$C,3,0)</f>
        <v>1665.12</v>
      </c>
      <c r="W41">
        <f t="shared" si="0"/>
        <v>-1209.8800000000001</v>
      </c>
      <c r="Z41">
        <v>1</v>
      </c>
      <c r="AA41">
        <v>35</v>
      </c>
      <c r="AB41" s="1">
        <v>42614</v>
      </c>
      <c r="AC41">
        <f ca="1">IF(OFFSET(Sheet2!$A$1,Sheet1!AC$5+Sheet1!$AA41-1,Sheet1!$Z41)=0,NA(),OFFSET(Sheet2!$A$1,Sheet1!AC$5+Sheet1!$AA41-1,Sheet1!$Z41))</f>
        <v>80</v>
      </c>
      <c r="AD41">
        <f ca="1">IF(OFFSET(Sheet2!$A$1,Sheet1!AD$5+Sheet1!$AA41-1,Sheet1!$Z41)=0,NA(),OFFSET(Sheet2!$A$1,Sheet1!AD$5+Sheet1!$AA41-1,Sheet1!$Z41))</f>
        <v>79</v>
      </c>
      <c r="AE41">
        <f ca="1">IF(OFFSET(Sheet2!$A$1,Sheet1!AE$5+Sheet1!$AA41-1,Sheet1!$Z41)=0,NA(),OFFSET(Sheet2!$A$1,Sheet1!AE$5+Sheet1!$AA41-1,Sheet1!$Z41))</f>
        <v>85</v>
      </c>
      <c r="AF41">
        <f ca="1">IF(OFFSET(Sheet2!$A$1,Sheet1!AF$5+Sheet1!$AA41-1,Sheet1!$Z41)=0,NA(),OFFSET(Sheet2!$A$1,Sheet1!AF$5+Sheet1!$AA41-1,Sheet1!$Z41))</f>
        <v>74</v>
      </c>
      <c r="AG41">
        <f ca="1">IF(OFFSET(Sheet2!$A$1,Sheet1!AG$5+Sheet1!$AA41-1,Sheet1!$Z41)=0,NA(),OFFSET(Sheet2!$A$1,Sheet1!AG$5+Sheet1!$AA41-1,Sheet1!$Z41))</f>
        <v>80</v>
      </c>
    </row>
    <row r="42" spans="1:34" x14ac:dyDescent="0.2">
      <c r="A42" s="1">
        <f ca="1">OFFSET(库存!$A$304,COUNTA(库存!$A:$A)-ROW(库存!$A343),)</f>
        <v>43273</v>
      </c>
      <c r="B42">
        <f ca="1">OFFSET(库存!$B$304,COUNTA(库存!$B:$B)-ROW(库存!$B343),)</f>
        <v>482</v>
      </c>
      <c r="D42">
        <v>1</v>
      </c>
      <c r="E42">
        <v>34</v>
      </c>
      <c r="F42" s="1">
        <v>42607</v>
      </c>
      <c r="G42">
        <f t="shared" ca="1" si="6"/>
        <v>320</v>
      </c>
      <c r="H42">
        <f t="shared" ca="1" si="6"/>
        <v>346.5</v>
      </c>
      <c r="I42">
        <f t="shared" ca="1" si="6"/>
        <v>388.29999999999995</v>
      </c>
      <c r="J42">
        <f t="shared" ca="1" si="6"/>
        <v>1008.5</v>
      </c>
      <c r="K42">
        <f t="shared" ca="1" si="7"/>
        <v>339.20000000000005</v>
      </c>
      <c r="N42" s="9">
        <v>43871</v>
      </c>
      <c r="O42" s="8">
        <v>1568</v>
      </c>
      <c r="P42" s="8">
        <v>1418</v>
      </c>
      <c r="Q42" s="4">
        <f t="shared" si="1"/>
        <v>-150</v>
      </c>
      <c r="T42" s="1">
        <f>现货价!A45</f>
        <v>44777</v>
      </c>
      <c r="U42">
        <f>现货价!B45</f>
        <v>2875</v>
      </c>
      <c r="V42">
        <f>VLOOKUP(T42,[2]价格数据!$A:$C,3,0)</f>
        <v>1654.73</v>
      </c>
      <c r="W42">
        <f t="shared" si="0"/>
        <v>-1220.27</v>
      </c>
      <c r="Z42">
        <v>1</v>
      </c>
      <c r="AA42">
        <v>36</v>
      </c>
      <c r="AB42" s="1">
        <v>42621</v>
      </c>
      <c r="AC42">
        <f ca="1">IF(OFFSET(Sheet2!$A$1,Sheet1!AC$5+Sheet1!$AA42-1,Sheet1!$Z42)=0,NA(),OFFSET(Sheet2!$A$1,Sheet1!AC$5+Sheet1!$AA42-1,Sheet1!$Z42))</f>
        <v>81</v>
      </c>
      <c r="AD42">
        <f ca="1">IF(OFFSET(Sheet2!$A$1,Sheet1!AD$5+Sheet1!$AA42-1,Sheet1!$Z42)=0,NA(),OFFSET(Sheet2!$A$1,Sheet1!AD$5+Sheet1!$AA42-1,Sheet1!$Z42))</f>
        <v>78</v>
      </c>
      <c r="AE42">
        <f ca="1">IF(OFFSET(Sheet2!$A$1,Sheet1!AE$5+Sheet1!$AA42-1,Sheet1!$Z42)=0,NA(),OFFSET(Sheet2!$A$1,Sheet1!AE$5+Sheet1!$AA42-1,Sheet1!$Z42))</f>
        <v>85</v>
      </c>
      <c r="AF42">
        <f ca="1">IF(OFFSET(Sheet2!$A$1,Sheet1!AF$5+Sheet1!$AA42-1,Sheet1!$Z42)=0,NA(),OFFSET(Sheet2!$A$1,Sheet1!AF$5+Sheet1!$AA42-1,Sheet1!$Z42))</f>
        <v>72</v>
      </c>
      <c r="AG42">
        <f ca="1">IF(OFFSET(Sheet2!$A$1,Sheet1!AG$5+Sheet1!$AA42-1,Sheet1!$Z42)=0,NA(),OFFSET(Sheet2!$A$1,Sheet1!AG$5+Sheet1!$AA42-1,Sheet1!$Z42))</f>
        <v>78</v>
      </c>
    </row>
    <row r="43" spans="1:34" x14ac:dyDescent="0.2">
      <c r="A43" s="1">
        <f ca="1">OFFSET(库存!$A$304,COUNTA(库存!$A:$A)-ROW(库存!$A344),)</f>
        <v>43280</v>
      </c>
      <c r="B43">
        <f ca="1">OFFSET(库存!$B$304,COUNTA(库存!$B:$B)-ROW(库存!$B344),)</f>
        <v>526.30000000000007</v>
      </c>
      <c r="D43">
        <v>1</v>
      </c>
      <c r="E43">
        <v>35</v>
      </c>
      <c r="F43" s="1">
        <v>42614</v>
      </c>
      <c r="G43">
        <f t="shared" ca="1" si="6"/>
        <v>316</v>
      </c>
      <c r="H43">
        <f t="shared" ca="1" si="6"/>
        <v>304.7</v>
      </c>
      <c r="I43">
        <f t="shared" ca="1" si="6"/>
        <v>330</v>
      </c>
      <c r="J43">
        <f t="shared" ca="1" si="6"/>
        <v>841.9</v>
      </c>
      <c r="K43">
        <f t="shared" ca="1" si="7"/>
        <v>340.5</v>
      </c>
      <c r="N43" s="9">
        <v>43872</v>
      </c>
      <c r="O43" s="8">
        <v>1579</v>
      </c>
      <c r="P43" s="8">
        <v>1424</v>
      </c>
      <c r="Q43" s="4">
        <f t="shared" si="1"/>
        <v>-155</v>
      </c>
      <c r="T43" s="1">
        <f>现货价!A46</f>
        <v>44776</v>
      </c>
      <c r="U43">
        <f>现货价!B46</f>
        <v>2875</v>
      </c>
      <c r="V43">
        <f>VLOOKUP(T43,[2]价格数据!$A:$C,3,0)</f>
        <v>1652.53</v>
      </c>
      <c r="W43">
        <f t="shared" si="0"/>
        <v>-1222.47</v>
      </c>
      <c r="Z43">
        <v>1</v>
      </c>
      <c r="AA43">
        <v>37</v>
      </c>
      <c r="AB43" s="1">
        <v>42628</v>
      </c>
      <c r="AC43">
        <f ca="1">IF(OFFSET(Sheet2!$A$1,Sheet1!AC$5+Sheet1!$AA43-1,Sheet1!$Z43)=0,NA(),OFFSET(Sheet2!$A$1,Sheet1!AC$5+Sheet1!$AA43-1,Sheet1!$Z43))</f>
        <v>83</v>
      </c>
      <c r="AD43">
        <f ca="1">IF(OFFSET(Sheet2!$A$1,Sheet1!AD$5+Sheet1!$AA43-1,Sheet1!$Z43)=0,NA(),OFFSET(Sheet2!$A$1,Sheet1!AD$5+Sheet1!$AA43-1,Sheet1!$Z43))</f>
        <v>80</v>
      </c>
      <c r="AE43">
        <f ca="1">IF(OFFSET(Sheet2!$A$1,Sheet1!AE$5+Sheet1!$AA43-1,Sheet1!$Z43)=0,NA(),OFFSET(Sheet2!$A$1,Sheet1!AE$5+Sheet1!$AA43-1,Sheet1!$Z43))</f>
        <v>87</v>
      </c>
      <c r="AF43">
        <f ca="1">IF(OFFSET(Sheet2!$A$1,Sheet1!AF$5+Sheet1!$AA43-1,Sheet1!$Z43)=0,NA(),OFFSET(Sheet2!$A$1,Sheet1!AF$5+Sheet1!$AA43-1,Sheet1!$Z43))</f>
        <v>70</v>
      </c>
      <c r="AG43">
        <f ca="1">IF(OFFSET(Sheet2!$A$1,Sheet1!AG$5+Sheet1!$AA43-1,Sheet1!$Z43)=0,NA(),OFFSET(Sheet2!$A$1,Sheet1!AG$5+Sheet1!$AA43-1,Sheet1!$Z43))</f>
        <v>79</v>
      </c>
    </row>
    <row r="44" spans="1:34" x14ac:dyDescent="0.2">
      <c r="A44" s="1">
        <f ca="1">OFFSET(库存!$A$304,COUNTA(库存!$A:$A)-ROW(库存!$A345),)</f>
        <v>43287</v>
      </c>
      <c r="B44">
        <f ca="1">OFFSET(库存!$B$304,COUNTA(库存!$B:$B)-ROW(库存!$B345),)</f>
        <v>581.19999999999993</v>
      </c>
      <c r="D44">
        <v>1</v>
      </c>
      <c r="E44">
        <v>36</v>
      </c>
      <c r="F44" s="1">
        <v>42621</v>
      </c>
      <c r="G44">
        <f t="shared" ca="1" si="6"/>
        <v>313</v>
      </c>
      <c r="H44">
        <f t="shared" ca="1" si="6"/>
        <v>251.20000000000002</v>
      </c>
      <c r="I44">
        <f t="shared" ca="1" si="6"/>
        <v>323.60000000000002</v>
      </c>
      <c r="J44">
        <f t="shared" ca="1" si="6"/>
        <v>747.69999999999993</v>
      </c>
      <c r="K44">
        <f t="shared" ca="1" si="7"/>
        <v>345.79999999999995</v>
      </c>
      <c r="N44" s="9">
        <v>43873</v>
      </c>
      <c r="O44" s="8">
        <v>1578</v>
      </c>
      <c r="P44" s="8">
        <v>1426</v>
      </c>
      <c r="Q44" s="4">
        <f t="shared" si="1"/>
        <v>-152</v>
      </c>
      <c r="T44" s="1">
        <f>现货价!A47</f>
        <v>44775</v>
      </c>
      <c r="U44">
        <f>现货价!B47</f>
        <v>2875</v>
      </c>
      <c r="V44">
        <f>VLOOKUP(T44,[2]价格数据!$A:$C,3,0)</f>
        <v>1653.03</v>
      </c>
      <c r="W44">
        <f t="shared" si="0"/>
        <v>-1221.97</v>
      </c>
      <c r="Z44">
        <v>1</v>
      </c>
      <c r="AA44">
        <v>38</v>
      </c>
      <c r="AB44" s="1">
        <v>42635</v>
      </c>
      <c r="AC44">
        <f ca="1">IF(OFFSET(Sheet2!$A$1,Sheet1!AC$5+Sheet1!$AA44-1,Sheet1!$Z44)=0,NA(),OFFSET(Sheet2!$A$1,Sheet1!AC$5+Sheet1!$AA44-1,Sheet1!$Z44))</f>
        <v>83</v>
      </c>
      <c r="AD44">
        <f ca="1">IF(OFFSET(Sheet2!$A$1,Sheet1!AD$5+Sheet1!$AA44-1,Sheet1!$Z44)=0,NA(),OFFSET(Sheet2!$A$1,Sheet1!AD$5+Sheet1!$AA44-1,Sheet1!$Z44))</f>
        <v>83</v>
      </c>
      <c r="AE44">
        <f ca="1">IF(OFFSET(Sheet2!$A$1,Sheet1!AE$5+Sheet1!$AA44-1,Sheet1!$Z44)=0,NA(),OFFSET(Sheet2!$A$1,Sheet1!AE$5+Sheet1!$AA44-1,Sheet1!$Z44))</f>
        <v>88</v>
      </c>
      <c r="AF44">
        <f ca="1">IF(OFFSET(Sheet2!$A$1,Sheet1!AF$5+Sheet1!$AA44-1,Sheet1!$Z44)=0,NA(),OFFSET(Sheet2!$A$1,Sheet1!AF$5+Sheet1!$AA44-1,Sheet1!$Z44))</f>
        <v>77</v>
      </c>
      <c r="AG44">
        <f ca="1">IF(OFFSET(Sheet2!$A$1,Sheet1!AG$5+Sheet1!$AA44-1,Sheet1!$Z44)=0,NA(),OFFSET(Sheet2!$A$1,Sheet1!AG$5+Sheet1!$AA44-1,Sheet1!$Z44))</f>
        <v>78</v>
      </c>
    </row>
    <row r="45" spans="1:34" x14ac:dyDescent="0.2">
      <c r="A45" s="1">
        <f ca="1">OFFSET(库存!$A$304,COUNTA(库存!$A:$A)-ROW(库存!$A346),)</f>
        <v>43294</v>
      </c>
      <c r="B45">
        <f ca="1">OFFSET(库存!$B$304,COUNTA(库存!$B:$B)-ROW(库存!$B346),)</f>
        <v>646</v>
      </c>
      <c r="D45">
        <v>1</v>
      </c>
      <c r="E45">
        <v>37</v>
      </c>
      <c r="F45" s="1">
        <v>42628</v>
      </c>
      <c r="G45">
        <f t="shared" ca="1" si="6"/>
        <v>427</v>
      </c>
      <c r="H45">
        <f t="shared" ca="1" si="6"/>
        <v>243.1</v>
      </c>
      <c r="I45">
        <f t="shared" ca="1" si="6"/>
        <v>347.40000000000003</v>
      </c>
      <c r="J45">
        <f t="shared" ca="1" si="6"/>
        <v>686.9</v>
      </c>
      <c r="K45">
        <f t="shared" ca="1" si="7"/>
        <v>341.1</v>
      </c>
      <c r="N45" s="9">
        <v>43874</v>
      </c>
      <c r="O45" s="8">
        <v>1581</v>
      </c>
      <c r="P45" s="8">
        <v>1403</v>
      </c>
      <c r="Q45" s="4">
        <f t="shared" si="1"/>
        <v>-178</v>
      </c>
      <c r="T45" s="1">
        <f>现货价!A48</f>
        <v>44774</v>
      </c>
      <c r="U45">
        <f>现货价!B48</f>
        <v>2875</v>
      </c>
      <c r="V45">
        <f>VLOOKUP(T45,[2]价格数据!$A:$C,3,0)</f>
        <v>1649.43</v>
      </c>
      <c r="W45">
        <f t="shared" si="0"/>
        <v>-1225.57</v>
      </c>
      <c r="Z45">
        <v>1</v>
      </c>
      <c r="AA45">
        <v>39</v>
      </c>
      <c r="AB45" s="1">
        <v>42642</v>
      </c>
      <c r="AC45">
        <f ca="1">IF(OFFSET(Sheet2!$A$1,Sheet1!AC$5+Sheet1!$AA45-1,Sheet1!$Z45)=0,NA(),OFFSET(Sheet2!$A$1,Sheet1!AC$5+Sheet1!$AA45-1,Sheet1!$Z45))</f>
        <v>85</v>
      </c>
      <c r="AD45">
        <f ca="1">IF(OFFSET(Sheet2!$A$1,Sheet1!AD$5+Sheet1!$AA45-1,Sheet1!$Z45)=0,NA(),OFFSET(Sheet2!$A$1,Sheet1!AD$5+Sheet1!$AA45-1,Sheet1!$Z45))</f>
        <v>81</v>
      </c>
      <c r="AE45">
        <f ca="1">IF(OFFSET(Sheet2!$A$1,Sheet1!AE$5+Sheet1!$AA45-1,Sheet1!$Z45)=0,NA(),OFFSET(Sheet2!$A$1,Sheet1!AE$5+Sheet1!$AA45-1,Sheet1!$Z45))</f>
        <v>89</v>
      </c>
      <c r="AF45">
        <f ca="1">IF(OFFSET(Sheet2!$A$1,Sheet1!AF$5+Sheet1!$AA45-1,Sheet1!$Z45)=0,NA(),OFFSET(Sheet2!$A$1,Sheet1!AF$5+Sheet1!$AA45-1,Sheet1!$Z45))</f>
        <v>79</v>
      </c>
      <c r="AG45">
        <f ca="1">IF(OFFSET(Sheet2!$A$1,Sheet1!AG$5+Sheet1!$AA45-1,Sheet1!$Z45)=0,NA(),OFFSET(Sheet2!$A$1,Sheet1!AG$5+Sheet1!$AA45-1,Sheet1!$Z45))</f>
        <v>71</v>
      </c>
    </row>
    <row r="46" spans="1:34" x14ac:dyDescent="0.2">
      <c r="A46" s="1">
        <f ca="1">OFFSET(库存!$A$304,COUNTA(库存!$A:$A)-ROW(库存!$A347),)</f>
        <v>43301</v>
      </c>
      <c r="B46">
        <f ca="1">OFFSET(库存!$B$304,COUNTA(库存!$B:$B)-ROW(库存!$B347),)</f>
        <v>671</v>
      </c>
      <c r="D46">
        <v>1</v>
      </c>
      <c r="E46">
        <v>38</v>
      </c>
      <c r="F46" s="1">
        <v>42635</v>
      </c>
      <c r="G46">
        <f t="shared" ca="1" si="6"/>
        <v>432</v>
      </c>
      <c r="H46">
        <f t="shared" ca="1" si="6"/>
        <v>215.2</v>
      </c>
      <c r="I46">
        <f t="shared" ca="1" si="6"/>
        <v>360.5</v>
      </c>
      <c r="J46">
        <f t="shared" ca="1" si="6"/>
        <v>647.30000000000007</v>
      </c>
      <c r="K46">
        <f t="shared" ca="1" si="7"/>
        <v>323.60000000000002</v>
      </c>
      <c r="N46" s="9">
        <v>43875</v>
      </c>
      <c r="O46" s="8">
        <v>1578</v>
      </c>
      <c r="P46" s="8">
        <v>1405</v>
      </c>
      <c r="Q46" s="4">
        <f t="shared" si="1"/>
        <v>-173</v>
      </c>
      <c r="T46" s="1">
        <f>现货价!A49</f>
        <v>44771</v>
      </c>
      <c r="U46">
        <f>现货价!B49</f>
        <v>2925</v>
      </c>
      <c r="V46">
        <f>VLOOKUP(T46,[2]价格数据!$A:$C,3,0)</f>
        <v>1650.74</v>
      </c>
      <c r="W46">
        <f t="shared" si="0"/>
        <v>-1274.26</v>
      </c>
      <c r="Z46">
        <v>1</v>
      </c>
      <c r="AA46">
        <v>40</v>
      </c>
      <c r="AB46" s="1">
        <v>42649</v>
      </c>
      <c r="AC46">
        <f ca="1">IF(OFFSET(Sheet2!$A$1,Sheet1!AC$5+Sheet1!$AA46-1,Sheet1!$Z46)=0,NA(),OFFSET(Sheet2!$A$1,Sheet1!AC$5+Sheet1!$AA46-1,Sheet1!$Z46))</f>
        <v>85</v>
      </c>
      <c r="AD46">
        <f ca="1">IF(OFFSET(Sheet2!$A$1,Sheet1!AD$5+Sheet1!$AA46-1,Sheet1!$Z46)=0,NA(),OFFSET(Sheet2!$A$1,Sheet1!AD$5+Sheet1!$AA46-1,Sheet1!$Z46))</f>
        <v>79</v>
      </c>
      <c r="AE46">
        <f ca="1">IF(OFFSET(Sheet2!$A$1,Sheet1!AE$5+Sheet1!$AA46-1,Sheet1!$Z46)=0,NA(),OFFSET(Sheet2!$A$1,Sheet1!AE$5+Sheet1!$AA46-1,Sheet1!$Z46))</f>
        <v>91</v>
      </c>
      <c r="AF46">
        <f ca="1">IF(OFFSET(Sheet2!$A$1,Sheet1!AF$5+Sheet1!$AA46-1,Sheet1!$Z46)=0,NA(),OFFSET(Sheet2!$A$1,Sheet1!AF$5+Sheet1!$AA46-1,Sheet1!$Z46))</f>
        <v>80</v>
      </c>
      <c r="AG46">
        <f ca="1">IF(OFFSET(Sheet2!$A$1,Sheet1!AG$5+Sheet1!$AA46-1,Sheet1!$Z46)=0,NA(),OFFSET(Sheet2!$A$1,Sheet1!AG$5+Sheet1!$AA46-1,Sheet1!$Z46))</f>
        <v>71</v>
      </c>
    </row>
    <row r="47" spans="1:34" x14ac:dyDescent="0.2">
      <c r="A47" s="1">
        <f ca="1">OFFSET(库存!$A$304,COUNTA(库存!$A:$A)-ROW(库存!$A348),)</f>
        <v>43308</v>
      </c>
      <c r="B47">
        <f ca="1">OFFSET(库存!$B$304,COUNTA(库存!$B:$B)-ROW(库存!$B348),)</f>
        <v>557.5</v>
      </c>
      <c r="D47">
        <v>1</v>
      </c>
      <c r="E47">
        <v>39</v>
      </c>
      <c r="F47" s="1">
        <v>42642</v>
      </c>
      <c r="G47">
        <f t="shared" ca="1" si="6"/>
        <v>443</v>
      </c>
      <c r="H47">
        <f t="shared" ca="1" si="6"/>
        <v>219.89999999999998</v>
      </c>
      <c r="I47">
        <f t="shared" ca="1" si="6"/>
        <v>363</v>
      </c>
      <c r="J47">
        <f t="shared" ca="1" si="6"/>
        <v>565.4</v>
      </c>
      <c r="K47">
        <f t="shared" ca="1" si="7"/>
        <v>298.7</v>
      </c>
      <c r="N47" s="9">
        <v>43878</v>
      </c>
      <c r="O47" s="8">
        <v>1586</v>
      </c>
      <c r="P47" s="8">
        <v>1408</v>
      </c>
      <c r="Q47" s="4">
        <f t="shared" si="1"/>
        <v>-178</v>
      </c>
      <c r="T47" s="1">
        <f>现货价!A50</f>
        <v>44770</v>
      </c>
      <c r="U47">
        <f>现货价!B50</f>
        <v>2925</v>
      </c>
      <c r="V47">
        <f>VLOOKUP(T47,[2]价格数据!$A:$C,3,0)</f>
        <v>1655.81</v>
      </c>
      <c r="W47">
        <f t="shared" si="0"/>
        <v>-1269.19</v>
      </c>
      <c r="Z47">
        <v>1</v>
      </c>
      <c r="AA47">
        <v>41</v>
      </c>
      <c r="AB47" s="1">
        <v>42656</v>
      </c>
      <c r="AC47">
        <f ca="1">IF(OFFSET(Sheet2!$A$1,Sheet1!AC$5+Sheet1!$AA47-1,Sheet1!$Z47)=0,NA(),OFFSET(Sheet2!$A$1,Sheet1!AC$5+Sheet1!$AA47-1,Sheet1!$Z47))</f>
        <v>88</v>
      </c>
      <c r="AD47">
        <f ca="1">IF(OFFSET(Sheet2!$A$1,Sheet1!AD$5+Sheet1!$AA47-1,Sheet1!$Z47)=0,NA(),OFFSET(Sheet2!$A$1,Sheet1!AD$5+Sheet1!$AA47-1,Sheet1!$Z47))</f>
        <v>80</v>
      </c>
      <c r="AE47">
        <f ca="1">IF(OFFSET(Sheet2!$A$1,Sheet1!AE$5+Sheet1!$AA47-1,Sheet1!$Z47)=0,NA(),OFFSET(Sheet2!$A$1,Sheet1!AE$5+Sheet1!$AA47-1,Sheet1!$Z47))</f>
        <v>86</v>
      </c>
      <c r="AF47" t="e">
        <f ca="1">IF(OFFSET(Sheet2!$A$1,Sheet1!AF$5+Sheet1!$AA47-1,Sheet1!$Z47)=0,NA(),OFFSET(Sheet2!$A$1,Sheet1!AF$5+Sheet1!$AA47-1,Sheet1!$Z47))</f>
        <v>#N/A</v>
      </c>
      <c r="AG47">
        <f ca="1">IF(OFFSET(Sheet2!$A$1,Sheet1!AG$5+Sheet1!$AA47-1,Sheet1!$Z47)=0,NA(),OFFSET(Sheet2!$A$1,Sheet1!AG$5+Sheet1!$AA47-1,Sheet1!$Z47))</f>
        <v>75</v>
      </c>
    </row>
    <row r="48" spans="1:34" x14ac:dyDescent="0.2">
      <c r="A48" s="1">
        <f ca="1">OFFSET(库存!$A$304,COUNTA(库存!$A:$A)-ROW(库存!$A349),)</f>
        <v>43315</v>
      </c>
      <c r="B48">
        <f ca="1">OFFSET(库存!$B$304,COUNTA(库存!$B:$B)-ROW(库存!$B349),)</f>
        <v>512.5</v>
      </c>
      <c r="D48">
        <v>1</v>
      </c>
      <c r="E48">
        <v>40</v>
      </c>
      <c r="F48" s="1">
        <v>42649</v>
      </c>
      <c r="G48">
        <f t="shared" ca="1" si="6"/>
        <v>482</v>
      </c>
      <c r="H48" t="e">
        <f t="shared" ca="1" si="6"/>
        <v>#N/A</v>
      </c>
      <c r="I48">
        <f t="shared" ca="1" si="6"/>
        <v>428.9</v>
      </c>
      <c r="J48">
        <f t="shared" ca="1" si="6"/>
        <v>566.9</v>
      </c>
      <c r="K48">
        <f t="shared" ca="1" si="7"/>
        <v>267.3</v>
      </c>
      <c r="N48" s="9">
        <v>43879</v>
      </c>
      <c r="O48" s="8">
        <v>1583</v>
      </c>
      <c r="P48" s="8">
        <v>1400</v>
      </c>
      <c r="Q48" s="4">
        <f t="shared" si="1"/>
        <v>-183</v>
      </c>
      <c r="T48" s="1">
        <f>现货价!A51</f>
        <v>44769</v>
      </c>
      <c r="U48">
        <f>现货价!B51</f>
        <v>2925</v>
      </c>
      <c r="V48">
        <f>VLOOKUP(T48,[2]价格数据!$A:$C,3,0)</f>
        <v>1657.57</v>
      </c>
      <c r="W48">
        <f t="shared" si="0"/>
        <v>-1267.43</v>
      </c>
      <c r="Z48">
        <v>1</v>
      </c>
      <c r="AA48">
        <v>42</v>
      </c>
      <c r="AB48" s="1">
        <v>42663</v>
      </c>
      <c r="AC48">
        <f ca="1">IF(OFFSET(Sheet2!$A$1,Sheet1!AC$5+Sheet1!$AA48-1,Sheet1!$Z48)=0,NA(),OFFSET(Sheet2!$A$1,Sheet1!AC$5+Sheet1!$AA48-1,Sheet1!$Z48))</f>
        <v>88</v>
      </c>
      <c r="AD48">
        <f ca="1">IF(OFFSET(Sheet2!$A$1,Sheet1!AD$5+Sheet1!$AA48-1,Sheet1!$Z48)=0,NA(),OFFSET(Sheet2!$A$1,Sheet1!AD$5+Sheet1!$AA48-1,Sheet1!$Z48))</f>
        <v>82</v>
      </c>
      <c r="AE48">
        <f ca="1">IF(OFFSET(Sheet2!$A$1,Sheet1!AE$5+Sheet1!$AA48-1,Sheet1!$Z48)=0,NA(),OFFSET(Sheet2!$A$1,Sheet1!AE$5+Sheet1!$AA48-1,Sheet1!$Z48))</f>
        <v>89</v>
      </c>
      <c r="AF48">
        <f ca="1">IF(OFFSET(Sheet2!$A$1,Sheet1!AF$5+Sheet1!$AA48-1,Sheet1!$Z48)=0,NA(),OFFSET(Sheet2!$A$1,Sheet1!AF$5+Sheet1!$AA48-1,Sheet1!$Z48))</f>
        <v>83</v>
      </c>
      <c r="AG48">
        <f ca="1">IF(OFFSET(Sheet2!$A$1,Sheet1!AG$5+Sheet1!$AA48-1,Sheet1!$Z48)=0,NA(),OFFSET(Sheet2!$A$1,Sheet1!AG$5+Sheet1!$AA48-1,Sheet1!$Z48))</f>
        <v>74</v>
      </c>
      <c r="AH48">
        <f ca="1">AG48-AG47</f>
        <v>-1</v>
      </c>
    </row>
    <row r="49" spans="1:33" x14ac:dyDescent="0.2">
      <c r="A49" s="1">
        <f ca="1">OFFSET(库存!$A$304,COUNTA(库存!$A:$A)-ROW(库存!$A350),)</f>
        <v>43322</v>
      </c>
      <c r="B49">
        <f ca="1">OFFSET(库存!$B$304,COUNTA(库存!$B:$B)-ROW(库存!$B350),)</f>
        <v>460.7</v>
      </c>
      <c r="D49">
        <v>1</v>
      </c>
      <c r="E49">
        <v>41</v>
      </c>
      <c r="F49" s="1">
        <v>42656</v>
      </c>
      <c r="G49">
        <f t="shared" ca="1" si="6"/>
        <v>526.30000000000007</v>
      </c>
      <c r="H49">
        <f t="shared" ca="1" si="6"/>
        <v>194.5</v>
      </c>
      <c r="I49">
        <f t="shared" ca="1" si="6"/>
        <v>441.5</v>
      </c>
      <c r="J49" t="e">
        <f t="shared" ca="1" si="6"/>
        <v>#N/A</v>
      </c>
      <c r="K49">
        <f t="shared" ca="1" si="7"/>
        <v>296.70000000000005</v>
      </c>
      <c r="N49" s="9">
        <v>43880</v>
      </c>
      <c r="O49" s="8">
        <v>1587</v>
      </c>
      <c r="P49" s="8">
        <v>1406</v>
      </c>
      <c r="Q49" s="4">
        <f t="shared" si="1"/>
        <v>-181</v>
      </c>
      <c r="T49" s="1">
        <f>现货价!A52</f>
        <v>44768</v>
      </c>
      <c r="U49">
        <f>现货价!B52</f>
        <v>2925</v>
      </c>
      <c r="V49">
        <f>VLOOKUP(T49,[2]价格数据!$A:$C,3,0)</f>
        <v>1657.57</v>
      </c>
      <c r="W49">
        <f t="shared" si="0"/>
        <v>-1267.43</v>
      </c>
      <c r="Z49">
        <v>1</v>
      </c>
      <c r="AA49">
        <v>43</v>
      </c>
      <c r="AB49" s="1">
        <v>42670</v>
      </c>
      <c r="AC49">
        <f ca="1">IF(OFFSET(Sheet2!$A$1,Sheet1!AC$5+Sheet1!$AA49-1,Sheet1!$Z49)=0,NA(),OFFSET(Sheet2!$A$1,Sheet1!AC$5+Sheet1!$AA49-1,Sheet1!$Z49))</f>
        <v>90</v>
      </c>
      <c r="AD49">
        <f ca="1">IF(OFFSET(Sheet2!$A$1,Sheet1!AD$5+Sheet1!$AA49-1,Sheet1!$Z49)=0,NA(),OFFSET(Sheet2!$A$1,Sheet1!AD$5+Sheet1!$AA49-1,Sheet1!$Z49))</f>
        <v>80</v>
      </c>
      <c r="AE49">
        <f ca="1">IF(OFFSET(Sheet2!$A$1,Sheet1!AE$5+Sheet1!$AA49-1,Sheet1!$Z49)=0,NA(),OFFSET(Sheet2!$A$1,Sheet1!AE$5+Sheet1!$AA49-1,Sheet1!$Z49))</f>
        <v>91</v>
      </c>
      <c r="AF49">
        <f ca="1">IF(OFFSET(Sheet2!$A$1,Sheet1!AF$5+Sheet1!$AA49-1,Sheet1!$Z49)=0,NA(),OFFSET(Sheet2!$A$1,Sheet1!AF$5+Sheet1!$AA49-1,Sheet1!$Z49))</f>
        <v>86</v>
      </c>
      <c r="AG49">
        <f ca="1">IF(OFFSET(Sheet2!$A$1,Sheet1!AG$5+Sheet1!$AA49-1,Sheet1!$Z49)=0,NA(),OFFSET(Sheet2!$A$1,Sheet1!AG$5+Sheet1!$AA49-1,Sheet1!$Z49))</f>
        <v>77</v>
      </c>
    </row>
    <row r="50" spans="1:33" x14ac:dyDescent="0.2">
      <c r="A50" s="1">
        <f ca="1">OFFSET(库存!$A$304,COUNTA(库存!$A:$A)-ROW(库存!$A351),)</f>
        <v>43329</v>
      </c>
      <c r="B50">
        <f ca="1">OFFSET(库存!$B$304,COUNTA(库存!$B:$B)-ROW(库存!$B351),)</f>
        <v>394.79999999999995</v>
      </c>
      <c r="D50">
        <v>1</v>
      </c>
      <c r="E50">
        <v>42</v>
      </c>
      <c r="F50" s="1">
        <v>42663</v>
      </c>
      <c r="G50">
        <f t="shared" ca="1" si="6"/>
        <v>581.19999999999993</v>
      </c>
      <c r="H50">
        <f t="shared" ca="1" si="6"/>
        <v>179</v>
      </c>
      <c r="I50">
        <f t="shared" ca="1" si="6"/>
        <v>480</v>
      </c>
      <c r="J50">
        <f t="shared" ca="1" si="6"/>
        <v>737.30000000000007</v>
      </c>
      <c r="K50">
        <f t="shared" ca="1" si="7"/>
        <v>337.9</v>
      </c>
      <c r="N50" s="9">
        <v>43881</v>
      </c>
      <c r="O50" s="8">
        <v>1586</v>
      </c>
      <c r="P50" s="8">
        <v>1428</v>
      </c>
      <c r="Q50" s="4">
        <f t="shared" si="1"/>
        <v>-158</v>
      </c>
      <c r="T50" s="1">
        <f>现货价!A53</f>
        <v>44767</v>
      </c>
      <c r="U50">
        <f>现货价!B53</f>
        <v>2950</v>
      </c>
      <c r="V50">
        <f>VLOOKUP(T50,[2]价格数据!$A:$C,3,0)</f>
        <v>1693.02</v>
      </c>
      <c r="W50">
        <f t="shared" si="0"/>
        <v>-1256.98</v>
      </c>
      <c r="Z50">
        <v>1</v>
      </c>
      <c r="AA50">
        <v>44</v>
      </c>
      <c r="AB50" s="1">
        <v>42677</v>
      </c>
      <c r="AC50">
        <f ca="1">IF(OFFSET(Sheet2!$A$1,Sheet1!AC$5+Sheet1!$AA50-1,Sheet1!$Z50)=0,NA(),OFFSET(Sheet2!$A$1,Sheet1!AC$5+Sheet1!$AA50-1,Sheet1!$Z50))</f>
        <v>90</v>
      </c>
      <c r="AD50">
        <f ca="1">IF(OFFSET(Sheet2!$A$1,Sheet1!AD$5+Sheet1!$AA50-1,Sheet1!$Z50)=0,NA(),OFFSET(Sheet2!$A$1,Sheet1!AD$5+Sheet1!$AA50-1,Sheet1!$Z50))</f>
        <v>79</v>
      </c>
      <c r="AE50">
        <f ca="1">IF(OFFSET(Sheet2!$A$1,Sheet1!AE$5+Sheet1!$AA50-1,Sheet1!$Z50)=0,NA(),OFFSET(Sheet2!$A$1,Sheet1!AE$5+Sheet1!$AA50-1,Sheet1!$Z50))</f>
        <v>93</v>
      </c>
      <c r="AF50">
        <f ca="1">IF(OFFSET(Sheet2!$A$1,Sheet1!AF$5+Sheet1!$AA50-1,Sheet1!$Z50)=0,NA(),OFFSET(Sheet2!$A$1,Sheet1!AF$5+Sheet1!$AA50-1,Sheet1!$Z50))</f>
        <v>86</v>
      </c>
      <c r="AG50">
        <f ca="1">IF(OFFSET(Sheet2!$A$1,Sheet1!AG$5+Sheet1!$AA50-1,Sheet1!$Z50)=0,NA(),OFFSET(Sheet2!$A$1,Sheet1!AG$5+Sheet1!$AA50-1,Sheet1!$Z50))</f>
        <v>76</v>
      </c>
    </row>
    <row r="51" spans="1:33" x14ac:dyDescent="0.2">
      <c r="A51" s="1">
        <f ca="1">OFFSET(库存!$A$304,COUNTA(库存!$A:$A)-ROW(库存!$A352),)</f>
        <v>43336</v>
      </c>
      <c r="B51">
        <f ca="1">OFFSET(库存!$B$304,COUNTA(库存!$B:$B)-ROW(库存!$B352),)</f>
        <v>346.5</v>
      </c>
      <c r="D51">
        <v>1</v>
      </c>
      <c r="E51">
        <v>43</v>
      </c>
      <c r="F51" s="1">
        <v>42670</v>
      </c>
      <c r="G51">
        <f t="shared" ca="1" si="6"/>
        <v>646</v>
      </c>
      <c r="H51">
        <f t="shared" ca="1" si="6"/>
        <v>157.5</v>
      </c>
      <c r="I51">
        <f t="shared" ca="1" si="6"/>
        <v>559</v>
      </c>
      <c r="J51">
        <f t="shared" ca="1" si="6"/>
        <v>876.9</v>
      </c>
      <c r="K51">
        <f t="shared" ca="1" si="7"/>
        <v>358.40000000000003</v>
      </c>
      <c r="N51" s="9">
        <v>43882</v>
      </c>
      <c r="O51" s="8">
        <v>1579</v>
      </c>
      <c r="P51" s="8">
        <v>1429</v>
      </c>
      <c r="Q51" s="4">
        <f t="shared" si="1"/>
        <v>-150</v>
      </c>
      <c r="T51" s="1">
        <f>现货价!A54</f>
        <v>44764</v>
      </c>
      <c r="U51">
        <f>现货价!B54</f>
        <v>2950</v>
      </c>
      <c r="V51">
        <f>VLOOKUP(T51,[2]价格数据!$A:$C,3,0)</f>
        <v>1697.67</v>
      </c>
      <c r="W51">
        <f t="shared" si="0"/>
        <v>-1252.33</v>
      </c>
      <c r="Z51">
        <v>1</v>
      </c>
      <c r="AA51">
        <v>45</v>
      </c>
      <c r="AB51" s="1">
        <v>42684</v>
      </c>
      <c r="AC51">
        <f ca="1">IF(OFFSET(Sheet2!$A$1,Sheet1!AC$5+Sheet1!$AA51-1,Sheet1!$Z51)=0,NA(),OFFSET(Sheet2!$A$1,Sheet1!AC$5+Sheet1!$AA51-1,Sheet1!$Z51))</f>
        <v>90</v>
      </c>
      <c r="AD51">
        <f ca="1">IF(OFFSET(Sheet2!$A$1,Sheet1!AD$5+Sheet1!$AA51-1,Sheet1!$Z51)=0,NA(),OFFSET(Sheet2!$A$1,Sheet1!AD$5+Sheet1!$AA51-1,Sheet1!$Z51))</f>
        <v>79</v>
      </c>
      <c r="AE51">
        <f ca="1">IF(OFFSET(Sheet2!$A$1,Sheet1!AE$5+Sheet1!$AA51-1,Sheet1!$Z51)=0,NA(),OFFSET(Sheet2!$A$1,Sheet1!AE$5+Sheet1!$AA51-1,Sheet1!$Z51))</f>
        <v>92</v>
      </c>
      <c r="AF51">
        <f ca="1">IF(OFFSET(Sheet2!$A$1,Sheet1!AF$5+Sheet1!$AA51-1,Sheet1!$Z51)=0,NA(),OFFSET(Sheet2!$A$1,Sheet1!AF$5+Sheet1!$AA51-1,Sheet1!$Z51))</f>
        <v>78</v>
      </c>
      <c r="AG51">
        <f ca="1">IF(OFFSET(Sheet2!$A$1,Sheet1!AG$5+Sheet1!$AA51-1,Sheet1!$Z51)=0,NA(),OFFSET(Sheet2!$A$1,Sheet1!AG$5+Sheet1!$AA51-1,Sheet1!$Z51))</f>
        <v>79</v>
      </c>
    </row>
    <row r="52" spans="1:33" x14ac:dyDescent="0.2">
      <c r="A52" s="1">
        <f ca="1">OFFSET(库存!$A$304,COUNTA(库存!$A:$A)-ROW(库存!$A353),)</f>
        <v>43343</v>
      </c>
      <c r="B52">
        <f ca="1">OFFSET(库存!$B$304,COUNTA(库存!$B:$B)-ROW(库存!$B353),)</f>
        <v>304.7</v>
      </c>
      <c r="D52">
        <v>1</v>
      </c>
      <c r="E52">
        <v>44</v>
      </c>
      <c r="F52" s="1">
        <v>42677</v>
      </c>
      <c r="G52">
        <f t="shared" ca="1" si="6"/>
        <v>671</v>
      </c>
      <c r="H52">
        <f t="shared" ca="1" si="6"/>
        <v>151.69999999999999</v>
      </c>
      <c r="I52">
        <f t="shared" ca="1" si="6"/>
        <v>613.6</v>
      </c>
      <c r="J52">
        <f t="shared" ca="1" si="6"/>
        <v>982.09999999999991</v>
      </c>
      <c r="K52">
        <f t="shared" ca="1" si="7"/>
        <v>421.9</v>
      </c>
      <c r="N52" s="9">
        <v>43885</v>
      </c>
      <c r="O52" s="8">
        <v>1587</v>
      </c>
      <c r="P52" s="8">
        <v>1436</v>
      </c>
      <c r="Q52" s="4">
        <f t="shared" si="1"/>
        <v>-151</v>
      </c>
      <c r="T52" s="1">
        <f>现货价!A55</f>
        <v>44763</v>
      </c>
      <c r="U52">
        <f>现货价!B55</f>
        <v>2950</v>
      </c>
      <c r="V52">
        <f>VLOOKUP(T52,[2]价格数据!$A:$C,3,0)</f>
        <v>1702.41</v>
      </c>
      <c r="W52">
        <f t="shared" si="0"/>
        <v>-1247.5899999999999</v>
      </c>
      <c r="Z52">
        <v>1</v>
      </c>
      <c r="AA52">
        <v>46</v>
      </c>
      <c r="AB52" s="1">
        <v>42691</v>
      </c>
      <c r="AC52">
        <f ca="1">IF(OFFSET(Sheet2!$A$1,Sheet1!AC$5+Sheet1!$AA52-1,Sheet1!$Z52)=0,NA(),OFFSET(Sheet2!$A$1,Sheet1!AC$5+Sheet1!$AA52-1,Sheet1!$Z52))</f>
        <v>85</v>
      </c>
      <c r="AD52">
        <f ca="1">IF(OFFSET(Sheet2!$A$1,Sheet1!AD$5+Sheet1!$AA52-1,Sheet1!$Z52)=0,NA(),OFFSET(Sheet2!$A$1,Sheet1!AD$5+Sheet1!$AA52-1,Sheet1!$Z52))</f>
        <v>80</v>
      </c>
      <c r="AE52">
        <f ca="1">IF(OFFSET(Sheet2!$A$1,Sheet1!AE$5+Sheet1!$AA52-1,Sheet1!$Z52)=0,NA(),OFFSET(Sheet2!$A$1,Sheet1!AE$5+Sheet1!$AA52-1,Sheet1!$Z52))</f>
        <v>92</v>
      </c>
      <c r="AF52">
        <f ca="1">IF(OFFSET(Sheet2!$A$1,Sheet1!AF$5+Sheet1!$AA52-1,Sheet1!$Z52)=0,NA(),OFFSET(Sheet2!$A$1,Sheet1!AF$5+Sheet1!$AA52-1,Sheet1!$Z52))</f>
        <v>79</v>
      </c>
      <c r="AG52">
        <f ca="1">IF(OFFSET(Sheet2!$A$1,Sheet1!AG$5+Sheet1!$AA52-1,Sheet1!$Z52)=0,NA(),OFFSET(Sheet2!$A$1,Sheet1!AG$5+Sheet1!$AA52-1,Sheet1!$Z52))</f>
        <v>81</v>
      </c>
    </row>
    <row r="53" spans="1:33" x14ac:dyDescent="0.2">
      <c r="A53" s="1">
        <f ca="1">OFFSET(库存!$A$304,COUNTA(库存!$A:$A)-ROW(库存!$A354),)</f>
        <v>43350</v>
      </c>
      <c r="B53">
        <f ca="1">OFFSET(库存!$B$304,COUNTA(库存!$B:$B)-ROW(库存!$B354),)</f>
        <v>251.20000000000002</v>
      </c>
      <c r="D53">
        <v>1</v>
      </c>
      <c r="E53">
        <v>45</v>
      </c>
      <c r="F53" s="1">
        <v>42684</v>
      </c>
      <c r="G53">
        <f t="shared" ca="1" si="6"/>
        <v>557.5</v>
      </c>
      <c r="H53">
        <f t="shared" ca="1" si="6"/>
        <v>147.89999999999998</v>
      </c>
      <c r="I53">
        <f t="shared" ca="1" si="6"/>
        <v>698</v>
      </c>
      <c r="J53">
        <f t="shared" ca="1" si="6"/>
        <v>1102.8</v>
      </c>
      <c r="K53">
        <f t="shared" ca="1" si="7"/>
        <v>590</v>
      </c>
      <c r="N53" s="9">
        <v>43886</v>
      </c>
      <c r="O53" s="8">
        <v>1605</v>
      </c>
      <c r="P53" s="8">
        <v>1429</v>
      </c>
      <c r="Q53" s="4">
        <f t="shared" si="1"/>
        <v>-176</v>
      </c>
      <c r="T53" s="1">
        <f>现货价!A56</f>
        <v>44762</v>
      </c>
      <c r="U53">
        <f>现货价!B56</f>
        <v>2950</v>
      </c>
      <c r="V53">
        <f>VLOOKUP(T53,[2]价格数据!$A:$C,3,0)</f>
        <v>1705.99</v>
      </c>
      <c r="W53">
        <f t="shared" si="0"/>
        <v>-1244.01</v>
      </c>
      <c r="Z53">
        <v>1</v>
      </c>
      <c r="AA53">
        <v>47</v>
      </c>
      <c r="AB53" s="1">
        <v>42698</v>
      </c>
      <c r="AC53">
        <f ca="1">IF(OFFSET(Sheet2!$A$1,Sheet1!AC$5+Sheet1!$AA53-1,Sheet1!$Z53)=0,NA(),OFFSET(Sheet2!$A$1,Sheet1!AC$5+Sheet1!$AA53-1,Sheet1!$Z53))</f>
        <v>90</v>
      </c>
      <c r="AD53">
        <f ca="1">IF(OFFSET(Sheet2!$A$1,Sheet1!AD$5+Sheet1!$AA53-1,Sheet1!$Z53)=0,NA(),OFFSET(Sheet2!$A$1,Sheet1!AD$5+Sheet1!$AA53-1,Sheet1!$Z53))</f>
        <v>82</v>
      </c>
      <c r="AE53">
        <f ca="1">IF(OFFSET(Sheet2!$A$1,Sheet1!AE$5+Sheet1!$AA53-1,Sheet1!$Z53)=0,NA(),OFFSET(Sheet2!$A$1,Sheet1!AE$5+Sheet1!$AA53-1,Sheet1!$Z53))</f>
        <v>92</v>
      </c>
      <c r="AF53">
        <f ca="1">IF(OFFSET(Sheet2!$A$1,Sheet1!AF$5+Sheet1!$AA53-1,Sheet1!$Z53)=0,NA(),OFFSET(Sheet2!$A$1,Sheet1!AF$5+Sheet1!$AA53-1,Sheet1!$Z53))</f>
        <v>80</v>
      </c>
      <c r="AG53">
        <f ca="1">IF(OFFSET(Sheet2!$A$1,Sheet1!AG$5+Sheet1!$AA53-1,Sheet1!$Z53)=0,NA(),OFFSET(Sheet2!$A$1,Sheet1!AG$5+Sheet1!$AA53-1,Sheet1!$Z53))</f>
        <v>77</v>
      </c>
    </row>
    <row r="54" spans="1:33" x14ac:dyDescent="0.2">
      <c r="A54" s="1">
        <f ca="1">OFFSET(库存!$A$304,COUNTA(库存!$A:$A)-ROW(库存!$A355),)</f>
        <v>43357</v>
      </c>
      <c r="B54">
        <f ca="1">OFFSET(库存!$B$304,COUNTA(库存!$B:$B)-ROW(库存!$B355),)</f>
        <v>243.1</v>
      </c>
      <c r="D54">
        <v>1</v>
      </c>
      <c r="E54">
        <v>46</v>
      </c>
      <c r="F54" s="1">
        <v>42691</v>
      </c>
      <c r="G54">
        <f t="shared" ca="1" si="6"/>
        <v>512.5</v>
      </c>
      <c r="H54">
        <f t="shared" ca="1" si="6"/>
        <v>164.1</v>
      </c>
      <c r="I54">
        <f t="shared" ca="1" si="6"/>
        <v>757.90000000000009</v>
      </c>
      <c r="J54">
        <f t="shared" ca="1" si="6"/>
        <v>1193.3</v>
      </c>
      <c r="K54">
        <f t="shared" ca="1" si="7"/>
        <v>759.2</v>
      </c>
      <c r="N54" s="9">
        <v>43887</v>
      </c>
      <c r="O54" s="8">
        <v>1581</v>
      </c>
      <c r="P54" s="8">
        <v>1425</v>
      </c>
      <c r="Q54" s="4">
        <f t="shared" si="1"/>
        <v>-156</v>
      </c>
      <c r="T54" s="1">
        <f>现货价!A57</f>
        <v>44761</v>
      </c>
      <c r="U54">
        <f>现货价!B57</f>
        <v>2950</v>
      </c>
      <c r="V54">
        <f>VLOOKUP(T54,[2]价格数据!$A:$C,3,0)</f>
        <v>1707.5</v>
      </c>
      <c r="W54">
        <f t="shared" si="0"/>
        <v>-1242.5</v>
      </c>
      <c r="Z54">
        <v>1</v>
      </c>
      <c r="AA54">
        <v>48</v>
      </c>
      <c r="AB54" s="1">
        <v>42705</v>
      </c>
      <c r="AC54">
        <f ca="1">IF(OFFSET(Sheet2!$A$1,Sheet1!AC$5+Sheet1!$AA54-1,Sheet1!$Z54)=0,NA(),OFFSET(Sheet2!$A$1,Sheet1!AC$5+Sheet1!$AA54-1,Sheet1!$Z54))</f>
        <v>92</v>
      </c>
      <c r="AD54">
        <f ca="1">IF(OFFSET(Sheet2!$A$1,Sheet1!AD$5+Sheet1!$AA54-1,Sheet1!$Z54)=0,NA(),OFFSET(Sheet2!$A$1,Sheet1!AD$5+Sheet1!$AA54-1,Sheet1!$Z54))</f>
        <v>82</v>
      </c>
      <c r="AE54">
        <f ca="1">IF(OFFSET(Sheet2!$A$1,Sheet1!AE$5+Sheet1!$AA54-1,Sheet1!$Z54)=0,NA(),OFFSET(Sheet2!$A$1,Sheet1!AE$5+Sheet1!$AA54-1,Sheet1!$Z54))</f>
        <v>92</v>
      </c>
      <c r="AF54">
        <f ca="1">IF(OFFSET(Sheet2!$A$1,Sheet1!AF$5+Sheet1!$AA54-1,Sheet1!$Z54)=0,NA(),OFFSET(Sheet2!$A$1,Sheet1!AF$5+Sheet1!$AA54-1,Sheet1!$Z54))</f>
        <v>79</v>
      </c>
      <c r="AG54">
        <f ca="1">IF(OFFSET(Sheet2!$A$1,Sheet1!AG$5+Sheet1!$AA54-1,Sheet1!$Z54)=0,NA(),OFFSET(Sheet2!$A$1,Sheet1!AG$5+Sheet1!$AA54-1,Sheet1!$Z54))</f>
        <v>79</v>
      </c>
    </row>
    <row r="55" spans="1:33" x14ac:dyDescent="0.2">
      <c r="A55" s="1">
        <f ca="1">OFFSET(库存!$A$304,COUNTA(库存!$A:$A)-ROW(库存!$A356),)</f>
        <v>43364</v>
      </c>
      <c r="B55">
        <f ca="1">OFFSET(库存!$B$304,COUNTA(库存!$B:$B)-ROW(库存!$B356),)</f>
        <v>215.2</v>
      </c>
      <c r="D55">
        <v>1</v>
      </c>
      <c r="E55">
        <v>47</v>
      </c>
      <c r="F55" s="1">
        <v>42698</v>
      </c>
      <c r="G55">
        <f t="shared" ca="1" si="6"/>
        <v>460.7</v>
      </c>
      <c r="H55">
        <f t="shared" ca="1" si="6"/>
        <v>162.89999999999998</v>
      </c>
      <c r="I55">
        <f t="shared" ca="1" si="6"/>
        <v>833.40000000000009</v>
      </c>
      <c r="J55">
        <f t="shared" ca="1" si="6"/>
        <v>1296</v>
      </c>
      <c r="K55">
        <f t="shared" ca="1" si="7"/>
        <v>1001.8000000000001</v>
      </c>
      <c r="N55" s="9">
        <v>43888</v>
      </c>
      <c r="O55" s="8">
        <v>1575</v>
      </c>
      <c r="P55" s="8">
        <v>1412</v>
      </c>
      <c r="Q55" s="4">
        <f t="shared" si="1"/>
        <v>-163</v>
      </c>
      <c r="T55" s="1">
        <f>现货价!A58</f>
        <v>44760</v>
      </c>
      <c r="U55">
        <f>现货价!B58</f>
        <v>2950</v>
      </c>
      <c r="V55">
        <f>VLOOKUP(T55,[2]价格数据!$A:$C,3,0)</f>
        <v>1719.52</v>
      </c>
      <c r="W55">
        <f t="shared" si="0"/>
        <v>-1230.48</v>
      </c>
      <c r="Z55">
        <v>1</v>
      </c>
      <c r="AA55">
        <v>49</v>
      </c>
      <c r="AB55" s="1">
        <v>42712</v>
      </c>
      <c r="AC55">
        <f ca="1">IF(OFFSET(Sheet2!$A$1,Sheet1!AC$5+Sheet1!$AA55-1,Sheet1!$Z55)=0,NA(),OFFSET(Sheet2!$A$1,Sheet1!AC$5+Sheet1!$AA55-1,Sheet1!$Z55))</f>
        <v>92</v>
      </c>
      <c r="AD55">
        <f ca="1">IF(OFFSET(Sheet2!$A$1,Sheet1!AD$5+Sheet1!$AA55-1,Sheet1!$Z55)=0,NA(),OFFSET(Sheet2!$A$1,Sheet1!AD$5+Sheet1!$AA55-1,Sheet1!$Z55))</f>
        <v>83</v>
      </c>
      <c r="AE55">
        <f ca="1">IF(OFFSET(Sheet2!$A$1,Sheet1!AE$5+Sheet1!$AA55-1,Sheet1!$Z55)=0,NA(),OFFSET(Sheet2!$A$1,Sheet1!AE$5+Sheet1!$AA55-1,Sheet1!$Z55))</f>
        <v>90</v>
      </c>
      <c r="AF55">
        <f ca="1">IF(OFFSET(Sheet2!$A$1,Sheet1!AF$5+Sheet1!$AA55-1,Sheet1!$Z55)=0,NA(),OFFSET(Sheet2!$A$1,Sheet1!AF$5+Sheet1!$AA55-1,Sheet1!$Z55))</f>
        <v>79</v>
      </c>
      <c r="AG55">
        <f ca="1">IF(OFFSET(Sheet2!$A$1,Sheet1!AG$5+Sheet1!$AA55-1,Sheet1!$Z55)=0,NA(),OFFSET(Sheet2!$A$1,Sheet1!AG$5+Sheet1!$AA55-1,Sheet1!$Z55))</f>
        <v>86</v>
      </c>
    </row>
    <row r="56" spans="1:33" x14ac:dyDescent="0.2">
      <c r="A56" s="1">
        <f ca="1">OFFSET(库存!$A$304,COUNTA(库存!$A:$A)-ROW(库存!$A357),)</f>
        <v>43371</v>
      </c>
      <c r="B56">
        <f ca="1">OFFSET(库存!$B$304,COUNTA(库存!$B:$B)-ROW(库存!$B357),)</f>
        <v>219.89999999999998</v>
      </c>
      <c r="D56">
        <v>1</v>
      </c>
      <c r="E56">
        <v>48</v>
      </c>
      <c r="F56" s="1">
        <v>42705</v>
      </c>
      <c r="G56">
        <f t="shared" ca="1" si="6"/>
        <v>394.79999999999995</v>
      </c>
      <c r="H56">
        <f t="shared" ca="1" si="6"/>
        <v>167.8</v>
      </c>
      <c r="I56">
        <f t="shared" ca="1" si="6"/>
        <v>869</v>
      </c>
      <c r="J56">
        <f t="shared" ca="1" si="6"/>
        <v>1364.1</v>
      </c>
      <c r="K56">
        <f t="shared" ca="1" si="7"/>
        <v>1246.5999999999999</v>
      </c>
      <c r="N56" s="9">
        <v>43889</v>
      </c>
      <c r="O56" s="8">
        <v>1565</v>
      </c>
      <c r="P56" s="8">
        <v>1389</v>
      </c>
      <c r="Q56" s="4">
        <f t="shared" si="1"/>
        <v>-176</v>
      </c>
      <c r="T56" s="1">
        <f>现货价!A59</f>
        <v>44757</v>
      </c>
      <c r="U56">
        <f>现货价!B59</f>
        <v>2950</v>
      </c>
      <c r="V56">
        <f>VLOOKUP(T56,[2]价格数据!$A:$C,3,0)</f>
        <v>1729.09</v>
      </c>
      <c r="W56">
        <f t="shared" si="0"/>
        <v>-1220.9100000000001</v>
      </c>
      <c r="Z56">
        <v>1</v>
      </c>
      <c r="AA56">
        <v>50</v>
      </c>
      <c r="AB56" s="1">
        <v>42719</v>
      </c>
      <c r="AC56">
        <f ca="1">IF(OFFSET(Sheet2!$A$1,Sheet1!AC$5+Sheet1!$AA56-1,Sheet1!$Z56)=0,NA(),OFFSET(Sheet2!$A$1,Sheet1!AC$5+Sheet1!$AA56-1,Sheet1!$Z56))</f>
        <v>88</v>
      </c>
      <c r="AD56">
        <f ca="1">IF(OFFSET(Sheet2!$A$1,Sheet1!AD$5+Sheet1!$AA56-1,Sheet1!$Z56)=0,NA(),OFFSET(Sheet2!$A$1,Sheet1!AD$5+Sheet1!$AA56-1,Sheet1!$Z56))</f>
        <v>83</v>
      </c>
      <c r="AE56">
        <f ca="1">IF(OFFSET(Sheet2!$A$1,Sheet1!AE$5+Sheet1!$AA56-1,Sheet1!$Z56)=0,NA(),OFFSET(Sheet2!$A$1,Sheet1!AE$5+Sheet1!$AA56-1,Sheet1!$Z56))</f>
        <v>88</v>
      </c>
      <c r="AF56">
        <f ca="1">IF(OFFSET(Sheet2!$A$1,Sheet1!AF$5+Sheet1!$AA56-1,Sheet1!$Z56)=0,NA(),OFFSET(Sheet2!$A$1,Sheet1!AF$5+Sheet1!$AA56-1,Sheet1!$Z56))</f>
        <v>79</v>
      </c>
      <c r="AG56">
        <f ca="1">IF(OFFSET(Sheet2!$A$1,Sheet1!AG$5+Sheet1!$AA56-1,Sheet1!$Z56)=0,NA(),OFFSET(Sheet2!$A$1,Sheet1!AG$5+Sheet1!$AA56-1,Sheet1!$Z56))</f>
        <v>86</v>
      </c>
    </row>
    <row r="57" spans="1:33" x14ac:dyDescent="0.2">
      <c r="A57" s="1">
        <f ca="1">OFFSET(库存!$A$304,COUNTA(库存!$A:$A)-ROW(库存!$A358),)</f>
        <v>43378</v>
      </c>
      <c r="B57" t="e">
        <f ca="1">OFFSET(库存!$B$304,COUNTA(库存!$B:$B)-ROW(库存!$B358),)</f>
        <v>#N/A</v>
      </c>
      <c r="D57">
        <v>1</v>
      </c>
      <c r="E57">
        <v>49</v>
      </c>
      <c r="F57" s="1">
        <v>42712</v>
      </c>
      <c r="G57">
        <f t="shared" ca="1" si="6"/>
        <v>346.5</v>
      </c>
      <c r="H57">
        <f t="shared" ca="1" si="6"/>
        <v>220</v>
      </c>
      <c r="I57">
        <f t="shared" ca="1" si="6"/>
        <v>870.90000000000009</v>
      </c>
      <c r="J57">
        <f t="shared" ca="1" si="6"/>
        <v>1425.2</v>
      </c>
      <c r="K57">
        <f t="shared" ca="1" si="7"/>
        <v>1454.1</v>
      </c>
      <c r="N57" s="9">
        <v>43892</v>
      </c>
      <c r="O57" s="8">
        <v>1587</v>
      </c>
      <c r="P57" s="8">
        <v>1412</v>
      </c>
      <c r="Q57" s="4">
        <f t="shared" si="1"/>
        <v>-175</v>
      </c>
      <c r="T57" s="1">
        <f>现货价!A60</f>
        <v>44756</v>
      </c>
      <c r="U57">
        <f>现货价!B60</f>
        <v>2950</v>
      </c>
      <c r="V57">
        <f>VLOOKUP(T57,[2]价格数据!$A:$C,3,0)</f>
        <v>1729.09</v>
      </c>
      <c r="W57">
        <f t="shared" si="0"/>
        <v>-1220.9100000000001</v>
      </c>
      <c r="Z57">
        <v>1</v>
      </c>
      <c r="AA57">
        <v>51</v>
      </c>
      <c r="AB57" s="1">
        <v>42726</v>
      </c>
      <c r="AC57">
        <f ca="1">IF(OFFSET(Sheet2!$A$1,Sheet1!AC$5+Sheet1!$AA57-1,Sheet1!$Z57)=0,NA(),OFFSET(Sheet2!$A$1,Sheet1!AC$5+Sheet1!$AA57-1,Sheet1!$Z57))</f>
        <v>86</v>
      </c>
      <c r="AD57">
        <f ca="1">IF(OFFSET(Sheet2!$A$1,Sheet1!AD$5+Sheet1!$AA57-1,Sheet1!$Z57)=0,NA(),OFFSET(Sheet2!$A$1,Sheet1!AD$5+Sheet1!$AA57-1,Sheet1!$Z57))</f>
        <v>85</v>
      </c>
      <c r="AE57">
        <f ca="1">IF(OFFSET(Sheet2!$A$1,Sheet1!AE$5+Sheet1!$AA57-1,Sheet1!$Z57)=0,NA(),OFFSET(Sheet2!$A$1,Sheet1!AE$5+Sheet1!$AA57-1,Sheet1!$Z57))</f>
        <v>85</v>
      </c>
      <c r="AF57">
        <f ca="1">IF(OFFSET(Sheet2!$A$1,Sheet1!AF$5+Sheet1!$AA57-1,Sheet1!$Z57)=0,NA(),OFFSET(Sheet2!$A$1,Sheet1!AF$5+Sheet1!$AA57-1,Sheet1!$Z57))</f>
        <v>76</v>
      </c>
      <c r="AG57">
        <f ca="1">IF(OFFSET(Sheet2!$A$1,Sheet1!AG$5+Sheet1!$AA57-1,Sheet1!$Z57)=0,NA(),OFFSET(Sheet2!$A$1,Sheet1!AG$5+Sheet1!$AA57-1,Sheet1!$Z57))</f>
        <v>85</v>
      </c>
    </row>
    <row r="58" spans="1:33" x14ac:dyDescent="0.2">
      <c r="A58" s="1">
        <f ca="1">OFFSET(库存!$A$304,COUNTA(库存!$A:$A)-ROW(库存!$A359),)</f>
        <v>43385</v>
      </c>
      <c r="B58">
        <f ca="1">OFFSET(库存!$B$304,COUNTA(库存!$B:$B)-ROW(库存!$B359),)</f>
        <v>194.5</v>
      </c>
      <c r="D58">
        <v>1</v>
      </c>
      <c r="E58">
        <v>50</v>
      </c>
      <c r="F58" s="1">
        <v>42719</v>
      </c>
      <c r="G58">
        <f t="shared" ca="1" si="6"/>
        <v>304.7</v>
      </c>
      <c r="H58">
        <f t="shared" ca="1" si="6"/>
        <v>269.20000000000005</v>
      </c>
      <c r="I58">
        <f t="shared" ca="1" si="6"/>
        <v>840</v>
      </c>
      <c r="J58">
        <f t="shared" ca="1" si="6"/>
        <v>1419.8</v>
      </c>
      <c r="K58">
        <f t="shared" ca="1" si="7"/>
        <v>1610.3999999999999</v>
      </c>
      <c r="N58" s="9">
        <v>43893</v>
      </c>
      <c r="O58" s="8">
        <v>1571</v>
      </c>
      <c r="P58" s="8">
        <v>1394</v>
      </c>
      <c r="Q58" s="4">
        <f t="shared" si="1"/>
        <v>-177</v>
      </c>
      <c r="T58" s="1">
        <f>现货价!A61</f>
        <v>44755</v>
      </c>
      <c r="U58">
        <f>现货价!B61</f>
        <v>2975</v>
      </c>
      <c r="V58">
        <f>VLOOKUP(T58,[2]价格数据!$A:$C,3,0)</f>
        <v>1739.63</v>
      </c>
      <c r="W58">
        <f t="shared" si="0"/>
        <v>-1235.3699999999999</v>
      </c>
      <c r="Z58">
        <v>1</v>
      </c>
      <c r="AA58">
        <v>52</v>
      </c>
      <c r="AB58" s="1">
        <v>42733</v>
      </c>
      <c r="AC58">
        <f ca="1">IF(OFFSET(Sheet2!$A$1,Sheet1!AC$5+Sheet1!$AA58-1,Sheet1!$Z58)=0,NA(),OFFSET(Sheet2!$A$1,Sheet1!AC$5+Sheet1!$AA58-1,Sheet1!$Z58))</f>
        <v>86</v>
      </c>
      <c r="AD58">
        <f ca="1">IF(OFFSET(Sheet2!$A$1,Sheet1!AD$5+Sheet1!$AA58-1,Sheet1!$Z58)=0,NA(),OFFSET(Sheet2!$A$1,Sheet1!AD$5+Sheet1!$AA58-1,Sheet1!$Z58))</f>
        <v>83</v>
      </c>
      <c r="AE58">
        <f ca="1">IF(OFFSET(Sheet2!$A$1,Sheet1!AE$5+Sheet1!$AA58-1,Sheet1!$Z58)=0,NA(),OFFSET(Sheet2!$A$1,Sheet1!AE$5+Sheet1!$AA58-1,Sheet1!$Z58))</f>
        <v>85</v>
      </c>
      <c r="AF58">
        <f ca="1">IF(OFFSET(Sheet2!$A$1,Sheet1!AF$5+Sheet1!$AA58-1,Sheet1!$Z58)=0,NA(),OFFSET(Sheet2!$A$1,Sheet1!AF$5+Sheet1!$AA58-1,Sheet1!$Z58))</f>
        <v>70</v>
      </c>
      <c r="AG58">
        <f ca="1">IF(OFFSET(Sheet2!$A$1,Sheet1!AG$5+Sheet1!$AA58-1,Sheet1!$Z58)=0,NA(),OFFSET(Sheet2!$A$1,Sheet1!AG$5+Sheet1!$AA58-1,Sheet1!$Z58))</f>
        <v>80</v>
      </c>
    </row>
    <row r="59" spans="1:33" x14ac:dyDescent="0.2">
      <c r="A59" s="1">
        <f ca="1">OFFSET(库存!$A$304,COUNTA(库存!$A:$A)-ROW(库存!$A360),)</f>
        <v>43392</v>
      </c>
      <c r="B59">
        <f ca="1">OFFSET(库存!$B$304,COUNTA(库存!$B:$B)-ROW(库存!$B360),)</f>
        <v>179</v>
      </c>
      <c r="D59">
        <v>1</v>
      </c>
      <c r="E59">
        <v>51</v>
      </c>
      <c r="F59" s="1">
        <v>42726</v>
      </c>
      <c r="G59">
        <f t="shared" ca="1" si="6"/>
        <v>251.20000000000002</v>
      </c>
      <c r="H59">
        <f t="shared" ca="1" si="6"/>
        <v>270</v>
      </c>
      <c r="I59">
        <f t="shared" ca="1" si="6"/>
        <v>803.7</v>
      </c>
      <c r="J59">
        <f t="shared" ca="1" si="6"/>
        <v>1281.5</v>
      </c>
      <c r="K59">
        <f t="shared" ca="1" si="7"/>
        <v>1707.5</v>
      </c>
      <c r="N59" s="9">
        <v>43894</v>
      </c>
      <c r="O59" s="8">
        <v>1574</v>
      </c>
      <c r="P59" s="8">
        <v>1392</v>
      </c>
      <c r="Q59" s="4">
        <f t="shared" si="1"/>
        <v>-182</v>
      </c>
      <c r="T59" s="1">
        <f>现货价!A62</f>
        <v>44754</v>
      </c>
      <c r="U59">
        <f>现货价!B62</f>
        <v>2975</v>
      </c>
      <c r="V59">
        <f>VLOOKUP(T59,[2]价格数据!$A:$C,3,0)</f>
        <v>1747.43</v>
      </c>
      <c r="W59">
        <f t="shared" si="0"/>
        <v>-1227.57</v>
      </c>
    </row>
    <row r="60" spans="1:33" x14ac:dyDescent="0.2">
      <c r="A60" s="1">
        <f ca="1">OFFSET(库存!$A$304,COUNTA(库存!$A:$A)-ROW(库存!$A361),)</f>
        <v>43399</v>
      </c>
      <c r="B60">
        <f ca="1">OFFSET(库存!$B$304,COUNTA(库存!$B:$B)-ROW(库存!$B361),)</f>
        <v>157.5</v>
      </c>
      <c r="D60">
        <v>1</v>
      </c>
      <c r="E60">
        <v>52</v>
      </c>
      <c r="F60" s="1">
        <v>42733</v>
      </c>
      <c r="G60">
        <f t="shared" ca="1" si="6"/>
        <v>243.1</v>
      </c>
      <c r="H60">
        <f t="shared" ca="1" si="6"/>
        <v>263</v>
      </c>
      <c r="I60">
        <f t="shared" ca="1" si="6"/>
        <v>772</v>
      </c>
      <c r="J60">
        <f t="shared" ca="1" si="6"/>
        <v>1126.3</v>
      </c>
      <c r="K60">
        <f t="shared" ca="1" si="7"/>
        <v>1776.6999999999998</v>
      </c>
      <c r="N60" s="9">
        <v>43895</v>
      </c>
      <c r="O60" s="8">
        <v>1556</v>
      </c>
      <c r="P60" s="8">
        <v>1394</v>
      </c>
      <c r="Q60" s="4">
        <f t="shared" si="1"/>
        <v>-162</v>
      </c>
      <c r="T60" s="1">
        <f>现货价!A63</f>
        <v>44753</v>
      </c>
      <c r="U60">
        <f>现货价!B63</f>
        <v>2975</v>
      </c>
      <c r="V60">
        <f>VLOOKUP(T60,[2]价格数据!$A:$C,3,0)</f>
        <v>1755.98</v>
      </c>
      <c r="W60">
        <f t="shared" si="0"/>
        <v>-1219.02</v>
      </c>
    </row>
    <row r="61" spans="1:33" x14ac:dyDescent="0.2">
      <c r="A61" s="1">
        <f ca="1">OFFSET(库存!$A$304,COUNTA(库存!$A:$A)-ROW(库存!$A362),)</f>
        <v>43406</v>
      </c>
      <c r="B61">
        <f ca="1">OFFSET(库存!$B$304,COUNTA(库存!$B:$B)-ROW(库存!$B362),)</f>
        <v>151.69999999999999</v>
      </c>
      <c r="N61" s="9">
        <v>43896</v>
      </c>
      <c r="O61" s="8">
        <v>1553</v>
      </c>
      <c r="P61" s="8">
        <v>1387</v>
      </c>
      <c r="Q61" s="4">
        <f t="shared" si="1"/>
        <v>-166</v>
      </c>
      <c r="T61" s="1">
        <f>现货价!A64</f>
        <v>44750</v>
      </c>
      <c r="U61">
        <f>现货价!B64</f>
        <v>3025</v>
      </c>
      <c r="V61">
        <f>VLOOKUP(T61,[2]价格数据!$A:$C,3,0)</f>
        <v>1760.01</v>
      </c>
      <c r="W61">
        <f t="shared" si="0"/>
        <v>-1264.99</v>
      </c>
    </row>
    <row r="62" spans="1:33" x14ac:dyDescent="0.2">
      <c r="A62" s="1">
        <f ca="1">OFFSET(库存!$A$304,COUNTA(库存!$A:$A)-ROW(库存!$A363),)</f>
        <v>43413</v>
      </c>
      <c r="B62">
        <f ca="1">OFFSET(库存!$B$304,COUNTA(库存!$B:$B)-ROW(库存!$B363),)</f>
        <v>147.89999999999998</v>
      </c>
      <c r="N62" s="9">
        <v>43899</v>
      </c>
      <c r="O62" s="8">
        <v>1527</v>
      </c>
      <c r="P62" s="8">
        <v>1372</v>
      </c>
      <c r="Q62" s="4">
        <f t="shared" si="1"/>
        <v>-155</v>
      </c>
      <c r="T62" s="1">
        <f>现货价!A65</f>
        <v>44749</v>
      </c>
      <c r="U62">
        <f>现货价!B65</f>
        <v>3025</v>
      </c>
      <c r="V62">
        <f>VLOOKUP(T62,[2]价格数据!$A:$C,3,0)</f>
        <v>1760.01</v>
      </c>
      <c r="W62">
        <f t="shared" si="0"/>
        <v>-1264.99</v>
      </c>
    </row>
    <row r="63" spans="1:33" x14ac:dyDescent="0.2">
      <c r="A63" s="1">
        <f ca="1">OFFSET(库存!$A$304,COUNTA(库存!$A:$A)-ROW(库存!$A364),)</f>
        <v>43420</v>
      </c>
      <c r="B63">
        <f ca="1">OFFSET(库存!$B$304,COUNTA(库存!$B:$B)-ROW(库存!$B364),)</f>
        <v>164.1</v>
      </c>
      <c r="N63" s="9">
        <v>43900</v>
      </c>
      <c r="O63" s="8">
        <v>1539</v>
      </c>
      <c r="P63" s="8">
        <v>1384</v>
      </c>
      <c r="Q63" s="4">
        <f t="shared" si="1"/>
        <v>-155</v>
      </c>
      <c r="T63" s="1">
        <f>现货价!A66</f>
        <v>44748</v>
      </c>
      <c r="U63">
        <f>现货价!B66</f>
        <v>3025</v>
      </c>
      <c r="V63">
        <f>VLOOKUP(T63,[2]价格数据!$A:$C,3,0)</f>
        <v>1760.01</v>
      </c>
      <c r="W63">
        <f t="shared" si="0"/>
        <v>-1264.99</v>
      </c>
    </row>
    <row r="64" spans="1:33" x14ac:dyDescent="0.2">
      <c r="A64" s="1">
        <f ca="1">OFFSET(库存!$A$304,COUNTA(库存!$A:$A)-ROW(库存!$A365),)</f>
        <v>43427</v>
      </c>
      <c r="B64">
        <f ca="1">OFFSET(库存!$B$304,COUNTA(库存!$B:$B)-ROW(库存!$B365),)</f>
        <v>162.89999999999998</v>
      </c>
      <c r="N64" s="9">
        <v>43901</v>
      </c>
      <c r="O64" s="8">
        <v>1542</v>
      </c>
      <c r="P64" s="8">
        <v>1383</v>
      </c>
      <c r="Q64" s="4">
        <f t="shared" si="1"/>
        <v>-159</v>
      </c>
      <c r="T64" s="1">
        <f>现货价!A67</f>
        <v>44747</v>
      </c>
      <c r="U64">
        <f>现货价!B67</f>
        <v>3050</v>
      </c>
      <c r="V64">
        <f>VLOOKUP(T64,[2]价格数据!$A:$C,3,0)</f>
        <v>1763.48</v>
      </c>
      <c r="W64">
        <f t="shared" si="0"/>
        <v>-1286.52</v>
      </c>
    </row>
    <row r="65" spans="1:23" x14ac:dyDescent="0.2">
      <c r="A65" s="1">
        <f ca="1">OFFSET(库存!$A$304,COUNTA(库存!$A:$A)-ROW(库存!$A366),)</f>
        <v>43434</v>
      </c>
      <c r="B65">
        <f ca="1">OFFSET(库存!$B$304,COUNTA(库存!$B:$B)-ROW(库存!$B366),)</f>
        <v>167.8</v>
      </c>
      <c r="N65" s="9">
        <v>43902</v>
      </c>
      <c r="O65" s="8">
        <v>1522</v>
      </c>
      <c r="P65" s="8">
        <v>1384</v>
      </c>
      <c r="Q65" s="4">
        <f t="shared" si="1"/>
        <v>-138</v>
      </c>
      <c r="T65" s="1">
        <f>现货价!A68</f>
        <v>44746</v>
      </c>
      <c r="U65">
        <f>现货价!B68</f>
        <v>3065</v>
      </c>
      <c r="V65">
        <f>VLOOKUP(T65,[2]价格数据!$A:$C,3,0)</f>
        <v>1766.65</v>
      </c>
      <c r="W65">
        <f t="shared" si="0"/>
        <v>-1298.3499999999999</v>
      </c>
    </row>
    <row r="66" spans="1:23" x14ac:dyDescent="0.2">
      <c r="A66" s="1">
        <f ca="1">OFFSET(库存!$A$304,COUNTA(库存!$A:$A)-ROW(库存!$A367),)</f>
        <v>43441</v>
      </c>
      <c r="B66">
        <f ca="1">OFFSET(库存!$B$304,COUNTA(库存!$B:$B)-ROW(库存!$B367),)</f>
        <v>220</v>
      </c>
      <c r="N66" s="9">
        <v>43903</v>
      </c>
      <c r="O66" s="8">
        <v>1518</v>
      </c>
      <c r="P66" s="8">
        <v>1361</v>
      </c>
      <c r="Q66" s="4">
        <f t="shared" si="1"/>
        <v>-157</v>
      </c>
      <c r="T66" s="1">
        <f>现货价!A69</f>
        <v>44743</v>
      </c>
      <c r="U66">
        <f>现货价!B69</f>
        <v>3065</v>
      </c>
      <c r="V66">
        <f>VLOOKUP(T66,[2]价格数据!$A:$C,3,0)</f>
        <v>1766.65</v>
      </c>
      <c r="W66">
        <f t="shared" si="0"/>
        <v>-1298.3499999999999</v>
      </c>
    </row>
    <row r="67" spans="1:23" x14ac:dyDescent="0.2">
      <c r="A67" s="1">
        <f ca="1">OFFSET(库存!$A$304,COUNTA(库存!$A:$A)-ROW(库存!$A368),)</f>
        <v>43448</v>
      </c>
      <c r="B67">
        <f ca="1">OFFSET(库存!$B$304,COUNTA(库存!$B:$B)-ROW(库存!$B368),)</f>
        <v>269.20000000000005</v>
      </c>
      <c r="N67" s="9">
        <v>43906</v>
      </c>
      <c r="O67" s="8">
        <v>1505</v>
      </c>
      <c r="P67" s="8">
        <v>1343</v>
      </c>
      <c r="Q67" s="4">
        <f t="shared" si="1"/>
        <v>-162</v>
      </c>
      <c r="T67" s="1">
        <f>现货价!A70</f>
        <v>44742</v>
      </c>
      <c r="U67">
        <f>现货价!B70</f>
        <v>3065</v>
      </c>
      <c r="V67">
        <f>VLOOKUP(T67,[2]价格数据!$A:$C,3,0)</f>
        <v>1771.58</v>
      </c>
      <c r="W67">
        <f t="shared" ref="W67:W130" si="8">V67-U67</f>
        <v>-1293.42</v>
      </c>
    </row>
    <row r="68" spans="1:23" x14ac:dyDescent="0.2">
      <c r="A68" s="1">
        <f ca="1">OFFSET(库存!$A$304,COUNTA(库存!$A:$A)-ROW(库存!$A369),)</f>
        <v>43455</v>
      </c>
      <c r="B68">
        <f ca="1">OFFSET(库存!$B$304,COUNTA(库存!$B:$B)-ROW(库存!$B369),)</f>
        <v>270</v>
      </c>
      <c r="N68" s="9">
        <v>43907</v>
      </c>
      <c r="O68" s="8">
        <v>1486</v>
      </c>
      <c r="P68" s="8">
        <v>1348</v>
      </c>
      <c r="Q68" s="4">
        <f t="shared" ref="Q68:Q131" si="9">P68-O68</f>
        <v>-138</v>
      </c>
      <c r="T68" s="1">
        <f>现货价!A71</f>
        <v>44741</v>
      </c>
      <c r="U68">
        <f>现货价!B71</f>
        <v>3050</v>
      </c>
      <c r="V68">
        <f>VLOOKUP(T68,[2]价格数据!$A:$C,3,0)</f>
        <v>1771.58</v>
      </c>
      <c r="W68">
        <f t="shared" si="8"/>
        <v>-1278.42</v>
      </c>
    </row>
    <row r="69" spans="1:23" x14ac:dyDescent="0.2">
      <c r="A69" s="1">
        <f ca="1">OFFSET(库存!$A$304,COUNTA(库存!$A:$A)-ROW(库存!$A370),)</f>
        <v>43462</v>
      </c>
      <c r="B69">
        <f ca="1">OFFSET(库存!$B$304,COUNTA(库存!$B:$B)-ROW(库存!$B370),)</f>
        <v>263</v>
      </c>
      <c r="N69" s="9">
        <v>43908</v>
      </c>
      <c r="O69" s="8">
        <v>1466</v>
      </c>
      <c r="P69" s="8">
        <v>1335</v>
      </c>
      <c r="Q69" s="4">
        <f t="shared" si="9"/>
        <v>-131</v>
      </c>
      <c r="T69" s="1">
        <f>现货价!A72</f>
        <v>44740</v>
      </c>
      <c r="U69">
        <f>现货价!B72</f>
        <v>3050</v>
      </c>
      <c r="V69">
        <f>VLOOKUP(T69,[2]价格数据!$A:$C,3,0)</f>
        <v>1774.6</v>
      </c>
      <c r="W69">
        <f t="shared" si="8"/>
        <v>-1275.4000000000001</v>
      </c>
    </row>
    <row r="70" spans="1:23" x14ac:dyDescent="0.2">
      <c r="A70" s="1">
        <f ca="1">OFFSET(库存!$A$304,COUNTA(库存!$A:$A)-ROW(库存!$A371),)</f>
        <v>43469</v>
      </c>
      <c r="B70">
        <f ca="1">OFFSET(库存!$B$304,COUNTA(库存!$B:$B)-ROW(库存!$B371),)</f>
        <v>275.89999999999998</v>
      </c>
      <c r="N70" s="9">
        <v>43909</v>
      </c>
      <c r="O70" s="8">
        <v>1441</v>
      </c>
      <c r="P70" s="8">
        <v>1324</v>
      </c>
      <c r="Q70" s="4">
        <f t="shared" si="9"/>
        <v>-117</v>
      </c>
      <c r="T70" s="1">
        <f>现货价!A73</f>
        <v>44739</v>
      </c>
      <c r="U70">
        <f>现货价!B73</f>
        <v>3050</v>
      </c>
      <c r="V70">
        <f>VLOOKUP(T70,[2]价格数据!$A:$C,3,0)</f>
        <v>1780.75</v>
      </c>
      <c r="W70">
        <f t="shared" si="8"/>
        <v>-1269.25</v>
      </c>
    </row>
    <row r="71" spans="1:23" x14ac:dyDescent="0.2">
      <c r="A71" s="1">
        <f ca="1">OFFSET(库存!$A$304,COUNTA(库存!$A:$A)-ROW(库存!$A372),)</f>
        <v>43476</v>
      </c>
      <c r="B71">
        <f ca="1">OFFSET(库存!$B$304,COUNTA(库存!$B:$B)-ROW(库存!$B372),)</f>
        <v>295.7</v>
      </c>
      <c r="N71" s="9">
        <v>43910</v>
      </c>
      <c r="O71" s="8">
        <v>1450</v>
      </c>
      <c r="P71" s="8">
        <v>1328</v>
      </c>
      <c r="Q71" s="4">
        <f t="shared" si="9"/>
        <v>-122</v>
      </c>
      <c r="T71" s="1">
        <f>现货价!A74</f>
        <v>44736</v>
      </c>
      <c r="U71">
        <f>现货价!B74</f>
        <v>3025</v>
      </c>
      <c r="V71">
        <f>VLOOKUP(T71,[2]价格数据!$A:$C,3,0)</f>
        <v>1787.03</v>
      </c>
      <c r="W71">
        <f t="shared" si="8"/>
        <v>-1237.97</v>
      </c>
    </row>
    <row r="72" spans="1:23" x14ac:dyDescent="0.2">
      <c r="A72" s="1">
        <f ca="1">OFFSET(库存!$A$304,COUNTA(库存!$A:$A)-ROW(库存!$A373),)</f>
        <v>43483</v>
      </c>
      <c r="B72">
        <f ca="1">OFFSET(库存!$B$304,COUNTA(库存!$B:$B)-ROW(库存!$B373),)</f>
        <v>320</v>
      </c>
      <c r="N72" s="9">
        <v>43913</v>
      </c>
      <c r="O72" s="8">
        <v>1427</v>
      </c>
      <c r="P72" s="8">
        <v>1287</v>
      </c>
      <c r="Q72" s="4">
        <f t="shared" si="9"/>
        <v>-140</v>
      </c>
      <c r="T72" s="1">
        <f>现货价!A75</f>
        <v>44735</v>
      </c>
      <c r="U72">
        <f>现货价!B75</f>
        <v>3025</v>
      </c>
      <c r="V72">
        <f>VLOOKUP(T72,[2]价格数据!$A:$C,3,0)</f>
        <v>1787.03</v>
      </c>
      <c r="W72">
        <f t="shared" si="8"/>
        <v>-1237.97</v>
      </c>
    </row>
    <row r="73" spans="1:23" x14ac:dyDescent="0.2">
      <c r="A73" s="1">
        <f ca="1">OFFSET(库存!$A$304,COUNTA(库存!$A:$A)-ROW(库存!$A374),)</f>
        <v>43490</v>
      </c>
      <c r="B73">
        <f ca="1">OFFSET(库存!$B$304,COUNTA(库存!$B:$B)-ROW(库存!$B374),)</f>
        <v>330</v>
      </c>
      <c r="N73" s="9">
        <v>43914</v>
      </c>
      <c r="O73" s="8">
        <v>1424</v>
      </c>
      <c r="P73" s="8">
        <v>1300</v>
      </c>
      <c r="Q73" s="4">
        <f t="shared" si="9"/>
        <v>-124</v>
      </c>
      <c r="T73" s="1">
        <f>现货价!A76</f>
        <v>44734</v>
      </c>
      <c r="U73">
        <f>现货价!B76</f>
        <v>3025</v>
      </c>
      <c r="V73">
        <f>VLOOKUP(T73,[2]价格数据!$A:$C,3,0)</f>
        <v>1787.03</v>
      </c>
      <c r="W73">
        <f t="shared" si="8"/>
        <v>-1237.97</v>
      </c>
    </row>
    <row r="74" spans="1:23" x14ac:dyDescent="0.2">
      <c r="A74" s="1">
        <f ca="1">OFFSET(库存!$A$304,COUNTA(库存!$A:$A)-ROW(库存!$A375),)</f>
        <v>43497</v>
      </c>
      <c r="B74">
        <f ca="1">OFFSET(库存!$B$304,COUNTA(库存!$B:$B)-ROW(库存!$B375),)</f>
        <v>338.7</v>
      </c>
      <c r="N74" s="9">
        <v>43915</v>
      </c>
      <c r="O74" s="8">
        <v>1419</v>
      </c>
      <c r="P74" s="8">
        <v>1300</v>
      </c>
      <c r="Q74" s="4">
        <f t="shared" si="9"/>
        <v>-119</v>
      </c>
      <c r="T74" s="1">
        <f>现货价!A77</f>
        <v>44733</v>
      </c>
      <c r="U74">
        <f>现货价!B77</f>
        <v>3025</v>
      </c>
      <c r="V74">
        <f>VLOOKUP(T74,[2]价格数据!$A:$C,3,0)</f>
        <v>1788.03</v>
      </c>
      <c r="W74">
        <f t="shared" si="8"/>
        <v>-1236.97</v>
      </c>
    </row>
    <row r="75" spans="1:23" x14ac:dyDescent="0.2">
      <c r="A75" s="1">
        <f ca="1">OFFSET(库存!$A$304,COUNTA(库存!$A:$A)-ROW(库存!$A376),)</f>
        <v>43504</v>
      </c>
      <c r="B75" t="e">
        <f ca="1">OFFSET(库存!$B$304,COUNTA(库存!$B:$B)-ROW(库存!$B376),)</f>
        <v>#N/A</v>
      </c>
      <c r="N75" s="9">
        <v>43916</v>
      </c>
      <c r="O75" s="8">
        <v>1396</v>
      </c>
      <c r="P75" s="8">
        <v>1279</v>
      </c>
      <c r="Q75" s="4">
        <f t="shared" si="9"/>
        <v>-117</v>
      </c>
      <c r="T75" s="1">
        <f>现货价!A78</f>
        <v>44732</v>
      </c>
      <c r="U75">
        <f>现货价!B78</f>
        <v>3075</v>
      </c>
      <c r="V75">
        <f>VLOOKUP(T75,[2]价格数据!$A:$C,3,0)</f>
        <v>1803.05</v>
      </c>
      <c r="W75">
        <f t="shared" si="8"/>
        <v>-1271.95</v>
      </c>
    </row>
    <row r="76" spans="1:23" x14ac:dyDescent="0.2">
      <c r="A76" s="1">
        <f ca="1">OFFSET(库存!$A$304,COUNTA(库存!$A:$A)-ROW(库存!$A377),)</f>
        <v>43511</v>
      </c>
      <c r="B76">
        <f ca="1">OFFSET(库存!$B$304,COUNTA(库存!$B:$B)-ROW(库存!$B377),)</f>
        <v>620</v>
      </c>
      <c r="N76" s="9">
        <v>43917</v>
      </c>
      <c r="O76" s="8">
        <v>1383</v>
      </c>
      <c r="P76" s="8">
        <v>1278</v>
      </c>
      <c r="Q76" s="4">
        <f t="shared" si="9"/>
        <v>-105</v>
      </c>
      <c r="T76" s="1">
        <f>现货价!A79</f>
        <v>44729</v>
      </c>
      <c r="U76">
        <f>现货价!B79</f>
        <v>3050</v>
      </c>
      <c r="V76">
        <f>VLOOKUP(T76,[2]价格数据!$A:$C,3,0)</f>
        <v>1806.05</v>
      </c>
      <c r="W76">
        <f t="shared" si="8"/>
        <v>-1243.95</v>
      </c>
    </row>
    <row r="77" spans="1:23" x14ac:dyDescent="0.2">
      <c r="A77" s="1">
        <f ca="1">OFFSET(库存!$A$304,COUNTA(库存!$A:$A)-ROW(库存!$A378),)</f>
        <v>43518</v>
      </c>
      <c r="B77">
        <f ca="1">OFFSET(库存!$B$304,COUNTA(库存!$B:$B)-ROW(库存!$B378),)</f>
        <v>688</v>
      </c>
      <c r="N77" s="9">
        <v>43920</v>
      </c>
      <c r="O77" s="8">
        <v>1339</v>
      </c>
      <c r="P77" s="8">
        <v>1285</v>
      </c>
      <c r="Q77" s="4">
        <f t="shared" si="9"/>
        <v>-54</v>
      </c>
      <c r="T77" s="1">
        <f>现货价!A80</f>
        <v>44728</v>
      </c>
      <c r="U77">
        <f>现货价!B80</f>
        <v>3075</v>
      </c>
      <c r="V77">
        <f>VLOOKUP(T77,[2]价格数据!$A:$C,3,0)</f>
        <v>1805.22</v>
      </c>
      <c r="W77">
        <f t="shared" si="8"/>
        <v>-1269.78</v>
      </c>
    </row>
    <row r="78" spans="1:23" x14ac:dyDescent="0.2">
      <c r="A78" s="1">
        <f ca="1">OFFSET(库存!$A$304,COUNTA(库存!$A:$A)-ROW(库存!$A379),)</f>
        <v>43525</v>
      </c>
      <c r="B78">
        <f ca="1">OFFSET(库存!$B$304,COUNTA(库存!$B:$B)-ROW(库存!$B379),)</f>
        <v>730</v>
      </c>
      <c r="N78" s="9">
        <v>43921</v>
      </c>
      <c r="O78" s="8">
        <v>1365</v>
      </c>
      <c r="P78" s="8">
        <v>1297</v>
      </c>
      <c r="Q78" s="4">
        <f t="shared" si="9"/>
        <v>-68</v>
      </c>
      <c r="T78" s="1">
        <f>现货价!A81</f>
        <v>44727</v>
      </c>
      <c r="U78">
        <f>现货价!B81</f>
        <v>3075</v>
      </c>
      <c r="V78">
        <f>VLOOKUP(T78,[2]价格数据!$A:$C,3,0)</f>
        <v>1806.42</v>
      </c>
      <c r="W78">
        <f t="shared" si="8"/>
        <v>-1268.58</v>
      </c>
    </row>
    <row r="79" spans="1:23" x14ac:dyDescent="0.2">
      <c r="A79" s="1">
        <f ca="1">OFFSET(库存!$A$304,COUNTA(库存!$A:$A)-ROW(库存!$A380),)</f>
        <v>43532</v>
      </c>
      <c r="B79">
        <f ca="1">OFFSET(库存!$B$304,COUNTA(库存!$B:$B)-ROW(库存!$B380),)</f>
        <v>732</v>
      </c>
      <c r="N79" s="9">
        <v>43922</v>
      </c>
      <c r="O79" s="8">
        <v>1371</v>
      </c>
      <c r="P79" s="8">
        <v>1274</v>
      </c>
      <c r="Q79" s="4">
        <f t="shared" si="9"/>
        <v>-97</v>
      </c>
      <c r="T79" s="1">
        <f>现货价!A82</f>
        <v>44726</v>
      </c>
      <c r="U79">
        <f>现货价!B82</f>
        <v>3075</v>
      </c>
      <c r="V79">
        <f>VLOOKUP(T79,[2]价格数据!$A:$C,3,0)</f>
        <v>1807.42</v>
      </c>
      <c r="W79">
        <f t="shared" si="8"/>
        <v>-1267.58</v>
      </c>
    </row>
    <row r="80" spans="1:23" x14ac:dyDescent="0.2">
      <c r="A80" s="1">
        <f ca="1">OFFSET(库存!$A$304,COUNTA(库存!$A:$A)-ROW(库存!$A381),)</f>
        <v>43539</v>
      </c>
      <c r="B80">
        <f ca="1">OFFSET(库存!$B$304,COUNTA(库存!$B:$B)-ROW(库存!$B381),)</f>
        <v>638</v>
      </c>
      <c r="N80" s="9">
        <v>43923</v>
      </c>
      <c r="O80" s="8">
        <v>1385</v>
      </c>
      <c r="P80" s="8">
        <v>1280</v>
      </c>
      <c r="Q80" s="4">
        <f t="shared" si="9"/>
        <v>-105</v>
      </c>
      <c r="T80" s="1">
        <f>现货价!A83</f>
        <v>44725</v>
      </c>
      <c r="U80">
        <f>现货价!B83</f>
        <v>3090</v>
      </c>
      <c r="V80">
        <f>VLOOKUP(T80,[2]价格数据!$A:$C,3,0)</f>
        <v>1830.48</v>
      </c>
      <c r="W80">
        <f t="shared" si="8"/>
        <v>-1259.52</v>
      </c>
    </row>
    <row r="81" spans="1:23" x14ac:dyDescent="0.2">
      <c r="A81" s="1">
        <f ca="1">OFFSET(库存!$A$304,COUNTA(库存!$A:$A)-ROW(库存!$A382),)</f>
        <v>43546</v>
      </c>
      <c r="B81">
        <f ca="1">OFFSET(库存!$B$304,COUNTA(库存!$B:$B)-ROW(库存!$B382),)</f>
        <v>520</v>
      </c>
      <c r="N81" s="9">
        <v>43924</v>
      </c>
      <c r="O81" s="8">
        <v>1371</v>
      </c>
      <c r="P81" s="8">
        <v>1222</v>
      </c>
      <c r="Q81" s="4">
        <f t="shared" si="9"/>
        <v>-149</v>
      </c>
      <c r="T81" s="1">
        <f>现货价!A84</f>
        <v>44722</v>
      </c>
      <c r="U81">
        <f>现货价!B84</f>
        <v>3090</v>
      </c>
      <c r="V81">
        <f>VLOOKUP(T81,[2]价格数据!$A:$C,3,0)</f>
        <v>1830.98</v>
      </c>
      <c r="W81">
        <f t="shared" si="8"/>
        <v>-1259.02</v>
      </c>
    </row>
    <row r="82" spans="1:23" x14ac:dyDescent="0.2">
      <c r="A82" s="1">
        <f ca="1">OFFSET(库存!$A$304,COUNTA(库存!$A:$A)-ROW(库存!$A383),)</f>
        <v>43553</v>
      </c>
      <c r="B82">
        <f ca="1">OFFSET(库存!$B$304,COUNTA(库存!$B:$B)-ROW(库存!$B383),)</f>
        <v>400</v>
      </c>
      <c r="N82" s="9">
        <v>43928</v>
      </c>
      <c r="O82" s="8">
        <v>1372</v>
      </c>
      <c r="P82" s="8">
        <v>1241</v>
      </c>
      <c r="Q82" s="4">
        <f t="shared" si="9"/>
        <v>-131</v>
      </c>
      <c r="T82" s="1">
        <f>现货价!A85</f>
        <v>44721</v>
      </c>
      <c r="U82">
        <f>现货价!B85</f>
        <v>3090</v>
      </c>
      <c r="V82">
        <f>VLOOKUP(T82,[2]价格数据!$A:$C,3,0)</f>
        <v>1834.21</v>
      </c>
      <c r="W82">
        <f t="shared" si="8"/>
        <v>-1255.79</v>
      </c>
    </row>
    <row r="83" spans="1:23" x14ac:dyDescent="0.2">
      <c r="A83" s="1">
        <f ca="1">OFFSET(库存!$A$304,COUNTA(库存!$A:$A)-ROW(库存!$A384),)</f>
        <v>43560</v>
      </c>
      <c r="B83">
        <f ca="1">OFFSET(库存!$B$304,COUNTA(库存!$B:$B)-ROW(库存!$B384),)</f>
        <v>346.8</v>
      </c>
      <c r="N83" s="9">
        <v>43929</v>
      </c>
      <c r="O83" s="8">
        <v>1371</v>
      </c>
      <c r="P83" s="8">
        <v>1244</v>
      </c>
      <c r="Q83" s="4">
        <f t="shared" si="9"/>
        <v>-127</v>
      </c>
      <c r="T83" s="1">
        <f>现货价!A86</f>
        <v>44720</v>
      </c>
      <c r="U83">
        <f>现货价!B86</f>
        <v>3090</v>
      </c>
      <c r="V83">
        <f>VLOOKUP(T83,[2]价格数据!$A:$C,3,0)</f>
        <v>1837.81</v>
      </c>
      <c r="W83">
        <f t="shared" si="8"/>
        <v>-1252.19</v>
      </c>
    </row>
    <row r="84" spans="1:23" x14ac:dyDescent="0.2">
      <c r="A84" s="1">
        <f ca="1">OFFSET(库存!$A$304,COUNTA(库存!$A:$A)-ROW(库存!$A385),)</f>
        <v>43567</v>
      </c>
      <c r="B84">
        <f ca="1">OFFSET(库存!$B$304,COUNTA(库存!$B:$B)-ROW(库存!$B385),)</f>
        <v>290</v>
      </c>
      <c r="N84" s="9">
        <v>43930</v>
      </c>
      <c r="O84" s="8">
        <v>1384</v>
      </c>
      <c r="P84" s="8">
        <v>1244</v>
      </c>
      <c r="Q84" s="4">
        <f t="shared" si="9"/>
        <v>-140</v>
      </c>
      <c r="T84" s="1">
        <f>现货价!A87</f>
        <v>44719</v>
      </c>
      <c r="U84">
        <f>现货价!B87</f>
        <v>3090</v>
      </c>
      <c r="V84">
        <f>VLOOKUP(T84,[2]价格数据!$A:$C,3,0)</f>
        <v>1859.85</v>
      </c>
      <c r="W84">
        <f t="shared" si="8"/>
        <v>-1230.1500000000001</v>
      </c>
    </row>
    <row r="85" spans="1:23" x14ac:dyDescent="0.2">
      <c r="A85" s="1">
        <f ca="1">OFFSET(库存!$A$304,COUNTA(库存!$A:$A)-ROW(库存!$A386),)</f>
        <v>43574</v>
      </c>
      <c r="B85">
        <f ca="1">OFFSET(库存!$B$304,COUNTA(库存!$B:$B)-ROW(库存!$B386),)</f>
        <v>270</v>
      </c>
      <c r="N85" s="9">
        <v>43931</v>
      </c>
      <c r="O85" s="8">
        <v>1360</v>
      </c>
      <c r="P85" s="8">
        <v>1256</v>
      </c>
      <c r="Q85" s="4">
        <f t="shared" si="9"/>
        <v>-104</v>
      </c>
      <c r="T85" s="1">
        <f>现货价!A88</f>
        <v>44718</v>
      </c>
      <c r="U85">
        <f>现货价!B88</f>
        <v>3090</v>
      </c>
      <c r="V85">
        <f>VLOOKUP(T85,[2]价格数据!$A:$C,3,0)</f>
        <v>1865.85</v>
      </c>
      <c r="W85">
        <f t="shared" si="8"/>
        <v>-1224.1500000000001</v>
      </c>
    </row>
    <row r="86" spans="1:23" x14ac:dyDescent="0.2">
      <c r="A86" s="1">
        <f ca="1">OFFSET(库存!$A$304,COUNTA(库存!$A:$A)-ROW(库存!$A387),)</f>
        <v>43581</v>
      </c>
      <c r="B86">
        <f ca="1">OFFSET(库存!$B$304,COUNTA(库存!$B:$B)-ROW(库存!$B387),)</f>
        <v>290</v>
      </c>
      <c r="N86" s="9">
        <v>43934</v>
      </c>
      <c r="O86" s="8">
        <v>1335</v>
      </c>
      <c r="P86" s="8">
        <v>1199</v>
      </c>
      <c r="Q86" s="4">
        <f t="shared" si="9"/>
        <v>-136</v>
      </c>
      <c r="T86" s="1">
        <f>现货价!A89</f>
        <v>44714</v>
      </c>
      <c r="U86">
        <f>现货价!B89</f>
        <v>3100</v>
      </c>
      <c r="V86">
        <f>VLOOKUP(T86,[2]价格数据!$A:$C,3,0)</f>
        <v>1878.45</v>
      </c>
      <c r="W86">
        <f t="shared" si="8"/>
        <v>-1221.55</v>
      </c>
    </row>
    <row r="87" spans="1:23" x14ac:dyDescent="0.2">
      <c r="A87" s="1">
        <f ca="1">OFFSET(库存!$A$304,COUNTA(库存!$A:$A)-ROW(库存!$A388),)</f>
        <v>43588</v>
      </c>
      <c r="B87" t="e">
        <f ca="1">OFFSET(库存!$B$304,COUNTA(库存!$B:$B)-ROW(库存!$B388),)</f>
        <v>#N/A</v>
      </c>
      <c r="N87" s="9">
        <v>43935</v>
      </c>
      <c r="O87" s="8">
        <v>1347</v>
      </c>
      <c r="P87" s="8">
        <v>1219</v>
      </c>
      <c r="Q87" s="4">
        <f t="shared" si="9"/>
        <v>-128</v>
      </c>
      <c r="T87" s="1">
        <f>现货价!A90</f>
        <v>44713</v>
      </c>
      <c r="U87">
        <f>现货价!B90</f>
        <v>3100</v>
      </c>
      <c r="V87">
        <f>VLOOKUP(T87,[2]价格数据!$A:$C,3,0)</f>
        <v>1878.45</v>
      </c>
      <c r="W87">
        <f t="shared" si="8"/>
        <v>-1221.55</v>
      </c>
    </row>
    <row r="88" spans="1:23" x14ac:dyDescent="0.2">
      <c r="A88" s="1">
        <f ca="1">OFFSET(库存!$A$304,COUNTA(库存!$A:$A)-ROW(库存!$A389),)</f>
        <v>43595</v>
      </c>
      <c r="B88">
        <f ca="1">OFFSET(库存!$B$304,COUNTA(库存!$B:$B)-ROW(库存!$B389),)</f>
        <v>377</v>
      </c>
      <c r="N88" s="9">
        <v>43936</v>
      </c>
      <c r="O88" s="8">
        <v>1388</v>
      </c>
      <c r="P88" s="8">
        <v>1249</v>
      </c>
      <c r="Q88" s="4">
        <f t="shared" si="9"/>
        <v>-139</v>
      </c>
      <c r="T88" s="1">
        <f>现货价!A91</f>
        <v>44712</v>
      </c>
      <c r="U88">
        <f>现货价!B91</f>
        <v>3085</v>
      </c>
      <c r="V88">
        <f>VLOOKUP(T88,[2]价格数据!$A:$C,3,0)</f>
        <v>1896.06</v>
      </c>
      <c r="W88">
        <f t="shared" si="8"/>
        <v>-1188.94</v>
      </c>
    </row>
    <row r="89" spans="1:23" x14ac:dyDescent="0.2">
      <c r="A89" s="1">
        <f ca="1">OFFSET(库存!$A$304,COUNTA(库存!$A:$A)-ROW(库存!$A390),)</f>
        <v>43602</v>
      </c>
      <c r="B89">
        <f ca="1">OFFSET(库存!$B$304,COUNTA(库存!$B:$B)-ROW(库存!$B390),)</f>
        <v>430</v>
      </c>
      <c r="N89" s="9">
        <v>43937</v>
      </c>
      <c r="O89" s="8">
        <v>1355</v>
      </c>
      <c r="P89" s="8">
        <v>1230</v>
      </c>
      <c r="Q89" s="4">
        <f t="shared" si="9"/>
        <v>-125</v>
      </c>
      <c r="T89" s="1">
        <f>现货价!A92</f>
        <v>44711</v>
      </c>
      <c r="U89">
        <f>现货价!B92</f>
        <v>3050</v>
      </c>
      <c r="V89">
        <f>VLOOKUP(T89,[2]价格数据!$A:$C,3,0)</f>
        <v>1902.86</v>
      </c>
      <c r="W89">
        <f t="shared" si="8"/>
        <v>-1147.1400000000001</v>
      </c>
    </row>
    <row r="90" spans="1:23" x14ac:dyDescent="0.2">
      <c r="A90" s="1">
        <f ca="1">OFFSET(库存!$A$304,COUNTA(库存!$A:$A)-ROW(库存!$A391),)</f>
        <v>43609</v>
      </c>
      <c r="B90">
        <f ca="1">OFFSET(库存!$B$304,COUNTA(库存!$B:$B)-ROW(库存!$B391),)</f>
        <v>500</v>
      </c>
      <c r="N90" s="9">
        <v>43938</v>
      </c>
      <c r="O90" s="8">
        <v>1472</v>
      </c>
      <c r="P90" s="8">
        <v>1271</v>
      </c>
      <c r="Q90" s="4">
        <f t="shared" si="9"/>
        <v>-201</v>
      </c>
      <c r="T90" s="1">
        <f>现货价!A93</f>
        <v>44708</v>
      </c>
      <c r="U90">
        <f>现货价!B93</f>
        <v>3050</v>
      </c>
      <c r="V90">
        <f>VLOOKUP(T90,[2]价格数据!$A:$C,3,0)</f>
        <v>1909.86</v>
      </c>
      <c r="W90">
        <f t="shared" si="8"/>
        <v>-1140.1400000000001</v>
      </c>
    </row>
    <row r="91" spans="1:23" x14ac:dyDescent="0.2">
      <c r="A91" s="1">
        <f ca="1">OFFSET(库存!$A$304,COUNTA(库存!$A:$A)-ROW(库存!$A392),)</f>
        <v>43616</v>
      </c>
      <c r="B91">
        <f ca="1">OFFSET(库存!$B$304,COUNTA(库存!$B:$B)-ROW(库存!$B392),)</f>
        <v>550</v>
      </c>
      <c r="N91" s="9">
        <v>43941</v>
      </c>
      <c r="O91" s="8">
        <v>1494</v>
      </c>
      <c r="P91" s="8">
        <v>1256</v>
      </c>
      <c r="Q91" s="4">
        <f t="shared" si="9"/>
        <v>-238</v>
      </c>
      <c r="T91" s="1">
        <f>现货价!A94</f>
        <v>44707</v>
      </c>
      <c r="U91">
        <f>现货价!B94</f>
        <v>3025</v>
      </c>
      <c r="V91">
        <f>VLOOKUP(T91,[2]价格数据!$A:$C,3,0)</f>
        <v>1909.86</v>
      </c>
      <c r="W91">
        <f t="shared" si="8"/>
        <v>-1115.1400000000001</v>
      </c>
    </row>
    <row r="92" spans="1:23" x14ac:dyDescent="0.2">
      <c r="A92" s="1">
        <f ca="1">OFFSET(库存!$A$304,COUNTA(库存!$A:$A)-ROW(库存!$A393),)</f>
        <v>43623</v>
      </c>
      <c r="B92">
        <f ca="1">OFFSET(库存!$B$304,COUNTA(库存!$B:$B)-ROW(库存!$B393),)</f>
        <v>640</v>
      </c>
      <c r="N92" s="9">
        <v>43942</v>
      </c>
      <c r="O92" s="8">
        <v>1475</v>
      </c>
      <c r="P92" s="8">
        <v>1236</v>
      </c>
      <c r="Q92" s="4">
        <f t="shared" si="9"/>
        <v>-239</v>
      </c>
      <c r="T92" s="1">
        <f>现货价!A95</f>
        <v>44706</v>
      </c>
      <c r="U92">
        <f>现货价!B95</f>
        <v>3025</v>
      </c>
      <c r="V92">
        <f>VLOOKUP(T92,[2]价格数据!$A:$C,3,0)</f>
        <v>1929.12</v>
      </c>
      <c r="W92">
        <f t="shared" si="8"/>
        <v>-1095.8800000000001</v>
      </c>
    </row>
    <row r="93" spans="1:23" x14ac:dyDescent="0.2">
      <c r="A93" s="1">
        <f ca="1">OFFSET(库存!$A$304,COUNTA(库存!$A:$A)-ROW(库存!$A394),)</f>
        <v>43630</v>
      </c>
      <c r="B93">
        <f ca="1">OFFSET(库存!$B$304,COUNTA(库存!$B:$B)-ROW(库存!$B394),)</f>
        <v>670</v>
      </c>
      <c r="N93" s="9">
        <v>43943</v>
      </c>
      <c r="O93" s="8">
        <v>1467</v>
      </c>
      <c r="P93" s="8">
        <v>1240</v>
      </c>
      <c r="Q93" s="4">
        <f t="shared" si="9"/>
        <v>-227</v>
      </c>
      <c r="T93" s="1">
        <f>现货价!A96</f>
        <v>44705</v>
      </c>
      <c r="U93">
        <f>现货价!B96</f>
        <v>3025</v>
      </c>
      <c r="V93">
        <f>VLOOKUP(T93,[2]价格数据!$A:$C,3,0)</f>
        <v>1936.23</v>
      </c>
      <c r="W93">
        <f t="shared" si="8"/>
        <v>-1088.77</v>
      </c>
    </row>
    <row r="94" spans="1:23" x14ac:dyDescent="0.2">
      <c r="A94" s="1">
        <f ca="1">OFFSET(库存!$A$304,COUNTA(库存!$A:$A)-ROW(库存!$A395),)</f>
        <v>43637</v>
      </c>
      <c r="B94">
        <f ca="1">OFFSET(库存!$B$304,COUNTA(库存!$B:$B)-ROW(库存!$B395),)</f>
        <v>760</v>
      </c>
      <c r="N94" s="9">
        <v>43944</v>
      </c>
      <c r="O94" s="8">
        <v>1481</v>
      </c>
      <c r="P94" s="8">
        <v>1228</v>
      </c>
      <c r="Q94" s="4">
        <f t="shared" si="9"/>
        <v>-253</v>
      </c>
      <c r="T94" s="1">
        <f>现货价!A97</f>
        <v>44704</v>
      </c>
      <c r="U94">
        <f>现货价!B97</f>
        <v>3000</v>
      </c>
      <c r="V94">
        <f>VLOOKUP(T94,[2]价格数据!$A:$C,3,0)</f>
        <v>1955.15</v>
      </c>
      <c r="W94">
        <f t="shared" si="8"/>
        <v>-1044.8499999999999</v>
      </c>
    </row>
    <row r="95" spans="1:23" x14ac:dyDescent="0.2">
      <c r="A95" s="1">
        <f ca="1">OFFSET(库存!$A$304,COUNTA(库存!$A:$A)-ROW(库存!$A396),)</f>
        <v>43644</v>
      </c>
      <c r="B95">
        <f ca="1">OFFSET(库存!$B$304,COUNTA(库存!$B:$B)-ROW(库存!$B396),)</f>
        <v>814.80000000000007</v>
      </c>
      <c r="N95" s="9">
        <v>43945</v>
      </c>
      <c r="O95" s="8">
        <v>1479</v>
      </c>
      <c r="P95" s="8">
        <v>1248</v>
      </c>
      <c r="Q95" s="4">
        <f t="shared" si="9"/>
        <v>-231</v>
      </c>
      <c r="T95" s="1">
        <f>现货价!A98</f>
        <v>44701</v>
      </c>
      <c r="U95">
        <f>现货价!B98</f>
        <v>3000</v>
      </c>
      <c r="V95">
        <f>VLOOKUP(T95,[2]价格数据!$A:$C,3,0)</f>
        <v>1963.37</v>
      </c>
      <c r="W95">
        <f t="shared" si="8"/>
        <v>-1036.6300000000001</v>
      </c>
    </row>
    <row r="96" spans="1:23" x14ac:dyDescent="0.2">
      <c r="A96" s="1">
        <f ca="1">OFFSET(库存!$A$304,COUNTA(库存!$A:$A)-ROW(库存!$A397),)</f>
        <v>43651</v>
      </c>
      <c r="B96">
        <f ca="1">OFFSET(库存!$B$304,COUNTA(库存!$B:$B)-ROW(库存!$B397),)</f>
        <v>789</v>
      </c>
      <c r="N96" s="9">
        <v>43948</v>
      </c>
      <c r="O96" s="8">
        <v>1477</v>
      </c>
      <c r="P96" s="8">
        <v>1261</v>
      </c>
      <c r="Q96" s="4">
        <f t="shared" si="9"/>
        <v>-216</v>
      </c>
      <c r="T96" s="1">
        <f>现货价!A99</f>
        <v>44700</v>
      </c>
      <c r="U96">
        <f>现货价!B99</f>
        <v>3000</v>
      </c>
      <c r="V96">
        <f>VLOOKUP(T96,[2]价格数据!$A:$C,3,0)</f>
        <v>1972.42</v>
      </c>
      <c r="W96">
        <f t="shared" si="8"/>
        <v>-1027.58</v>
      </c>
    </row>
    <row r="97" spans="1:23" x14ac:dyDescent="0.2">
      <c r="A97" s="1">
        <f ca="1">OFFSET(库存!$A$304,COUNTA(库存!$A:$A)-ROW(库存!$A398),)</f>
        <v>43658</v>
      </c>
      <c r="B97">
        <f ca="1">OFFSET(库存!$B$304,COUNTA(库存!$B:$B)-ROW(库存!$B398),)</f>
        <v>716.9</v>
      </c>
      <c r="N97" s="9">
        <v>43949</v>
      </c>
      <c r="O97" s="8">
        <v>1451</v>
      </c>
      <c r="P97" s="8">
        <v>1244</v>
      </c>
      <c r="Q97" s="4">
        <f t="shared" si="9"/>
        <v>-207</v>
      </c>
      <c r="T97" s="1">
        <f>现货价!A100</f>
        <v>44699</v>
      </c>
      <c r="U97">
        <f>现货价!B100</f>
        <v>3000</v>
      </c>
      <c r="V97">
        <f>VLOOKUP(T97,[2]价格数据!$A:$C,3,0)</f>
        <v>1972.42</v>
      </c>
      <c r="W97">
        <f t="shared" si="8"/>
        <v>-1027.58</v>
      </c>
    </row>
    <row r="98" spans="1:23" x14ac:dyDescent="0.2">
      <c r="A98" s="1">
        <f ca="1">OFFSET(库存!$A$304,COUNTA(库存!$A:$A)-ROW(库存!$A399),)</f>
        <v>43665</v>
      </c>
      <c r="B98">
        <f ca="1">OFFSET(库存!$B$304,COUNTA(库存!$B:$B)-ROW(库存!$B399),)</f>
        <v>595</v>
      </c>
      <c r="N98" s="9">
        <v>43950</v>
      </c>
      <c r="O98" s="8">
        <v>1443</v>
      </c>
      <c r="P98" s="8">
        <v>1261</v>
      </c>
      <c r="Q98" s="4">
        <f t="shared" si="9"/>
        <v>-182</v>
      </c>
      <c r="T98" s="1">
        <f>现货价!A101</f>
        <v>44698</v>
      </c>
      <c r="U98">
        <f>现货价!B101</f>
        <v>3000</v>
      </c>
      <c r="V98">
        <f>VLOOKUP(T98,[2]价格数据!$A:$C,3,0)</f>
        <v>1987.66</v>
      </c>
      <c r="W98">
        <f t="shared" si="8"/>
        <v>-1012.3399999999999</v>
      </c>
    </row>
    <row r="99" spans="1:23" x14ac:dyDescent="0.2">
      <c r="A99" s="1">
        <f ca="1">OFFSET(库存!$A$304,COUNTA(库存!$A:$A)-ROW(库存!$A400),)</f>
        <v>43672</v>
      </c>
      <c r="B99">
        <f ca="1">OFFSET(库存!$B$304,COUNTA(库存!$B:$B)-ROW(库存!$B400),)</f>
        <v>508</v>
      </c>
      <c r="N99" s="9">
        <v>43951</v>
      </c>
      <c r="O99" s="8">
        <v>1447</v>
      </c>
      <c r="P99" s="8">
        <v>1269</v>
      </c>
      <c r="Q99" s="4">
        <f t="shared" si="9"/>
        <v>-178</v>
      </c>
      <c r="T99" s="1">
        <f>现货价!A102</f>
        <v>44697</v>
      </c>
      <c r="U99">
        <f>现货价!B102</f>
        <v>3000</v>
      </c>
      <c r="V99">
        <f>VLOOKUP(T99,[2]价格数据!$A:$C,3,0)</f>
        <v>2001.02</v>
      </c>
      <c r="W99">
        <f t="shared" si="8"/>
        <v>-998.98</v>
      </c>
    </row>
    <row r="100" spans="1:23" x14ac:dyDescent="0.2">
      <c r="A100" s="1">
        <f ca="1">OFFSET(库存!$A$304,COUNTA(库存!$A:$A)-ROW(库存!$A401),)</f>
        <v>43679</v>
      </c>
      <c r="B100">
        <f ca="1">OFFSET(库存!$B$304,COUNTA(库存!$B:$B)-ROW(库存!$B401),)</f>
        <v>439</v>
      </c>
      <c r="N100" s="9">
        <v>43957</v>
      </c>
      <c r="O100" s="8">
        <v>1455</v>
      </c>
      <c r="P100" s="8">
        <v>1297</v>
      </c>
      <c r="Q100" s="4">
        <f t="shared" si="9"/>
        <v>-158</v>
      </c>
      <c r="T100" s="1">
        <f>现货价!A103</f>
        <v>44694</v>
      </c>
      <c r="U100">
        <f>现货价!B103</f>
        <v>2975</v>
      </c>
      <c r="V100">
        <f>VLOOKUP(T100,[2]价格数据!$A:$C,3,0)</f>
        <v>2012.02</v>
      </c>
      <c r="W100">
        <f t="shared" si="8"/>
        <v>-962.98</v>
      </c>
    </row>
    <row r="101" spans="1:23" x14ac:dyDescent="0.2">
      <c r="A101" s="1">
        <f ca="1">OFFSET(库存!$A$304,COUNTA(库存!$A:$A)-ROW(库存!$A402),)</f>
        <v>43686</v>
      </c>
      <c r="B101">
        <f ca="1">OFFSET(库存!$B$304,COUNTA(库存!$B:$B)-ROW(库存!$B402),)</f>
        <v>393.9</v>
      </c>
      <c r="N101" s="9">
        <v>43958</v>
      </c>
      <c r="O101" s="8">
        <v>1455</v>
      </c>
      <c r="P101" s="8">
        <v>1310</v>
      </c>
      <c r="Q101" s="4">
        <f t="shared" si="9"/>
        <v>-145</v>
      </c>
      <c r="T101" s="1">
        <f>现货价!A104</f>
        <v>44693</v>
      </c>
      <c r="U101">
        <f>现货价!B104</f>
        <v>2975</v>
      </c>
      <c r="V101">
        <f>VLOOKUP(T101,[2]价格数据!$A:$C,3,0)</f>
        <v>2022.17</v>
      </c>
      <c r="W101">
        <f t="shared" si="8"/>
        <v>-952.82999999999993</v>
      </c>
    </row>
    <row r="102" spans="1:23" x14ac:dyDescent="0.2">
      <c r="A102" s="1">
        <f ca="1">OFFSET(库存!$A$304,COUNTA(库存!$A:$A)-ROW(库存!$A403),)</f>
        <v>43693</v>
      </c>
      <c r="B102">
        <f ca="1">OFFSET(库存!$B$304,COUNTA(库存!$B:$B)-ROW(库存!$B403),)</f>
        <v>412.40000000000003</v>
      </c>
      <c r="N102" s="9">
        <v>43959</v>
      </c>
      <c r="O102" s="8">
        <v>1439</v>
      </c>
      <c r="P102" s="8">
        <v>1318</v>
      </c>
      <c r="Q102" s="4">
        <f t="shared" si="9"/>
        <v>-121</v>
      </c>
      <c r="T102" s="1">
        <f>现货价!A105</f>
        <v>44692</v>
      </c>
      <c r="U102">
        <f>现货价!B105</f>
        <v>2975</v>
      </c>
      <c r="V102">
        <f>VLOOKUP(T102,[2]价格数据!$A:$C,3,0)</f>
        <v>2026.44</v>
      </c>
      <c r="W102">
        <f t="shared" si="8"/>
        <v>-948.56</v>
      </c>
    </row>
    <row r="103" spans="1:23" x14ac:dyDescent="0.2">
      <c r="A103" s="1">
        <f ca="1">OFFSET(库存!$A$304,COUNTA(库存!$A:$A)-ROW(库存!$A404),)</f>
        <v>43700</v>
      </c>
      <c r="B103">
        <f ca="1">OFFSET(库存!$B$304,COUNTA(库存!$B:$B)-ROW(库存!$B404),)</f>
        <v>388.29999999999995</v>
      </c>
      <c r="N103" s="9">
        <v>43962</v>
      </c>
      <c r="O103" s="8">
        <v>1415</v>
      </c>
      <c r="P103" s="8">
        <v>1340</v>
      </c>
      <c r="Q103" s="4">
        <f t="shared" si="9"/>
        <v>-75</v>
      </c>
      <c r="T103" s="1">
        <f>现货价!A106</f>
        <v>44691</v>
      </c>
      <c r="U103">
        <f>现货价!B106</f>
        <v>2975</v>
      </c>
      <c r="V103">
        <f>VLOOKUP(T103,[2]价格数据!$A:$C,3,0)</f>
        <v>2028.92</v>
      </c>
      <c r="W103">
        <f t="shared" si="8"/>
        <v>-946.07999999999993</v>
      </c>
    </row>
    <row r="104" spans="1:23" x14ac:dyDescent="0.2">
      <c r="A104" s="1">
        <f ca="1">OFFSET(库存!$A$304,COUNTA(库存!$A:$A)-ROW(库存!$A405),)</f>
        <v>43707</v>
      </c>
      <c r="B104">
        <f ca="1">OFFSET(库存!$B$304,COUNTA(库存!$B:$B)-ROW(库存!$B405),)</f>
        <v>330</v>
      </c>
      <c r="N104" s="9">
        <v>43963</v>
      </c>
      <c r="O104" s="8">
        <v>1427</v>
      </c>
      <c r="P104" s="8">
        <v>1345</v>
      </c>
      <c r="Q104" s="4">
        <f t="shared" si="9"/>
        <v>-82</v>
      </c>
      <c r="T104" s="1">
        <f>现货价!A107</f>
        <v>44690</v>
      </c>
      <c r="U104">
        <f>现货价!B107</f>
        <v>3000</v>
      </c>
      <c r="V104">
        <f>VLOOKUP(T104,[2]价格数据!$A:$C,3,0)</f>
        <v>2029.12</v>
      </c>
      <c r="W104">
        <f t="shared" si="8"/>
        <v>-970.88000000000011</v>
      </c>
    </row>
    <row r="105" spans="1:23" x14ac:dyDescent="0.2">
      <c r="A105" s="1">
        <f ca="1">OFFSET(库存!$A$304,COUNTA(库存!$A:$A)-ROW(库存!$A406),)</f>
        <v>43714</v>
      </c>
      <c r="B105">
        <f ca="1">OFFSET(库存!$B$304,COUNTA(库存!$B:$B)-ROW(库存!$B406),)</f>
        <v>323.60000000000002</v>
      </c>
      <c r="N105" s="9">
        <v>43964</v>
      </c>
      <c r="O105" s="8">
        <v>1432</v>
      </c>
      <c r="P105" s="8">
        <v>1368</v>
      </c>
      <c r="Q105" s="4">
        <f t="shared" si="9"/>
        <v>-64</v>
      </c>
      <c r="T105" s="1">
        <f>现货价!A108</f>
        <v>44688</v>
      </c>
      <c r="U105">
        <f>现货价!B108</f>
        <v>3000</v>
      </c>
      <c r="V105">
        <f>VLOOKUP(T105,[2]价格数据!$A:$C,3,0)</f>
        <v>2049.0700000000002</v>
      </c>
      <c r="W105">
        <f t="shared" si="8"/>
        <v>-950.92999999999984</v>
      </c>
    </row>
    <row r="106" spans="1:23" x14ac:dyDescent="0.2">
      <c r="A106" s="1">
        <f ca="1">OFFSET(库存!$A$304,COUNTA(库存!$A:$A)-ROW(库存!$A407),)</f>
        <v>43721</v>
      </c>
      <c r="B106">
        <f ca="1">OFFSET(库存!$B$304,COUNTA(库存!$B:$B)-ROW(库存!$B407),)</f>
        <v>347.40000000000003</v>
      </c>
      <c r="N106" s="9">
        <v>43965</v>
      </c>
      <c r="O106" s="8">
        <v>1426</v>
      </c>
      <c r="P106" s="8">
        <v>1361</v>
      </c>
      <c r="Q106" s="4">
        <f t="shared" si="9"/>
        <v>-65</v>
      </c>
      <c r="T106" s="1">
        <f>现货价!A109</f>
        <v>44687</v>
      </c>
      <c r="U106">
        <f>现货价!B109</f>
        <v>2975</v>
      </c>
      <c r="V106">
        <f>VLOOKUP(T106,[2]价格数据!$A:$C,3,0)</f>
        <v>2049.0700000000002</v>
      </c>
      <c r="W106">
        <f t="shared" si="8"/>
        <v>-925.92999999999984</v>
      </c>
    </row>
    <row r="107" spans="1:23" x14ac:dyDescent="0.2">
      <c r="A107" s="1">
        <f ca="1">OFFSET(库存!$A$304,COUNTA(库存!$A:$A)-ROW(库存!$A408),)</f>
        <v>43728</v>
      </c>
      <c r="B107">
        <f ca="1">OFFSET(库存!$B$304,COUNTA(库存!$B:$B)-ROW(库存!$B408),)</f>
        <v>360.5</v>
      </c>
      <c r="N107" s="9">
        <v>43966</v>
      </c>
      <c r="O107" s="8">
        <v>1435</v>
      </c>
      <c r="P107" s="8">
        <v>1343</v>
      </c>
      <c r="Q107" s="4">
        <f t="shared" si="9"/>
        <v>-92</v>
      </c>
      <c r="T107" s="1">
        <f>现货价!A110</f>
        <v>44686</v>
      </c>
      <c r="U107">
        <f>现货价!B110</f>
        <v>2975</v>
      </c>
      <c r="V107">
        <f>VLOOKUP(T107,[2]价格数据!$A:$C,3,0)</f>
        <v>2054.13</v>
      </c>
      <c r="W107">
        <f t="shared" si="8"/>
        <v>-920.86999999999989</v>
      </c>
    </row>
    <row r="108" spans="1:23" x14ac:dyDescent="0.2">
      <c r="A108" s="1">
        <f ca="1">OFFSET(库存!$A$304,COUNTA(库存!$A:$A)-ROW(库存!$A409),)</f>
        <v>43735</v>
      </c>
      <c r="B108">
        <f ca="1">OFFSET(库存!$B$304,COUNTA(库存!$B:$B)-ROW(库存!$B409),)</f>
        <v>363</v>
      </c>
      <c r="N108" s="9">
        <v>43969</v>
      </c>
      <c r="O108" s="8">
        <v>1448</v>
      </c>
      <c r="P108" s="8">
        <v>1369</v>
      </c>
      <c r="Q108" s="4">
        <f t="shared" si="9"/>
        <v>-79</v>
      </c>
      <c r="T108" s="1">
        <f>现货价!A111</f>
        <v>44680</v>
      </c>
      <c r="U108">
        <f>现货价!B111</f>
        <v>2950</v>
      </c>
      <c r="V108">
        <f>VLOOKUP(T108,[2]价格数据!$A:$C,3,0)</f>
        <v>2050.31</v>
      </c>
      <c r="W108">
        <f t="shared" si="8"/>
        <v>-899.69</v>
      </c>
    </row>
    <row r="109" spans="1:23" x14ac:dyDescent="0.2">
      <c r="A109" s="1">
        <f ca="1">OFFSET(库存!$A$304,COUNTA(库存!$A:$A)-ROW(库存!$A410),)</f>
        <v>43749</v>
      </c>
      <c r="B109">
        <f ca="1">OFFSET(库存!$B$304,COUNTA(库存!$B:$B)-ROW(库存!$B410),)</f>
        <v>428.9</v>
      </c>
      <c r="N109" s="9">
        <v>43970</v>
      </c>
      <c r="O109" s="8">
        <v>1441</v>
      </c>
      <c r="P109" s="8">
        <v>1377</v>
      </c>
      <c r="Q109" s="4">
        <f t="shared" si="9"/>
        <v>-64</v>
      </c>
      <c r="T109" s="1">
        <f>现货价!A112</f>
        <v>44679</v>
      </c>
      <c r="U109">
        <f>现货价!B112</f>
        <v>2950</v>
      </c>
      <c r="V109">
        <f>VLOOKUP(T109,[2]价格数据!$A:$C,3,0)</f>
        <v>2051.7800000000002</v>
      </c>
      <c r="W109">
        <f t="shared" si="8"/>
        <v>-898.2199999999998</v>
      </c>
    </row>
    <row r="110" spans="1:23" x14ac:dyDescent="0.2">
      <c r="A110" s="1">
        <f ca="1">OFFSET(库存!$A$304,COUNTA(库存!$A:$A)-ROW(库存!$A411),)</f>
        <v>43756</v>
      </c>
      <c r="B110">
        <f ca="1">OFFSET(库存!$B$304,COUNTA(库存!$B:$B)-ROW(库存!$B411),)</f>
        <v>441.5</v>
      </c>
      <c r="N110" s="9">
        <v>43971</v>
      </c>
      <c r="O110" s="8">
        <v>1450</v>
      </c>
      <c r="P110" s="8">
        <v>1379</v>
      </c>
      <c r="Q110" s="4">
        <f t="shared" si="9"/>
        <v>-71</v>
      </c>
      <c r="T110" s="1">
        <f>现货价!A113</f>
        <v>44678</v>
      </c>
      <c r="U110">
        <f>现货价!B113</f>
        <v>2925</v>
      </c>
      <c r="V110">
        <f>VLOOKUP(T110,[2]价格数据!$A:$C,3,0)</f>
        <v>2047.38</v>
      </c>
      <c r="W110">
        <f t="shared" si="8"/>
        <v>-877.61999999999989</v>
      </c>
    </row>
    <row r="111" spans="1:23" x14ac:dyDescent="0.2">
      <c r="A111" s="1">
        <f ca="1">OFFSET(库存!$A$304,COUNTA(库存!$A:$A)-ROW(库存!$A412),)</f>
        <v>43763</v>
      </c>
      <c r="B111">
        <f ca="1">OFFSET(库存!$B$304,COUNTA(库存!$B:$B)-ROW(库存!$B412),)</f>
        <v>480</v>
      </c>
      <c r="N111" s="9">
        <v>43972</v>
      </c>
      <c r="O111" s="8">
        <v>1450</v>
      </c>
      <c r="P111" s="8">
        <v>1388</v>
      </c>
      <c r="Q111" s="4">
        <f t="shared" si="9"/>
        <v>-62</v>
      </c>
      <c r="T111" s="1">
        <f>现货价!A114</f>
        <v>44677</v>
      </c>
      <c r="U111">
        <f>现货价!B114</f>
        <v>2925</v>
      </c>
      <c r="V111">
        <f>VLOOKUP(T111,[2]价格数据!$A:$C,3,0)</f>
        <v>2046.58</v>
      </c>
      <c r="W111">
        <f t="shared" si="8"/>
        <v>-878.42000000000007</v>
      </c>
    </row>
    <row r="112" spans="1:23" x14ac:dyDescent="0.2">
      <c r="A112" s="1">
        <f ca="1">OFFSET(库存!$A$304,COUNTA(库存!$A:$A)-ROW(库存!$A413),)</f>
        <v>43770</v>
      </c>
      <c r="B112">
        <f ca="1">OFFSET(库存!$B$304,COUNTA(库存!$B:$B)-ROW(库存!$B413),)</f>
        <v>559</v>
      </c>
      <c r="N112" s="9">
        <v>43973</v>
      </c>
      <c r="O112" s="8">
        <v>1422</v>
      </c>
      <c r="P112" s="8">
        <v>1364</v>
      </c>
      <c r="Q112" s="4">
        <f t="shared" si="9"/>
        <v>-58</v>
      </c>
      <c r="T112" s="1">
        <f>现货价!A115</f>
        <v>44676</v>
      </c>
      <c r="U112">
        <f>现货价!B115</f>
        <v>2925</v>
      </c>
      <c r="V112">
        <f>VLOOKUP(T112,[2]价格数据!$A:$C,3,0)</f>
        <v>2045.88</v>
      </c>
      <c r="W112">
        <f t="shared" si="8"/>
        <v>-879.11999999999989</v>
      </c>
    </row>
    <row r="113" spans="1:23" x14ac:dyDescent="0.2">
      <c r="A113" s="1">
        <f ca="1">OFFSET(库存!$A$304,COUNTA(库存!$A:$A)-ROW(库存!$A414),)</f>
        <v>43777</v>
      </c>
      <c r="B113">
        <f ca="1">OFFSET(库存!$B$304,COUNTA(库存!$B:$B)-ROW(库存!$B414),)</f>
        <v>613.6</v>
      </c>
      <c r="N113" s="9">
        <v>43976</v>
      </c>
      <c r="O113" s="8">
        <v>1441</v>
      </c>
      <c r="P113" s="8">
        <v>1429</v>
      </c>
      <c r="Q113" s="4">
        <f t="shared" si="9"/>
        <v>-12</v>
      </c>
      <c r="T113" s="1">
        <f>现货价!A116</f>
        <v>44675</v>
      </c>
      <c r="U113">
        <f>现货价!B116</f>
        <v>2915</v>
      </c>
      <c r="V113">
        <f>VLOOKUP(T113,[2]价格数据!$A:$C,3,0)</f>
        <v>2047.7</v>
      </c>
      <c r="W113">
        <f t="shared" si="8"/>
        <v>-867.3</v>
      </c>
    </row>
    <row r="114" spans="1:23" x14ac:dyDescent="0.2">
      <c r="A114" s="1">
        <f ca="1">OFFSET(库存!$A$304,COUNTA(库存!$A:$A)-ROW(库存!$A415),)</f>
        <v>43784</v>
      </c>
      <c r="B114">
        <f ca="1">OFFSET(库存!$B$304,COUNTA(库存!$B:$B)-ROW(库存!$B415),)</f>
        <v>698</v>
      </c>
      <c r="N114" s="9">
        <v>43977</v>
      </c>
      <c r="O114" s="8">
        <v>1464</v>
      </c>
      <c r="P114" s="8">
        <v>1431</v>
      </c>
      <c r="Q114" s="4">
        <f t="shared" si="9"/>
        <v>-33</v>
      </c>
      <c r="T114" s="1">
        <f>现货价!A117</f>
        <v>44673</v>
      </c>
      <c r="U114">
        <f>现货价!B117</f>
        <v>2915</v>
      </c>
      <c r="V114">
        <f>VLOOKUP(T114,[2]价格数据!$A:$C,3,0)</f>
        <v>2047.7</v>
      </c>
      <c r="W114">
        <f t="shared" si="8"/>
        <v>-867.3</v>
      </c>
    </row>
    <row r="115" spans="1:23" x14ac:dyDescent="0.2">
      <c r="A115" s="1">
        <f ca="1">OFFSET(库存!$A$304,COUNTA(库存!$A:$A)-ROW(库存!$A416),)</f>
        <v>43791</v>
      </c>
      <c r="B115">
        <f ca="1">OFFSET(库存!$B$304,COUNTA(库存!$B:$B)-ROW(库存!$B416),)</f>
        <v>757.90000000000009</v>
      </c>
      <c r="N115" s="9">
        <v>43978</v>
      </c>
      <c r="O115" s="8">
        <v>1459</v>
      </c>
      <c r="P115" s="8">
        <v>1422</v>
      </c>
      <c r="Q115" s="4">
        <f t="shared" si="9"/>
        <v>-37</v>
      </c>
      <c r="T115" s="1">
        <f>现货价!A118</f>
        <v>44672</v>
      </c>
      <c r="U115">
        <f>现货价!B118</f>
        <v>2915</v>
      </c>
      <c r="V115">
        <f>VLOOKUP(T115,[2]价格数据!$A:$C,3,0)</f>
        <v>2051.7600000000002</v>
      </c>
      <c r="W115">
        <f t="shared" si="8"/>
        <v>-863.23999999999978</v>
      </c>
    </row>
    <row r="116" spans="1:23" x14ac:dyDescent="0.2">
      <c r="A116" s="1">
        <f ca="1">OFFSET(库存!$A$304,COUNTA(库存!$A:$A)-ROW(库存!$A417),)</f>
        <v>43798</v>
      </c>
      <c r="B116">
        <f ca="1">OFFSET(库存!$B$304,COUNTA(库存!$B:$B)-ROW(库存!$B417),)</f>
        <v>833.40000000000009</v>
      </c>
      <c r="N116" s="9">
        <v>43979</v>
      </c>
      <c r="O116" s="8">
        <v>1462</v>
      </c>
      <c r="P116" s="8">
        <v>1428</v>
      </c>
      <c r="Q116" s="4">
        <f t="shared" si="9"/>
        <v>-34</v>
      </c>
      <c r="T116" s="1">
        <f>现货价!A119</f>
        <v>44671</v>
      </c>
      <c r="U116">
        <f>现货价!B119</f>
        <v>2900</v>
      </c>
      <c r="V116">
        <f>VLOOKUP(T116,[2]价格数据!$A:$C,3,0)</f>
        <v>2053.7600000000002</v>
      </c>
      <c r="W116">
        <f t="shared" si="8"/>
        <v>-846.23999999999978</v>
      </c>
    </row>
    <row r="117" spans="1:23" x14ac:dyDescent="0.2">
      <c r="A117" s="1">
        <f ca="1">OFFSET(库存!$A$304,COUNTA(库存!$A:$A)-ROW(库存!$A418),)</f>
        <v>43805</v>
      </c>
      <c r="B117">
        <f ca="1">OFFSET(库存!$B$304,COUNTA(库存!$B:$B)-ROW(库存!$B418),)</f>
        <v>869</v>
      </c>
      <c r="N117" s="9">
        <v>43980</v>
      </c>
      <c r="O117" s="8">
        <v>1476</v>
      </c>
      <c r="P117" s="8">
        <v>1429</v>
      </c>
      <c r="Q117" s="4">
        <f t="shared" si="9"/>
        <v>-47</v>
      </c>
      <c r="T117" s="1">
        <f>现货价!A120</f>
        <v>44670</v>
      </c>
      <c r="U117">
        <f>现货价!B120</f>
        <v>2890</v>
      </c>
      <c r="V117">
        <f>VLOOKUP(T117,[2]价格数据!$A:$C,3,0)</f>
        <v>2052.96</v>
      </c>
      <c r="W117">
        <f t="shared" si="8"/>
        <v>-837.04</v>
      </c>
    </row>
    <row r="118" spans="1:23" x14ac:dyDescent="0.2">
      <c r="A118" s="1">
        <f ca="1">OFFSET(库存!$A$304,COUNTA(库存!$A:$A)-ROW(库存!$A419),)</f>
        <v>43812</v>
      </c>
      <c r="B118">
        <f ca="1">OFFSET(库存!$B$304,COUNTA(库存!$B:$B)-ROW(库存!$B419),)</f>
        <v>870.90000000000009</v>
      </c>
      <c r="N118" s="9">
        <v>43983</v>
      </c>
      <c r="O118" s="8">
        <v>1476</v>
      </c>
      <c r="P118" s="8">
        <v>1437</v>
      </c>
      <c r="Q118" s="4">
        <f t="shared" si="9"/>
        <v>-39</v>
      </c>
      <c r="T118" s="1">
        <f>现货价!A121</f>
        <v>44669</v>
      </c>
      <c r="U118">
        <f>现货价!B121</f>
        <v>2875</v>
      </c>
      <c r="V118">
        <f>VLOOKUP(T118,[2]价格数据!$A:$C,3,0)</f>
        <v>2054.96</v>
      </c>
      <c r="W118">
        <f t="shared" si="8"/>
        <v>-820.04</v>
      </c>
    </row>
    <row r="119" spans="1:23" x14ac:dyDescent="0.2">
      <c r="A119" s="1">
        <f ca="1">OFFSET(库存!$A$304,COUNTA(库存!$A:$A)-ROW(库存!$A420),)</f>
        <v>43819</v>
      </c>
      <c r="B119">
        <f ca="1">OFFSET(库存!$B$304,COUNTA(库存!$B:$B)-ROW(库存!$B420),)</f>
        <v>840</v>
      </c>
      <c r="N119" s="9">
        <v>43984</v>
      </c>
      <c r="O119" s="8">
        <v>1471</v>
      </c>
      <c r="P119" s="8">
        <v>1447</v>
      </c>
      <c r="Q119" s="4">
        <f t="shared" si="9"/>
        <v>-24</v>
      </c>
      <c r="T119" s="1">
        <f>现货价!A122</f>
        <v>44666</v>
      </c>
      <c r="U119">
        <f>现货价!B122</f>
        <v>2875</v>
      </c>
      <c r="V119">
        <f>VLOOKUP(T119,[2]价格数据!$A:$C,3,0)</f>
        <v>2052.67</v>
      </c>
      <c r="W119">
        <f t="shared" si="8"/>
        <v>-822.32999999999993</v>
      </c>
    </row>
    <row r="120" spans="1:23" x14ac:dyDescent="0.2">
      <c r="A120" s="1">
        <f ca="1">OFFSET(库存!$A$304,COUNTA(库存!$A:$A)-ROW(库存!$A421),)</f>
        <v>43826</v>
      </c>
      <c r="B120">
        <f ca="1">OFFSET(库存!$B$304,COUNTA(库存!$B:$B)-ROW(库存!$B421),)</f>
        <v>803.7</v>
      </c>
      <c r="N120" s="9">
        <v>43985</v>
      </c>
      <c r="O120" s="8">
        <v>1485</v>
      </c>
      <c r="P120" s="8">
        <v>1438</v>
      </c>
      <c r="Q120" s="4">
        <f t="shared" si="9"/>
        <v>-47</v>
      </c>
      <c r="T120" s="1">
        <f>现货价!A123</f>
        <v>44665</v>
      </c>
      <c r="U120">
        <f>现货价!B123</f>
        <v>2875</v>
      </c>
      <c r="V120">
        <f>VLOOKUP(T120,[2]价格数据!$A:$C,3,0)</f>
        <v>2052.91</v>
      </c>
      <c r="W120">
        <f t="shared" si="8"/>
        <v>-822.09000000000015</v>
      </c>
    </row>
    <row r="121" spans="1:23" x14ac:dyDescent="0.2">
      <c r="A121" s="1">
        <f ca="1">OFFSET(库存!$A$304,COUNTA(库存!$A:$A)-ROW(库存!$A422),)</f>
        <v>43833</v>
      </c>
      <c r="B121">
        <f ca="1">OFFSET(库存!$B$304,COUNTA(库存!$B:$B)-ROW(库存!$B422),)</f>
        <v>772</v>
      </c>
      <c r="N121" s="9">
        <v>43986</v>
      </c>
      <c r="O121" s="8">
        <v>1466</v>
      </c>
      <c r="P121" s="8">
        <v>1428</v>
      </c>
      <c r="Q121" s="4">
        <f t="shared" si="9"/>
        <v>-38</v>
      </c>
      <c r="T121" s="1">
        <f>现货价!A124</f>
        <v>44664</v>
      </c>
      <c r="U121">
        <f>现货价!B124</f>
        <v>2865</v>
      </c>
      <c r="V121">
        <f>VLOOKUP(T121,[2]价格数据!$A:$C,3,0)</f>
        <v>2052.39</v>
      </c>
      <c r="W121">
        <f t="shared" si="8"/>
        <v>-812.61000000000013</v>
      </c>
    </row>
    <row r="122" spans="1:23" x14ac:dyDescent="0.2">
      <c r="A122" s="1">
        <f ca="1">OFFSET(库存!$A$304,COUNTA(库存!$A:$A)-ROW(库存!$A423),)</f>
        <v>43840</v>
      </c>
      <c r="B122">
        <f ca="1">OFFSET(库存!$B$304,COUNTA(库存!$B:$B)-ROW(库存!$B423),)</f>
        <v>710.69999999999993</v>
      </c>
      <c r="N122" s="9">
        <v>43987</v>
      </c>
      <c r="O122" s="8">
        <v>1470</v>
      </c>
      <c r="P122" s="8">
        <v>1437</v>
      </c>
      <c r="Q122" s="4">
        <f t="shared" si="9"/>
        <v>-33</v>
      </c>
      <c r="T122" s="1">
        <f>现货价!A125</f>
        <v>44663</v>
      </c>
      <c r="U122">
        <f>现货价!B125</f>
        <v>2850</v>
      </c>
      <c r="V122">
        <f>VLOOKUP(T122,[2]价格数据!$A:$C,3,0)</f>
        <v>2043.36</v>
      </c>
      <c r="W122">
        <f t="shared" si="8"/>
        <v>-806.6400000000001</v>
      </c>
    </row>
    <row r="123" spans="1:23" x14ac:dyDescent="0.2">
      <c r="A123" s="1">
        <f ca="1">OFFSET(库存!$A$304,COUNTA(库存!$A:$A)-ROW(库存!$A424),)</f>
        <v>43847</v>
      </c>
      <c r="B123">
        <f ca="1">OFFSET(库存!$B$304,COUNTA(库存!$B:$B)-ROW(库存!$B424),)</f>
        <v>648.5</v>
      </c>
      <c r="N123" s="9">
        <v>43990</v>
      </c>
      <c r="O123" s="8">
        <v>1465</v>
      </c>
      <c r="P123" s="8">
        <v>1437</v>
      </c>
      <c r="Q123" s="4">
        <f t="shared" si="9"/>
        <v>-28</v>
      </c>
      <c r="T123" s="1">
        <f>现货价!A126</f>
        <v>44662</v>
      </c>
      <c r="U123">
        <f>现货价!B126</f>
        <v>2850</v>
      </c>
      <c r="V123">
        <f>VLOOKUP(T123,[2]价格数据!$A:$C,3,0)</f>
        <v>2041.9</v>
      </c>
      <c r="W123">
        <f t="shared" si="8"/>
        <v>-808.09999999999991</v>
      </c>
    </row>
    <row r="124" spans="1:23" x14ac:dyDescent="0.2">
      <c r="A124" s="1">
        <f ca="1">OFFSET(库存!$A$304,COUNTA(库存!$A:$A)-ROW(库存!$A425),)</f>
        <v>43854</v>
      </c>
      <c r="B124">
        <f ca="1">OFFSET(库存!$B$304,COUNTA(库存!$B:$B)-ROW(库存!$B425),)</f>
        <v>679.2</v>
      </c>
      <c r="N124" s="9">
        <v>43991</v>
      </c>
      <c r="O124" s="8">
        <v>1436</v>
      </c>
      <c r="P124" s="8">
        <v>1420</v>
      </c>
      <c r="Q124" s="4">
        <f t="shared" si="9"/>
        <v>-16</v>
      </c>
      <c r="T124" s="1">
        <f>现货价!A127</f>
        <v>44659</v>
      </c>
      <c r="U124">
        <f>现货价!B127</f>
        <v>2850</v>
      </c>
      <c r="V124">
        <f>VLOOKUP(T124,[2]价格数据!$A:$C,3,0)</f>
        <v>2041.83</v>
      </c>
      <c r="W124">
        <f t="shared" si="8"/>
        <v>-808.17000000000007</v>
      </c>
    </row>
    <row r="125" spans="1:23" x14ac:dyDescent="0.2">
      <c r="A125" s="1">
        <f ca="1">OFFSET(库存!$A$304,COUNTA(库存!$A:$A)-ROW(库存!$A426),)</f>
        <v>43861</v>
      </c>
      <c r="B125">
        <f ca="1">OFFSET(库存!$B$304,COUNTA(库存!$B:$B)-ROW(库存!$B426),)</f>
        <v>960</v>
      </c>
      <c r="N125" s="9">
        <v>43992</v>
      </c>
      <c r="O125" s="8">
        <v>1432</v>
      </c>
      <c r="P125" s="8">
        <v>1424</v>
      </c>
      <c r="Q125" s="4">
        <f t="shared" si="9"/>
        <v>-8</v>
      </c>
      <c r="T125" s="1">
        <f>现货价!A128</f>
        <v>44658</v>
      </c>
      <c r="U125">
        <f>现货价!B128</f>
        <v>2850</v>
      </c>
      <c r="V125">
        <f>VLOOKUP(T125,[2]价格数据!$A:$C,3,0)</f>
        <v>2038.63</v>
      </c>
      <c r="W125">
        <f t="shared" si="8"/>
        <v>-811.36999999999989</v>
      </c>
    </row>
    <row r="126" spans="1:23" x14ac:dyDescent="0.2">
      <c r="A126" s="1">
        <f ca="1">OFFSET(库存!$A$304,COUNTA(库存!$A:$A)-ROW(库存!$A427),)</f>
        <v>43868</v>
      </c>
      <c r="B126">
        <f ca="1">OFFSET(库存!$B$304,COUNTA(库存!$B:$B)-ROW(库存!$B427),)</f>
        <v>1063</v>
      </c>
      <c r="N126" s="9">
        <v>43993</v>
      </c>
      <c r="O126" s="8">
        <v>1431</v>
      </c>
      <c r="P126" s="8">
        <v>1445</v>
      </c>
      <c r="Q126" s="4">
        <f t="shared" si="9"/>
        <v>14</v>
      </c>
      <c r="T126" s="1">
        <f>现货价!A129</f>
        <v>44657</v>
      </c>
      <c r="U126">
        <f>现货价!B129</f>
        <v>2850</v>
      </c>
      <c r="V126">
        <f>VLOOKUP(T126,[2]价格数据!$A:$C,3,0)</f>
        <v>2038.63</v>
      </c>
      <c r="W126">
        <f t="shared" si="8"/>
        <v>-811.36999999999989</v>
      </c>
    </row>
    <row r="127" spans="1:23" x14ac:dyDescent="0.2">
      <c r="A127" s="1">
        <f ca="1">OFFSET(库存!$A$304,COUNTA(库存!$A:$A)-ROW(库存!$A428),)</f>
        <v>43875</v>
      </c>
      <c r="B127">
        <f ca="1">OFFSET(库存!$B$304,COUNTA(库存!$B:$B)-ROW(库存!$B428),)</f>
        <v>1136.3</v>
      </c>
      <c r="N127" s="9">
        <v>43994</v>
      </c>
      <c r="O127" s="8">
        <v>1436</v>
      </c>
      <c r="P127" s="8">
        <v>1454</v>
      </c>
      <c r="Q127" s="4">
        <f t="shared" si="9"/>
        <v>18</v>
      </c>
      <c r="T127" s="1">
        <f>现货价!A130</f>
        <v>44653</v>
      </c>
      <c r="U127">
        <f>现货价!B130</f>
        <v>2825</v>
      </c>
      <c r="V127">
        <f>VLOOKUP(T127,[2]价格数据!$A:$C,3,0)</f>
        <v>2052.89</v>
      </c>
      <c r="W127">
        <f t="shared" si="8"/>
        <v>-772.11000000000013</v>
      </c>
    </row>
    <row r="128" spans="1:23" x14ac:dyDescent="0.2">
      <c r="A128" s="1">
        <f ca="1">OFFSET(库存!$A$304,COUNTA(库存!$A:$A)-ROW(库存!$A429),)</f>
        <v>43882</v>
      </c>
      <c r="B128">
        <f ca="1">OFFSET(库存!$B$304,COUNTA(库存!$B:$B)-ROW(库存!$B429),)</f>
        <v>1194.8999999999999</v>
      </c>
      <c r="N128" s="9">
        <v>43997</v>
      </c>
      <c r="O128" s="8">
        <v>1445</v>
      </c>
      <c r="P128" s="8">
        <v>1452</v>
      </c>
      <c r="Q128" s="4">
        <f t="shared" si="9"/>
        <v>7</v>
      </c>
      <c r="T128" s="1">
        <f>现货价!A131</f>
        <v>44652</v>
      </c>
      <c r="U128">
        <f>现货价!B131</f>
        <v>2825</v>
      </c>
      <c r="V128">
        <f>VLOOKUP(T128,[2]价格数据!$A:$C,3,0)</f>
        <v>2052.89</v>
      </c>
      <c r="W128">
        <f t="shared" si="8"/>
        <v>-772.11000000000013</v>
      </c>
    </row>
    <row r="129" spans="1:23" x14ac:dyDescent="0.2">
      <c r="A129" s="1">
        <f ca="1">OFFSET(库存!$A$304,COUNTA(库存!$A:$A)-ROW(库存!$A430),)</f>
        <v>43889</v>
      </c>
      <c r="B129">
        <f ca="1">OFFSET(库存!$B$304,COUNTA(库存!$B:$B)-ROW(库存!$B430),)</f>
        <v>1201.4000000000001</v>
      </c>
      <c r="N129" s="9">
        <v>43998</v>
      </c>
      <c r="O129" s="8">
        <v>1448</v>
      </c>
      <c r="P129" s="8">
        <v>1453</v>
      </c>
      <c r="Q129" s="4">
        <f t="shared" si="9"/>
        <v>5</v>
      </c>
      <c r="T129" s="1">
        <f>现货价!A132</f>
        <v>44651</v>
      </c>
      <c r="U129">
        <f>现货价!B132</f>
        <v>2800</v>
      </c>
      <c r="V129">
        <f>VLOOKUP(T129,[2]价格数据!$A:$C,3,0)</f>
        <v>2054.6799999999998</v>
      </c>
      <c r="W129">
        <f t="shared" si="8"/>
        <v>-745.32000000000016</v>
      </c>
    </row>
    <row r="130" spans="1:23" x14ac:dyDescent="0.2">
      <c r="A130" s="1">
        <f ca="1">OFFSET(库存!$A$304,COUNTA(库存!$A:$A)-ROW(库存!$A431),)</f>
        <v>43896</v>
      </c>
      <c r="B130">
        <f ca="1">OFFSET(库存!$B$304,COUNTA(库存!$B:$B)-ROW(库存!$B431),)</f>
        <v>1194.5</v>
      </c>
      <c r="N130" s="9">
        <v>43999</v>
      </c>
      <c r="O130" s="8">
        <v>1439</v>
      </c>
      <c r="P130" s="8">
        <v>1447</v>
      </c>
      <c r="Q130" s="4">
        <f t="shared" si="9"/>
        <v>8</v>
      </c>
      <c r="T130" s="1">
        <f>现货价!A133</f>
        <v>44650</v>
      </c>
      <c r="U130">
        <f>现货价!B133</f>
        <v>2800</v>
      </c>
      <c r="V130">
        <f>VLOOKUP(T130,[2]价格数据!$A:$C,3,0)</f>
        <v>2056.6799999999998</v>
      </c>
      <c r="W130">
        <f t="shared" si="8"/>
        <v>-743.32000000000016</v>
      </c>
    </row>
    <row r="131" spans="1:23" x14ac:dyDescent="0.2">
      <c r="A131" s="1">
        <f ca="1">OFFSET(库存!$A$304,COUNTA(库存!$A:$A)-ROW(库存!$A432),)</f>
        <v>43903</v>
      </c>
      <c r="B131">
        <f ca="1">OFFSET(库存!$B$304,COUNTA(库存!$B:$B)-ROW(库存!$B432),)</f>
        <v>1233.8</v>
      </c>
      <c r="N131" s="9">
        <v>44000</v>
      </c>
      <c r="O131" s="8">
        <v>1432</v>
      </c>
      <c r="P131" s="8">
        <v>1446</v>
      </c>
      <c r="Q131" s="4">
        <f t="shared" si="9"/>
        <v>14</v>
      </c>
      <c r="T131" s="1">
        <f>现货价!A134</f>
        <v>44649</v>
      </c>
      <c r="U131">
        <f>现货价!B134</f>
        <v>2800</v>
      </c>
      <c r="V131">
        <f>VLOOKUP(T131,[2]价格数据!$A:$C,3,0)</f>
        <v>2052.48</v>
      </c>
      <c r="W131">
        <f t="shared" ref="W131:W194" si="10">V131-U131</f>
        <v>-747.52</v>
      </c>
    </row>
    <row r="132" spans="1:23" x14ac:dyDescent="0.2">
      <c r="A132" s="1">
        <f ca="1">OFFSET(库存!$A$304,COUNTA(库存!$A:$A)-ROW(库存!$A433),)</f>
        <v>43910</v>
      </c>
      <c r="B132">
        <f ca="1">OFFSET(库存!$B$304,COUNTA(库存!$B:$B)-ROW(库存!$B433),)</f>
        <v>1238</v>
      </c>
      <c r="N132" s="9">
        <v>44001</v>
      </c>
      <c r="O132" s="8">
        <v>1440</v>
      </c>
      <c r="P132" s="8">
        <v>1451</v>
      </c>
      <c r="Q132" s="4">
        <f t="shared" ref="Q132:Q195" si="11">P132-O132</f>
        <v>11</v>
      </c>
      <c r="T132" s="1">
        <f>现货价!A135</f>
        <v>44648</v>
      </c>
      <c r="U132">
        <f>现货价!B135</f>
        <v>2775</v>
      </c>
      <c r="V132">
        <f>VLOOKUP(T132,[2]价格数据!$A:$C,3,0)</f>
        <v>2052.14</v>
      </c>
      <c r="W132">
        <f t="shared" si="10"/>
        <v>-722.86000000000013</v>
      </c>
    </row>
    <row r="133" spans="1:23" x14ac:dyDescent="0.2">
      <c r="A133" s="1">
        <f ca="1">OFFSET(库存!$A$304,COUNTA(库存!$A:$A)-ROW(库存!$A434),)</f>
        <v>43917</v>
      </c>
      <c r="B133">
        <f ca="1">OFFSET(库存!$B$304,COUNTA(库存!$B:$B)-ROW(库存!$B434),)</f>
        <v>1255</v>
      </c>
      <c r="N133" s="9">
        <v>44004</v>
      </c>
      <c r="O133" s="8">
        <v>1436</v>
      </c>
      <c r="P133" s="8">
        <v>1455</v>
      </c>
      <c r="Q133" s="4">
        <f t="shared" si="11"/>
        <v>19</v>
      </c>
      <c r="T133" s="1">
        <f>现货价!A136</f>
        <v>44645</v>
      </c>
      <c r="U133">
        <f>现货价!B136</f>
        <v>2775</v>
      </c>
      <c r="V133">
        <f>VLOOKUP(T133,[2]价格数据!$A:$C,3,0)</f>
        <v>2076.7800000000002</v>
      </c>
      <c r="W133">
        <f t="shared" si="10"/>
        <v>-698.2199999999998</v>
      </c>
    </row>
    <row r="134" spans="1:23" x14ac:dyDescent="0.2">
      <c r="A134" s="1">
        <f ca="1">OFFSET(库存!$A$304,COUNTA(库存!$A:$A)-ROW(库存!$A435),)</f>
        <v>43924</v>
      </c>
      <c r="B134">
        <f ca="1">OFFSET(库存!$B$304,COUNTA(库存!$B:$B)-ROW(库存!$B435),)</f>
        <v>1344</v>
      </c>
      <c r="N134" s="9">
        <v>44005</v>
      </c>
      <c r="O134" s="8">
        <v>1427</v>
      </c>
      <c r="P134" s="8">
        <v>1454</v>
      </c>
      <c r="Q134" s="4">
        <f t="shared" si="11"/>
        <v>27</v>
      </c>
      <c r="T134" s="1">
        <f>现货价!A137</f>
        <v>44644</v>
      </c>
      <c r="U134">
        <f>现货价!B137</f>
        <v>2750</v>
      </c>
      <c r="V134">
        <f>VLOOKUP(T134,[2]价格数据!$A:$C,3,0)</f>
        <v>2080.06</v>
      </c>
      <c r="W134">
        <f t="shared" si="10"/>
        <v>-669.94</v>
      </c>
    </row>
    <row r="135" spans="1:23" x14ac:dyDescent="0.2">
      <c r="A135" s="1">
        <f ca="1">OFFSET(库存!$A$304,COUNTA(库存!$A:$A)-ROW(库存!$A436),)</f>
        <v>43931</v>
      </c>
      <c r="B135">
        <f ca="1">OFFSET(库存!$B$304,COUNTA(库存!$B:$B)-ROW(库存!$B436),)</f>
        <v>1466</v>
      </c>
      <c r="N135" s="9">
        <v>44006</v>
      </c>
      <c r="O135" s="8">
        <v>1401</v>
      </c>
      <c r="P135" s="8">
        <v>1484</v>
      </c>
      <c r="Q135" s="4">
        <f t="shared" si="11"/>
        <v>83</v>
      </c>
      <c r="T135" s="1">
        <f>现货价!A138</f>
        <v>44643</v>
      </c>
      <c r="U135">
        <f>现货价!B138</f>
        <v>2750</v>
      </c>
      <c r="V135">
        <f>VLOOKUP(T135,[2]价格数据!$A:$C,3,0)</f>
        <v>2081.5300000000002</v>
      </c>
      <c r="W135">
        <f t="shared" si="10"/>
        <v>-668.4699999999998</v>
      </c>
    </row>
    <row r="136" spans="1:23" x14ac:dyDescent="0.2">
      <c r="A136" s="1">
        <f ca="1">OFFSET(库存!$A$304,COUNTA(库存!$A:$A)-ROW(库存!$A437),)</f>
        <v>43938</v>
      </c>
      <c r="B136">
        <f ca="1">OFFSET(库存!$B$304,COUNTA(库存!$B:$B)-ROW(库存!$B437),)</f>
        <v>1550.9</v>
      </c>
      <c r="N136" s="9">
        <v>44011</v>
      </c>
      <c r="O136" s="8">
        <v>1394</v>
      </c>
      <c r="P136" s="8">
        <v>1473</v>
      </c>
      <c r="Q136" s="4">
        <f t="shared" si="11"/>
        <v>79</v>
      </c>
      <c r="T136" s="1">
        <f>现货价!A139</f>
        <v>44642</v>
      </c>
      <c r="U136">
        <f>现货价!B139</f>
        <v>2750</v>
      </c>
      <c r="V136">
        <f>VLOOKUP(T136,[2]价格数据!$A:$C,3,0)</f>
        <v>2107.2600000000002</v>
      </c>
      <c r="W136">
        <f t="shared" si="10"/>
        <v>-642.73999999999978</v>
      </c>
    </row>
    <row r="137" spans="1:23" x14ac:dyDescent="0.2">
      <c r="A137" s="1">
        <f ca="1">OFFSET(库存!$A$304,COUNTA(库存!$A:$A)-ROW(库存!$A438),)</f>
        <v>43945</v>
      </c>
      <c r="B137">
        <f ca="1">OFFSET(库存!$B$304,COUNTA(库存!$B:$B)-ROW(库存!$B438),)</f>
        <v>1600</v>
      </c>
      <c r="N137" s="9">
        <v>44012</v>
      </c>
      <c r="O137" s="8">
        <v>1393</v>
      </c>
      <c r="P137" s="8">
        <v>1477</v>
      </c>
      <c r="Q137" s="4">
        <f t="shared" si="11"/>
        <v>84</v>
      </c>
      <c r="T137" s="1">
        <f>现货价!A140</f>
        <v>44641</v>
      </c>
      <c r="U137">
        <f>现货价!B140</f>
        <v>2750</v>
      </c>
      <c r="V137">
        <f>VLOOKUP(T137,[2]价格数据!$A:$C,3,0)</f>
        <v>2127.66</v>
      </c>
      <c r="W137">
        <f t="shared" si="10"/>
        <v>-622.34000000000015</v>
      </c>
    </row>
    <row r="138" spans="1:23" x14ac:dyDescent="0.2">
      <c r="A138" s="1">
        <f ca="1">OFFSET(库存!$A$304,COUNTA(库存!$A:$A)-ROW(库存!$A439),)</f>
        <v>43952</v>
      </c>
      <c r="B138">
        <f ca="1">OFFSET(库存!$B$304,COUNTA(库存!$B:$B)-ROW(库存!$B439),)</f>
        <v>1620</v>
      </c>
      <c r="N138" s="9">
        <v>44013</v>
      </c>
      <c r="O138" s="8">
        <v>1368</v>
      </c>
      <c r="P138" s="8">
        <v>1490</v>
      </c>
      <c r="Q138" s="4">
        <f t="shared" si="11"/>
        <v>122</v>
      </c>
      <c r="T138" s="1">
        <f>现货价!A141</f>
        <v>44638</v>
      </c>
      <c r="U138">
        <f>现货价!B141</f>
        <v>2800</v>
      </c>
      <c r="V138">
        <f>VLOOKUP(T138,[2]价格数据!$A:$C,3,0)</f>
        <v>2168.4699999999998</v>
      </c>
      <c r="W138">
        <f t="shared" si="10"/>
        <v>-631.5300000000002</v>
      </c>
    </row>
    <row r="139" spans="1:23" x14ac:dyDescent="0.2">
      <c r="A139" s="1">
        <f ca="1">OFFSET(库存!$A$304,COUNTA(库存!$A:$A)-ROW(库存!$A440),)</f>
        <v>43959</v>
      </c>
      <c r="B139">
        <f ca="1">OFFSET(库存!$B$304,COUNTA(库存!$B:$B)-ROW(库存!$B440),)</f>
        <v>1650</v>
      </c>
      <c r="N139" s="9">
        <v>44014</v>
      </c>
      <c r="O139" s="8">
        <v>1370</v>
      </c>
      <c r="P139" s="8">
        <v>1497</v>
      </c>
      <c r="Q139" s="4">
        <f t="shared" si="11"/>
        <v>127</v>
      </c>
      <c r="T139" s="1">
        <f>现货价!A142</f>
        <v>44637</v>
      </c>
      <c r="U139">
        <f>现货价!B142</f>
        <v>2800</v>
      </c>
      <c r="V139">
        <f>VLOOKUP(T139,[2]价格数据!$A:$C,3,0)</f>
        <v>2200.21</v>
      </c>
      <c r="W139">
        <f t="shared" si="10"/>
        <v>-599.79</v>
      </c>
    </row>
    <row r="140" spans="1:23" x14ac:dyDescent="0.2">
      <c r="A140" s="1">
        <f ca="1">OFFSET(库存!$A$304,COUNTA(库存!$A:$A)-ROW(库存!$A441),)</f>
        <v>43966</v>
      </c>
      <c r="B140">
        <f ca="1">OFFSET(库存!$B$304,COUNTA(库存!$B:$B)-ROW(库存!$B441),)</f>
        <v>1720</v>
      </c>
      <c r="N140" s="9">
        <v>44015</v>
      </c>
      <c r="O140" s="8">
        <v>1375</v>
      </c>
      <c r="P140" s="8">
        <v>1490</v>
      </c>
      <c r="Q140" s="4">
        <f t="shared" si="11"/>
        <v>115</v>
      </c>
      <c r="T140" s="1">
        <f>现货价!A143</f>
        <v>44636</v>
      </c>
      <c r="U140">
        <f>现货价!B143</f>
        <v>2800</v>
      </c>
      <c r="V140">
        <f>VLOOKUP(T140,[2]价格数据!$A:$C,3,0)</f>
        <v>2206.88</v>
      </c>
      <c r="W140">
        <f t="shared" si="10"/>
        <v>-593.11999999999989</v>
      </c>
    </row>
    <row r="141" spans="1:23" x14ac:dyDescent="0.2">
      <c r="A141" s="1">
        <f ca="1">OFFSET(库存!$A$304,COUNTA(库存!$A:$A)-ROW(库存!$A442),)</f>
        <v>43973</v>
      </c>
      <c r="B141">
        <f ca="1">OFFSET(库存!$B$304,COUNTA(库存!$B:$B)-ROW(库存!$B442),)</f>
        <v>1726.6</v>
      </c>
      <c r="N141" s="9">
        <v>44018</v>
      </c>
      <c r="O141" s="8">
        <v>1381</v>
      </c>
      <c r="P141" s="8">
        <v>1503</v>
      </c>
      <c r="Q141" s="4">
        <f t="shared" si="11"/>
        <v>122</v>
      </c>
      <c r="T141" s="1">
        <f>现货价!A144</f>
        <v>44635</v>
      </c>
      <c r="U141">
        <f>现货价!B144</f>
        <v>2800</v>
      </c>
      <c r="V141">
        <f>VLOOKUP(T141,[2]价格数据!$A:$C,3,0)</f>
        <v>2258.2800000000002</v>
      </c>
      <c r="W141">
        <f t="shared" si="10"/>
        <v>-541.7199999999998</v>
      </c>
    </row>
    <row r="142" spans="1:23" x14ac:dyDescent="0.2">
      <c r="A142" s="1">
        <f ca="1">OFFSET(库存!$A$304,COUNTA(库存!$A:$A)-ROW(库存!$A443),)</f>
        <v>43980</v>
      </c>
      <c r="B142">
        <f ca="1">OFFSET(库存!$B$304,COUNTA(库存!$B:$B)-ROW(库存!$B443),)</f>
        <v>1728.7</v>
      </c>
      <c r="N142" s="9">
        <v>44019</v>
      </c>
      <c r="O142" s="8">
        <v>1369</v>
      </c>
      <c r="P142" s="8">
        <v>1527</v>
      </c>
      <c r="Q142" s="4">
        <f t="shared" si="11"/>
        <v>158</v>
      </c>
      <c r="T142" s="1">
        <f>现货价!A145</f>
        <v>44634</v>
      </c>
      <c r="U142">
        <f>现货价!B145</f>
        <v>2800</v>
      </c>
      <c r="V142">
        <f>VLOOKUP(T142,[2]价格数据!$A:$C,3,0)</f>
        <v>2315.08</v>
      </c>
      <c r="W142">
        <f t="shared" si="10"/>
        <v>-484.92000000000007</v>
      </c>
    </row>
    <row r="143" spans="1:23" x14ac:dyDescent="0.2">
      <c r="A143" s="1">
        <f ca="1">OFFSET(库存!$A$304,COUNTA(库存!$A:$A)-ROW(库存!$A444),)</f>
        <v>43987</v>
      </c>
      <c r="B143">
        <f ca="1">OFFSET(库存!$B$304,COUNTA(库存!$B:$B)-ROW(库存!$B444),)</f>
        <v>1647.2</v>
      </c>
      <c r="N143" s="9">
        <v>44020</v>
      </c>
      <c r="O143" s="8">
        <v>1391</v>
      </c>
      <c r="P143" s="8">
        <v>1530</v>
      </c>
      <c r="Q143" s="4">
        <f t="shared" si="11"/>
        <v>139</v>
      </c>
      <c r="T143" s="1">
        <f>现货价!A146</f>
        <v>44631</v>
      </c>
      <c r="U143">
        <f>现货价!B146</f>
        <v>2825</v>
      </c>
      <c r="V143">
        <f>VLOOKUP(T143,[2]价格数据!$A:$C,3,0)</f>
        <v>2348.42</v>
      </c>
      <c r="W143">
        <f t="shared" si="10"/>
        <v>-476.57999999999993</v>
      </c>
    </row>
    <row r="144" spans="1:23" x14ac:dyDescent="0.2">
      <c r="A144" s="1">
        <f ca="1">OFFSET(库存!$A$304,COUNTA(库存!$A:$A)-ROW(库存!$A445),)</f>
        <v>43994</v>
      </c>
      <c r="B144">
        <f ca="1">OFFSET(库存!$B$304,COUNTA(库存!$B:$B)-ROW(库存!$B445),)</f>
        <v>1538.1999999999998</v>
      </c>
      <c r="N144" s="9">
        <v>44021</v>
      </c>
      <c r="O144" s="8">
        <v>1394</v>
      </c>
      <c r="P144" s="8">
        <v>1543</v>
      </c>
      <c r="Q144" s="4">
        <f t="shared" si="11"/>
        <v>149</v>
      </c>
      <c r="T144" s="1">
        <f>现货价!A147</f>
        <v>44630</v>
      </c>
      <c r="U144">
        <f>现货价!B147</f>
        <v>2825</v>
      </c>
      <c r="V144">
        <f>VLOOKUP(T144,[2]价格数据!$A:$C,3,0)</f>
        <v>2358.86</v>
      </c>
      <c r="W144">
        <f t="shared" si="10"/>
        <v>-466.13999999999987</v>
      </c>
    </row>
    <row r="145" spans="1:23" x14ac:dyDescent="0.2">
      <c r="A145" s="1">
        <f ca="1">OFFSET(库存!$A$304,COUNTA(库存!$A:$A)-ROW(库存!$A446),)</f>
        <v>44001</v>
      </c>
      <c r="B145">
        <f ca="1">OFFSET(库存!$B$304,COUNTA(库存!$B:$B)-ROW(库存!$B446),)</f>
        <v>1464.7</v>
      </c>
      <c r="N145" s="9">
        <v>44022</v>
      </c>
      <c r="O145" s="8">
        <v>1389</v>
      </c>
      <c r="P145" s="8">
        <v>1542</v>
      </c>
      <c r="Q145" s="4">
        <f t="shared" si="11"/>
        <v>153</v>
      </c>
      <c r="T145" s="1">
        <f>现货价!A148</f>
        <v>44629</v>
      </c>
      <c r="U145">
        <f>现货价!B148</f>
        <v>2825</v>
      </c>
      <c r="V145">
        <f>VLOOKUP(T145,[2]价格数据!$A:$C,3,0)</f>
        <v>2367.86</v>
      </c>
      <c r="W145">
        <f t="shared" si="10"/>
        <v>-457.13999999999987</v>
      </c>
    </row>
    <row r="146" spans="1:23" x14ac:dyDescent="0.2">
      <c r="A146" s="1">
        <f ca="1">OFFSET(库存!$A$304,COUNTA(库存!$A:$A)-ROW(库存!$A447),)</f>
        <v>44008</v>
      </c>
      <c r="B146">
        <f ca="1">OFFSET(库存!$B$304,COUNTA(库存!$B:$B)-ROW(库存!$B447),)</f>
        <v>1380.6999999999998</v>
      </c>
      <c r="N146" s="9">
        <v>44025</v>
      </c>
      <c r="O146" s="8">
        <v>1397</v>
      </c>
      <c r="P146" s="8">
        <v>1591</v>
      </c>
      <c r="Q146" s="4">
        <f t="shared" si="11"/>
        <v>194</v>
      </c>
      <c r="T146" s="1">
        <f>现货价!A149</f>
        <v>44628</v>
      </c>
      <c r="U146">
        <f>现货价!B149</f>
        <v>2850</v>
      </c>
      <c r="V146">
        <f>VLOOKUP(T146,[2]价格数据!$A:$C,3,0)</f>
        <v>2372.9</v>
      </c>
      <c r="W146">
        <f t="shared" si="10"/>
        <v>-477.09999999999991</v>
      </c>
    </row>
    <row r="147" spans="1:23" x14ac:dyDescent="0.2">
      <c r="A147" s="1">
        <f ca="1">OFFSET(库存!$A$304,COUNTA(库存!$A:$A)-ROW(库存!$A448),)</f>
        <v>44015</v>
      </c>
      <c r="B147">
        <f ca="1">OFFSET(库存!$B$304,COUNTA(库存!$B:$B)-ROW(库存!$B448),)</f>
        <v>1275.6999999999998</v>
      </c>
      <c r="N147" s="9">
        <v>44026</v>
      </c>
      <c r="O147" s="8">
        <v>1388</v>
      </c>
      <c r="P147" s="8">
        <v>1599</v>
      </c>
      <c r="Q147" s="4">
        <f t="shared" si="11"/>
        <v>211</v>
      </c>
      <c r="T147" s="1">
        <f>现货价!A150</f>
        <v>44627</v>
      </c>
      <c r="U147">
        <f>现货价!B150</f>
        <v>2875</v>
      </c>
      <c r="V147">
        <f>VLOOKUP(T147,[2]价格数据!$A:$C,3,0)</f>
        <v>2408.6999999999998</v>
      </c>
      <c r="W147">
        <f t="shared" si="10"/>
        <v>-466.30000000000018</v>
      </c>
    </row>
    <row r="148" spans="1:23" x14ac:dyDescent="0.2">
      <c r="A148" s="1">
        <f ca="1">OFFSET(库存!$A$304,COUNTA(库存!$A:$A)-ROW(库存!$A449),)</f>
        <v>44022</v>
      </c>
      <c r="B148">
        <f ca="1">OFFSET(库存!$B$304,COUNTA(库存!$B:$B)-ROW(库存!$B449),)</f>
        <v>1227.3999999999999</v>
      </c>
      <c r="N148" s="9">
        <v>44027</v>
      </c>
      <c r="O148" s="8">
        <v>1381</v>
      </c>
      <c r="P148" s="8">
        <v>1605</v>
      </c>
      <c r="Q148" s="4">
        <f t="shared" si="11"/>
        <v>224</v>
      </c>
      <c r="T148" s="1">
        <f>现货价!A151</f>
        <v>44624</v>
      </c>
      <c r="U148">
        <f>现货价!B151</f>
        <v>2875</v>
      </c>
      <c r="V148">
        <f>VLOOKUP(T148,[2]价格数据!$A:$C,3,0)</f>
        <v>2412.6999999999998</v>
      </c>
      <c r="W148">
        <f t="shared" si="10"/>
        <v>-462.30000000000018</v>
      </c>
    </row>
    <row r="149" spans="1:23" x14ac:dyDescent="0.2">
      <c r="A149" s="1">
        <f ca="1">OFFSET(库存!$A$304,COUNTA(库存!$A:$A)-ROW(库存!$A450),)</f>
        <v>44029</v>
      </c>
      <c r="B149">
        <f ca="1">OFFSET(库存!$B$304,COUNTA(库存!$B:$B)-ROW(库存!$B450),)</f>
        <v>1171.7</v>
      </c>
      <c r="N149" s="9">
        <v>44028</v>
      </c>
      <c r="O149" s="8">
        <v>1373</v>
      </c>
      <c r="P149" s="8">
        <v>1597</v>
      </c>
      <c r="Q149" s="4">
        <f t="shared" si="11"/>
        <v>224</v>
      </c>
      <c r="T149" s="1">
        <f>现货价!A152</f>
        <v>44623</v>
      </c>
      <c r="U149">
        <f>现货价!B152</f>
        <v>2875</v>
      </c>
      <c r="V149">
        <f>VLOOKUP(T149,[2]价格数据!$A:$C,3,0)</f>
        <v>2417.6999999999998</v>
      </c>
      <c r="W149">
        <f t="shared" si="10"/>
        <v>-457.30000000000018</v>
      </c>
    </row>
    <row r="150" spans="1:23" x14ac:dyDescent="0.2">
      <c r="A150" s="1">
        <f ca="1">OFFSET(库存!$A$304,COUNTA(库存!$A:$A)-ROW(库存!$A451),)</f>
        <v>44036</v>
      </c>
      <c r="B150">
        <f ca="1">OFFSET(库存!$B$304,COUNTA(库存!$B:$B)-ROW(库存!$B451),)</f>
        <v>1148</v>
      </c>
      <c r="N150" s="9">
        <v>44029</v>
      </c>
      <c r="O150" s="8">
        <v>1356</v>
      </c>
      <c r="P150" s="8">
        <v>1646</v>
      </c>
      <c r="Q150" s="4">
        <f t="shared" si="11"/>
        <v>290</v>
      </c>
      <c r="T150" s="1">
        <f>现货价!A153</f>
        <v>44622</v>
      </c>
      <c r="U150">
        <f>现货价!B153</f>
        <v>2865</v>
      </c>
      <c r="V150">
        <f>VLOOKUP(T150,[2]价格数据!$A:$C,3,0)</f>
        <v>2417.6999999999998</v>
      </c>
      <c r="W150">
        <f t="shared" si="10"/>
        <v>-447.30000000000018</v>
      </c>
    </row>
    <row r="151" spans="1:23" x14ac:dyDescent="0.2">
      <c r="A151" s="1">
        <f ca="1">OFFSET(库存!$A$304,COUNTA(库存!$A:$A)-ROW(库存!$A452),)</f>
        <v>44043</v>
      </c>
      <c r="B151">
        <f ca="1">OFFSET(库存!$B$304,COUNTA(库存!$B:$B)-ROW(库存!$B452),)</f>
        <v>1067</v>
      </c>
      <c r="N151" s="9">
        <v>44032</v>
      </c>
      <c r="O151" s="8">
        <v>1306</v>
      </c>
      <c r="P151" s="8">
        <v>1637</v>
      </c>
      <c r="Q151" s="4">
        <f t="shared" si="11"/>
        <v>331</v>
      </c>
      <c r="T151" s="1">
        <f>现货价!A154</f>
        <v>44621</v>
      </c>
      <c r="U151">
        <f>现货价!B154</f>
        <v>2850</v>
      </c>
      <c r="V151">
        <f>VLOOKUP(T151,[2]价格数据!$A:$C,3,0)</f>
        <v>2417.6999999999998</v>
      </c>
      <c r="W151">
        <f t="shared" si="10"/>
        <v>-432.30000000000018</v>
      </c>
    </row>
    <row r="152" spans="1:23" x14ac:dyDescent="0.2">
      <c r="A152" s="1">
        <f ca="1">OFFSET(库存!$A$304,COUNTA(库存!$A:$A)-ROW(库存!$A453),)</f>
        <v>44050</v>
      </c>
      <c r="B152">
        <f ca="1">OFFSET(库存!$B$304,COUNTA(库存!$B:$B)-ROW(库存!$B453),)</f>
        <v>1108.0999999999999</v>
      </c>
      <c r="N152" s="9">
        <v>44033</v>
      </c>
      <c r="O152" s="8">
        <v>1303</v>
      </c>
      <c r="P152" s="8">
        <v>1689</v>
      </c>
      <c r="Q152" s="4">
        <f t="shared" si="11"/>
        <v>386</v>
      </c>
      <c r="T152" s="1">
        <f>现货价!A155</f>
        <v>44620</v>
      </c>
      <c r="U152">
        <f>现货价!B155</f>
        <v>2850</v>
      </c>
      <c r="V152">
        <f>VLOOKUP(T152,[2]价格数据!$A:$C,3,0)</f>
        <v>2435.48</v>
      </c>
      <c r="W152">
        <f t="shared" si="10"/>
        <v>-414.52</v>
      </c>
    </row>
    <row r="153" spans="1:23" x14ac:dyDescent="0.2">
      <c r="A153" s="1">
        <f ca="1">OFFSET(库存!$A$304,COUNTA(库存!$A:$A)-ROW(库存!$A454),)</f>
        <v>44057</v>
      </c>
      <c r="B153">
        <f ca="1">OFFSET(库存!$B$304,COUNTA(库存!$B:$B)-ROW(库存!$B454),)</f>
        <v>1095.1000000000001</v>
      </c>
      <c r="N153" s="9">
        <v>44034</v>
      </c>
      <c r="O153" s="8">
        <v>1316</v>
      </c>
      <c r="P153" s="8">
        <v>1696</v>
      </c>
      <c r="Q153" s="4">
        <f t="shared" si="11"/>
        <v>380</v>
      </c>
      <c r="T153" s="1">
        <f>现货价!A156</f>
        <v>44617</v>
      </c>
      <c r="U153">
        <f>现货价!B156</f>
        <v>2850</v>
      </c>
      <c r="V153">
        <f>VLOOKUP(T153,[2]价格数据!$A:$C,3,0)</f>
        <v>2451.6799999999998</v>
      </c>
      <c r="W153">
        <f t="shared" si="10"/>
        <v>-398.32000000000016</v>
      </c>
    </row>
    <row r="154" spans="1:23" x14ac:dyDescent="0.2">
      <c r="A154" s="1">
        <f ca="1">OFFSET(库存!$A$304,COUNTA(库存!$A:$A)-ROW(库存!$A455),)</f>
        <v>44064</v>
      </c>
      <c r="B154">
        <f ca="1">OFFSET(库存!$B$304,COUNTA(库存!$B:$B)-ROW(库存!$B455),)</f>
        <v>1008.5</v>
      </c>
      <c r="N154" s="9">
        <v>44035</v>
      </c>
      <c r="O154" s="8">
        <v>1324</v>
      </c>
      <c r="P154" s="8">
        <v>1679</v>
      </c>
      <c r="Q154" s="4">
        <f t="shared" si="11"/>
        <v>355</v>
      </c>
      <c r="T154" s="1">
        <f>现货价!A157</f>
        <v>44616</v>
      </c>
      <c r="U154">
        <f>现货价!B157</f>
        <v>2875</v>
      </c>
      <c r="V154">
        <f>VLOOKUP(T154,[2]价格数据!$A:$C,3,0)</f>
        <v>2451.6799999999998</v>
      </c>
      <c r="W154">
        <f t="shared" si="10"/>
        <v>-423.32000000000016</v>
      </c>
    </row>
    <row r="155" spans="1:23" x14ac:dyDescent="0.2">
      <c r="A155" s="1">
        <f ca="1">OFFSET(库存!$A$304,COUNTA(库存!$A:$A)-ROW(库存!$A456),)</f>
        <v>44071</v>
      </c>
      <c r="B155">
        <f ca="1">OFFSET(库存!$B$304,COUNTA(库存!$B:$B)-ROW(库存!$B456),)</f>
        <v>841.9</v>
      </c>
      <c r="N155" s="9">
        <v>44036</v>
      </c>
      <c r="O155" s="8">
        <v>1320</v>
      </c>
      <c r="P155" s="8">
        <v>1663</v>
      </c>
      <c r="Q155" s="4">
        <f t="shared" si="11"/>
        <v>343</v>
      </c>
      <c r="T155" s="1">
        <f>现货价!A158</f>
        <v>44615</v>
      </c>
      <c r="U155">
        <f>现货价!B158</f>
        <v>2850</v>
      </c>
      <c r="V155">
        <f>VLOOKUP(T155,[2]价格数据!$A:$C,3,0)</f>
        <v>2451.6799999999998</v>
      </c>
      <c r="W155">
        <f t="shared" si="10"/>
        <v>-398.32000000000016</v>
      </c>
    </row>
    <row r="156" spans="1:23" x14ac:dyDescent="0.2">
      <c r="A156" s="1">
        <f ca="1">OFFSET(库存!$A$304,COUNTA(库存!$A:$A)-ROW(库存!$A457),)</f>
        <v>44078</v>
      </c>
      <c r="B156">
        <f ca="1">OFFSET(库存!$B$304,COUNTA(库存!$B:$B)-ROW(库存!$B457),)</f>
        <v>747.69999999999993</v>
      </c>
      <c r="N156" s="9">
        <v>44039</v>
      </c>
      <c r="O156" s="8">
        <v>1324</v>
      </c>
      <c r="P156" s="8">
        <v>1668</v>
      </c>
      <c r="Q156" s="4">
        <f t="shared" si="11"/>
        <v>344</v>
      </c>
      <c r="T156" s="1">
        <f>现货价!A159</f>
        <v>44614</v>
      </c>
      <c r="U156">
        <f>现货价!B159</f>
        <v>2825</v>
      </c>
      <c r="V156">
        <f>VLOOKUP(T156,[2]价格数据!$A:$C,3,0)</f>
        <v>2456.08</v>
      </c>
      <c r="W156">
        <f t="shared" si="10"/>
        <v>-368.92000000000007</v>
      </c>
    </row>
    <row r="157" spans="1:23" x14ac:dyDescent="0.2">
      <c r="A157" s="1">
        <f ca="1">OFFSET(库存!$A$304,COUNTA(库存!$A:$A)-ROW(库存!$A458),)</f>
        <v>44085</v>
      </c>
      <c r="B157">
        <f ca="1">OFFSET(库存!$B$304,COUNTA(库存!$B:$B)-ROW(库存!$B458),)</f>
        <v>686.9</v>
      </c>
      <c r="N157" s="9">
        <v>44040</v>
      </c>
      <c r="O157" s="8">
        <v>1325</v>
      </c>
      <c r="P157" s="8">
        <v>1686</v>
      </c>
      <c r="Q157" s="4">
        <f t="shared" si="11"/>
        <v>361</v>
      </c>
      <c r="T157" s="1">
        <f>现货价!A160</f>
        <v>44613</v>
      </c>
      <c r="U157">
        <f>现货价!B160</f>
        <v>2825</v>
      </c>
      <c r="V157">
        <f>VLOOKUP(T157,[2]价格数据!$A:$C,3,0)</f>
        <v>2456.08</v>
      </c>
      <c r="W157">
        <f t="shared" si="10"/>
        <v>-368.92000000000007</v>
      </c>
    </row>
    <row r="158" spans="1:23" x14ac:dyDescent="0.2">
      <c r="A158" s="1">
        <f ca="1">OFFSET(库存!$A$304,COUNTA(库存!$A:$A)-ROW(库存!$A459),)</f>
        <v>44092</v>
      </c>
      <c r="B158">
        <f ca="1">OFFSET(库存!$B$304,COUNTA(库存!$B:$B)-ROW(库存!$B459),)</f>
        <v>647.30000000000007</v>
      </c>
      <c r="N158" s="9">
        <v>44041</v>
      </c>
      <c r="O158" s="8">
        <v>1327</v>
      </c>
      <c r="P158" s="8">
        <v>1672</v>
      </c>
      <c r="Q158" s="4">
        <f t="shared" si="11"/>
        <v>345</v>
      </c>
      <c r="T158" s="1">
        <f>现货价!A161</f>
        <v>44610</v>
      </c>
      <c r="U158">
        <f>现货价!B161</f>
        <v>2825</v>
      </c>
      <c r="V158">
        <f>VLOOKUP(T158,[2]价格数据!$A:$C,3,0)</f>
        <v>2454.08</v>
      </c>
      <c r="W158">
        <f t="shared" si="10"/>
        <v>-370.92000000000007</v>
      </c>
    </row>
    <row r="159" spans="1:23" x14ac:dyDescent="0.2">
      <c r="A159" s="1">
        <f ca="1">OFFSET(库存!$A$304,COUNTA(库存!$A:$A)-ROW(库存!$A460),)</f>
        <v>44099</v>
      </c>
      <c r="B159">
        <f ca="1">OFFSET(库存!$B$304,COUNTA(库存!$B:$B)-ROW(库存!$B460),)</f>
        <v>565.4</v>
      </c>
      <c r="N159" s="9">
        <v>44042</v>
      </c>
      <c r="O159" s="8">
        <v>1317</v>
      </c>
      <c r="P159" s="8">
        <v>1686</v>
      </c>
      <c r="Q159" s="4">
        <f t="shared" si="11"/>
        <v>369</v>
      </c>
      <c r="T159" s="1">
        <f>现货价!A162</f>
        <v>44609</v>
      </c>
      <c r="U159">
        <f>现货价!B162</f>
        <v>2825</v>
      </c>
      <c r="V159">
        <f>VLOOKUP(T159,[2]价格数据!$A:$C,3,0)</f>
        <v>2436.86</v>
      </c>
      <c r="W159">
        <f t="shared" si="10"/>
        <v>-388.13999999999987</v>
      </c>
    </row>
    <row r="160" spans="1:23" x14ac:dyDescent="0.2">
      <c r="A160" s="1">
        <f ca="1">OFFSET(库存!$A$304,COUNTA(库存!$A:$A)-ROW(库存!$A461),)</f>
        <v>44106</v>
      </c>
      <c r="B160">
        <f ca="1">OFFSET(库存!$B$304,COUNTA(库存!$B:$B)-ROW(库存!$B461),)</f>
        <v>566.9</v>
      </c>
      <c r="N160" s="9">
        <v>44043</v>
      </c>
      <c r="O160" s="8">
        <v>1327</v>
      </c>
      <c r="P160" s="8">
        <v>1692</v>
      </c>
      <c r="Q160" s="4">
        <f t="shared" si="11"/>
        <v>365</v>
      </c>
      <c r="T160" s="1">
        <f>现货价!A163</f>
        <v>44608</v>
      </c>
      <c r="U160">
        <f>现货价!B163</f>
        <v>2825</v>
      </c>
      <c r="V160">
        <f>VLOOKUP(T160,[2]价格数据!$A:$C,3,0)</f>
        <v>2430.86</v>
      </c>
      <c r="W160">
        <f t="shared" si="10"/>
        <v>-394.13999999999987</v>
      </c>
    </row>
    <row r="161" spans="1:23" x14ac:dyDescent="0.2">
      <c r="A161" s="1">
        <f ca="1">OFFSET(库存!$A$304,COUNTA(库存!$A:$A)-ROW(库存!$A462),)</f>
        <v>44113</v>
      </c>
      <c r="B161" t="e">
        <f ca="1">OFFSET(库存!$B$304,COUNTA(库存!$B:$B)-ROW(库存!$B462),)</f>
        <v>#N/A</v>
      </c>
      <c r="N161" s="9">
        <v>44046</v>
      </c>
      <c r="O161" s="8">
        <v>1376</v>
      </c>
      <c r="P161" s="8">
        <v>1753</v>
      </c>
      <c r="Q161" s="4">
        <f t="shared" si="11"/>
        <v>377</v>
      </c>
      <c r="T161" s="1">
        <f>现货价!A164</f>
        <v>44607</v>
      </c>
      <c r="U161">
        <f>现货价!B164</f>
        <v>2800</v>
      </c>
      <c r="V161">
        <f>VLOOKUP(T161,[2]价格数据!$A:$C,3,0)</f>
        <v>2427.36</v>
      </c>
      <c r="W161">
        <f t="shared" si="10"/>
        <v>-372.63999999999987</v>
      </c>
    </row>
    <row r="162" spans="1:23" x14ac:dyDescent="0.2">
      <c r="A162" s="1">
        <f ca="1">OFFSET(库存!$A$304,COUNTA(库存!$A:$A)-ROW(库存!$A463),)</f>
        <v>44120</v>
      </c>
      <c r="B162">
        <f ca="1">OFFSET(库存!$B$304,COUNTA(库存!$B:$B)-ROW(库存!$B463),)</f>
        <v>737.30000000000007</v>
      </c>
      <c r="N162" s="9">
        <v>44047</v>
      </c>
      <c r="O162" s="8">
        <v>1414</v>
      </c>
      <c r="P162" s="8">
        <v>1815</v>
      </c>
      <c r="Q162" s="4">
        <f t="shared" si="11"/>
        <v>401</v>
      </c>
      <c r="T162" s="1">
        <f>现货价!A165</f>
        <v>44606</v>
      </c>
      <c r="U162">
        <f>现货价!B165</f>
        <v>2775</v>
      </c>
      <c r="V162">
        <f>VLOOKUP(T162,[2]价格数据!$A:$C,3,0)</f>
        <v>2384.21</v>
      </c>
      <c r="W162">
        <f t="shared" si="10"/>
        <v>-390.78999999999996</v>
      </c>
    </row>
    <row r="163" spans="1:23" x14ac:dyDescent="0.2">
      <c r="A163" s="1">
        <f ca="1">OFFSET(库存!$A$304,COUNTA(库存!$A:$A)-ROW(库存!$A464),)</f>
        <v>44127</v>
      </c>
      <c r="B163">
        <f ca="1">OFFSET(库存!$B$304,COUNTA(库存!$B:$B)-ROW(库存!$B464),)</f>
        <v>876.9</v>
      </c>
      <c r="N163" s="9">
        <v>44048</v>
      </c>
      <c r="O163" s="8">
        <v>1406</v>
      </c>
      <c r="P163" s="8">
        <v>1818</v>
      </c>
      <c r="Q163" s="4">
        <f t="shared" si="11"/>
        <v>412</v>
      </c>
      <c r="T163" s="1">
        <f>现货价!A166</f>
        <v>44603</v>
      </c>
      <c r="U163">
        <f>现货价!B166</f>
        <v>2775</v>
      </c>
      <c r="V163">
        <f>VLOOKUP(T163,[2]价格数据!$A:$C,3,0)</f>
        <v>2285.4499999999998</v>
      </c>
      <c r="W163">
        <f t="shared" si="10"/>
        <v>-489.55000000000018</v>
      </c>
    </row>
    <row r="164" spans="1:23" x14ac:dyDescent="0.2">
      <c r="A164" s="1">
        <f ca="1">OFFSET(库存!$A$304,COUNTA(库存!$A:$A)-ROW(库存!$A465),)</f>
        <v>44134</v>
      </c>
      <c r="B164">
        <f ca="1">OFFSET(库存!$B$304,COUNTA(库存!$B:$B)-ROW(库存!$B465),)</f>
        <v>982.09999999999991</v>
      </c>
      <c r="N164" s="9">
        <v>44049</v>
      </c>
      <c r="O164" s="8">
        <v>1417</v>
      </c>
      <c r="P164" s="8">
        <v>1858</v>
      </c>
      <c r="Q164" s="4">
        <f t="shared" si="11"/>
        <v>441</v>
      </c>
      <c r="T164" s="1">
        <f>现货价!A167</f>
        <v>44602</v>
      </c>
      <c r="U164">
        <f>现货价!B167</f>
        <v>2725</v>
      </c>
      <c r="V164">
        <f>VLOOKUP(T164,[2]价格数据!$A:$C,3,0)</f>
        <v>2198.73</v>
      </c>
      <c r="W164">
        <f t="shared" si="10"/>
        <v>-526.27</v>
      </c>
    </row>
    <row r="165" spans="1:23" x14ac:dyDescent="0.2">
      <c r="A165" s="1">
        <f ca="1">OFFSET(库存!$A$304,COUNTA(库存!$A:$A)-ROW(库存!$A466),)</f>
        <v>44141</v>
      </c>
      <c r="B165">
        <f ca="1">OFFSET(库存!$B$304,COUNTA(库存!$B:$B)-ROW(库存!$B466),)</f>
        <v>1102.8</v>
      </c>
      <c r="N165" s="9">
        <v>44050</v>
      </c>
      <c r="O165" s="8">
        <v>1472</v>
      </c>
      <c r="P165" s="8">
        <v>1905</v>
      </c>
      <c r="Q165" s="4">
        <f t="shared" si="11"/>
        <v>433</v>
      </c>
      <c r="T165" s="1">
        <f>现货价!A168</f>
        <v>44601</v>
      </c>
      <c r="U165">
        <f>现货价!B168</f>
        <v>2675</v>
      </c>
      <c r="V165">
        <f>VLOOKUP(T165,[2]价格数据!$A:$C,3,0)</f>
        <v>2178.7800000000002</v>
      </c>
      <c r="W165">
        <f t="shared" si="10"/>
        <v>-496.2199999999998</v>
      </c>
    </row>
    <row r="166" spans="1:23" x14ac:dyDescent="0.2">
      <c r="A166" s="1">
        <f ca="1">OFFSET(库存!$A$304,COUNTA(库存!$A:$A)-ROW(库存!$A467),)</f>
        <v>44148</v>
      </c>
      <c r="B166">
        <f ca="1">OFFSET(库存!$B$304,COUNTA(库存!$B:$B)-ROW(库存!$B467),)</f>
        <v>1193.3</v>
      </c>
      <c r="N166" s="9">
        <v>44053</v>
      </c>
      <c r="O166" s="8">
        <v>1440</v>
      </c>
      <c r="P166" s="8">
        <v>1862</v>
      </c>
      <c r="Q166" s="4">
        <f t="shared" si="11"/>
        <v>422</v>
      </c>
      <c r="T166" s="1">
        <f>现货价!A169</f>
        <v>44600</v>
      </c>
      <c r="U166">
        <f>现货价!B169</f>
        <v>2600</v>
      </c>
      <c r="V166">
        <f>VLOOKUP(T166,[2]价格数据!$A:$C,3,0)</f>
        <v>2157.81</v>
      </c>
      <c r="W166">
        <f t="shared" si="10"/>
        <v>-442.19000000000005</v>
      </c>
    </row>
    <row r="167" spans="1:23" x14ac:dyDescent="0.2">
      <c r="A167" s="1">
        <f ca="1">OFFSET(库存!$A$304,COUNTA(库存!$A:$A)-ROW(库存!$A468),)</f>
        <v>44155</v>
      </c>
      <c r="B167">
        <f ca="1">OFFSET(库存!$B$304,COUNTA(库存!$B:$B)-ROW(库存!$B468),)</f>
        <v>1296</v>
      </c>
      <c r="N167" s="9">
        <v>44054</v>
      </c>
      <c r="O167" s="8">
        <v>1439</v>
      </c>
      <c r="P167" s="8">
        <v>1950</v>
      </c>
      <c r="Q167" s="4">
        <f t="shared" si="11"/>
        <v>511</v>
      </c>
      <c r="T167" s="1">
        <f>现货价!A170</f>
        <v>44599</v>
      </c>
      <c r="U167">
        <f>现货价!B170</f>
        <v>2600</v>
      </c>
      <c r="V167">
        <f>VLOOKUP(T167,[2]价格数据!$A:$C,3,0)</f>
        <v>2149.33</v>
      </c>
      <c r="W167">
        <f t="shared" si="10"/>
        <v>-450.67000000000007</v>
      </c>
    </row>
    <row r="168" spans="1:23" x14ac:dyDescent="0.2">
      <c r="A168" s="1">
        <f ca="1">OFFSET(库存!$A$304,COUNTA(库存!$A:$A)-ROW(库存!$A469),)</f>
        <v>44162</v>
      </c>
      <c r="B168">
        <f ca="1">OFFSET(库存!$B$304,COUNTA(库存!$B:$B)-ROW(库存!$B469),)</f>
        <v>1364.1</v>
      </c>
      <c r="N168" s="9">
        <v>44055</v>
      </c>
      <c r="O168" s="8">
        <v>1411</v>
      </c>
      <c r="P168" s="8">
        <v>1841</v>
      </c>
      <c r="Q168" s="4">
        <f t="shared" si="11"/>
        <v>430</v>
      </c>
      <c r="T168" s="1">
        <f>现货价!A171</f>
        <v>44591</v>
      </c>
      <c r="U168">
        <f>现货价!B171</f>
        <v>2575</v>
      </c>
      <c r="V168">
        <f>VLOOKUP(T168,[2]价格数据!$A:$C,3,0)</f>
        <v>2109.3000000000002</v>
      </c>
      <c r="W168">
        <f t="shared" si="10"/>
        <v>-465.69999999999982</v>
      </c>
    </row>
    <row r="169" spans="1:23" x14ac:dyDescent="0.2">
      <c r="A169" s="1">
        <f ca="1">OFFSET(库存!$A$304,COUNTA(库存!$A:$A)-ROW(库存!$A470),)</f>
        <v>44169</v>
      </c>
      <c r="B169">
        <f ca="1">OFFSET(库存!$B$304,COUNTA(库存!$B:$B)-ROW(库存!$B470),)</f>
        <v>1425.2</v>
      </c>
      <c r="N169" s="9">
        <v>44056</v>
      </c>
      <c r="O169" s="8">
        <v>1404</v>
      </c>
      <c r="P169" s="8">
        <v>1849</v>
      </c>
      <c r="Q169" s="4">
        <f t="shared" si="11"/>
        <v>445</v>
      </c>
      <c r="T169" s="1">
        <f>现货价!A172</f>
        <v>44590</v>
      </c>
      <c r="U169">
        <f>现货价!B172</f>
        <v>2575</v>
      </c>
      <c r="V169">
        <f>VLOOKUP(T169,[2]价格数据!$A:$C,3,0)</f>
        <v>2109.3000000000002</v>
      </c>
      <c r="W169">
        <f t="shared" si="10"/>
        <v>-465.69999999999982</v>
      </c>
    </row>
    <row r="170" spans="1:23" x14ac:dyDescent="0.2">
      <c r="A170" s="1">
        <f ca="1">OFFSET(库存!$A$304,COUNTA(库存!$A:$A)-ROW(库存!$A471),)</f>
        <v>44176</v>
      </c>
      <c r="B170">
        <f ca="1">OFFSET(库存!$B$304,COUNTA(库存!$B:$B)-ROW(库存!$B471),)</f>
        <v>1419.8</v>
      </c>
      <c r="N170" s="9">
        <v>44057</v>
      </c>
      <c r="O170" s="8">
        <v>1374</v>
      </c>
      <c r="P170" s="8">
        <v>1834</v>
      </c>
      <c r="Q170" s="4">
        <f t="shared" si="11"/>
        <v>460</v>
      </c>
      <c r="T170" s="1">
        <f>现货价!A173</f>
        <v>44589</v>
      </c>
      <c r="U170">
        <f>现货价!B173</f>
        <v>2575</v>
      </c>
      <c r="V170">
        <f>VLOOKUP(T170,[2]价格数据!$A:$C,3,0)</f>
        <v>2109.3000000000002</v>
      </c>
      <c r="W170">
        <f t="shared" si="10"/>
        <v>-465.69999999999982</v>
      </c>
    </row>
    <row r="171" spans="1:23" x14ac:dyDescent="0.2">
      <c r="A171" s="1">
        <f ca="1">OFFSET(库存!$A$304,COUNTA(库存!$A:$A)-ROW(库存!$A472),)</f>
        <v>44183</v>
      </c>
      <c r="B171">
        <f ca="1">OFFSET(库存!$B$304,COUNTA(库存!$B:$B)-ROW(库存!$B472),)</f>
        <v>1281.5</v>
      </c>
      <c r="N171" s="9">
        <v>44060</v>
      </c>
      <c r="O171" s="8">
        <v>1378</v>
      </c>
      <c r="P171" s="8">
        <v>1851</v>
      </c>
      <c r="Q171" s="4">
        <f t="shared" si="11"/>
        <v>473</v>
      </c>
      <c r="T171" s="1">
        <f>现货价!A174</f>
        <v>44588</v>
      </c>
      <c r="U171">
        <f>现货价!B174</f>
        <v>2575</v>
      </c>
      <c r="V171">
        <f>VLOOKUP(T171,[2]价格数据!$A:$C,3,0)</f>
        <v>2105.6999999999998</v>
      </c>
      <c r="W171">
        <f t="shared" si="10"/>
        <v>-469.30000000000018</v>
      </c>
    </row>
    <row r="172" spans="1:23" x14ac:dyDescent="0.2">
      <c r="A172" s="1">
        <f ca="1">OFFSET(库存!$A$304,COUNTA(库存!$A:$A)-ROW(库存!$A473),)</f>
        <v>44190</v>
      </c>
      <c r="B172">
        <f ca="1">OFFSET(库存!$B$304,COUNTA(库存!$B:$B)-ROW(库存!$B473),)</f>
        <v>1126.3</v>
      </c>
      <c r="N172" s="9">
        <v>44061</v>
      </c>
      <c r="O172" s="8">
        <v>1387</v>
      </c>
      <c r="P172" s="8">
        <v>1858</v>
      </c>
      <c r="Q172" s="4">
        <f t="shared" si="11"/>
        <v>471</v>
      </c>
      <c r="T172" s="1">
        <f>现货价!A175</f>
        <v>44587</v>
      </c>
      <c r="U172">
        <f>现货价!B175</f>
        <v>2550</v>
      </c>
      <c r="V172">
        <f>VLOOKUP(T172,[2]价格数据!$A:$C,3,0)</f>
        <v>2104.81</v>
      </c>
      <c r="W172">
        <f t="shared" si="10"/>
        <v>-445.19000000000005</v>
      </c>
    </row>
    <row r="173" spans="1:23" x14ac:dyDescent="0.2">
      <c r="A173" s="1">
        <f ca="1">OFFSET(库存!$A$304,COUNTA(库存!$A:$A)-ROW(库存!$A474),)</f>
        <v>44197</v>
      </c>
      <c r="B173">
        <f ca="1">OFFSET(库存!$B$304,COUNTA(库存!$B:$B)-ROW(库存!$B474),)</f>
        <v>991.1</v>
      </c>
      <c r="N173" s="9">
        <v>44062</v>
      </c>
      <c r="O173" s="8">
        <v>1409</v>
      </c>
      <c r="P173" s="8">
        <v>1843</v>
      </c>
      <c r="Q173" s="4">
        <f t="shared" si="11"/>
        <v>434</v>
      </c>
      <c r="T173" s="1">
        <f>现货价!A176</f>
        <v>44586</v>
      </c>
      <c r="U173">
        <f>现货价!B176</f>
        <v>2550</v>
      </c>
      <c r="V173">
        <f>VLOOKUP(T173,[2]价格数据!$A:$C,3,0)</f>
        <v>2102.79</v>
      </c>
      <c r="W173">
        <f t="shared" si="10"/>
        <v>-447.21000000000004</v>
      </c>
    </row>
    <row r="174" spans="1:23" x14ac:dyDescent="0.2">
      <c r="A174" s="1">
        <f ca="1">OFFSET(库存!$A$304,COUNTA(库存!$A:$A)-ROW(库存!$A475),)</f>
        <v>44204</v>
      </c>
      <c r="B174">
        <f ca="1">OFFSET(库存!$B$304,COUNTA(库存!$B:$B)-ROW(库存!$B475),)</f>
        <v>923.7</v>
      </c>
      <c r="N174" s="9">
        <v>44063</v>
      </c>
      <c r="O174" s="8">
        <v>1592</v>
      </c>
      <c r="P174" s="8">
        <v>1833</v>
      </c>
      <c r="Q174" s="4">
        <f t="shared" si="11"/>
        <v>241</v>
      </c>
      <c r="T174" s="1">
        <f>现货价!A177</f>
        <v>44585</v>
      </c>
      <c r="U174">
        <f>现货价!B177</f>
        <v>2525</v>
      </c>
      <c r="V174">
        <f>VLOOKUP(T174,[2]价格数据!$A:$C,3,0)</f>
        <v>2093.19</v>
      </c>
      <c r="W174">
        <f t="shared" si="10"/>
        <v>-431.80999999999995</v>
      </c>
    </row>
    <row r="175" spans="1:23" x14ac:dyDescent="0.2">
      <c r="A175" s="1">
        <f ca="1">OFFSET(库存!$A$304,COUNTA(库存!$A:$A)-ROW(库存!$A476),)</f>
        <v>44211</v>
      </c>
      <c r="B175">
        <f ca="1">OFFSET(库存!$B$304,COUNTA(库存!$B:$B)-ROW(库存!$B476),)</f>
        <v>874</v>
      </c>
      <c r="N175" s="9">
        <v>44064</v>
      </c>
      <c r="O175" s="8">
        <v>1603</v>
      </c>
      <c r="P175" s="8">
        <v>1740</v>
      </c>
      <c r="Q175" s="4">
        <f t="shared" si="11"/>
        <v>137</v>
      </c>
      <c r="T175" s="1">
        <f>现货价!A178</f>
        <v>44582</v>
      </c>
      <c r="U175">
        <f>现货价!B178</f>
        <v>2525</v>
      </c>
      <c r="V175">
        <f>VLOOKUP(T175,[2]价格数据!$A:$C,3,0)</f>
        <v>2086.3000000000002</v>
      </c>
      <c r="W175">
        <f t="shared" si="10"/>
        <v>-438.69999999999982</v>
      </c>
    </row>
    <row r="176" spans="1:23" x14ac:dyDescent="0.2">
      <c r="A176" s="1">
        <f ca="1">OFFSET(库存!$A$304,COUNTA(库存!$A:$A)-ROW(库存!$A477),)</f>
        <v>44218</v>
      </c>
      <c r="B176">
        <f ca="1">OFFSET(库存!$B$304,COUNTA(库存!$B:$B)-ROW(库存!$B477),)</f>
        <v>837</v>
      </c>
      <c r="N176" s="9">
        <v>44067</v>
      </c>
      <c r="O176" s="8">
        <v>1650</v>
      </c>
      <c r="P176" s="8">
        <v>1769</v>
      </c>
      <c r="Q176" s="4">
        <f t="shared" si="11"/>
        <v>119</v>
      </c>
      <c r="T176" s="1">
        <f>现货价!A179</f>
        <v>44581</v>
      </c>
      <c r="U176">
        <f>现货价!B179</f>
        <v>2500</v>
      </c>
      <c r="V176">
        <f>VLOOKUP(T176,[2]价格数据!$A:$C,3,0)</f>
        <v>2077.36</v>
      </c>
      <c r="W176">
        <f t="shared" si="10"/>
        <v>-422.63999999999987</v>
      </c>
    </row>
    <row r="177" spans="1:23" x14ac:dyDescent="0.2">
      <c r="A177" s="1">
        <f ca="1">OFFSET(库存!$A$304,COUNTA(库存!$A:$A)-ROW(库存!$A478),)</f>
        <v>44225</v>
      </c>
      <c r="B177">
        <f ca="1">OFFSET(库存!$B$304,COUNTA(库存!$B:$B)-ROW(库存!$B478),)</f>
        <v>797</v>
      </c>
      <c r="N177" s="9">
        <v>44068</v>
      </c>
      <c r="O177" s="8">
        <v>1684</v>
      </c>
      <c r="P177" s="8">
        <v>1708</v>
      </c>
      <c r="Q177" s="4">
        <f t="shared" si="11"/>
        <v>24</v>
      </c>
      <c r="T177" s="1">
        <f>现货价!A180</f>
        <v>44580</v>
      </c>
      <c r="U177">
        <f>现货价!B180</f>
        <v>2475</v>
      </c>
      <c r="V177">
        <f>VLOOKUP(T177,[2]价格数据!$A:$C,3,0)</f>
        <v>2072.9499999999998</v>
      </c>
      <c r="W177">
        <f t="shared" si="10"/>
        <v>-402.05000000000018</v>
      </c>
    </row>
    <row r="178" spans="1:23" x14ac:dyDescent="0.2">
      <c r="A178" s="1">
        <f ca="1">OFFSET(库存!$A$304,COUNTA(库存!$A:$A)-ROW(库存!$A479),)</f>
        <v>44232</v>
      </c>
      <c r="B178">
        <f ca="1">OFFSET(库存!$B$304,COUNTA(库存!$B:$B)-ROW(库存!$B479),)</f>
        <v>791.5</v>
      </c>
      <c r="N178" s="9">
        <v>44069</v>
      </c>
      <c r="O178" s="8">
        <v>1675</v>
      </c>
      <c r="P178" s="8">
        <v>1718</v>
      </c>
      <c r="Q178" s="4">
        <f t="shared" si="11"/>
        <v>43</v>
      </c>
      <c r="T178" s="1">
        <f>现货价!A181</f>
        <v>44579</v>
      </c>
      <c r="U178">
        <f>现货价!B181</f>
        <v>2450</v>
      </c>
      <c r="V178">
        <f>VLOOKUP(T178,[2]价格数据!$A:$C,3,0)</f>
        <v>2065.0100000000002</v>
      </c>
      <c r="W178">
        <f t="shared" si="10"/>
        <v>-384.98999999999978</v>
      </c>
    </row>
    <row r="179" spans="1:23" x14ac:dyDescent="0.2">
      <c r="A179" s="1">
        <f ca="1">OFFSET(库存!$A$304,COUNTA(库存!$A:$A)-ROW(库存!$A480),)</f>
        <v>44239</v>
      </c>
      <c r="B179">
        <f ca="1">OFFSET(库存!$B$304,COUNTA(库存!$B:$B)-ROW(库存!$B480),)</f>
        <v>786.80000000000007</v>
      </c>
      <c r="N179" s="9">
        <v>44070</v>
      </c>
      <c r="O179" s="8">
        <v>1665</v>
      </c>
      <c r="P179" s="8">
        <v>1749</v>
      </c>
      <c r="Q179" s="4">
        <f t="shared" si="11"/>
        <v>84</v>
      </c>
      <c r="T179" s="1">
        <f>现货价!A182</f>
        <v>44578</v>
      </c>
      <c r="U179">
        <f>现货价!B182</f>
        <v>2425</v>
      </c>
      <c r="V179">
        <f>VLOOKUP(T179,[2]价格数据!$A:$C,3,0)</f>
        <v>2059.0100000000002</v>
      </c>
      <c r="W179">
        <f t="shared" si="10"/>
        <v>-365.98999999999978</v>
      </c>
    </row>
    <row r="180" spans="1:23" x14ac:dyDescent="0.2">
      <c r="A180" s="1">
        <f ca="1">OFFSET(库存!$A$304,COUNTA(库存!$A:$A)-ROW(库存!$A481),)</f>
        <v>44246</v>
      </c>
      <c r="B180">
        <f ca="1">OFFSET(库存!$B$304,COUNTA(库存!$B:$B)-ROW(库存!$B481),)</f>
        <v>1039.5</v>
      </c>
      <c r="N180" s="9">
        <v>44071</v>
      </c>
      <c r="O180" s="8">
        <v>1683</v>
      </c>
      <c r="P180" s="8">
        <v>1827</v>
      </c>
      <c r="Q180" s="4">
        <f t="shared" si="11"/>
        <v>144</v>
      </c>
      <c r="T180" s="1">
        <f>现货价!A183</f>
        <v>44575</v>
      </c>
      <c r="U180">
        <f>现货价!B183</f>
        <v>2425</v>
      </c>
      <c r="V180">
        <f>VLOOKUP(T180,[2]价格数据!$A:$C,3,0)</f>
        <v>2054.9</v>
      </c>
      <c r="W180">
        <f t="shared" si="10"/>
        <v>-370.09999999999991</v>
      </c>
    </row>
    <row r="181" spans="1:23" x14ac:dyDescent="0.2">
      <c r="A181" s="1">
        <f ca="1">OFFSET(库存!$A$304,COUNTA(库存!$A:$A)-ROW(库存!$A482),)</f>
        <v>44253</v>
      </c>
      <c r="B181">
        <f ca="1">OFFSET(库存!$B$304,COUNTA(库存!$B:$B)-ROW(库存!$B482),)</f>
        <v>984.09999999999991</v>
      </c>
      <c r="N181" s="9">
        <v>44074</v>
      </c>
      <c r="O181" s="8">
        <v>1742</v>
      </c>
      <c r="P181" s="8">
        <v>1857</v>
      </c>
      <c r="Q181" s="4">
        <f t="shared" si="11"/>
        <v>115</v>
      </c>
      <c r="T181" s="1">
        <f>现货价!A184</f>
        <v>44574</v>
      </c>
      <c r="U181">
        <f>现货价!B184</f>
        <v>2425</v>
      </c>
      <c r="V181">
        <f>VLOOKUP(T181,[2]价格数据!$A:$C,3,0)</f>
        <v>2054.16</v>
      </c>
      <c r="W181">
        <f t="shared" si="10"/>
        <v>-370.84000000000015</v>
      </c>
    </row>
    <row r="182" spans="1:23" x14ac:dyDescent="0.2">
      <c r="A182" s="1">
        <f ca="1">OFFSET(库存!$A$304,COUNTA(库存!$A:$A)-ROW(库存!$A483),)</f>
        <v>44260</v>
      </c>
      <c r="B182">
        <f ca="1">OFFSET(库存!$B$304,COUNTA(库存!$B:$B)-ROW(库存!$B483),)</f>
        <v>1025.6999999999998</v>
      </c>
      <c r="N182" s="9">
        <v>44075</v>
      </c>
      <c r="O182" s="8">
        <v>1758</v>
      </c>
      <c r="P182" s="8">
        <v>1820</v>
      </c>
      <c r="Q182" s="4">
        <f t="shared" si="11"/>
        <v>62</v>
      </c>
      <c r="T182" s="1">
        <f>现货价!A185</f>
        <v>44573</v>
      </c>
      <c r="U182">
        <f>现货价!B185</f>
        <v>2425</v>
      </c>
      <c r="V182">
        <f>VLOOKUP(T182,[2]价格数据!$A:$C,3,0)</f>
        <v>2058.66</v>
      </c>
      <c r="W182">
        <f t="shared" si="10"/>
        <v>-366.34000000000015</v>
      </c>
    </row>
    <row r="183" spans="1:23" x14ac:dyDescent="0.2">
      <c r="A183" s="1">
        <f ca="1">OFFSET(库存!$A$304,COUNTA(库存!$A:$A)-ROW(库存!$A484),)</f>
        <v>44267</v>
      </c>
      <c r="B183">
        <f ca="1">OFFSET(库存!$B$304,COUNTA(库存!$B:$B)-ROW(库存!$B484),)</f>
        <v>1018.4000000000001</v>
      </c>
      <c r="N183" s="9">
        <v>44076</v>
      </c>
      <c r="O183" s="8">
        <v>1796</v>
      </c>
      <c r="P183" s="8">
        <v>1832</v>
      </c>
      <c r="Q183" s="4">
        <f t="shared" si="11"/>
        <v>36</v>
      </c>
      <c r="T183" s="1">
        <f>现货价!A186</f>
        <v>44572</v>
      </c>
      <c r="U183">
        <f>现货价!B186</f>
        <v>2425</v>
      </c>
      <c r="V183">
        <f>VLOOKUP(T183,[2]价格数据!$A:$C,3,0)</f>
        <v>2061.06</v>
      </c>
      <c r="W183">
        <f t="shared" si="10"/>
        <v>-363.94000000000005</v>
      </c>
    </row>
    <row r="184" spans="1:23" x14ac:dyDescent="0.2">
      <c r="A184" s="1">
        <f ca="1">OFFSET(库存!$A$304,COUNTA(库存!$A:$A)-ROW(库存!$A485),)</f>
        <v>44274</v>
      </c>
      <c r="B184">
        <f ca="1">OFFSET(库存!$B$304,COUNTA(库存!$B:$B)-ROW(库存!$B485),)</f>
        <v>944.4</v>
      </c>
      <c r="N184" s="9">
        <v>44077</v>
      </c>
      <c r="O184" s="8">
        <v>1785</v>
      </c>
      <c r="P184" s="8">
        <v>1794</v>
      </c>
      <c r="Q184" s="4">
        <f t="shared" si="11"/>
        <v>9</v>
      </c>
      <c r="T184" s="1">
        <f>现货价!A187</f>
        <v>44571</v>
      </c>
      <c r="U184">
        <f>现货价!B187</f>
        <v>2475</v>
      </c>
      <c r="V184">
        <f>VLOOKUP(T184,[2]价格数据!$A:$C,3,0)</f>
        <v>2067.06</v>
      </c>
      <c r="W184">
        <f t="shared" si="10"/>
        <v>-407.94000000000005</v>
      </c>
    </row>
    <row r="185" spans="1:23" x14ac:dyDescent="0.2">
      <c r="A185" s="1">
        <f ca="1">OFFSET(库存!$A$304,COUNTA(库存!$A:$A)-ROW(库存!$A486),)</f>
        <v>44281</v>
      </c>
      <c r="B185">
        <f ca="1">OFFSET(库存!$B$304,COUNTA(库存!$B:$B)-ROW(库存!$B486),)</f>
        <v>866.2</v>
      </c>
      <c r="N185" s="9">
        <v>44078</v>
      </c>
      <c r="O185" s="8">
        <v>1765</v>
      </c>
      <c r="P185" s="8">
        <v>1748</v>
      </c>
      <c r="Q185" s="4">
        <f t="shared" si="11"/>
        <v>-17</v>
      </c>
      <c r="T185" s="1">
        <f>现货价!A188</f>
        <v>44568</v>
      </c>
      <c r="U185">
        <f>现货价!B188</f>
        <v>2500</v>
      </c>
      <c r="V185">
        <f>VLOOKUP(T185,[2]价格数据!$A:$C,3,0)</f>
        <v>2079.86</v>
      </c>
      <c r="W185">
        <f t="shared" si="10"/>
        <v>-420.13999999999987</v>
      </c>
    </row>
    <row r="186" spans="1:23" x14ac:dyDescent="0.2">
      <c r="A186" s="1">
        <f ca="1">OFFSET(库存!$A$304,COUNTA(库存!$A:$A)-ROW(库存!$A487),)</f>
        <v>44288</v>
      </c>
      <c r="B186">
        <f ca="1">OFFSET(库存!$B$304,COUNTA(库存!$B:$B)-ROW(库存!$B487),)</f>
        <v>853.5</v>
      </c>
      <c r="N186" s="9">
        <v>44081</v>
      </c>
      <c r="O186" s="8">
        <v>1787</v>
      </c>
      <c r="P186" s="8">
        <v>1758</v>
      </c>
      <c r="Q186" s="4">
        <f t="shared" si="11"/>
        <v>-29</v>
      </c>
      <c r="T186" s="1">
        <f>现货价!A189</f>
        <v>44567</v>
      </c>
      <c r="U186">
        <f>现货价!B189</f>
        <v>2525</v>
      </c>
      <c r="V186">
        <f>VLOOKUP(T186,[2]价格数据!$A:$C,3,0)</f>
        <v>2079.86</v>
      </c>
      <c r="W186">
        <f t="shared" si="10"/>
        <v>-445.13999999999987</v>
      </c>
    </row>
    <row r="187" spans="1:23" x14ac:dyDescent="0.2">
      <c r="A187" s="1">
        <f ca="1">OFFSET(库存!$A$304,COUNTA(库存!$A:$A)-ROW(库存!$A488),)</f>
        <v>44295</v>
      </c>
      <c r="B187">
        <f ca="1">OFFSET(库存!$B$304,COUNTA(库存!$B:$B)-ROW(库存!$B488),)</f>
        <v>876.2</v>
      </c>
      <c r="N187" s="9">
        <v>44082</v>
      </c>
      <c r="O187" s="8">
        <v>1762</v>
      </c>
      <c r="P187" s="8">
        <v>1747</v>
      </c>
      <c r="Q187" s="4">
        <f t="shared" si="11"/>
        <v>-15</v>
      </c>
      <c r="T187" s="1">
        <f>现货价!A190</f>
        <v>44566</v>
      </c>
      <c r="U187">
        <f>现货价!B190</f>
        <v>2525</v>
      </c>
      <c r="V187">
        <f>VLOOKUP(T187,[2]价格数据!$A:$C,3,0)</f>
        <v>2096.0500000000002</v>
      </c>
      <c r="W187">
        <f t="shared" si="10"/>
        <v>-428.94999999999982</v>
      </c>
    </row>
    <row r="188" spans="1:23" x14ac:dyDescent="0.2">
      <c r="A188" s="1">
        <f ca="1">OFFSET(库存!$A$304,COUNTA(库存!$A:$A)-ROW(库存!$A489),)</f>
        <v>44302</v>
      </c>
      <c r="B188">
        <f ca="1">OFFSET(库存!$B$304,COUNTA(库存!$B:$B)-ROW(库存!$B489),)</f>
        <v>869</v>
      </c>
      <c r="N188" s="9">
        <v>44083</v>
      </c>
      <c r="O188" s="8">
        <v>1727</v>
      </c>
      <c r="P188" s="8">
        <v>1753</v>
      </c>
      <c r="Q188" s="4">
        <f t="shared" si="11"/>
        <v>26</v>
      </c>
      <c r="T188" s="1">
        <f>现货价!A191</f>
        <v>44565</v>
      </c>
      <c r="U188">
        <f>现货价!B191</f>
        <v>2525</v>
      </c>
      <c r="V188">
        <f>VLOOKUP(T188,[2]价格数据!$A:$C,3,0)</f>
        <v>2104.36</v>
      </c>
      <c r="W188">
        <f t="shared" si="10"/>
        <v>-420.63999999999987</v>
      </c>
    </row>
    <row r="189" spans="1:23" x14ac:dyDescent="0.2">
      <c r="A189" s="1">
        <f ca="1">OFFSET(库存!$A$304,COUNTA(库存!$A:$A)-ROW(库存!$A490),)</f>
        <v>44308</v>
      </c>
      <c r="B189">
        <f ca="1">OFFSET(库存!$B$304,COUNTA(库存!$B:$B)-ROW(库存!$B490),)</f>
        <v>897.6</v>
      </c>
      <c r="N189" s="9">
        <v>44084</v>
      </c>
      <c r="O189" s="8">
        <v>1739</v>
      </c>
      <c r="P189" s="8">
        <v>1717</v>
      </c>
      <c r="Q189" s="4">
        <f t="shared" si="11"/>
        <v>-22</v>
      </c>
      <c r="T189" s="1">
        <f>现货价!A192</f>
        <v>44561</v>
      </c>
      <c r="U189">
        <f>现货价!B192</f>
        <v>2600</v>
      </c>
      <c r="V189">
        <f>VLOOKUP(T189,[2]价格数据!$A:$C,3,0)</f>
        <v>2150.38</v>
      </c>
      <c r="W189">
        <f t="shared" si="10"/>
        <v>-449.61999999999989</v>
      </c>
    </row>
    <row r="190" spans="1:23" x14ac:dyDescent="0.2">
      <c r="A190" s="1">
        <f ca="1">OFFSET(库存!$A$304,COUNTA(库存!$A:$A)-ROW(库存!$A491),)</f>
        <v>44315</v>
      </c>
      <c r="B190">
        <f ca="1">OFFSET(库存!$B$304,COUNTA(库存!$B:$B)-ROW(库存!$B491),)</f>
        <v>932.69999999999993</v>
      </c>
      <c r="N190" s="9">
        <v>44085</v>
      </c>
      <c r="O190" s="8">
        <v>1777</v>
      </c>
      <c r="P190" s="8">
        <v>1729</v>
      </c>
      <c r="Q190" s="4">
        <f t="shared" si="11"/>
        <v>-48</v>
      </c>
      <c r="T190" s="1">
        <f>现货价!A193</f>
        <v>44560</v>
      </c>
      <c r="U190">
        <f>现货价!B193</f>
        <v>2675</v>
      </c>
      <c r="V190">
        <f>VLOOKUP(T190,[2]价格数据!$A:$C,3,0)</f>
        <v>2158.67</v>
      </c>
      <c r="W190">
        <f t="shared" si="10"/>
        <v>-516.32999999999993</v>
      </c>
    </row>
    <row r="191" spans="1:23" x14ac:dyDescent="0.2">
      <c r="A191" s="1">
        <f ca="1">OFFSET(库存!$A$304,COUNTA(库存!$A:$A)-ROW(库存!$A492),)</f>
        <v>44322</v>
      </c>
      <c r="B191">
        <f ca="1">OFFSET(库存!$B$304,COUNTA(库存!$B:$B)-ROW(库存!$B492),)</f>
        <v>964.9</v>
      </c>
      <c r="N191" s="9">
        <v>44088</v>
      </c>
      <c r="O191" s="8">
        <v>1729</v>
      </c>
      <c r="P191" s="8">
        <v>1680</v>
      </c>
      <c r="Q191" s="4">
        <f t="shared" si="11"/>
        <v>-49</v>
      </c>
      <c r="T191" s="1">
        <f>现货价!A194</f>
        <v>44559</v>
      </c>
      <c r="U191">
        <f>现货价!B194</f>
        <v>2675</v>
      </c>
      <c r="V191">
        <f>VLOOKUP(T191,[2]价格数据!$A:$C,3,0)</f>
        <v>2161.6</v>
      </c>
      <c r="W191">
        <f t="shared" si="10"/>
        <v>-513.40000000000009</v>
      </c>
    </row>
    <row r="192" spans="1:23" x14ac:dyDescent="0.2">
      <c r="A192" s="1">
        <f ca="1">OFFSET(库存!$A$304,COUNTA(库存!$A:$A)-ROW(库存!$A493),)</f>
        <v>44329</v>
      </c>
      <c r="B192">
        <f ca="1">OFFSET(库存!$B$304,COUNTA(库存!$B:$B)-ROW(库存!$B493),)</f>
        <v>907.69999999999993</v>
      </c>
      <c r="N192" s="9">
        <v>44089</v>
      </c>
      <c r="O192" s="8">
        <v>1667</v>
      </c>
      <c r="P192" s="8">
        <v>1646</v>
      </c>
      <c r="Q192" s="4">
        <f t="shared" si="11"/>
        <v>-21</v>
      </c>
      <c r="T192" s="1">
        <f>现货价!A195</f>
        <v>44558</v>
      </c>
      <c r="U192">
        <f>现货价!B195</f>
        <v>2675</v>
      </c>
      <c r="V192">
        <f>VLOOKUP(T192,[2]价格数据!$A:$C,3,0)</f>
        <v>2164</v>
      </c>
      <c r="W192">
        <f t="shared" si="10"/>
        <v>-511</v>
      </c>
    </row>
    <row r="193" spans="1:23" x14ac:dyDescent="0.2">
      <c r="A193" s="1">
        <f ca="1">OFFSET(库存!$A$304,COUNTA(库存!$A:$A)-ROW(库存!$A494),)</f>
        <v>44336</v>
      </c>
      <c r="B193">
        <f ca="1">OFFSET(库存!$B$304,COUNTA(库存!$B:$B)-ROW(库存!$B494),)</f>
        <v>857</v>
      </c>
      <c r="N193" s="9">
        <v>44090</v>
      </c>
      <c r="O193" s="8">
        <v>1680</v>
      </c>
      <c r="P193" s="8">
        <v>1653</v>
      </c>
      <c r="Q193" s="4">
        <f t="shared" si="11"/>
        <v>-27</v>
      </c>
      <c r="T193" s="1">
        <f>现货价!A196</f>
        <v>44557</v>
      </c>
      <c r="U193">
        <f>现货价!B196</f>
        <v>2750</v>
      </c>
      <c r="V193">
        <f>VLOOKUP(T193,[2]价格数据!$A:$C,3,0)</f>
        <v>2167</v>
      </c>
      <c r="W193">
        <f t="shared" si="10"/>
        <v>-583</v>
      </c>
    </row>
    <row r="194" spans="1:23" x14ac:dyDescent="0.2">
      <c r="A194" s="1">
        <f ca="1">OFFSET(库存!$A$304,COUNTA(库存!$A:$A)-ROW(库存!$A495),)</f>
        <v>44343</v>
      </c>
      <c r="B194">
        <f ca="1">OFFSET(库存!$B$304,COUNTA(库存!$B:$B)-ROW(库存!$B495),)</f>
        <v>791.3</v>
      </c>
      <c r="N194" s="9">
        <v>44091</v>
      </c>
      <c r="O194" s="8">
        <v>1675</v>
      </c>
      <c r="P194" s="8">
        <v>1642</v>
      </c>
      <c r="Q194" s="4">
        <f t="shared" si="11"/>
        <v>-33</v>
      </c>
      <c r="T194" s="1">
        <f>现货价!A197</f>
        <v>44554</v>
      </c>
      <c r="U194">
        <f>现货价!B197</f>
        <v>2800</v>
      </c>
      <c r="V194">
        <f>VLOOKUP(T194,[2]价格数据!$A:$C,3,0)</f>
        <v>2177.8000000000002</v>
      </c>
      <c r="W194">
        <f t="shared" si="10"/>
        <v>-622.19999999999982</v>
      </c>
    </row>
    <row r="195" spans="1:23" x14ac:dyDescent="0.2">
      <c r="A195" s="1">
        <f ca="1">OFFSET(库存!$A$304,COUNTA(库存!$A:$A)-ROW(库存!$A496),)</f>
        <v>44350</v>
      </c>
      <c r="B195">
        <f ca="1">OFFSET(库存!$B$304,COUNTA(库存!$B:$B)-ROW(库存!$B496),)</f>
        <v>720.1</v>
      </c>
      <c r="N195" s="9">
        <v>44092</v>
      </c>
      <c r="O195" s="8">
        <v>1709</v>
      </c>
      <c r="P195" s="8">
        <v>1668</v>
      </c>
      <c r="Q195" s="4">
        <f t="shared" si="11"/>
        <v>-41</v>
      </c>
      <c r="T195" s="1">
        <f>现货价!A198</f>
        <v>44553</v>
      </c>
      <c r="U195">
        <f>现货价!B198</f>
        <v>2800</v>
      </c>
      <c r="V195">
        <f>VLOOKUP(T195,[2]价格数据!$A:$C,3,0)</f>
        <v>2190.2399999999998</v>
      </c>
      <c r="W195">
        <f t="shared" ref="W195:W258" si="12">V195-U195</f>
        <v>-609.76000000000022</v>
      </c>
    </row>
    <row r="196" spans="1:23" x14ac:dyDescent="0.2">
      <c r="A196" s="1">
        <f ca="1">OFFSET(库存!$A$304,COUNTA(库存!$A:$A)-ROW(库存!$A497),)</f>
        <v>44357</v>
      </c>
      <c r="B196">
        <f ca="1">OFFSET(库存!$B$304,COUNTA(库存!$B:$B)-ROW(库存!$B497),)</f>
        <v>675.69999999999993</v>
      </c>
      <c r="N196" s="9">
        <v>44095</v>
      </c>
      <c r="O196" s="8">
        <v>1682</v>
      </c>
      <c r="P196" s="8">
        <v>1629</v>
      </c>
      <c r="Q196" s="4">
        <f t="shared" ref="Q196:Q259" si="13">P196-O196</f>
        <v>-53</v>
      </c>
      <c r="T196" s="1">
        <f>现货价!A199</f>
        <v>44552</v>
      </c>
      <c r="U196">
        <f>现货价!B199</f>
        <v>2800</v>
      </c>
      <c r="V196">
        <f>VLOOKUP(T196,[2]价格数据!$A:$C,3,0)</f>
        <v>2199.4899999999998</v>
      </c>
      <c r="W196">
        <f t="shared" si="12"/>
        <v>-600.51000000000022</v>
      </c>
    </row>
    <row r="197" spans="1:23" x14ac:dyDescent="0.2">
      <c r="A197" s="1">
        <f ca="1">OFFSET(库存!$A$304,COUNTA(库存!$A:$A)-ROW(库存!$A498),)</f>
        <v>44364</v>
      </c>
      <c r="B197">
        <f ca="1">OFFSET(库存!$B$304,COUNTA(库存!$B:$B)-ROW(库存!$B498),)</f>
        <v>614</v>
      </c>
      <c r="N197" s="9">
        <v>44096</v>
      </c>
      <c r="O197" s="8">
        <v>1730</v>
      </c>
      <c r="P197" s="8">
        <v>1653</v>
      </c>
      <c r="Q197" s="4">
        <f t="shared" si="13"/>
        <v>-77</v>
      </c>
      <c r="T197" s="1">
        <f>现货价!A200</f>
        <v>44551</v>
      </c>
      <c r="U197">
        <f>现货价!B200</f>
        <v>2850</v>
      </c>
      <c r="V197">
        <f>VLOOKUP(T197,[2]价格数据!$A:$C,3,0)</f>
        <v>2203.52</v>
      </c>
      <c r="W197">
        <f t="shared" si="12"/>
        <v>-646.48</v>
      </c>
    </row>
    <row r="198" spans="1:23" x14ac:dyDescent="0.2">
      <c r="A198" s="1">
        <f ca="1">OFFSET(库存!$A$304,COUNTA(库存!$A:$A)-ROW(库存!$A499),)</f>
        <v>44371</v>
      </c>
      <c r="B198">
        <f ca="1">OFFSET(库存!$B$304,COUNTA(库存!$B:$B)-ROW(库存!$B499),)</f>
        <v>558.1</v>
      </c>
      <c r="N198" s="9">
        <v>44097</v>
      </c>
      <c r="O198" s="8">
        <v>1751</v>
      </c>
      <c r="P198" s="8">
        <v>1670</v>
      </c>
      <c r="Q198" s="4">
        <f t="shared" si="13"/>
        <v>-81</v>
      </c>
      <c r="T198" s="1">
        <f>现货价!A201</f>
        <v>44550</v>
      </c>
      <c r="U198">
        <f>现货价!B201</f>
        <v>2875</v>
      </c>
      <c r="V198">
        <f>VLOOKUP(T198,[2]价格数据!$A:$C,3,0)</f>
        <v>2214.27</v>
      </c>
      <c r="W198">
        <f t="shared" si="12"/>
        <v>-660.73</v>
      </c>
    </row>
    <row r="199" spans="1:23" x14ac:dyDescent="0.2">
      <c r="A199" s="1">
        <f ca="1">OFFSET(库存!$A$304,COUNTA(库存!$A:$A)-ROW(库存!$A500),)</f>
        <v>44378</v>
      </c>
      <c r="B199">
        <f ca="1">OFFSET(库存!$B$304,COUNTA(库存!$B:$B)-ROW(库存!$B500),)</f>
        <v>518.69999999999993</v>
      </c>
      <c r="N199" s="9">
        <v>44098</v>
      </c>
      <c r="O199" s="8">
        <v>1742</v>
      </c>
      <c r="P199" s="8">
        <v>1672</v>
      </c>
      <c r="Q199" s="4">
        <f t="shared" si="13"/>
        <v>-70</v>
      </c>
      <c r="T199" s="1">
        <f>现货价!A202</f>
        <v>44547</v>
      </c>
      <c r="U199">
        <f>现货价!B202</f>
        <v>2875</v>
      </c>
      <c r="V199">
        <f>VLOOKUP(T199,[2]价格数据!$A:$C,3,0)</f>
        <v>2225.63</v>
      </c>
      <c r="W199">
        <f t="shared" si="12"/>
        <v>-649.36999999999989</v>
      </c>
    </row>
    <row r="200" spans="1:23" x14ac:dyDescent="0.2">
      <c r="A200" s="1">
        <f ca="1">OFFSET(库存!$A$304,COUNTA(库存!$A:$A)-ROW(库存!$A501),)</f>
        <v>44385</v>
      </c>
      <c r="B200">
        <f ca="1">OFFSET(库存!$B$304,COUNTA(库存!$B:$B)-ROW(库存!$B501),)</f>
        <v>494</v>
      </c>
      <c r="N200" s="9">
        <v>44099</v>
      </c>
      <c r="O200" s="8">
        <v>1724</v>
      </c>
      <c r="P200" s="8">
        <v>1670</v>
      </c>
      <c r="Q200" s="4">
        <f t="shared" si="13"/>
        <v>-54</v>
      </c>
      <c r="T200" s="1">
        <f>现货价!A203</f>
        <v>44546</v>
      </c>
      <c r="U200">
        <f>现货价!B203</f>
        <v>2875</v>
      </c>
      <c r="V200">
        <f>VLOOKUP(T200,[2]价格数据!$A:$C,3,0)</f>
        <v>2230.23</v>
      </c>
      <c r="W200">
        <f t="shared" si="12"/>
        <v>-644.77</v>
      </c>
    </row>
    <row r="201" spans="1:23" x14ac:dyDescent="0.2">
      <c r="A201" s="1">
        <f ca="1">OFFSET(库存!$A$304,COUNTA(库存!$A:$A)-ROW(库存!$A502),)</f>
        <v>44392</v>
      </c>
      <c r="B201">
        <f ca="1">OFFSET(库存!$B$304,COUNTA(库存!$B:$B)-ROW(库存!$B502),)</f>
        <v>446.9</v>
      </c>
      <c r="N201" s="9">
        <v>44102</v>
      </c>
      <c r="O201" s="8">
        <v>1708</v>
      </c>
      <c r="P201" s="8">
        <v>1675</v>
      </c>
      <c r="Q201" s="4">
        <f t="shared" si="13"/>
        <v>-33</v>
      </c>
      <c r="T201" s="1">
        <f>现货价!A204</f>
        <v>44545</v>
      </c>
      <c r="U201">
        <f>现货价!B204</f>
        <v>2900</v>
      </c>
      <c r="V201">
        <f>VLOOKUP(T201,[2]价格数据!$A:$C,3,0)</f>
        <v>2231.23</v>
      </c>
      <c r="W201">
        <f t="shared" si="12"/>
        <v>-668.77</v>
      </c>
    </row>
    <row r="202" spans="1:23" x14ac:dyDescent="0.2">
      <c r="A202" s="1">
        <f ca="1">OFFSET(库存!$A$304,COUNTA(库存!$A:$A)-ROW(库存!$A503),)</f>
        <v>44399</v>
      </c>
      <c r="B202">
        <f ca="1">OFFSET(库存!$B$304,COUNTA(库存!$B:$B)-ROW(库存!$B503),)</f>
        <v>402.59999999999997</v>
      </c>
      <c r="N202" s="9">
        <v>44103</v>
      </c>
      <c r="O202" s="8">
        <v>1706</v>
      </c>
      <c r="P202" s="8">
        <v>1699</v>
      </c>
      <c r="Q202" s="4">
        <f t="shared" si="13"/>
        <v>-7</v>
      </c>
      <c r="T202" s="1">
        <f>现货价!A205</f>
        <v>44544</v>
      </c>
      <c r="U202">
        <f>现货价!B205</f>
        <v>2900</v>
      </c>
      <c r="V202">
        <f>VLOOKUP(T202,[2]价格数据!$A:$C,3,0)</f>
        <v>2232.4299999999998</v>
      </c>
      <c r="W202">
        <f t="shared" si="12"/>
        <v>-667.57000000000016</v>
      </c>
    </row>
    <row r="203" spans="1:23" x14ac:dyDescent="0.2">
      <c r="A203" s="1">
        <f ca="1">OFFSET(库存!$A$304,COUNTA(库存!$A:$A)-ROW(库存!$A504),)</f>
        <v>44406</v>
      </c>
      <c r="B203">
        <f ca="1">OFFSET(库存!$B$304,COUNTA(库存!$B:$B)-ROW(库存!$B504),)</f>
        <v>362</v>
      </c>
      <c r="N203" s="9">
        <v>44104</v>
      </c>
      <c r="O203" s="8">
        <v>1717</v>
      </c>
      <c r="P203" s="8">
        <v>1742</v>
      </c>
      <c r="Q203" s="4">
        <f t="shared" si="13"/>
        <v>25</v>
      </c>
      <c r="T203" s="1">
        <f>现货价!A206</f>
        <v>44543</v>
      </c>
      <c r="U203">
        <f>现货价!B206</f>
        <v>2950</v>
      </c>
      <c r="V203">
        <f>VLOOKUP(T203,[2]价格数据!$A:$C,3,0)</f>
        <v>2226.23</v>
      </c>
      <c r="W203">
        <f t="shared" si="12"/>
        <v>-723.77</v>
      </c>
    </row>
    <row r="204" spans="1:23" x14ac:dyDescent="0.2">
      <c r="A204" s="1">
        <f ca="1">OFFSET(库存!$A$304,COUNTA(库存!$A:$A)-ROW(库存!$A505),)</f>
        <v>44413</v>
      </c>
      <c r="B204">
        <f ca="1">OFFSET(库存!$B$304,COUNTA(库存!$B:$B)-ROW(库存!$B505),)</f>
        <v>346.70000000000005</v>
      </c>
      <c r="N204" s="9">
        <v>44113</v>
      </c>
      <c r="O204" s="8">
        <v>1691</v>
      </c>
      <c r="P204" s="8">
        <v>1750</v>
      </c>
      <c r="Q204" s="4">
        <f t="shared" si="13"/>
        <v>59</v>
      </c>
      <c r="T204" s="1">
        <f>现货价!A207</f>
        <v>44540</v>
      </c>
      <c r="U204">
        <f>现货价!B207</f>
        <v>2975</v>
      </c>
      <c r="V204">
        <f>VLOOKUP(T204,[2]价格数据!$A:$C,3,0)</f>
        <v>2215.85</v>
      </c>
      <c r="W204">
        <f t="shared" si="12"/>
        <v>-759.15000000000009</v>
      </c>
    </row>
    <row r="205" spans="1:23" x14ac:dyDescent="0.2">
      <c r="A205" s="1">
        <f ca="1">OFFSET(库存!$A$304,COUNTA(库存!$A:$A)-ROW(库存!$A506),)</f>
        <v>44420</v>
      </c>
      <c r="B205">
        <f ca="1">OFFSET(库存!$B$304,COUNTA(库存!$B:$B)-ROW(库存!$B506),)</f>
        <v>332.9</v>
      </c>
      <c r="N205" s="9">
        <v>44116</v>
      </c>
      <c r="O205" s="8">
        <v>1725</v>
      </c>
      <c r="P205" s="8">
        <v>1785</v>
      </c>
      <c r="Q205" s="4">
        <f t="shared" si="13"/>
        <v>60</v>
      </c>
      <c r="T205" s="1">
        <f>现货价!A208</f>
        <v>44539</v>
      </c>
      <c r="U205">
        <f>现货价!B208</f>
        <v>2975</v>
      </c>
      <c r="V205">
        <f>VLOOKUP(T205,[2]价格数据!$A:$C,3,0)</f>
        <v>2213.85</v>
      </c>
      <c r="W205">
        <f t="shared" si="12"/>
        <v>-761.15000000000009</v>
      </c>
    </row>
    <row r="206" spans="1:23" x14ac:dyDescent="0.2">
      <c r="A206" s="1">
        <f ca="1">OFFSET(库存!$A$304,COUNTA(库存!$A:$A)-ROW(库存!$A507),)</f>
        <v>44427</v>
      </c>
      <c r="B206">
        <f ca="1">OFFSET(库存!$B$304,COUNTA(库存!$B:$B)-ROW(库存!$B507),)</f>
        <v>339.20000000000005</v>
      </c>
      <c r="N206" s="9">
        <v>44117</v>
      </c>
      <c r="O206" s="8">
        <v>1730</v>
      </c>
      <c r="P206" s="8">
        <v>1752</v>
      </c>
      <c r="Q206" s="4">
        <f t="shared" si="13"/>
        <v>22</v>
      </c>
      <c r="T206" s="1">
        <f>现货价!A209</f>
        <v>44538</v>
      </c>
      <c r="U206">
        <f>现货价!B209</f>
        <v>3075</v>
      </c>
      <c r="V206">
        <f>VLOOKUP(T206,[2]价格数据!$A:$C,3,0)</f>
        <v>2211.85</v>
      </c>
      <c r="W206">
        <f t="shared" si="12"/>
        <v>-863.15000000000009</v>
      </c>
    </row>
    <row r="207" spans="1:23" x14ac:dyDescent="0.2">
      <c r="A207" s="1">
        <f ca="1">OFFSET(库存!$A$304,COUNTA(库存!$A:$A)-ROW(库存!$A508),)</f>
        <v>44434</v>
      </c>
      <c r="B207">
        <f ca="1">OFFSET(库存!$B$304,COUNTA(库存!$B:$B)-ROW(库存!$B508),)</f>
        <v>340.5</v>
      </c>
      <c r="N207" s="9">
        <v>44118</v>
      </c>
      <c r="O207" s="8">
        <v>1707</v>
      </c>
      <c r="P207" s="8">
        <v>1736</v>
      </c>
      <c r="Q207" s="4">
        <f t="shared" si="13"/>
        <v>29</v>
      </c>
      <c r="T207" s="1">
        <f>现货价!A210</f>
        <v>44537</v>
      </c>
      <c r="U207">
        <f>现货价!B210</f>
        <v>3075</v>
      </c>
      <c r="V207">
        <f>VLOOKUP(T207,[2]价格数据!$A:$C,3,0)</f>
        <v>2194.29</v>
      </c>
      <c r="W207">
        <f t="shared" si="12"/>
        <v>-880.71</v>
      </c>
    </row>
    <row r="208" spans="1:23" x14ac:dyDescent="0.2">
      <c r="A208" s="1">
        <f ca="1">OFFSET(库存!$A$304,COUNTA(库存!$A:$A)-ROW(库存!$A509),)</f>
        <v>44441</v>
      </c>
      <c r="B208">
        <f ca="1">OFFSET(库存!$B$304,COUNTA(库存!$B:$B)-ROW(库存!$B509),)</f>
        <v>345.79999999999995</v>
      </c>
      <c r="N208" s="9">
        <v>44119</v>
      </c>
      <c r="O208" s="8">
        <v>1673</v>
      </c>
      <c r="P208" s="8">
        <v>1716</v>
      </c>
      <c r="Q208" s="4">
        <f t="shared" si="13"/>
        <v>43</v>
      </c>
      <c r="T208" s="1">
        <f>现货价!A211</f>
        <v>44536</v>
      </c>
      <c r="U208">
        <f>现货价!B211</f>
        <v>3150</v>
      </c>
      <c r="V208">
        <f>VLOOKUP(T208,[2]价格数据!$A:$C,3,0)</f>
        <v>2175.6</v>
      </c>
      <c r="W208">
        <f t="shared" si="12"/>
        <v>-974.40000000000009</v>
      </c>
    </row>
    <row r="209" spans="1:23" x14ac:dyDescent="0.2">
      <c r="A209" s="1">
        <f ca="1">OFFSET(库存!$A$304,COUNTA(库存!$A:$A)-ROW(库存!$A510),)</f>
        <v>44448</v>
      </c>
      <c r="B209">
        <f ca="1">OFFSET(库存!$B$304,COUNTA(库存!$B:$B)-ROW(库存!$B510),)</f>
        <v>341.1</v>
      </c>
      <c r="N209" s="9">
        <v>44120</v>
      </c>
      <c r="O209" s="8">
        <v>1680</v>
      </c>
      <c r="P209" s="8">
        <v>1726</v>
      </c>
      <c r="Q209" s="4">
        <f t="shared" si="13"/>
        <v>46</v>
      </c>
      <c r="T209" s="1">
        <f>现货价!A212</f>
        <v>44533</v>
      </c>
      <c r="U209">
        <f>现货价!B212</f>
        <v>3200</v>
      </c>
      <c r="V209">
        <f>VLOOKUP(T209,[2]价格数据!$A:$C,3,0)</f>
        <v>2162.21</v>
      </c>
      <c r="W209">
        <f t="shared" si="12"/>
        <v>-1037.79</v>
      </c>
    </row>
    <row r="210" spans="1:23" x14ac:dyDescent="0.2">
      <c r="A210" s="1">
        <f ca="1">OFFSET(库存!$A$304,COUNTA(库存!$A:$A)-ROW(库存!$A511),)</f>
        <v>44455</v>
      </c>
      <c r="B210">
        <f ca="1">OFFSET(库存!$B$304,COUNTA(库存!$B:$B)-ROW(库存!$B511),)</f>
        <v>323.60000000000002</v>
      </c>
      <c r="N210" s="9">
        <v>44123</v>
      </c>
      <c r="O210" s="8">
        <v>1621</v>
      </c>
      <c r="P210" s="8">
        <v>1710</v>
      </c>
      <c r="Q210" s="4">
        <f t="shared" si="13"/>
        <v>89</v>
      </c>
      <c r="T210" s="1">
        <f>现货价!A213</f>
        <v>44532</v>
      </c>
      <c r="U210">
        <f>现货价!B213</f>
        <v>3250</v>
      </c>
      <c r="V210">
        <f>VLOOKUP(T210,[2]价格数据!$A:$C,3,0)</f>
        <v>2140.5</v>
      </c>
      <c r="W210">
        <f t="shared" si="12"/>
        <v>-1109.5</v>
      </c>
    </row>
    <row r="211" spans="1:23" x14ac:dyDescent="0.2">
      <c r="A211" s="1">
        <f ca="1">OFFSET(库存!$A$304,COUNTA(库存!$A:$A)-ROW(库存!$A512),)</f>
        <v>44462</v>
      </c>
      <c r="B211">
        <f ca="1">OFFSET(库存!$B$304,COUNTA(库存!$B:$B)-ROW(库存!$B512),)</f>
        <v>298.7</v>
      </c>
      <c r="N211" s="9">
        <v>44124</v>
      </c>
      <c r="O211" s="8">
        <v>1637</v>
      </c>
      <c r="P211" s="8">
        <v>1716</v>
      </c>
      <c r="Q211" s="4">
        <f t="shared" si="13"/>
        <v>79</v>
      </c>
      <c r="T211" s="1">
        <f>现货价!A214</f>
        <v>44531</v>
      </c>
      <c r="U211">
        <f>现货价!B214</f>
        <v>3250</v>
      </c>
      <c r="V211">
        <f>VLOOKUP(T211,[2]价格数据!$A:$C,3,0)</f>
        <v>2130.48</v>
      </c>
      <c r="W211">
        <f t="shared" si="12"/>
        <v>-1119.52</v>
      </c>
    </row>
    <row r="212" spans="1:23" x14ac:dyDescent="0.2">
      <c r="A212" s="1">
        <f ca="1">OFFSET(库存!$A$304,COUNTA(库存!$A:$A)-ROW(库存!$A513),)</f>
        <v>44469</v>
      </c>
      <c r="B212">
        <f ca="1">OFFSET(库存!$B$304,COUNTA(库存!$B:$B)-ROW(库存!$B513),)</f>
        <v>267.3</v>
      </c>
      <c r="N212" s="9">
        <v>44125</v>
      </c>
      <c r="O212" s="8">
        <v>1640</v>
      </c>
      <c r="P212" s="8">
        <v>1691</v>
      </c>
      <c r="Q212" s="4">
        <f t="shared" si="13"/>
        <v>51</v>
      </c>
      <c r="T212" s="1">
        <f>现货价!A215</f>
        <v>44530</v>
      </c>
      <c r="U212">
        <f>现货价!B215</f>
        <v>3250</v>
      </c>
      <c r="V212">
        <f>VLOOKUP(T212,[2]价格数据!$A:$C,3,0)</f>
        <v>2115.09</v>
      </c>
      <c r="W212">
        <f t="shared" si="12"/>
        <v>-1134.9099999999999</v>
      </c>
    </row>
    <row r="213" spans="1:23" x14ac:dyDescent="0.2">
      <c r="A213" s="1">
        <f ca="1">OFFSET(库存!$A$304,COUNTA(库存!$A:$A)-ROW(库存!$A514),)</f>
        <v>44483</v>
      </c>
      <c r="B213">
        <f ca="1">OFFSET(库存!$B$304,COUNTA(库存!$B:$B)-ROW(库存!$B514),)</f>
        <v>296.70000000000005</v>
      </c>
      <c r="N213" s="9">
        <v>44126</v>
      </c>
      <c r="O213" s="8">
        <v>1627</v>
      </c>
      <c r="P213" s="8">
        <v>1714</v>
      </c>
      <c r="Q213" s="4">
        <f t="shared" si="13"/>
        <v>87</v>
      </c>
      <c r="T213" s="1">
        <f>现货价!A216</f>
        <v>44529</v>
      </c>
      <c r="U213">
        <f>现货价!B216</f>
        <v>3250</v>
      </c>
      <c r="V213">
        <f>VLOOKUP(T213,[2]价格数据!$A:$C,3,0)</f>
        <v>2108.16</v>
      </c>
      <c r="W213">
        <f t="shared" si="12"/>
        <v>-1141.8400000000001</v>
      </c>
    </row>
    <row r="214" spans="1:23" x14ac:dyDescent="0.2">
      <c r="A214" s="1">
        <f ca="1">OFFSET(库存!$A$304,COUNTA(库存!$A:$A)-ROW(库存!$A515),)</f>
        <v>44490</v>
      </c>
      <c r="B214">
        <f ca="1">OFFSET(库存!$B$304,COUNTA(库存!$B:$B)-ROW(库存!$B515),)</f>
        <v>337.9</v>
      </c>
      <c r="N214" s="9">
        <v>44127</v>
      </c>
      <c r="O214" s="8">
        <v>1605</v>
      </c>
      <c r="P214" s="8">
        <v>1707</v>
      </c>
      <c r="Q214" s="4">
        <f t="shared" si="13"/>
        <v>102</v>
      </c>
      <c r="T214" s="1">
        <f>现货价!A217</f>
        <v>44526</v>
      </c>
      <c r="U214">
        <f>现货价!B217</f>
        <v>3250</v>
      </c>
      <c r="V214">
        <f>VLOOKUP(T214,[2]价格数据!$A:$C,3,0)</f>
        <v>2098.13</v>
      </c>
      <c r="W214">
        <f t="shared" si="12"/>
        <v>-1151.8699999999999</v>
      </c>
    </row>
    <row r="215" spans="1:23" x14ac:dyDescent="0.2">
      <c r="A215" s="1">
        <f ca="1">OFFSET(库存!$A$304,COUNTA(库存!$A:$A)-ROW(库存!$A516),)</f>
        <v>44497</v>
      </c>
      <c r="B215">
        <f ca="1">OFFSET(库存!$B$304,COUNTA(库存!$B:$B)-ROW(库存!$B516),)</f>
        <v>358.40000000000003</v>
      </c>
      <c r="N215" s="9">
        <v>44130</v>
      </c>
      <c r="O215" s="8">
        <v>1616</v>
      </c>
      <c r="P215" s="8">
        <v>1717</v>
      </c>
      <c r="Q215" s="4">
        <f t="shared" si="13"/>
        <v>101</v>
      </c>
      <c r="T215" s="1">
        <f>现货价!A218</f>
        <v>44525</v>
      </c>
      <c r="U215">
        <f>现货价!B218</f>
        <v>3350</v>
      </c>
      <c r="V215">
        <f>VLOOKUP(T215,[2]价格数据!$A:$C,3,0)</f>
        <v>2093.11</v>
      </c>
      <c r="W215">
        <f t="shared" si="12"/>
        <v>-1256.8899999999999</v>
      </c>
    </row>
    <row r="216" spans="1:23" x14ac:dyDescent="0.2">
      <c r="A216" s="1">
        <f ca="1">OFFSET(库存!$A$304,COUNTA(库存!$A:$A)-ROW(库存!$A517),)</f>
        <v>44504</v>
      </c>
      <c r="B216">
        <f ca="1">OFFSET(库存!$B$304,COUNTA(库存!$B:$B)-ROW(库存!$B517),)</f>
        <v>421.9</v>
      </c>
      <c r="N216" s="9">
        <v>44131</v>
      </c>
      <c r="O216" s="8">
        <v>1617</v>
      </c>
      <c r="P216" s="8">
        <v>1754</v>
      </c>
      <c r="Q216" s="4">
        <f t="shared" si="13"/>
        <v>137</v>
      </c>
      <c r="T216" s="1">
        <f>现货价!A219</f>
        <v>44524</v>
      </c>
      <c r="U216">
        <f>现货价!B219</f>
        <v>3350</v>
      </c>
      <c r="V216">
        <f>VLOOKUP(T216,[2]价格数据!$A:$C,3,0)</f>
        <v>2095.41</v>
      </c>
      <c r="W216">
        <f t="shared" si="12"/>
        <v>-1254.5900000000001</v>
      </c>
    </row>
    <row r="217" spans="1:23" x14ac:dyDescent="0.2">
      <c r="A217" s="1">
        <f ca="1">OFFSET(库存!$A$304,COUNTA(库存!$A:$A)-ROW(库存!$A518),)</f>
        <v>44511</v>
      </c>
      <c r="B217">
        <f ca="1">OFFSET(库存!$B$304,COUNTA(库存!$B:$B)-ROW(库存!$B518),)</f>
        <v>590</v>
      </c>
      <c r="N217" s="9">
        <v>44132</v>
      </c>
      <c r="O217" s="8">
        <v>1610</v>
      </c>
      <c r="P217" s="8">
        <v>1730</v>
      </c>
      <c r="Q217" s="4">
        <f t="shared" si="13"/>
        <v>120</v>
      </c>
      <c r="T217" s="1">
        <f>现货价!A220</f>
        <v>44523</v>
      </c>
      <c r="U217">
        <f>现货价!B220</f>
        <v>3350</v>
      </c>
      <c r="V217">
        <f>VLOOKUP(T217,[2]价格数据!$A:$C,3,0)</f>
        <v>2105.5100000000002</v>
      </c>
      <c r="W217">
        <f t="shared" si="12"/>
        <v>-1244.4899999999998</v>
      </c>
    </row>
    <row r="218" spans="1:23" x14ac:dyDescent="0.2">
      <c r="A218" s="1">
        <f ca="1">OFFSET(库存!$A$304,COUNTA(库存!$A:$A)-ROW(库存!$A519),)</f>
        <v>44518</v>
      </c>
      <c r="B218">
        <f ca="1">OFFSET(库存!$B$304,COUNTA(库存!$B:$B)-ROW(库存!$B519),)</f>
        <v>759.2</v>
      </c>
      <c r="N218" s="9">
        <v>44133</v>
      </c>
      <c r="O218" s="8">
        <v>1583</v>
      </c>
      <c r="P218" s="8">
        <v>1708</v>
      </c>
      <c r="Q218" s="4">
        <f t="shared" si="13"/>
        <v>125</v>
      </c>
      <c r="T218" s="1">
        <f>现货价!A221</f>
        <v>44522</v>
      </c>
      <c r="U218">
        <f>现货价!B221</f>
        <v>3350</v>
      </c>
      <c r="V218">
        <f>VLOOKUP(T218,[2]价格数据!$A:$C,3,0)</f>
        <v>2101.81</v>
      </c>
      <c r="W218">
        <f t="shared" si="12"/>
        <v>-1248.19</v>
      </c>
    </row>
    <row r="219" spans="1:23" x14ac:dyDescent="0.2">
      <c r="A219" s="1">
        <f ca="1">OFFSET(库存!$A$304,COUNTA(库存!$A:$A)-ROW(库存!$A520),)</f>
        <v>44525</v>
      </c>
      <c r="B219">
        <f ca="1">OFFSET(库存!$B$304,COUNTA(库存!$B:$B)-ROW(库存!$B520),)</f>
        <v>1001.8000000000001</v>
      </c>
      <c r="N219" s="9">
        <v>44134</v>
      </c>
      <c r="O219" s="8">
        <v>1568</v>
      </c>
      <c r="P219" s="8">
        <v>1743</v>
      </c>
      <c r="Q219" s="4">
        <f t="shared" si="13"/>
        <v>175</v>
      </c>
      <c r="T219" s="1">
        <f>现货价!A222</f>
        <v>44519</v>
      </c>
      <c r="U219">
        <f>现货价!B222</f>
        <v>3350</v>
      </c>
      <c r="V219">
        <f>VLOOKUP(T219,[2]价格数据!$A:$C,3,0)</f>
        <v>2121.31</v>
      </c>
      <c r="W219">
        <f t="shared" si="12"/>
        <v>-1228.69</v>
      </c>
    </row>
    <row r="220" spans="1:23" x14ac:dyDescent="0.2">
      <c r="A220" s="1">
        <f ca="1">OFFSET(库存!$A$304,COUNTA(库存!$A:$A)-ROW(库存!$A521),)</f>
        <v>44532</v>
      </c>
      <c r="B220">
        <f ca="1">OFFSET(库存!$B$304,COUNTA(库存!$B:$B)-ROW(库存!$B521),)</f>
        <v>1246.5999999999999</v>
      </c>
      <c r="N220" s="9">
        <v>44137</v>
      </c>
      <c r="O220" s="8">
        <v>1606</v>
      </c>
      <c r="P220" s="8">
        <v>1740</v>
      </c>
      <c r="Q220" s="4">
        <f t="shared" si="13"/>
        <v>134</v>
      </c>
      <c r="T220" s="1">
        <f>现货价!A223</f>
        <v>44518</v>
      </c>
      <c r="U220">
        <f>现货价!B223</f>
        <v>3350</v>
      </c>
      <c r="V220">
        <f>VLOOKUP(T220,[2]价格数据!$A:$C,3,0)</f>
        <v>2136.06</v>
      </c>
      <c r="W220">
        <f t="shared" si="12"/>
        <v>-1213.94</v>
      </c>
    </row>
    <row r="221" spans="1:23" x14ac:dyDescent="0.2">
      <c r="A221" s="1">
        <f ca="1">OFFSET(库存!$A$304,COUNTA(库存!$A:$A)-ROW(库存!$A522),)</f>
        <v>44539</v>
      </c>
      <c r="B221">
        <f ca="1">OFFSET(库存!$B$304,COUNTA(库存!$B:$B)-ROW(库存!$B522),)</f>
        <v>1454.1</v>
      </c>
      <c r="N221" s="9">
        <v>44138</v>
      </c>
      <c r="O221" s="8">
        <v>1578</v>
      </c>
      <c r="P221" s="8">
        <v>1725</v>
      </c>
      <c r="Q221" s="4">
        <f t="shared" si="13"/>
        <v>147</v>
      </c>
      <c r="T221" s="1">
        <f>现货价!A224</f>
        <v>44517</v>
      </c>
      <c r="U221">
        <f>现货价!B224</f>
        <v>3350</v>
      </c>
      <c r="V221">
        <f>VLOOKUP(T221,[2]价格数据!$A:$C,3,0)</f>
        <v>2143.6</v>
      </c>
      <c r="W221">
        <f t="shared" si="12"/>
        <v>-1206.4000000000001</v>
      </c>
    </row>
    <row r="222" spans="1:23" x14ac:dyDescent="0.2">
      <c r="A222" s="1">
        <f ca="1">OFFSET(库存!$A$304,COUNTA(库存!$A:$A)-ROW(库存!$A523),)</f>
        <v>44546</v>
      </c>
      <c r="B222">
        <f ca="1">OFFSET(库存!$B$304,COUNTA(库存!$B:$B)-ROW(库存!$B523),)</f>
        <v>1610.3999999999999</v>
      </c>
      <c r="N222" s="9">
        <v>44139</v>
      </c>
      <c r="O222" s="8">
        <v>1574</v>
      </c>
      <c r="P222" s="8">
        <v>1729</v>
      </c>
      <c r="Q222" s="4">
        <f t="shared" si="13"/>
        <v>155</v>
      </c>
      <c r="T222" s="1">
        <f>现货价!A225</f>
        <v>44516</v>
      </c>
      <c r="U222">
        <f>现货价!B225</f>
        <v>3350</v>
      </c>
      <c r="V222">
        <f>VLOOKUP(T222,[2]价格数据!$A:$C,3,0)</f>
        <v>2176.27</v>
      </c>
      <c r="W222">
        <f t="shared" si="12"/>
        <v>-1173.73</v>
      </c>
    </row>
    <row r="223" spans="1:23" x14ac:dyDescent="0.2">
      <c r="A223" s="1">
        <f ca="1">OFFSET(库存!$A$304,COUNTA(库存!$A:$A)-ROW(库存!$A524),)</f>
        <v>44553</v>
      </c>
      <c r="B223">
        <f ca="1">OFFSET(库存!$B$304,COUNTA(库存!$B:$B)-ROW(库存!$B524),)</f>
        <v>1707.5</v>
      </c>
      <c r="N223" s="9">
        <v>44140</v>
      </c>
      <c r="O223" s="8">
        <v>1553</v>
      </c>
      <c r="P223" s="8">
        <v>1730</v>
      </c>
      <c r="Q223" s="4">
        <f t="shared" si="13"/>
        <v>177</v>
      </c>
      <c r="T223" s="1">
        <f>现货价!A226</f>
        <v>44515</v>
      </c>
      <c r="U223">
        <f>现货价!B226</f>
        <v>3375</v>
      </c>
      <c r="V223">
        <f>VLOOKUP(T223,[2]价格数据!$A:$C,3,0)</f>
        <v>2184.91</v>
      </c>
      <c r="W223">
        <f t="shared" si="12"/>
        <v>-1190.0900000000001</v>
      </c>
    </row>
    <row r="224" spans="1:23" x14ac:dyDescent="0.2">
      <c r="A224" s="1">
        <f ca="1">OFFSET(库存!$A$304,COUNTA(库存!$A:$A)-ROW(库存!$A525),)</f>
        <v>44560</v>
      </c>
      <c r="B224">
        <f ca="1">OFFSET(库存!$B$304,COUNTA(库存!$B:$B)-ROW(库存!$B525),)</f>
        <v>1776.6999999999998</v>
      </c>
      <c r="N224" s="9">
        <v>44141</v>
      </c>
      <c r="O224" s="8">
        <v>1552</v>
      </c>
      <c r="P224" s="8">
        <v>1754</v>
      </c>
      <c r="Q224" s="4">
        <f t="shared" si="13"/>
        <v>202</v>
      </c>
      <c r="T224" s="1">
        <f>现货价!A227</f>
        <v>44512</v>
      </c>
      <c r="U224">
        <f>现货价!B227</f>
        <v>3375</v>
      </c>
      <c r="V224">
        <f>VLOOKUP(T224,[2]价格数据!$A:$C,3,0)</f>
        <v>2185.3200000000002</v>
      </c>
      <c r="W224">
        <f t="shared" si="12"/>
        <v>-1189.6799999999998</v>
      </c>
    </row>
    <row r="225" spans="1:23" x14ac:dyDescent="0.2">
      <c r="A225" s="1">
        <f ca="1">OFFSET(库存!$A$304,COUNTA(库存!$A:$A)-ROW(库存!$A526),)</f>
        <v>44567</v>
      </c>
      <c r="B225">
        <f ca="1">OFFSET(库存!$B$304,COUNTA(库存!$B:$B)-ROW(库存!$B526),)</f>
        <v>1770.3</v>
      </c>
      <c r="N225" s="9">
        <v>44144</v>
      </c>
      <c r="O225" s="8">
        <v>1522</v>
      </c>
      <c r="P225" s="8">
        <v>1762</v>
      </c>
      <c r="Q225" s="4">
        <f t="shared" si="13"/>
        <v>240</v>
      </c>
      <c r="T225" s="1">
        <f>现货价!A228</f>
        <v>44511</v>
      </c>
      <c r="U225">
        <f>现货价!B228</f>
        <v>3375</v>
      </c>
      <c r="V225">
        <f>VLOOKUP(T225,[2]价格数据!$A:$C,3,0)</f>
        <v>2235.15</v>
      </c>
      <c r="W225">
        <f t="shared" si="12"/>
        <v>-1139.8499999999999</v>
      </c>
    </row>
    <row r="226" spans="1:23" x14ac:dyDescent="0.2">
      <c r="A226" s="1">
        <f ca="1">OFFSET(库存!$A$304,COUNTA(库存!$A:$A)-ROW(库存!$A527),)</f>
        <v>44574</v>
      </c>
      <c r="B226">
        <f ca="1">OFFSET(库存!$B$304,COUNTA(库存!$B:$B)-ROW(库存!$B527),)</f>
        <v>1729.9</v>
      </c>
      <c r="N226" s="9">
        <v>44145</v>
      </c>
      <c r="O226" s="8">
        <v>1532</v>
      </c>
      <c r="P226" s="8">
        <v>1772</v>
      </c>
      <c r="Q226" s="4">
        <f t="shared" si="13"/>
        <v>240</v>
      </c>
      <c r="T226" s="1">
        <f>现货价!A229</f>
        <v>44510</v>
      </c>
      <c r="U226">
        <f>现货价!B229</f>
        <v>3375</v>
      </c>
      <c r="V226">
        <f>VLOOKUP(T226,[2]价格数据!$A:$C,3,0)</f>
        <v>2285.92</v>
      </c>
      <c r="W226">
        <f t="shared" si="12"/>
        <v>-1089.08</v>
      </c>
    </row>
    <row r="227" spans="1:23" x14ac:dyDescent="0.2">
      <c r="A227" s="1">
        <f ca="1">OFFSET(库存!$A$304,COUNTA(库存!$A:$A)-ROW(库存!$A528),)</f>
        <v>44581</v>
      </c>
      <c r="B227">
        <f ca="1">OFFSET(库存!$B$304,COUNTA(库存!$B:$B)-ROW(库存!$B528),)</f>
        <v>1580.9</v>
      </c>
      <c r="N227" s="9">
        <v>44146</v>
      </c>
      <c r="O227" s="8">
        <v>1522</v>
      </c>
      <c r="P227" s="8">
        <v>1808</v>
      </c>
      <c r="Q227" s="4">
        <f t="shared" si="13"/>
        <v>286</v>
      </c>
      <c r="T227" s="1">
        <f>现货价!A230</f>
        <v>44509</v>
      </c>
      <c r="U227">
        <f>现货价!B230</f>
        <v>3375</v>
      </c>
      <c r="V227">
        <f>VLOOKUP(T227,[2]价格数据!$A:$C,3,0)</f>
        <v>2330.64</v>
      </c>
      <c r="W227">
        <f t="shared" si="12"/>
        <v>-1044.3600000000001</v>
      </c>
    </row>
    <row r="228" spans="1:23" x14ac:dyDescent="0.2">
      <c r="A228" s="1">
        <f ca="1">OFFSET(库存!$A$304,COUNTA(库存!$A:$A)-ROW(库存!$A529),)</f>
        <v>44588</v>
      </c>
      <c r="B228">
        <f ca="1">OFFSET(库存!$B$304,COUNTA(库存!$B:$B)-ROW(库存!$B529),)</f>
        <v>1441.9</v>
      </c>
      <c r="N228" s="9">
        <v>44147</v>
      </c>
      <c r="O228" s="8">
        <v>1523</v>
      </c>
      <c r="P228" s="8">
        <v>1824</v>
      </c>
      <c r="Q228" s="4">
        <f t="shared" si="13"/>
        <v>301</v>
      </c>
      <c r="T228" s="1">
        <f>现货价!A231</f>
        <v>44508</v>
      </c>
      <c r="U228">
        <f>现货价!B231</f>
        <v>3425</v>
      </c>
      <c r="V228">
        <f>VLOOKUP(T228,[2]价格数据!$A:$C,3,0)</f>
        <v>2382.73</v>
      </c>
      <c r="W228">
        <f t="shared" si="12"/>
        <v>-1042.27</v>
      </c>
    </row>
    <row r="229" spans="1:23" x14ac:dyDescent="0.2">
      <c r="A229" s="1">
        <f ca="1">OFFSET(库存!$A$304,COUNTA(库存!$A:$A)-ROW(库存!$A530),)</f>
        <v>44602</v>
      </c>
      <c r="B229">
        <f ca="1">OFFSET(库存!$B$304,COUNTA(库存!$B:$B)-ROW(库存!$B530),)</f>
        <v>1608.4</v>
      </c>
      <c r="N229" s="9">
        <v>44148</v>
      </c>
      <c r="O229" s="8">
        <v>1534</v>
      </c>
      <c r="P229" s="8">
        <v>1835</v>
      </c>
      <c r="Q229" s="4">
        <f t="shared" si="13"/>
        <v>301</v>
      </c>
      <c r="T229" s="1">
        <f>现货价!A232</f>
        <v>44505</v>
      </c>
      <c r="U229">
        <f>现货价!B232</f>
        <v>3425</v>
      </c>
      <c r="V229">
        <f>VLOOKUP(T229,[2]价格数据!$A:$C,3,0)</f>
        <v>2434.66</v>
      </c>
      <c r="W229">
        <f t="shared" si="12"/>
        <v>-990.34000000000015</v>
      </c>
    </row>
    <row r="230" spans="1:23" x14ac:dyDescent="0.2">
      <c r="A230" s="1">
        <f ca="1">OFFSET(库存!$A$304,COUNTA(库存!$A:$A)-ROW(库存!$A531),)</f>
        <v>44609</v>
      </c>
      <c r="B230">
        <f ca="1">OFFSET(库存!$B$304,COUNTA(库存!$B:$B)-ROW(库存!$B531),)</f>
        <v>1494.3000000000002</v>
      </c>
      <c r="N230" s="9">
        <v>44151</v>
      </c>
      <c r="O230" s="8">
        <v>1543</v>
      </c>
      <c r="P230" s="8">
        <v>1852</v>
      </c>
      <c r="Q230" s="4">
        <f t="shared" si="13"/>
        <v>309</v>
      </c>
      <c r="T230" s="1">
        <f>现货价!A233</f>
        <v>44504</v>
      </c>
      <c r="U230">
        <f>现货价!B233</f>
        <v>3425</v>
      </c>
      <c r="V230">
        <f>VLOOKUP(T230,[2]价格数据!$A:$C,3,0)</f>
        <v>2467.88</v>
      </c>
      <c r="W230">
        <f t="shared" si="12"/>
        <v>-957.11999999999989</v>
      </c>
    </row>
    <row r="231" spans="1:23" x14ac:dyDescent="0.2">
      <c r="A231" s="1">
        <f ca="1">OFFSET(库存!$A$304,COUNTA(库存!$A:$A)-ROW(库存!$A532),)</f>
        <v>44616</v>
      </c>
      <c r="B231">
        <f ca="1">OFFSET(库存!$B$304,COUNTA(库存!$B:$B)-ROW(库存!$B532),)</f>
        <v>1339.1999999999998</v>
      </c>
      <c r="N231" s="9">
        <v>44152</v>
      </c>
      <c r="O231" s="8">
        <v>1543</v>
      </c>
      <c r="P231" s="8">
        <v>1857</v>
      </c>
      <c r="Q231" s="4">
        <f t="shared" si="13"/>
        <v>314</v>
      </c>
      <c r="T231" s="1">
        <f>现货价!A234</f>
        <v>44503</v>
      </c>
      <c r="U231">
        <f>现货价!B234</f>
        <v>3425</v>
      </c>
      <c r="V231">
        <f>VLOOKUP(T231,[2]价格数据!$A:$C,3,0)</f>
        <v>2492.1999999999998</v>
      </c>
      <c r="W231">
        <f t="shared" si="12"/>
        <v>-932.80000000000018</v>
      </c>
    </row>
    <row r="232" spans="1:23" x14ac:dyDescent="0.2">
      <c r="A232" s="1">
        <f ca="1">OFFSET(库存!$A$304,COUNTA(库存!$A:$A)-ROW(库存!$A533),)</f>
        <v>44623</v>
      </c>
      <c r="B232">
        <f ca="1">OFFSET(库存!$B$304,COUNTA(库存!$B:$B)-ROW(库存!$B533),)</f>
        <v>1257</v>
      </c>
      <c r="N232" s="9">
        <v>44153</v>
      </c>
      <c r="O232" s="8">
        <v>1530</v>
      </c>
      <c r="P232" s="8">
        <v>1830</v>
      </c>
      <c r="Q232" s="4">
        <f t="shared" si="13"/>
        <v>300</v>
      </c>
      <c r="T232" s="1">
        <f>现货价!A235</f>
        <v>44502</v>
      </c>
      <c r="U232">
        <f>现货价!B235</f>
        <v>3425</v>
      </c>
      <c r="V232">
        <f>VLOOKUP(T232,[2]价格数据!$A:$C,3,0)</f>
        <v>2550.65</v>
      </c>
      <c r="W232">
        <f t="shared" si="12"/>
        <v>-874.34999999999991</v>
      </c>
    </row>
    <row r="233" spans="1:23" x14ac:dyDescent="0.2">
      <c r="A233" s="1">
        <f ca="1">OFFSET(库存!$A$304,COUNTA(库存!$A:$A)-ROW(库存!$A534),)</f>
        <v>44630</v>
      </c>
      <c r="B233">
        <f ca="1">OFFSET(库存!$B$304,COUNTA(库存!$B:$B)-ROW(库存!$B534),)</f>
        <v>1287</v>
      </c>
      <c r="N233" s="9">
        <v>44154</v>
      </c>
      <c r="O233" s="8">
        <v>1549</v>
      </c>
      <c r="P233" s="8">
        <v>1870</v>
      </c>
      <c r="Q233" s="4">
        <f t="shared" si="13"/>
        <v>321</v>
      </c>
      <c r="T233" s="1">
        <f>现货价!A236</f>
        <v>44501</v>
      </c>
      <c r="U233">
        <f>现货价!B236</f>
        <v>3425</v>
      </c>
      <c r="V233">
        <f>VLOOKUP(T233,[2]价格数据!$A:$C,3,0)</f>
        <v>2584.9299999999998</v>
      </c>
      <c r="W233">
        <f t="shared" si="12"/>
        <v>-840.07000000000016</v>
      </c>
    </row>
    <row r="234" spans="1:23" x14ac:dyDescent="0.2">
      <c r="A234" s="1">
        <f ca="1">OFFSET(库存!$A$304,COUNTA(库存!$A:$A)-ROW(库存!$A535),)</f>
        <v>44637</v>
      </c>
      <c r="B234">
        <f ca="1">OFFSET(库存!$B$304,COUNTA(库存!$B:$B)-ROW(库存!$B535),)</f>
        <v>1346.6999999999998</v>
      </c>
      <c r="N234" s="9">
        <v>44155</v>
      </c>
      <c r="O234" s="8">
        <v>1523</v>
      </c>
      <c r="P234" s="8">
        <v>1880</v>
      </c>
      <c r="Q234" s="4">
        <f t="shared" si="13"/>
        <v>357</v>
      </c>
      <c r="T234" s="1">
        <f>现货价!A237</f>
        <v>44498</v>
      </c>
      <c r="U234">
        <f>现货价!B237</f>
        <v>3425</v>
      </c>
      <c r="V234">
        <f>VLOOKUP(T234,[2]价格数据!$A:$C,3,0)</f>
        <v>2611.3000000000002</v>
      </c>
      <c r="W234">
        <f t="shared" si="12"/>
        <v>-813.69999999999982</v>
      </c>
    </row>
    <row r="235" spans="1:23" x14ac:dyDescent="0.2">
      <c r="A235" s="1">
        <f ca="1">OFFSET(库存!$A$304,COUNTA(库存!$A:$A)-ROW(库存!$A536),)</f>
        <v>44644</v>
      </c>
      <c r="B235">
        <f ca="1">OFFSET(库存!$B$304,COUNTA(库存!$B:$B)-ROW(库存!$B536),)</f>
        <v>1344.8</v>
      </c>
      <c r="N235" s="9">
        <v>44158</v>
      </c>
      <c r="O235" s="8">
        <v>1515</v>
      </c>
      <c r="P235" s="8">
        <v>1847</v>
      </c>
      <c r="Q235" s="4">
        <f t="shared" si="13"/>
        <v>332</v>
      </c>
      <c r="T235" s="1">
        <f>现货价!A238</f>
        <v>44497</v>
      </c>
      <c r="U235">
        <f>现货价!B238</f>
        <v>3375</v>
      </c>
      <c r="V235">
        <f>VLOOKUP(T235,[2]价格数据!$A:$C,3,0)</f>
        <v>2623.29</v>
      </c>
      <c r="W235">
        <f t="shared" si="12"/>
        <v>-751.71</v>
      </c>
    </row>
    <row r="236" spans="1:23" x14ac:dyDescent="0.2">
      <c r="A236" s="1">
        <f ca="1">OFFSET(库存!$A$304,COUNTA(库存!$A:$A)-ROW(库存!$A537),)</f>
        <v>44651</v>
      </c>
      <c r="B236">
        <f ca="1">OFFSET(库存!$B$304,COUNTA(库存!$B:$B)-ROW(库存!$B537),)</f>
        <v>1292</v>
      </c>
      <c r="N236" s="9">
        <v>44159</v>
      </c>
      <c r="O236" s="8">
        <v>1494</v>
      </c>
      <c r="P236" s="8">
        <v>1846</v>
      </c>
      <c r="Q236" s="4">
        <f t="shared" si="13"/>
        <v>352</v>
      </c>
      <c r="T236" s="1">
        <f>现货价!A239</f>
        <v>44496</v>
      </c>
      <c r="U236">
        <f>现货价!B239</f>
        <v>3375</v>
      </c>
      <c r="V236">
        <f>VLOOKUP(T236,[2]价格数据!$A:$C,3,0)</f>
        <v>2654.49</v>
      </c>
      <c r="W236">
        <f t="shared" si="12"/>
        <v>-720.51000000000022</v>
      </c>
    </row>
    <row r="237" spans="1:23" x14ac:dyDescent="0.2">
      <c r="A237" s="1">
        <f ca="1">OFFSET(库存!$A$304,COUNTA(库存!$A:$A)-ROW(库存!$A538),)</f>
        <v>44658</v>
      </c>
      <c r="B237">
        <f ca="1">OFFSET(库存!$B$304,COUNTA(库存!$B:$B)-ROW(库存!$B538),)</f>
        <v>1295</v>
      </c>
      <c r="N237" s="9">
        <v>44160</v>
      </c>
      <c r="O237" s="8">
        <v>1487</v>
      </c>
      <c r="P237" s="8">
        <v>1835</v>
      </c>
      <c r="Q237" s="4">
        <f t="shared" si="13"/>
        <v>348</v>
      </c>
      <c r="T237" s="1">
        <f>现货价!A240</f>
        <v>44495</v>
      </c>
      <c r="U237">
        <f>现货价!B240</f>
        <v>3375</v>
      </c>
      <c r="V237">
        <f>VLOOKUP(T237,[2]价格数据!$A:$C,3,0)</f>
        <v>2665.1</v>
      </c>
      <c r="W237">
        <f t="shared" si="12"/>
        <v>-709.90000000000009</v>
      </c>
    </row>
    <row r="238" spans="1:23" x14ac:dyDescent="0.2">
      <c r="A238" s="1">
        <f ca="1">OFFSET(库存!$A$304,COUNTA(库存!$A:$A)-ROW(库存!$A539),)</f>
        <v>44665</v>
      </c>
      <c r="B238">
        <f ca="1">OFFSET(库存!$B$304,COUNTA(库存!$B:$B)-ROW(库存!$B539),)</f>
        <v>1298.5</v>
      </c>
      <c r="N238" s="9">
        <v>44161</v>
      </c>
      <c r="O238" s="8">
        <v>1491</v>
      </c>
      <c r="P238" s="8">
        <v>1842</v>
      </c>
      <c r="Q238" s="4">
        <f t="shared" si="13"/>
        <v>351</v>
      </c>
      <c r="T238" s="1">
        <f>现货价!A241</f>
        <v>44494</v>
      </c>
      <c r="U238">
        <f>现货价!B241</f>
        <v>3375</v>
      </c>
      <c r="V238">
        <f>VLOOKUP(T238,[2]价格数据!$A:$C,3,0)</f>
        <v>2676.94</v>
      </c>
      <c r="W238">
        <f t="shared" si="12"/>
        <v>-698.06</v>
      </c>
    </row>
    <row r="239" spans="1:23" x14ac:dyDescent="0.2">
      <c r="A239" s="1">
        <f ca="1">OFFSET(库存!$A$304,COUNTA(库存!$A:$A)-ROW(库存!$A540),)</f>
        <v>44672</v>
      </c>
      <c r="B239">
        <f ca="1">OFFSET(库存!$B$304,COUNTA(库存!$B:$B)-ROW(库存!$B540),)</f>
        <v>1253.4000000000001</v>
      </c>
      <c r="N239" s="9">
        <v>44162</v>
      </c>
      <c r="O239" s="8">
        <v>1520</v>
      </c>
      <c r="P239" s="8">
        <v>1847</v>
      </c>
      <c r="Q239" s="4">
        <f t="shared" si="13"/>
        <v>327</v>
      </c>
      <c r="T239" s="1">
        <f>现货价!A242</f>
        <v>44491</v>
      </c>
      <c r="U239">
        <f>现货价!B242</f>
        <v>3475</v>
      </c>
      <c r="V239">
        <f>VLOOKUP(T239,[2]价格数据!$A:$C,3,0)</f>
        <v>2697.64</v>
      </c>
      <c r="W239">
        <f t="shared" si="12"/>
        <v>-777.36000000000013</v>
      </c>
    </row>
    <row r="240" spans="1:23" x14ac:dyDescent="0.2">
      <c r="A240" s="1">
        <f ca="1">OFFSET(库存!$A$304,COUNTA(库存!$A:$A)-ROW(库存!$A541),)</f>
        <v>44679</v>
      </c>
      <c r="B240">
        <f ca="1">OFFSET(库存!$B$304,COUNTA(库存!$B:$B)-ROW(库存!$B541),)</f>
        <v>1087.0999999999999</v>
      </c>
      <c r="N240" s="9">
        <v>44165</v>
      </c>
      <c r="O240" s="8">
        <v>1477</v>
      </c>
      <c r="P240" s="8">
        <v>1837</v>
      </c>
      <c r="Q240" s="4">
        <f t="shared" si="13"/>
        <v>360</v>
      </c>
      <c r="T240" s="1">
        <f>现货价!A243</f>
        <v>44490</v>
      </c>
      <c r="U240">
        <f>现货价!B243</f>
        <v>3550</v>
      </c>
      <c r="V240">
        <f>VLOOKUP(T240,[2]价格数据!$A:$C,3,0)</f>
        <v>2711.84</v>
      </c>
      <c r="W240">
        <f t="shared" si="12"/>
        <v>-838.15999999999985</v>
      </c>
    </row>
    <row r="241" spans="1:23" x14ac:dyDescent="0.2">
      <c r="A241" s="1">
        <f ca="1">OFFSET(库存!$A$304,COUNTA(库存!$A:$A)-ROW(库存!$A542),)</f>
        <v>44686</v>
      </c>
      <c r="B241">
        <f ca="1">OFFSET(库存!$B$304,COUNTA(库存!$B:$B)-ROW(库存!$B542),)</f>
        <v>937.90000000000009</v>
      </c>
      <c r="N241" s="9">
        <v>44166</v>
      </c>
      <c r="O241" s="8">
        <v>1446</v>
      </c>
      <c r="P241" s="8">
        <v>1827</v>
      </c>
      <c r="Q241" s="4">
        <f t="shared" si="13"/>
        <v>381</v>
      </c>
      <c r="T241" s="1">
        <f>现货价!A244</f>
        <v>44489</v>
      </c>
      <c r="U241">
        <f>现货价!B244</f>
        <v>3550</v>
      </c>
      <c r="V241">
        <f>VLOOKUP(T241,[2]价格数据!$A:$C,3,0)</f>
        <v>2722.4</v>
      </c>
      <c r="W241">
        <f t="shared" si="12"/>
        <v>-827.59999999999991</v>
      </c>
    </row>
    <row r="242" spans="1:23" x14ac:dyDescent="0.2">
      <c r="A242" s="1">
        <f ca="1">OFFSET(库存!$A$304,COUNTA(库存!$A:$A)-ROW(库存!$A543),)</f>
        <v>44693</v>
      </c>
      <c r="B242">
        <f ca="1">OFFSET(库存!$B$304,COUNTA(库存!$B:$B)-ROW(库存!$B543),)</f>
        <v>810.5</v>
      </c>
      <c r="N242" s="9">
        <v>44167</v>
      </c>
      <c r="O242" s="8">
        <v>1441</v>
      </c>
      <c r="P242" s="8">
        <v>1870</v>
      </c>
      <c r="Q242" s="4">
        <f t="shared" si="13"/>
        <v>429</v>
      </c>
      <c r="T242" s="1">
        <f>现货价!A245</f>
        <v>44488</v>
      </c>
      <c r="U242">
        <f>现货价!B245</f>
        <v>3550</v>
      </c>
      <c r="V242">
        <f>VLOOKUP(T242,[2]价格数据!$A:$C,3,0)</f>
        <v>2749</v>
      </c>
      <c r="W242">
        <f t="shared" si="12"/>
        <v>-801</v>
      </c>
    </row>
    <row r="243" spans="1:23" x14ac:dyDescent="0.2">
      <c r="A243" s="1">
        <f ca="1">OFFSET(库存!$A$304,COUNTA(库存!$A:$A)-ROW(库存!$A544),)</f>
        <v>44700</v>
      </c>
      <c r="B243">
        <f ca="1">OFFSET(库存!$B$304,COUNTA(库存!$B:$B)-ROW(库存!$B544),)</f>
        <v>709.80000000000007</v>
      </c>
      <c r="N243" s="9">
        <v>44168</v>
      </c>
      <c r="O243" s="8">
        <v>1445</v>
      </c>
      <c r="P243" s="8">
        <v>1869</v>
      </c>
      <c r="Q243" s="4">
        <f t="shared" si="13"/>
        <v>424</v>
      </c>
      <c r="T243" s="1">
        <f>现货价!A246</f>
        <v>44487</v>
      </c>
      <c r="U243">
        <f>现货价!B246</f>
        <v>3550</v>
      </c>
      <c r="V243">
        <f>VLOOKUP(T243,[2]价格数据!$A:$C,3,0)</f>
        <v>2787.24</v>
      </c>
      <c r="W243">
        <f t="shared" si="12"/>
        <v>-762.76000000000022</v>
      </c>
    </row>
    <row r="244" spans="1:23" x14ac:dyDescent="0.2">
      <c r="A244" s="1">
        <f ca="1">OFFSET(库存!$A$304,COUNTA(库存!$A:$A)-ROW(库存!$A545),)</f>
        <v>44707</v>
      </c>
      <c r="B244">
        <f ca="1">OFFSET(库存!$B$304,COUNTA(库存!$B:$B)-ROW(库存!$B545),)</f>
        <v>537.1</v>
      </c>
      <c r="N244" s="9">
        <v>44169</v>
      </c>
      <c r="O244" s="8">
        <v>1445</v>
      </c>
      <c r="P244" s="8">
        <v>1882</v>
      </c>
      <c r="Q244" s="4">
        <f t="shared" si="13"/>
        <v>437</v>
      </c>
      <c r="T244" s="1">
        <f>现货价!A247</f>
        <v>44484</v>
      </c>
      <c r="U244">
        <f>现货价!B247</f>
        <v>3550</v>
      </c>
      <c r="V244">
        <f>VLOOKUP(T244,[2]价格数据!$A:$C,3,0)</f>
        <v>2841.75</v>
      </c>
      <c r="W244">
        <f t="shared" si="12"/>
        <v>-708.25</v>
      </c>
    </row>
    <row r="245" spans="1:23" x14ac:dyDescent="0.2">
      <c r="A245" s="1">
        <f ca="1">OFFSET(库存!$A$304,COUNTA(库存!$A:$A)-ROW(库存!$A546),)</f>
        <v>44714</v>
      </c>
      <c r="B245">
        <f ca="1">OFFSET(库存!$B$304,COUNTA(库存!$B:$B)-ROW(库存!$B546),)</f>
        <v>455.90000000000003</v>
      </c>
      <c r="N245" s="9">
        <v>44172</v>
      </c>
      <c r="O245" s="8">
        <v>1415</v>
      </c>
      <c r="P245" s="8">
        <v>1945</v>
      </c>
      <c r="Q245" s="4">
        <f t="shared" si="13"/>
        <v>530</v>
      </c>
      <c r="T245" s="1">
        <f>现货价!A248</f>
        <v>44483</v>
      </c>
      <c r="U245">
        <f>现货价!B248</f>
        <v>3550</v>
      </c>
      <c r="V245">
        <f>VLOOKUP(T245,[2]价格数据!$A:$C,3,0)</f>
        <v>2839.35</v>
      </c>
      <c r="W245">
        <f t="shared" si="12"/>
        <v>-710.65000000000009</v>
      </c>
    </row>
    <row r="246" spans="1:23" x14ac:dyDescent="0.2">
      <c r="A246" s="1">
        <f ca="1">OFFSET(库存!$A$304,COUNTA(库存!$A:$A)-ROW(库存!$A547),)</f>
        <v>44721</v>
      </c>
      <c r="B246">
        <f ca="1">OFFSET(库存!$B$304,COUNTA(库存!$B:$B)-ROW(库存!$B547),)</f>
        <v>430.79999999999995</v>
      </c>
      <c r="N246" s="9">
        <v>44173</v>
      </c>
      <c r="O246" s="8">
        <v>1420</v>
      </c>
      <c r="P246" s="8">
        <v>1975</v>
      </c>
      <c r="Q246" s="4">
        <f t="shared" si="13"/>
        <v>555</v>
      </c>
      <c r="T246" s="1">
        <f>现货价!A249</f>
        <v>44482</v>
      </c>
      <c r="U246">
        <f>现货价!B249</f>
        <v>3550</v>
      </c>
      <c r="V246">
        <f>VLOOKUP(T246,[2]价格数据!$A:$C,3,0)</f>
        <v>2839.35</v>
      </c>
      <c r="W246">
        <f t="shared" si="12"/>
        <v>-710.65000000000009</v>
      </c>
    </row>
    <row r="247" spans="1:23" x14ac:dyDescent="0.2">
      <c r="A247" s="1">
        <f ca="1">OFFSET(库存!$A$304,COUNTA(库存!$A:$A)-ROW(库存!$A548),)</f>
        <v>44728</v>
      </c>
      <c r="B247">
        <f ca="1">OFFSET(库存!$B$304,COUNTA(库存!$B:$B)-ROW(库存!$B548),)</f>
        <v>419.4</v>
      </c>
      <c r="N247" s="9">
        <v>44174</v>
      </c>
      <c r="O247" s="8">
        <v>1375</v>
      </c>
      <c r="P247" s="8">
        <v>1998</v>
      </c>
      <c r="Q247" s="4">
        <f t="shared" si="13"/>
        <v>623</v>
      </c>
      <c r="T247" s="1">
        <f>现货价!A250</f>
        <v>44481</v>
      </c>
      <c r="U247">
        <f>现货价!B250</f>
        <v>3550</v>
      </c>
      <c r="V247">
        <f>VLOOKUP(T247,[2]价格数据!$A:$C,3,0)</f>
        <v>2842.33</v>
      </c>
      <c r="W247">
        <f t="shared" si="12"/>
        <v>-707.67000000000007</v>
      </c>
    </row>
    <row r="248" spans="1:23" x14ac:dyDescent="0.2">
      <c r="A248" s="1">
        <f ca="1">OFFSET(库存!$A$304,COUNTA(库存!$A:$A)-ROW(库存!$A549),)</f>
        <v>44735</v>
      </c>
      <c r="B248">
        <f ca="1">OFFSET(库存!$B$304,COUNTA(库存!$B:$B)-ROW(库存!$B549),)</f>
        <v>395.09999999999997</v>
      </c>
      <c r="N248" s="9">
        <v>44175</v>
      </c>
      <c r="O248" s="8">
        <v>1338</v>
      </c>
      <c r="P248" s="8">
        <v>1991</v>
      </c>
      <c r="Q248" s="4">
        <f t="shared" si="13"/>
        <v>653</v>
      </c>
      <c r="T248" s="1">
        <f>现货价!A251</f>
        <v>44480</v>
      </c>
      <c r="U248">
        <f>现货价!B251</f>
        <v>3550</v>
      </c>
      <c r="V248">
        <f>VLOOKUP(T248,[2]价格数据!$A:$C,3,0)</f>
        <v>2847.13</v>
      </c>
      <c r="W248">
        <f t="shared" si="12"/>
        <v>-702.86999999999989</v>
      </c>
    </row>
    <row r="249" spans="1:23" x14ac:dyDescent="0.2">
      <c r="A249" s="1">
        <f ca="1">OFFSET(库存!$A$304,COUNTA(库存!$A:$A)-ROW(库存!$A550),)</f>
        <v>44742</v>
      </c>
      <c r="B249">
        <f ca="1">OFFSET(库存!$B$304,COUNTA(库存!$B:$B)-ROW(库存!$B550),)</f>
        <v>329.7</v>
      </c>
      <c r="N249" s="9">
        <v>44176</v>
      </c>
      <c r="O249" s="8">
        <v>1330</v>
      </c>
      <c r="P249" s="8">
        <v>1988</v>
      </c>
      <c r="Q249" s="4">
        <f t="shared" si="13"/>
        <v>658</v>
      </c>
      <c r="T249" s="1">
        <f>现货价!A252</f>
        <v>44478</v>
      </c>
      <c r="U249">
        <f>现货价!B252</f>
        <v>3525</v>
      </c>
      <c r="V249">
        <f>VLOOKUP(T249,[2]价格数据!$A:$C,3,0)</f>
        <v>2850.22</v>
      </c>
      <c r="W249">
        <f t="shared" si="12"/>
        <v>-674.7800000000002</v>
      </c>
    </row>
    <row r="250" spans="1:23" x14ac:dyDescent="0.2">
      <c r="A250" s="1">
        <f ca="1">OFFSET(库存!$A$304,COUNTA(库存!$A:$A)-ROW(库存!$A551),)</f>
        <v>44749</v>
      </c>
      <c r="B250">
        <f ca="1">OFFSET(库存!$B$304,COUNTA(库存!$B:$B)-ROW(库存!$B551),)</f>
        <v>375.90000000000003</v>
      </c>
      <c r="N250" s="9">
        <v>44179</v>
      </c>
      <c r="O250" s="8">
        <v>1388</v>
      </c>
      <c r="P250" s="8">
        <v>1886</v>
      </c>
      <c r="Q250" s="4">
        <f t="shared" si="13"/>
        <v>498</v>
      </c>
      <c r="T250" s="1">
        <f>现货价!A253</f>
        <v>44477</v>
      </c>
      <c r="U250">
        <f>现货价!B253</f>
        <v>3510</v>
      </c>
      <c r="V250">
        <f>VLOOKUP(T250,[2]价格数据!$A:$C,3,0)</f>
        <v>2850.22</v>
      </c>
      <c r="W250">
        <f t="shared" si="12"/>
        <v>-659.7800000000002</v>
      </c>
    </row>
    <row r="251" spans="1:23" x14ac:dyDescent="0.2">
      <c r="A251" s="1">
        <f ca="1">OFFSET(库存!$A$304,COUNTA(库存!$A:$A)-ROW(库存!$A552),)</f>
        <v>44756</v>
      </c>
      <c r="B251">
        <f ca="1">OFFSET(库存!$B$304,COUNTA(库存!$B:$B)-ROW(库存!$B552),)</f>
        <v>420.7</v>
      </c>
      <c r="N251" s="9">
        <v>44180</v>
      </c>
      <c r="O251" s="8">
        <v>1385</v>
      </c>
      <c r="P251" s="8">
        <v>1911</v>
      </c>
      <c r="Q251" s="4">
        <f t="shared" si="13"/>
        <v>526</v>
      </c>
      <c r="T251" s="1">
        <f>现货价!A254</f>
        <v>44469</v>
      </c>
      <c r="U251">
        <f>现货价!B254</f>
        <v>3300</v>
      </c>
      <c r="V251">
        <f>VLOOKUP(T251,[2]价格数据!$A:$C,3,0)</f>
        <v>3022.18</v>
      </c>
      <c r="W251">
        <f t="shared" si="12"/>
        <v>-277.82000000000016</v>
      </c>
    </row>
    <row r="252" spans="1:23" x14ac:dyDescent="0.2">
      <c r="A252" s="1">
        <f ca="1">OFFSET(库存!$A$304,COUNTA(库存!$A:$A)-ROW(库存!$A553),)</f>
        <v>44763</v>
      </c>
      <c r="B252">
        <f ca="1">OFFSET(库存!$B$304,COUNTA(库存!$B:$B)-ROW(库存!$B553),)</f>
        <v>488.1</v>
      </c>
      <c r="N252" s="9">
        <v>44181</v>
      </c>
      <c r="O252" s="8">
        <v>1385</v>
      </c>
      <c r="P252" s="8">
        <v>1907</v>
      </c>
      <c r="Q252" s="4">
        <f t="shared" si="13"/>
        <v>522</v>
      </c>
      <c r="T252" s="1">
        <f>现货价!A255</f>
        <v>44468</v>
      </c>
      <c r="U252">
        <f>现货价!B255</f>
        <v>3300</v>
      </c>
      <c r="V252">
        <f>VLOOKUP(T252,[2]价格数据!$A:$C,3,0)</f>
        <v>3031.18</v>
      </c>
      <c r="W252">
        <f t="shared" si="12"/>
        <v>-268.82000000000016</v>
      </c>
    </row>
    <row r="253" spans="1:23" x14ac:dyDescent="0.2">
      <c r="A253" s="1">
        <f ca="1">OFFSET(库存!$A$304,COUNTA(库存!$A:$A)-ROW(库存!$A554),)</f>
        <v>44770</v>
      </c>
      <c r="B253">
        <f ca="1">OFFSET(库存!$B$304,COUNTA(库存!$B:$B)-ROW(库存!$B554),)</f>
        <v>527.1</v>
      </c>
      <c r="N253" s="9">
        <v>44182</v>
      </c>
      <c r="O253" s="8">
        <v>1419</v>
      </c>
      <c r="P253" s="8">
        <v>1914</v>
      </c>
      <c r="Q253" s="4">
        <f t="shared" si="13"/>
        <v>495</v>
      </c>
      <c r="T253" s="1">
        <f>现货价!A256</f>
        <v>44467</v>
      </c>
      <c r="U253">
        <f>现货价!B256</f>
        <v>3300</v>
      </c>
      <c r="V253">
        <f>VLOOKUP(T253,[2]价格数据!$A:$C,3,0)</f>
        <v>3057.72</v>
      </c>
      <c r="W253">
        <f t="shared" si="12"/>
        <v>-242.2800000000002</v>
      </c>
    </row>
    <row r="254" spans="1:23" x14ac:dyDescent="0.2">
      <c r="A254" s="1">
        <f ca="1">OFFSET(库存!$A$304,COUNTA(库存!$A:$A)-ROW(库存!$A555),)</f>
        <v>44777</v>
      </c>
      <c r="B254">
        <f ca="1">OFFSET(库存!$B$304,COUNTA(库存!$B:$B)-ROW(库存!$B555),)</f>
        <v>562.9</v>
      </c>
      <c r="N254" s="9">
        <v>44183</v>
      </c>
      <c r="O254" s="8">
        <v>1416</v>
      </c>
      <c r="P254" s="8">
        <v>1951</v>
      </c>
      <c r="Q254" s="4">
        <f t="shared" si="13"/>
        <v>535</v>
      </c>
      <c r="T254" s="1">
        <f>现货价!A257</f>
        <v>44466</v>
      </c>
      <c r="U254">
        <f>现货价!B257</f>
        <v>3300</v>
      </c>
      <c r="V254">
        <f>VLOOKUP(T254,[2]价格数据!$A:$C,3,0)</f>
        <v>3073.12</v>
      </c>
      <c r="W254">
        <f t="shared" si="12"/>
        <v>-226.88000000000011</v>
      </c>
    </row>
    <row r="255" spans="1:23" x14ac:dyDescent="0.2">
      <c r="A255" s="1">
        <f ca="1">OFFSET(库存!$A$304,COUNTA(库存!$A:$A)-ROW(库存!$A556),)</f>
        <v>44784</v>
      </c>
      <c r="B255">
        <f ca="1">OFFSET(库存!$B$304,COUNTA(库存!$B:$B)-ROW(库存!$B556),)</f>
        <v>570.79999999999995</v>
      </c>
      <c r="N255" s="9">
        <v>44186</v>
      </c>
      <c r="O255" s="8">
        <v>1666</v>
      </c>
      <c r="P255" s="8">
        <v>1982</v>
      </c>
      <c r="Q255" s="4">
        <f t="shared" si="13"/>
        <v>316</v>
      </c>
      <c r="T255" s="1">
        <f>现货价!A258</f>
        <v>44465</v>
      </c>
      <c r="U255">
        <f>现货价!B258</f>
        <v>3300</v>
      </c>
      <c r="V255">
        <f>VLOOKUP(T255,[2]价格数据!$A:$C,3,0)</f>
        <v>3096.66</v>
      </c>
      <c r="W255">
        <f t="shared" si="12"/>
        <v>-203.34000000000015</v>
      </c>
    </row>
    <row r="256" spans="1:23" x14ac:dyDescent="0.2">
      <c r="A256" s="1">
        <f ca="1">OFFSET(库存!$A$304,COUNTA(库存!$A:$A)-ROW(库存!$A557),)</f>
        <v>44791</v>
      </c>
      <c r="B256">
        <f ca="1">OFFSET(库存!$B$304,COUNTA(库存!$B:$B)-ROW(库存!$B557),)</f>
        <v>551.4</v>
      </c>
      <c r="N256" s="9">
        <v>44187</v>
      </c>
      <c r="O256" s="8">
        <v>1618</v>
      </c>
      <c r="P256" s="8">
        <v>1932</v>
      </c>
      <c r="Q256" s="4">
        <f t="shared" si="13"/>
        <v>314</v>
      </c>
      <c r="T256" s="1">
        <f>现货价!A259</f>
        <v>44463</v>
      </c>
      <c r="U256">
        <f>现货价!B259</f>
        <v>3150</v>
      </c>
      <c r="V256">
        <f>VLOOKUP(T256,[2]价格数据!$A:$C,3,0)</f>
        <v>3096.66</v>
      </c>
      <c r="W256">
        <f t="shared" si="12"/>
        <v>-53.340000000000146</v>
      </c>
    </row>
    <row r="257" spans="1:23" x14ac:dyDescent="0.2">
      <c r="A257" s="1">
        <f ca="1">OFFSET(库存!$A$304,COUNTA(库存!$A:$A)-ROW(库存!$A558),)</f>
        <v>44798</v>
      </c>
      <c r="B257">
        <f ca="1">OFFSET(库存!$B$304,COUNTA(库存!$B:$B)-ROW(库存!$B558),)</f>
        <v>491.3</v>
      </c>
      <c r="N257" s="9">
        <v>44188</v>
      </c>
      <c r="O257" s="8">
        <v>1644</v>
      </c>
      <c r="P257" s="8">
        <v>1940</v>
      </c>
      <c r="Q257" s="4">
        <f t="shared" si="13"/>
        <v>296</v>
      </c>
      <c r="T257" s="1">
        <f>现货价!A260</f>
        <v>44462</v>
      </c>
      <c r="U257">
        <f>现货价!B260</f>
        <v>3025</v>
      </c>
      <c r="V257">
        <f>VLOOKUP(T257,[2]价格数据!$A:$C,3,0)</f>
        <v>3102.27</v>
      </c>
      <c r="W257">
        <f t="shared" si="12"/>
        <v>77.269999999999982</v>
      </c>
    </row>
    <row r="258" spans="1:23" x14ac:dyDescent="0.2">
      <c r="A258" s="1">
        <f ca="1">OFFSET(库存!$A$304,COUNTA(库存!$A:$A)-ROW(库存!$A559),)</f>
        <v>44805</v>
      </c>
      <c r="B258">
        <f ca="1">OFFSET(库存!$B$304,COUNTA(库存!$B:$B)-ROW(库存!$B559),)</f>
        <v>417.70000000000005</v>
      </c>
      <c r="N258" s="9">
        <v>44189</v>
      </c>
      <c r="O258" s="8">
        <v>1657</v>
      </c>
      <c r="P258" s="8">
        <v>1905</v>
      </c>
      <c r="Q258" s="4">
        <f t="shared" si="13"/>
        <v>248</v>
      </c>
      <c r="T258" s="1">
        <f>现货价!A261</f>
        <v>44461</v>
      </c>
      <c r="U258">
        <f>现货价!B261</f>
        <v>2925</v>
      </c>
      <c r="V258">
        <f>VLOOKUP(T258,[2]价格数据!$A:$C,3,0)</f>
        <v>3114.84</v>
      </c>
      <c r="W258">
        <f t="shared" si="12"/>
        <v>189.84000000000015</v>
      </c>
    </row>
    <row r="259" spans="1:23" x14ac:dyDescent="0.2">
      <c r="A259" s="1">
        <f ca="1">OFFSET(库存!$A$304,COUNTA(库存!$A:$A)-ROW(库存!$A560),)</f>
        <v>44812</v>
      </c>
      <c r="B259">
        <f ca="1">OFFSET(库存!$B$304,COUNTA(库存!$B:$B)-ROW(库存!$B560),)</f>
        <v>433.6</v>
      </c>
      <c r="N259" s="9">
        <v>44190</v>
      </c>
      <c r="O259" s="8">
        <v>1650</v>
      </c>
      <c r="P259" s="8">
        <v>1914</v>
      </c>
      <c r="Q259" s="4">
        <f t="shared" si="13"/>
        <v>264</v>
      </c>
      <c r="T259" s="1">
        <f>现货价!A262</f>
        <v>44457</v>
      </c>
      <c r="U259">
        <f>现货价!B262</f>
        <v>2875</v>
      </c>
      <c r="V259">
        <f>VLOOKUP(T259,[2]价格数据!$A:$C,3,0)</f>
        <v>3128.37</v>
      </c>
      <c r="W259">
        <f t="shared" ref="W259:W322" si="14">V259-U259</f>
        <v>253.36999999999989</v>
      </c>
    </row>
    <row r="260" spans="1:23" x14ac:dyDescent="0.2">
      <c r="A260" s="1">
        <f ca="1">OFFSET(库存!$A$304,COUNTA(库存!$A:$A)-ROW(库存!$A561),)</f>
        <v>44819</v>
      </c>
      <c r="B260">
        <f ca="1">OFFSET(库存!$B$304,COUNTA(库存!$B:$B)-ROW(库存!$B561),)</f>
        <v>450.3</v>
      </c>
      <c r="N260" s="9">
        <v>44193</v>
      </c>
      <c r="O260" s="8">
        <v>1619</v>
      </c>
      <c r="P260" s="8">
        <v>1851</v>
      </c>
      <c r="Q260" s="4">
        <f t="shared" ref="Q260:Q323" si="15">P260-O260</f>
        <v>232</v>
      </c>
      <c r="T260" s="1">
        <f>现货价!A263</f>
        <v>44456</v>
      </c>
      <c r="U260">
        <f>现货价!B263</f>
        <v>2850</v>
      </c>
      <c r="V260">
        <f>VLOOKUP(T260,[2]价格数据!$A:$C,3,0)</f>
        <v>3128.37</v>
      </c>
      <c r="W260">
        <f t="shared" si="14"/>
        <v>278.36999999999989</v>
      </c>
    </row>
    <row r="261" spans="1:23" x14ac:dyDescent="0.2">
      <c r="A261" s="1">
        <f ca="1">OFFSET(库存!$A$304,COUNTA(库存!$A:$A)-ROW(库存!$A562),)</f>
        <v>44826</v>
      </c>
      <c r="B261">
        <f ca="1">OFFSET(库存!$B$304,COUNTA(库存!$B:$B)-ROW(库存!$B562),)</f>
        <v>435.20000000000005</v>
      </c>
      <c r="N261" s="9">
        <v>44194</v>
      </c>
      <c r="O261" s="8">
        <v>1593</v>
      </c>
      <c r="P261" s="8">
        <v>1857</v>
      </c>
      <c r="Q261" s="4">
        <f t="shared" si="15"/>
        <v>264</v>
      </c>
      <c r="T261" s="1">
        <f>现货价!A264</f>
        <v>44455</v>
      </c>
      <c r="U261">
        <f>现货价!B264</f>
        <v>2775</v>
      </c>
      <c r="V261">
        <f>VLOOKUP(T261,[2]价格数据!$A:$C,3,0)</f>
        <v>3132.4</v>
      </c>
      <c r="W261">
        <f t="shared" si="14"/>
        <v>357.40000000000009</v>
      </c>
    </row>
    <row r="262" spans="1:23" x14ac:dyDescent="0.2">
      <c r="A262" s="1">
        <f ca="1">OFFSET(库存!$A$304,COUNTA(库存!$A:$A)-ROW(库存!$A563),)</f>
        <v>44833</v>
      </c>
      <c r="B262">
        <f ca="1">OFFSET(库存!$B$304,COUNTA(库存!$B:$B)-ROW(库存!$B563),)</f>
        <v>343.5</v>
      </c>
      <c r="N262" s="9">
        <v>44195</v>
      </c>
      <c r="O262" s="8">
        <v>1600</v>
      </c>
      <c r="P262" s="8">
        <v>1852</v>
      </c>
      <c r="Q262" s="4">
        <f t="shared" si="15"/>
        <v>252</v>
      </c>
      <c r="T262" s="1">
        <f>现货价!A265</f>
        <v>44454</v>
      </c>
      <c r="U262">
        <f>现货价!B265</f>
        <v>2750</v>
      </c>
      <c r="V262">
        <f>VLOOKUP(T262,[2]价格数据!$A:$C,3,0)</f>
        <v>3136.07</v>
      </c>
      <c r="W262">
        <f t="shared" si="14"/>
        <v>386.07000000000016</v>
      </c>
    </row>
    <row r="263" spans="1:23" x14ac:dyDescent="0.2">
      <c r="A263" s="1" t="str">
        <f ca="1">OFFSET(库存!$A$304,COUNTA(库存!$A:$A)-ROW(库存!$A564),)</f>
        <v>单位</v>
      </c>
      <c r="B263" t="str">
        <f ca="1">OFFSET(库存!$B$304,COUNTA(库存!$B:$B)-ROW(库存!$B564),)</f>
        <v>千吨</v>
      </c>
      <c r="N263" s="9">
        <v>44196</v>
      </c>
      <c r="O263" s="8">
        <v>1611</v>
      </c>
      <c r="P263" s="8">
        <v>1859</v>
      </c>
      <c r="Q263" s="4">
        <f t="shared" si="15"/>
        <v>248</v>
      </c>
      <c r="T263" s="1">
        <f>现货价!A266</f>
        <v>44453</v>
      </c>
      <c r="U263">
        <f>现货价!B266</f>
        <v>2715</v>
      </c>
      <c r="V263">
        <f>VLOOKUP(T263,[2]价格数据!$A:$C,3,0)</f>
        <v>3143.67</v>
      </c>
      <c r="W263">
        <f t="shared" si="14"/>
        <v>428.67000000000007</v>
      </c>
    </row>
    <row r="264" spans="1:23" x14ac:dyDescent="0.2">
      <c r="A264" s="1" t="str">
        <f ca="1">OFFSET(库存!$A$304,COUNTA(库存!$A:$A)-ROW(库存!$A565),)</f>
        <v>日期</v>
      </c>
      <c r="B264" t="str">
        <f ca="1">OFFSET(库存!$B$304,COUNTA(库存!$B:$B)-ROW(库存!$B565),)</f>
        <v>中国纯碱周度企业库存</v>
      </c>
      <c r="N264" s="9">
        <v>44200</v>
      </c>
      <c r="O264" s="8">
        <v>1609</v>
      </c>
      <c r="P264" s="8">
        <v>1868</v>
      </c>
      <c r="Q264" s="4">
        <f t="shared" si="15"/>
        <v>259</v>
      </c>
      <c r="T264" s="1">
        <f>现货价!A267</f>
        <v>44452</v>
      </c>
      <c r="U264">
        <f>现货价!B267</f>
        <v>2715</v>
      </c>
      <c r="V264">
        <f>VLOOKUP(T264,[2]价格数据!$A:$C,3,0)</f>
        <v>3144.87</v>
      </c>
      <c r="W264">
        <f t="shared" si="14"/>
        <v>429.86999999999989</v>
      </c>
    </row>
    <row r="265" spans="1:23" x14ac:dyDescent="0.2">
      <c r="A265" s="1" t="e">
        <f ca="1">OFFSET(库存!$A$304,COUNTA(库存!$A:$A)-ROW(库存!$A566),)</f>
        <v>#REF!</v>
      </c>
      <c r="B265" t="e">
        <f ca="1">OFFSET(库存!$B$304,COUNTA(库存!$B:$B)-ROW(库存!$B566),)</f>
        <v>#REF!</v>
      </c>
      <c r="N265" s="9">
        <v>44201</v>
      </c>
      <c r="O265" s="8">
        <v>1599</v>
      </c>
      <c r="P265" s="8">
        <v>1835</v>
      </c>
      <c r="Q265" s="4">
        <f t="shared" si="15"/>
        <v>236</v>
      </c>
      <c r="T265" s="1">
        <f>现货价!A268</f>
        <v>44449</v>
      </c>
      <c r="U265">
        <f>现货价!B268</f>
        <v>2700</v>
      </c>
      <c r="V265">
        <f>VLOOKUP(T265,[2]价格数据!$A:$C,3,0)</f>
        <v>3151.83</v>
      </c>
      <c r="W265">
        <f t="shared" si="14"/>
        <v>451.82999999999993</v>
      </c>
    </row>
    <row r="266" spans="1:23" x14ac:dyDescent="0.2">
      <c r="A266" s="1" t="e">
        <f ca="1">OFFSET(库存!$A$304,COUNTA(库存!$A:$A)-ROW(库存!$A567),)</f>
        <v>#REF!</v>
      </c>
      <c r="B266" t="e">
        <f ca="1">OFFSET(库存!$B$304,COUNTA(库存!$B:$B)-ROW(库存!$B567),)</f>
        <v>#REF!</v>
      </c>
      <c r="N266" s="9">
        <v>44202</v>
      </c>
      <c r="O266" s="8">
        <v>1650</v>
      </c>
      <c r="P266" s="8">
        <v>1803</v>
      </c>
      <c r="Q266" s="4">
        <f t="shared" si="15"/>
        <v>153</v>
      </c>
      <c r="T266" s="1">
        <f>现货价!A269</f>
        <v>44448</v>
      </c>
      <c r="U266">
        <f>现货价!B269</f>
        <v>2675</v>
      </c>
      <c r="V266">
        <f>VLOOKUP(T266,[2]价格数据!$A:$C,3,0)</f>
        <v>3151.83</v>
      </c>
      <c r="W266">
        <f t="shared" si="14"/>
        <v>476.82999999999993</v>
      </c>
    </row>
    <row r="267" spans="1:23" x14ac:dyDescent="0.2">
      <c r="A267" s="1" t="e">
        <f ca="1">OFFSET(库存!$A$304,COUNTA(库存!$A:$A)-ROW(库存!$A568),)</f>
        <v>#REF!</v>
      </c>
      <c r="B267" t="e">
        <f ca="1">OFFSET(库存!$B$304,COUNTA(库存!$B:$B)-ROW(库存!$B568),)</f>
        <v>#REF!</v>
      </c>
      <c r="N267" s="9">
        <v>44203</v>
      </c>
      <c r="O267" s="8">
        <v>1637</v>
      </c>
      <c r="P267" s="8">
        <v>1788</v>
      </c>
      <c r="Q267" s="4">
        <f t="shared" si="15"/>
        <v>151</v>
      </c>
      <c r="T267" s="1">
        <f>现货价!A270</f>
        <v>44447</v>
      </c>
      <c r="U267">
        <f>现货价!B270</f>
        <v>2650</v>
      </c>
      <c r="V267">
        <f>VLOOKUP(T267,[2]价格数据!$A:$C,3,0)</f>
        <v>3151.83</v>
      </c>
      <c r="W267">
        <f t="shared" si="14"/>
        <v>501.82999999999993</v>
      </c>
    </row>
    <row r="268" spans="1:23" x14ac:dyDescent="0.2">
      <c r="A268" s="1" t="e">
        <f ca="1">OFFSET(库存!$A$304,COUNTA(库存!$A:$A)-ROW(库存!$A569),)</f>
        <v>#REF!</v>
      </c>
      <c r="B268" t="e">
        <f ca="1">OFFSET(库存!$B$304,COUNTA(库存!$B:$B)-ROW(库存!$B569),)</f>
        <v>#REF!</v>
      </c>
      <c r="N268" s="9">
        <v>44204</v>
      </c>
      <c r="O268" s="8">
        <v>1608</v>
      </c>
      <c r="P268" s="8">
        <v>1782</v>
      </c>
      <c r="Q268" s="4">
        <f t="shared" si="15"/>
        <v>174</v>
      </c>
      <c r="T268" s="1">
        <f>现货价!A271</f>
        <v>44446</v>
      </c>
      <c r="U268">
        <f>现货价!B271</f>
        <v>2650</v>
      </c>
      <c r="V268">
        <f>VLOOKUP(T268,[2]价格数据!$A:$C,3,0)</f>
        <v>3151.83</v>
      </c>
      <c r="W268">
        <f t="shared" si="14"/>
        <v>501.82999999999993</v>
      </c>
    </row>
    <row r="269" spans="1:23" x14ac:dyDescent="0.2">
      <c r="A269" s="1" t="e">
        <f ca="1">OFFSET(库存!$A$304,COUNTA(库存!$A:$A)-ROW(库存!$A570),)</f>
        <v>#REF!</v>
      </c>
      <c r="B269" t="e">
        <f ca="1">OFFSET(库存!$B$304,COUNTA(库存!$B:$B)-ROW(库存!$B570),)</f>
        <v>#REF!</v>
      </c>
      <c r="N269" s="9">
        <v>44207</v>
      </c>
      <c r="O269" s="8">
        <v>1548</v>
      </c>
      <c r="P269" s="8">
        <v>1793</v>
      </c>
      <c r="Q269" s="4">
        <f t="shared" si="15"/>
        <v>245</v>
      </c>
      <c r="T269" s="1">
        <f>现货价!A272</f>
        <v>44445</v>
      </c>
      <c r="U269">
        <f>现货价!B272</f>
        <v>2640</v>
      </c>
      <c r="V269">
        <f>VLOOKUP(T269,[2]价格数据!$A:$C,3,0)</f>
        <v>3151.63</v>
      </c>
      <c r="W269">
        <f t="shared" si="14"/>
        <v>511.63000000000011</v>
      </c>
    </row>
    <row r="270" spans="1:23" x14ac:dyDescent="0.2">
      <c r="A270" s="1" t="e">
        <f ca="1">OFFSET(库存!$A$304,COUNTA(库存!$A:$A)-ROW(库存!$A571),)</f>
        <v>#REF!</v>
      </c>
      <c r="B270" t="e">
        <f ca="1">OFFSET(库存!$B$304,COUNTA(库存!$B:$B)-ROW(库存!$B571),)</f>
        <v>#REF!</v>
      </c>
      <c r="N270" s="9">
        <v>44208</v>
      </c>
      <c r="O270" s="8">
        <v>1529</v>
      </c>
      <c r="P270" s="8">
        <v>1777</v>
      </c>
      <c r="Q270" s="4">
        <f t="shared" si="15"/>
        <v>248</v>
      </c>
      <c r="T270" s="1">
        <f>现货价!A273</f>
        <v>44442</v>
      </c>
      <c r="U270">
        <f>现货价!B273</f>
        <v>2640</v>
      </c>
      <c r="V270">
        <f>VLOOKUP(T270,[2]价格数据!$A:$C,3,0)</f>
        <v>3151.63</v>
      </c>
      <c r="W270">
        <f t="shared" si="14"/>
        <v>511.63000000000011</v>
      </c>
    </row>
    <row r="271" spans="1:23" x14ac:dyDescent="0.2">
      <c r="A271" s="1" t="e">
        <f ca="1">OFFSET(库存!$A$304,COUNTA(库存!$A:$A)-ROW(库存!$A572),)</f>
        <v>#REF!</v>
      </c>
      <c r="B271" t="e">
        <f ca="1">OFFSET(库存!$B$304,COUNTA(库存!$B:$B)-ROW(库存!$B572),)</f>
        <v>#REF!</v>
      </c>
      <c r="N271" s="9">
        <v>44209</v>
      </c>
      <c r="O271" s="8">
        <v>1503</v>
      </c>
      <c r="P271" s="8">
        <v>1738</v>
      </c>
      <c r="Q271" s="4">
        <f t="shared" si="15"/>
        <v>235</v>
      </c>
      <c r="T271" s="1">
        <f>现货价!A274</f>
        <v>44441</v>
      </c>
      <c r="U271">
        <f>现货价!B274</f>
        <v>2640</v>
      </c>
      <c r="V271">
        <f>VLOOKUP(T271,[2]价格数据!$A:$C,3,0)</f>
        <v>3151.63</v>
      </c>
      <c r="W271">
        <f t="shared" si="14"/>
        <v>511.63000000000011</v>
      </c>
    </row>
    <row r="272" spans="1:23" x14ac:dyDescent="0.2">
      <c r="A272" s="1" t="e">
        <f ca="1">OFFSET(库存!$A$304,COUNTA(库存!$A:$A)-ROW(库存!$A573),)</f>
        <v>#REF!</v>
      </c>
      <c r="B272" t="e">
        <f ca="1">OFFSET(库存!$B$304,COUNTA(库存!$B:$B)-ROW(库存!$B573),)</f>
        <v>#REF!</v>
      </c>
      <c r="N272" s="9">
        <v>44210</v>
      </c>
      <c r="O272" s="8">
        <v>1522</v>
      </c>
      <c r="P272" s="8">
        <v>1693</v>
      </c>
      <c r="Q272" s="4">
        <f t="shared" si="15"/>
        <v>171</v>
      </c>
      <c r="T272" s="1">
        <f>现货价!A275</f>
        <v>44440</v>
      </c>
      <c r="U272">
        <f>现货价!B275</f>
        <v>2640</v>
      </c>
      <c r="V272">
        <f>VLOOKUP(T272,[2]价格数据!$A:$C,3,0)</f>
        <v>3151.63</v>
      </c>
      <c r="W272">
        <f t="shared" si="14"/>
        <v>511.63000000000011</v>
      </c>
    </row>
    <row r="273" spans="1:23" x14ac:dyDescent="0.2">
      <c r="A273" s="1" t="e">
        <f ca="1">OFFSET(库存!$A$304,COUNTA(库存!$A:$A)-ROW(库存!$A574),)</f>
        <v>#REF!</v>
      </c>
      <c r="B273" t="e">
        <f ca="1">OFFSET(库存!$B$304,COUNTA(库存!$B:$B)-ROW(库存!$B574),)</f>
        <v>#REF!</v>
      </c>
      <c r="N273" s="9">
        <v>44211</v>
      </c>
      <c r="O273" s="8">
        <v>1547</v>
      </c>
      <c r="P273" s="8">
        <v>1699</v>
      </c>
      <c r="Q273" s="4">
        <f t="shared" si="15"/>
        <v>152</v>
      </c>
      <c r="T273" s="1">
        <f>现货价!A276</f>
        <v>44439</v>
      </c>
      <c r="U273">
        <f>现货价!B276</f>
        <v>2615</v>
      </c>
      <c r="V273">
        <f>VLOOKUP(T273,[2]价格数据!$A:$C,3,0)</f>
        <v>3143.74</v>
      </c>
      <c r="W273">
        <f t="shared" si="14"/>
        <v>528.73999999999978</v>
      </c>
    </row>
    <row r="274" spans="1:23" x14ac:dyDescent="0.2">
      <c r="A274" s="1" t="e">
        <f ca="1">OFFSET(库存!$A$304,COUNTA(库存!$A:$A)-ROW(库存!$A575),)</f>
        <v>#REF!</v>
      </c>
      <c r="B274" t="e">
        <f ca="1">OFFSET(库存!$B$304,COUNTA(库存!$B:$B)-ROW(库存!$B575),)</f>
        <v>#REF!</v>
      </c>
      <c r="N274" s="9">
        <v>44214</v>
      </c>
      <c r="O274" s="8">
        <v>1556</v>
      </c>
      <c r="P274" s="8">
        <v>1734</v>
      </c>
      <c r="Q274" s="4">
        <f t="shared" si="15"/>
        <v>178</v>
      </c>
      <c r="T274" s="1">
        <f>现货价!A277</f>
        <v>44438</v>
      </c>
      <c r="U274">
        <f>现货价!B277</f>
        <v>2600</v>
      </c>
      <c r="V274">
        <f>VLOOKUP(T274,[2]价格数据!$A:$C,3,0)</f>
        <v>3143.24</v>
      </c>
      <c r="W274">
        <f t="shared" si="14"/>
        <v>543.23999999999978</v>
      </c>
    </row>
    <row r="275" spans="1:23" x14ac:dyDescent="0.2">
      <c r="A275" s="1" t="e">
        <f ca="1">OFFSET(库存!$A$304,COUNTA(库存!$A:$A)-ROW(库存!$A576),)</f>
        <v>#REF!</v>
      </c>
      <c r="B275" t="e">
        <f ca="1">OFFSET(库存!$B$304,COUNTA(库存!$B:$B)-ROW(库存!$B576),)</f>
        <v>#REF!</v>
      </c>
      <c r="N275" s="9">
        <v>44215</v>
      </c>
      <c r="O275" s="8">
        <v>1547</v>
      </c>
      <c r="P275" s="8">
        <v>1730</v>
      </c>
      <c r="Q275" s="4">
        <f t="shared" si="15"/>
        <v>183</v>
      </c>
      <c r="T275" s="1">
        <f>现货价!A278</f>
        <v>44435</v>
      </c>
      <c r="U275">
        <f>现货价!B278</f>
        <v>2600</v>
      </c>
      <c r="V275">
        <f>VLOOKUP(T275,[2]价格数据!$A:$C,3,0)</f>
        <v>3143.24</v>
      </c>
      <c r="W275">
        <f t="shared" si="14"/>
        <v>543.23999999999978</v>
      </c>
    </row>
    <row r="276" spans="1:23" x14ac:dyDescent="0.2">
      <c r="A276" s="1" t="e">
        <f ca="1">OFFSET(库存!$A$304,COUNTA(库存!$A:$A)-ROW(库存!$A577),)</f>
        <v>#REF!</v>
      </c>
      <c r="B276" t="e">
        <f ca="1">OFFSET(库存!$B$304,COUNTA(库存!$B:$B)-ROW(库存!$B577),)</f>
        <v>#REF!</v>
      </c>
      <c r="N276" s="9">
        <v>44216</v>
      </c>
      <c r="O276" s="8">
        <v>1583</v>
      </c>
      <c r="P276" s="8">
        <v>1733</v>
      </c>
      <c r="Q276" s="4">
        <f t="shared" si="15"/>
        <v>150</v>
      </c>
      <c r="T276" s="1">
        <f>现货价!A279</f>
        <v>44434</v>
      </c>
      <c r="U276">
        <f>现货价!B279</f>
        <v>2550</v>
      </c>
      <c r="V276">
        <f>VLOOKUP(T276,[2]价格数据!$A:$C,3,0)</f>
        <v>3142.24</v>
      </c>
      <c r="W276">
        <f t="shared" si="14"/>
        <v>592.23999999999978</v>
      </c>
    </row>
    <row r="277" spans="1:23" x14ac:dyDescent="0.2">
      <c r="A277" s="1" t="e">
        <f ca="1">OFFSET(库存!$A$304,COUNTA(库存!$A:$A)-ROW(库存!$A578),)</f>
        <v>#REF!</v>
      </c>
      <c r="B277" t="e">
        <f ca="1">OFFSET(库存!$B$304,COUNTA(库存!$B:$B)-ROW(库存!$B578),)</f>
        <v>#REF!</v>
      </c>
      <c r="N277" s="9">
        <v>44217</v>
      </c>
      <c r="O277" s="8">
        <v>1570</v>
      </c>
      <c r="P277" s="8">
        <v>1756</v>
      </c>
      <c r="Q277" s="4">
        <f t="shared" si="15"/>
        <v>186</v>
      </c>
      <c r="T277" s="1">
        <f>现货价!A280</f>
        <v>44433</v>
      </c>
      <c r="U277">
        <f>现货价!B280</f>
        <v>2525</v>
      </c>
      <c r="V277">
        <f>VLOOKUP(T277,[2]价格数据!$A:$C,3,0)</f>
        <v>3142.24</v>
      </c>
      <c r="W277">
        <f t="shared" si="14"/>
        <v>617.23999999999978</v>
      </c>
    </row>
    <row r="278" spans="1:23" x14ac:dyDescent="0.2">
      <c r="A278" s="1" t="e">
        <f ca="1">OFFSET(库存!$A$304,COUNTA(库存!$A:$A)-ROW(库存!$A579),)</f>
        <v>#REF!</v>
      </c>
      <c r="B278" t="e">
        <f ca="1">OFFSET(库存!$B$304,COUNTA(库存!$B:$B)-ROW(库存!$B579),)</f>
        <v>#REF!</v>
      </c>
      <c r="N278" s="9">
        <v>44218</v>
      </c>
      <c r="O278" s="8">
        <v>1552</v>
      </c>
      <c r="P278" s="8">
        <v>1777</v>
      </c>
      <c r="Q278" s="4">
        <f t="shared" si="15"/>
        <v>225</v>
      </c>
      <c r="T278" s="1">
        <f>现货价!A281</f>
        <v>44432</v>
      </c>
      <c r="U278">
        <f>现货价!B281</f>
        <v>2525</v>
      </c>
      <c r="V278">
        <f>VLOOKUP(T278,[2]价格数据!$A:$C,3,0)</f>
        <v>3142.24</v>
      </c>
      <c r="W278">
        <f t="shared" si="14"/>
        <v>617.23999999999978</v>
      </c>
    </row>
    <row r="279" spans="1:23" x14ac:dyDescent="0.2">
      <c r="A279" s="1" t="e">
        <f ca="1">OFFSET(库存!$A$304,COUNTA(库存!$A:$A)-ROW(库存!$A580),)</f>
        <v>#REF!</v>
      </c>
      <c r="B279" t="e">
        <f ca="1">OFFSET(库存!$B$304,COUNTA(库存!$B:$B)-ROW(库存!$B580),)</f>
        <v>#REF!</v>
      </c>
      <c r="N279" s="9">
        <v>44221</v>
      </c>
      <c r="O279" s="8">
        <v>1578</v>
      </c>
      <c r="P279" s="8">
        <v>1805</v>
      </c>
      <c r="Q279" s="4">
        <f t="shared" si="15"/>
        <v>227</v>
      </c>
      <c r="T279" s="1">
        <f>现货价!A282</f>
        <v>44431</v>
      </c>
      <c r="U279">
        <f>现货价!B282</f>
        <v>2525</v>
      </c>
      <c r="V279">
        <f>VLOOKUP(T279,[2]价格数据!$A:$C,3,0)</f>
        <v>3142.24</v>
      </c>
      <c r="W279">
        <f t="shared" si="14"/>
        <v>617.23999999999978</v>
      </c>
    </row>
    <row r="280" spans="1:23" x14ac:dyDescent="0.2">
      <c r="A280" s="1" t="e">
        <f ca="1">OFFSET(库存!$A$304,COUNTA(库存!$A:$A)-ROW(库存!$A581),)</f>
        <v>#REF!</v>
      </c>
      <c r="B280" t="e">
        <f ca="1">OFFSET(库存!$B$304,COUNTA(库存!$B:$B)-ROW(库存!$B581),)</f>
        <v>#REF!</v>
      </c>
      <c r="N280" s="9">
        <v>44222</v>
      </c>
      <c r="O280" s="8">
        <v>1576</v>
      </c>
      <c r="P280" s="8">
        <v>1759</v>
      </c>
      <c r="Q280" s="4">
        <f t="shared" si="15"/>
        <v>183</v>
      </c>
      <c r="T280" s="1">
        <f>现货价!A283</f>
        <v>44428</v>
      </c>
      <c r="U280">
        <f>现货价!B283</f>
        <v>2505</v>
      </c>
      <c r="V280">
        <f>VLOOKUP(T280,[2]价格数据!$A:$C,3,0)</f>
        <v>3141.24</v>
      </c>
      <c r="W280">
        <f t="shared" si="14"/>
        <v>636.23999999999978</v>
      </c>
    </row>
    <row r="281" spans="1:23" x14ac:dyDescent="0.2">
      <c r="A281" s="1" t="e">
        <f ca="1">OFFSET(库存!$A$304,COUNTA(库存!$A:$A)-ROW(库存!$A582),)</f>
        <v>#REF!</v>
      </c>
      <c r="B281" t="e">
        <f ca="1">OFFSET(库存!$B$304,COUNTA(库存!$B:$B)-ROW(库存!$B582),)</f>
        <v>#REF!</v>
      </c>
      <c r="N281" s="9">
        <v>44223</v>
      </c>
      <c r="O281" s="8">
        <v>1559</v>
      </c>
      <c r="P281" s="8">
        <v>1774</v>
      </c>
      <c r="Q281" s="4">
        <f t="shared" si="15"/>
        <v>215</v>
      </c>
      <c r="T281" s="1">
        <f>现货价!A284</f>
        <v>44427</v>
      </c>
      <c r="U281">
        <f>现货价!B284</f>
        <v>2500</v>
      </c>
      <c r="V281">
        <f>VLOOKUP(T281,[2]价格数据!$A:$C,3,0)</f>
        <v>3140.24</v>
      </c>
      <c r="W281">
        <f t="shared" si="14"/>
        <v>640.23999999999978</v>
      </c>
    </row>
    <row r="282" spans="1:23" x14ac:dyDescent="0.2">
      <c r="A282" s="1" t="e">
        <f ca="1">OFFSET(库存!$A$304,COUNTA(库存!$A:$A)-ROW(库存!$A583),)</f>
        <v>#REF!</v>
      </c>
      <c r="B282" t="e">
        <f ca="1">OFFSET(库存!$B$304,COUNTA(库存!$B:$B)-ROW(库存!$B583),)</f>
        <v>#REF!</v>
      </c>
      <c r="N282" s="9">
        <v>44224</v>
      </c>
      <c r="O282" s="8">
        <v>1603</v>
      </c>
      <c r="P282" s="8">
        <v>1790</v>
      </c>
      <c r="Q282" s="4">
        <f t="shared" si="15"/>
        <v>187</v>
      </c>
      <c r="T282" s="1">
        <f>现货价!A285</f>
        <v>44426</v>
      </c>
      <c r="U282">
        <f>现货价!B285</f>
        <v>2500</v>
      </c>
      <c r="V282">
        <f>VLOOKUP(T282,[2]价格数据!$A:$C,3,0)</f>
        <v>3140.24</v>
      </c>
      <c r="W282">
        <f t="shared" si="14"/>
        <v>640.23999999999978</v>
      </c>
    </row>
    <row r="283" spans="1:23" x14ac:dyDescent="0.2">
      <c r="A283" s="1" t="e">
        <f ca="1">OFFSET(库存!$A$304,COUNTA(库存!$A:$A)-ROW(库存!$A584),)</f>
        <v>#REF!</v>
      </c>
      <c r="B283" t="e">
        <f ca="1">OFFSET(库存!$B$304,COUNTA(库存!$B:$B)-ROW(库存!$B584),)</f>
        <v>#REF!</v>
      </c>
      <c r="N283" s="9">
        <v>44225</v>
      </c>
      <c r="O283" s="8">
        <v>1618</v>
      </c>
      <c r="P283" s="8">
        <v>1785</v>
      </c>
      <c r="Q283" s="4">
        <f t="shared" si="15"/>
        <v>167</v>
      </c>
      <c r="T283" s="1">
        <f>现货价!A286</f>
        <v>44425</v>
      </c>
      <c r="U283">
        <f>现货价!B286</f>
        <v>2500</v>
      </c>
      <c r="V283">
        <f>VLOOKUP(T283,[2]价格数据!$A:$C,3,0)</f>
        <v>3140.24</v>
      </c>
      <c r="W283">
        <f t="shared" si="14"/>
        <v>640.23999999999978</v>
      </c>
    </row>
    <row r="284" spans="1:23" x14ac:dyDescent="0.2">
      <c r="A284" s="1" t="e">
        <f ca="1">OFFSET(库存!$A$304,COUNTA(库存!$A:$A)-ROW(库存!$A585),)</f>
        <v>#REF!</v>
      </c>
      <c r="B284" t="e">
        <f ca="1">OFFSET(库存!$B$304,COUNTA(库存!$B:$B)-ROW(库存!$B585),)</f>
        <v>#REF!</v>
      </c>
      <c r="N284" s="9">
        <v>44228</v>
      </c>
      <c r="O284" s="8">
        <v>1596</v>
      </c>
      <c r="P284" s="8">
        <v>1804</v>
      </c>
      <c r="Q284" s="4">
        <f t="shared" si="15"/>
        <v>208</v>
      </c>
      <c r="T284" s="1">
        <f>现货价!A287</f>
        <v>44424</v>
      </c>
      <c r="U284">
        <f>现货价!B287</f>
        <v>2475</v>
      </c>
      <c r="V284">
        <f>VLOOKUP(T284,[2]价格数据!$A:$C,3,0)</f>
        <v>3140.24</v>
      </c>
      <c r="W284">
        <f t="shared" si="14"/>
        <v>665.23999999999978</v>
      </c>
    </row>
    <row r="285" spans="1:23" x14ac:dyDescent="0.2">
      <c r="A285" s="1" t="e">
        <f ca="1">OFFSET(库存!$A$304,COUNTA(库存!$A:$A)-ROW(库存!$A586),)</f>
        <v>#REF!</v>
      </c>
      <c r="B285" t="e">
        <f ca="1">OFFSET(库存!$B$304,COUNTA(库存!$B:$B)-ROW(库存!$B586),)</f>
        <v>#REF!</v>
      </c>
      <c r="N285" s="9">
        <v>44229</v>
      </c>
      <c r="O285" s="8">
        <v>1614</v>
      </c>
      <c r="P285" s="8">
        <v>1768</v>
      </c>
      <c r="Q285" s="4">
        <f t="shared" si="15"/>
        <v>154</v>
      </c>
      <c r="T285" s="1">
        <f>现货价!A288</f>
        <v>44421</v>
      </c>
      <c r="U285">
        <f>现货价!B288</f>
        <v>2450</v>
      </c>
      <c r="V285">
        <f>VLOOKUP(T285,[2]价格数据!$A:$C,3,0)</f>
        <v>3140.24</v>
      </c>
      <c r="W285">
        <f t="shared" si="14"/>
        <v>690.23999999999978</v>
      </c>
    </row>
    <row r="286" spans="1:23" x14ac:dyDescent="0.2">
      <c r="A286" s="1" t="e">
        <f ca="1">OFFSET(库存!$A$304,COUNTA(库存!$A:$A)-ROW(库存!$A587),)</f>
        <v>#REF!</v>
      </c>
      <c r="B286" t="e">
        <f ca="1">OFFSET(库存!$B$304,COUNTA(库存!$B:$B)-ROW(库存!$B587),)</f>
        <v>#REF!</v>
      </c>
      <c r="N286" s="9">
        <v>44230</v>
      </c>
      <c r="O286" s="8">
        <v>1637</v>
      </c>
      <c r="P286" s="8">
        <v>1770</v>
      </c>
      <c r="Q286" s="4">
        <f t="shared" si="15"/>
        <v>133</v>
      </c>
      <c r="T286" s="1">
        <f>现货价!A289</f>
        <v>44420</v>
      </c>
      <c r="U286">
        <f>现货价!B289</f>
        <v>2450</v>
      </c>
      <c r="V286">
        <f>VLOOKUP(T286,[2]价格数据!$A:$C,3,0)</f>
        <v>3140.24</v>
      </c>
      <c r="W286">
        <f t="shared" si="14"/>
        <v>690.23999999999978</v>
      </c>
    </row>
    <row r="287" spans="1:23" x14ac:dyDescent="0.2">
      <c r="A287" s="1" t="e">
        <f ca="1">OFFSET(库存!$A$304,COUNTA(库存!$A:$A)-ROW(库存!$A588),)</f>
        <v>#REF!</v>
      </c>
      <c r="B287" t="e">
        <f ca="1">OFFSET(库存!$B$304,COUNTA(库存!$B:$B)-ROW(库存!$B588),)</f>
        <v>#REF!</v>
      </c>
      <c r="N287" s="9">
        <v>44231</v>
      </c>
      <c r="O287" s="8">
        <v>1633</v>
      </c>
      <c r="P287" s="8">
        <v>1817</v>
      </c>
      <c r="Q287" s="4">
        <f t="shared" si="15"/>
        <v>184</v>
      </c>
      <c r="T287" s="1">
        <f>现货价!A290</f>
        <v>44419</v>
      </c>
      <c r="U287">
        <f>现货价!B290</f>
        <v>2450</v>
      </c>
      <c r="V287">
        <f>VLOOKUP(T287,[2]价格数据!$A:$C,3,0)</f>
        <v>3140.24</v>
      </c>
      <c r="W287">
        <f t="shared" si="14"/>
        <v>690.23999999999978</v>
      </c>
    </row>
    <row r="288" spans="1:23" x14ac:dyDescent="0.2">
      <c r="A288" s="1" t="e">
        <f ca="1">OFFSET(库存!$A$304,COUNTA(库存!$A:$A)-ROW(库存!$A589),)</f>
        <v>#REF!</v>
      </c>
      <c r="B288" t="e">
        <f ca="1">OFFSET(库存!$B$304,COUNTA(库存!$B:$B)-ROW(库存!$B589),)</f>
        <v>#REF!</v>
      </c>
      <c r="N288" s="9">
        <v>44232</v>
      </c>
      <c r="O288" s="8">
        <v>1627</v>
      </c>
      <c r="P288" s="8">
        <v>1835</v>
      </c>
      <c r="Q288" s="4">
        <f t="shared" si="15"/>
        <v>208</v>
      </c>
      <c r="T288" s="1">
        <f>现货价!A291</f>
        <v>44418</v>
      </c>
      <c r="U288">
        <f>现货价!B291</f>
        <v>2450</v>
      </c>
      <c r="V288">
        <f>VLOOKUP(T288,[2]价格数据!$A:$C,3,0)</f>
        <v>3140.24</v>
      </c>
      <c r="W288">
        <f t="shared" si="14"/>
        <v>690.23999999999978</v>
      </c>
    </row>
    <row r="289" spans="1:23" x14ac:dyDescent="0.2">
      <c r="A289" s="1" t="e">
        <f ca="1">OFFSET(库存!$A$304,COUNTA(库存!$A:$A)-ROW(库存!$A590),)</f>
        <v>#REF!</v>
      </c>
      <c r="B289" t="e">
        <f ca="1">OFFSET(库存!$B$304,COUNTA(库存!$B:$B)-ROW(库存!$B590),)</f>
        <v>#REF!</v>
      </c>
      <c r="N289" s="9">
        <v>44235</v>
      </c>
      <c r="O289" s="8">
        <v>1645</v>
      </c>
      <c r="P289" s="8">
        <v>1841</v>
      </c>
      <c r="Q289" s="4">
        <f t="shared" si="15"/>
        <v>196</v>
      </c>
      <c r="T289" s="1">
        <f>现货价!A292</f>
        <v>44417</v>
      </c>
      <c r="U289">
        <f>现货价!B292</f>
        <v>2425</v>
      </c>
      <c r="V289">
        <f>VLOOKUP(T289,[2]价格数据!$A:$C,3,0)</f>
        <v>3139.24</v>
      </c>
      <c r="W289">
        <f t="shared" si="14"/>
        <v>714.23999999999978</v>
      </c>
    </row>
    <row r="290" spans="1:23" x14ac:dyDescent="0.2">
      <c r="A290" s="1" t="e">
        <f ca="1">OFFSET(库存!$A$304,COUNTA(库存!$A:$A)-ROW(库存!$A591),)</f>
        <v>#REF!</v>
      </c>
      <c r="B290" t="e">
        <f ca="1">OFFSET(库存!$B$304,COUNTA(库存!$B:$B)-ROW(库存!$B591),)</f>
        <v>#REF!</v>
      </c>
      <c r="N290" s="9">
        <v>44236</v>
      </c>
      <c r="O290" s="8">
        <v>1618</v>
      </c>
      <c r="P290" s="8">
        <v>1866</v>
      </c>
      <c r="Q290" s="4">
        <f t="shared" si="15"/>
        <v>248</v>
      </c>
      <c r="T290" s="1">
        <f>现货价!A293</f>
        <v>44414</v>
      </c>
      <c r="U290">
        <f>现货价!B293</f>
        <v>2425</v>
      </c>
      <c r="V290">
        <f>VLOOKUP(T290,[2]价格数据!$A:$C,3,0)</f>
        <v>3139.74</v>
      </c>
      <c r="W290">
        <f t="shared" si="14"/>
        <v>714.73999999999978</v>
      </c>
    </row>
    <row r="291" spans="1:23" x14ac:dyDescent="0.2">
      <c r="A291" s="1" t="e">
        <f ca="1">OFFSET(库存!$A$304,COUNTA(库存!$A:$A)-ROW(库存!$A592),)</f>
        <v>#REF!</v>
      </c>
      <c r="B291" t="e">
        <f ca="1">OFFSET(库存!$B$304,COUNTA(库存!$B:$B)-ROW(库存!$B592),)</f>
        <v>#REF!</v>
      </c>
      <c r="N291" s="9">
        <v>44237</v>
      </c>
      <c r="O291" s="8">
        <v>1598</v>
      </c>
      <c r="P291" s="8">
        <v>1870</v>
      </c>
      <c r="Q291" s="4">
        <f t="shared" si="15"/>
        <v>272</v>
      </c>
      <c r="T291" s="1">
        <f>现货价!A294</f>
        <v>44413</v>
      </c>
      <c r="U291">
        <f>现货价!B294</f>
        <v>2425</v>
      </c>
      <c r="V291">
        <f>VLOOKUP(T291,[2]价格数据!$A:$C,3,0)</f>
        <v>3139.74</v>
      </c>
      <c r="W291">
        <f t="shared" si="14"/>
        <v>714.73999999999978</v>
      </c>
    </row>
    <row r="292" spans="1:23" x14ac:dyDescent="0.2">
      <c r="A292" s="1" t="e">
        <f ca="1">OFFSET(库存!$A$304,COUNTA(库存!$A:$A)-ROW(库存!$A593),)</f>
        <v>#REF!</v>
      </c>
      <c r="B292" t="e">
        <f ca="1">OFFSET(库存!$B$304,COUNTA(库存!$B:$B)-ROW(库存!$B593),)</f>
        <v>#REF!</v>
      </c>
      <c r="N292" s="9">
        <v>44245</v>
      </c>
      <c r="O292" s="8">
        <v>1668</v>
      </c>
      <c r="P292" s="8">
        <v>1921</v>
      </c>
      <c r="Q292" s="4">
        <f t="shared" si="15"/>
        <v>253</v>
      </c>
      <c r="T292" s="1">
        <f>现货价!A295</f>
        <v>44412</v>
      </c>
      <c r="U292">
        <f>现货价!B295</f>
        <v>2425</v>
      </c>
      <c r="V292">
        <f>VLOOKUP(T292,[2]价格数据!$A:$C,3,0)</f>
        <v>3137.74</v>
      </c>
      <c r="W292">
        <f t="shared" si="14"/>
        <v>712.73999999999978</v>
      </c>
    </row>
    <row r="293" spans="1:23" x14ac:dyDescent="0.2">
      <c r="A293" s="1" t="e">
        <f ca="1">OFFSET(库存!$A$304,COUNTA(库存!$A:$A)-ROW(库存!$A594),)</f>
        <v>#REF!</v>
      </c>
      <c r="B293" t="e">
        <f ca="1">OFFSET(库存!$B$304,COUNTA(库存!$B:$B)-ROW(库存!$B594),)</f>
        <v>#REF!</v>
      </c>
      <c r="N293" s="9">
        <v>44246</v>
      </c>
      <c r="O293" s="8">
        <v>1666</v>
      </c>
      <c r="P293" s="8">
        <v>1911</v>
      </c>
      <c r="Q293" s="4">
        <f t="shared" si="15"/>
        <v>245</v>
      </c>
      <c r="T293" s="1">
        <f>现货价!A296</f>
        <v>44411</v>
      </c>
      <c r="U293">
        <f>现货价!B296</f>
        <v>2400</v>
      </c>
      <c r="V293">
        <f>VLOOKUP(T293,[2]价格数据!$A:$C,3,0)</f>
        <v>3137.74</v>
      </c>
      <c r="W293">
        <f t="shared" si="14"/>
        <v>737.73999999999978</v>
      </c>
    </row>
    <row r="294" spans="1:23" x14ac:dyDescent="0.2">
      <c r="A294" s="1" t="e">
        <f ca="1">OFFSET(库存!$A$304,COUNTA(库存!$A:$A)-ROW(库存!$A595),)</f>
        <v>#REF!</v>
      </c>
      <c r="B294" t="e">
        <f ca="1">OFFSET(库存!$B$304,COUNTA(库存!$B:$B)-ROW(库存!$B595),)</f>
        <v>#REF!</v>
      </c>
      <c r="N294" s="9">
        <v>44249</v>
      </c>
      <c r="O294" s="8">
        <v>1745</v>
      </c>
      <c r="P294" s="8">
        <v>1959</v>
      </c>
      <c r="Q294" s="4">
        <f t="shared" si="15"/>
        <v>214</v>
      </c>
      <c r="T294" s="1">
        <f>现货价!A297</f>
        <v>44410</v>
      </c>
      <c r="U294">
        <f>现货价!B297</f>
        <v>2350</v>
      </c>
      <c r="V294">
        <f>VLOOKUP(T294,[2]价格数据!$A:$C,3,0)</f>
        <v>3127.96</v>
      </c>
      <c r="W294">
        <f t="shared" si="14"/>
        <v>777.96</v>
      </c>
    </row>
    <row r="295" spans="1:23" x14ac:dyDescent="0.2">
      <c r="A295" s="1" t="e">
        <f ca="1">OFFSET(库存!$A$304,COUNTA(库存!$A:$A)-ROW(库存!$A596),)</f>
        <v>#REF!</v>
      </c>
      <c r="B295" t="e">
        <f ca="1">OFFSET(库存!$B$304,COUNTA(库存!$B:$B)-ROW(库存!$B596),)</f>
        <v>#REF!</v>
      </c>
      <c r="N295" s="9">
        <v>44250</v>
      </c>
      <c r="O295" s="8">
        <v>1763</v>
      </c>
      <c r="P295" s="8">
        <v>1969</v>
      </c>
      <c r="Q295" s="4">
        <f t="shared" si="15"/>
        <v>206</v>
      </c>
      <c r="T295" s="1">
        <f>现货价!A298</f>
        <v>44407</v>
      </c>
      <c r="U295">
        <f>现货价!B298</f>
        <v>2300</v>
      </c>
      <c r="V295">
        <f>VLOOKUP(T295,[2]价格数据!$A:$C,3,0)</f>
        <v>3103.51</v>
      </c>
      <c r="W295">
        <f t="shared" si="14"/>
        <v>803.51000000000022</v>
      </c>
    </row>
    <row r="296" spans="1:23" x14ac:dyDescent="0.2">
      <c r="A296" s="1" t="e">
        <f ca="1">OFFSET(库存!$A$304,COUNTA(库存!$A:$A)-ROW(库存!$A597),)</f>
        <v>#REF!</v>
      </c>
      <c r="B296" t="e">
        <f ca="1">OFFSET(库存!$B$304,COUNTA(库存!$B:$B)-ROW(库存!$B597),)</f>
        <v>#REF!</v>
      </c>
      <c r="N296" s="9">
        <v>44251</v>
      </c>
      <c r="O296" s="8">
        <v>1781</v>
      </c>
      <c r="P296" s="8">
        <v>1988</v>
      </c>
      <c r="Q296" s="4">
        <f t="shared" si="15"/>
        <v>207</v>
      </c>
      <c r="T296" s="1">
        <f>现货价!A299</f>
        <v>44406</v>
      </c>
      <c r="U296">
        <f>现货价!B299</f>
        <v>2300</v>
      </c>
      <c r="V296">
        <f>VLOOKUP(T296,[2]价格数据!$A:$C,3,0)</f>
        <v>3089.96</v>
      </c>
      <c r="W296">
        <f t="shared" si="14"/>
        <v>789.96</v>
      </c>
    </row>
    <row r="297" spans="1:23" x14ac:dyDescent="0.2">
      <c r="A297" s="1" t="e">
        <f ca="1">OFFSET(库存!$A$304,COUNTA(库存!$A:$A)-ROW(库存!$A598),)</f>
        <v>#REF!</v>
      </c>
      <c r="B297" t="e">
        <f ca="1">OFFSET(库存!$B$304,COUNTA(库存!$B:$B)-ROW(库存!$B598),)</f>
        <v>#REF!</v>
      </c>
      <c r="N297" s="9">
        <v>44252</v>
      </c>
      <c r="O297" s="8">
        <v>1847</v>
      </c>
      <c r="P297" s="8">
        <v>2059</v>
      </c>
      <c r="Q297" s="4">
        <f t="shared" si="15"/>
        <v>212</v>
      </c>
      <c r="T297" s="1">
        <f>现货价!A300</f>
        <v>44405</v>
      </c>
      <c r="U297">
        <f>现货价!B300</f>
        <v>2275</v>
      </c>
      <c r="V297">
        <f>VLOOKUP(T297,[2]价格数据!$A:$C,3,0)</f>
        <v>3083.38</v>
      </c>
      <c r="W297">
        <f t="shared" si="14"/>
        <v>808.38000000000011</v>
      </c>
    </row>
    <row r="298" spans="1:23" x14ac:dyDescent="0.2">
      <c r="A298" s="1" t="e">
        <f ca="1">OFFSET(库存!$A$304,COUNTA(库存!$A:$A)-ROW(库存!$A599),)</f>
        <v>#REF!</v>
      </c>
      <c r="B298" t="e">
        <f ca="1">OFFSET(库存!$B$304,COUNTA(库存!$B:$B)-ROW(库存!$B599),)</f>
        <v>#REF!</v>
      </c>
      <c r="N298" s="9">
        <v>44253</v>
      </c>
      <c r="O298" s="8">
        <v>1836</v>
      </c>
      <c r="P298" s="8">
        <v>2044</v>
      </c>
      <c r="Q298" s="4">
        <f t="shared" si="15"/>
        <v>208</v>
      </c>
      <c r="T298" s="1">
        <f>现货价!A301</f>
        <v>44404</v>
      </c>
      <c r="U298">
        <f>现货价!B301</f>
        <v>2275</v>
      </c>
      <c r="V298">
        <f>VLOOKUP(T298,[2]价格数据!$A:$C,3,0)</f>
        <v>3073.03</v>
      </c>
      <c r="W298">
        <f t="shared" si="14"/>
        <v>798.0300000000002</v>
      </c>
    </row>
    <row r="299" spans="1:23" x14ac:dyDescent="0.2">
      <c r="A299" s="1" t="e">
        <f ca="1">OFFSET(库存!$A$304,COUNTA(库存!$A:$A)-ROW(库存!$A600),)</f>
        <v>#REF!</v>
      </c>
      <c r="B299" t="e">
        <f ca="1">OFFSET(库存!$B$304,COUNTA(库存!$B:$B)-ROW(库存!$B600),)</f>
        <v>#REF!</v>
      </c>
      <c r="N299" s="9">
        <v>44256</v>
      </c>
      <c r="O299" s="8">
        <v>1908</v>
      </c>
      <c r="P299" s="8">
        <v>2071</v>
      </c>
      <c r="Q299" s="4">
        <f t="shared" si="15"/>
        <v>163</v>
      </c>
      <c r="T299" s="1">
        <f>现货价!A302</f>
        <v>44403</v>
      </c>
      <c r="U299">
        <f>现货价!B302</f>
        <v>2250</v>
      </c>
      <c r="V299">
        <f>VLOOKUP(T299,[2]价格数据!$A:$C,3,0)</f>
        <v>3068.23</v>
      </c>
      <c r="W299">
        <f t="shared" si="14"/>
        <v>818.23</v>
      </c>
    </row>
    <row r="300" spans="1:23" x14ac:dyDescent="0.2">
      <c r="A300" s="1" t="e">
        <f ca="1">OFFSET(库存!$A$304,COUNTA(库存!$A:$A)-ROW(库存!$A601),)</f>
        <v>#REF!</v>
      </c>
      <c r="B300" t="e">
        <f ca="1">OFFSET(库存!$B$304,COUNTA(库存!$B:$B)-ROW(库存!$B601),)</f>
        <v>#REF!</v>
      </c>
      <c r="N300" s="9">
        <v>44257</v>
      </c>
      <c r="O300" s="8">
        <v>1907</v>
      </c>
      <c r="P300" s="8">
        <v>2090</v>
      </c>
      <c r="Q300" s="4">
        <f t="shared" si="15"/>
        <v>183</v>
      </c>
      <c r="T300" s="1">
        <f>现货价!A303</f>
        <v>44400</v>
      </c>
      <c r="U300">
        <f>现货价!B303</f>
        <v>2200</v>
      </c>
      <c r="V300">
        <f>VLOOKUP(T300,[2]价格数据!$A:$C,3,0)</f>
        <v>3044.88</v>
      </c>
      <c r="W300">
        <f t="shared" si="14"/>
        <v>844.88000000000011</v>
      </c>
    </row>
    <row r="301" spans="1:23" x14ac:dyDescent="0.2">
      <c r="A301" s="1" t="e">
        <f ca="1">OFFSET(库存!$A$304,COUNTA(库存!$A:$A)-ROW(库存!$A602),)</f>
        <v>#REF!</v>
      </c>
      <c r="B301" t="e">
        <f ca="1">OFFSET(库存!$B$304,COUNTA(库存!$B:$B)-ROW(库存!$B602),)</f>
        <v>#REF!</v>
      </c>
      <c r="N301" s="9">
        <v>44258</v>
      </c>
      <c r="O301" s="8">
        <v>1905</v>
      </c>
      <c r="P301" s="8">
        <v>2088</v>
      </c>
      <c r="Q301" s="4">
        <f t="shared" si="15"/>
        <v>183</v>
      </c>
      <c r="T301" s="1">
        <f>现货价!A304</f>
        <v>44399</v>
      </c>
      <c r="U301">
        <f>现货价!B304</f>
        <v>2200</v>
      </c>
      <c r="V301">
        <f>VLOOKUP(T301,[2]价格数据!$A:$C,3,0)</f>
        <v>3034.07</v>
      </c>
      <c r="W301">
        <f t="shared" si="14"/>
        <v>834.07000000000016</v>
      </c>
    </row>
    <row r="302" spans="1:23" x14ac:dyDescent="0.2">
      <c r="A302" s="1" t="e">
        <f ca="1">OFFSET(库存!$A$304,COUNTA(库存!$A:$A)-ROW(库存!$A603),)</f>
        <v>#REF!</v>
      </c>
      <c r="B302" t="e">
        <f ca="1">OFFSET(库存!$B$304,COUNTA(库存!$B:$B)-ROW(库存!$B603),)</f>
        <v>#REF!</v>
      </c>
      <c r="N302" s="9">
        <v>44259</v>
      </c>
      <c r="O302" s="8">
        <v>1848</v>
      </c>
      <c r="P302" s="8">
        <v>2077</v>
      </c>
      <c r="Q302" s="4">
        <f t="shared" si="15"/>
        <v>229</v>
      </c>
      <c r="T302" s="1">
        <f>现货价!A305</f>
        <v>44398</v>
      </c>
      <c r="U302">
        <f>现货价!B305</f>
        <v>2200</v>
      </c>
      <c r="V302">
        <f>VLOOKUP(T302,[2]价格数据!$A:$C,3,0)</f>
        <v>3021.19</v>
      </c>
      <c r="W302">
        <f t="shared" si="14"/>
        <v>821.19</v>
      </c>
    </row>
    <row r="303" spans="1:23" x14ac:dyDescent="0.2">
      <c r="A303" s="1" t="e">
        <f ca="1">OFFSET(库存!$A$304,COUNTA(库存!$A:$A)-ROW(库存!$A604),)</f>
        <v>#REF!</v>
      </c>
      <c r="B303" t="e">
        <f ca="1">OFFSET(库存!$B$304,COUNTA(库存!$B:$B)-ROW(库存!$B604),)</f>
        <v>#REF!</v>
      </c>
      <c r="N303" s="9">
        <v>44260</v>
      </c>
      <c r="O303" s="8">
        <v>1841</v>
      </c>
      <c r="P303" s="8">
        <v>2107</v>
      </c>
      <c r="Q303" s="4">
        <f t="shared" si="15"/>
        <v>266</v>
      </c>
      <c r="T303" s="1">
        <f>现货价!A306</f>
        <v>44397</v>
      </c>
      <c r="U303">
        <f>现货价!B306</f>
        <v>2175</v>
      </c>
      <c r="V303">
        <f>VLOOKUP(T303,[2]价格数据!$A:$C,3,0)</f>
        <v>3007.72</v>
      </c>
      <c r="W303">
        <f t="shared" si="14"/>
        <v>832.7199999999998</v>
      </c>
    </row>
    <row r="304" spans="1:23" x14ac:dyDescent="0.2">
      <c r="A304" s="1" t="e">
        <f ca="1">OFFSET(库存!$A$304,COUNTA(库存!$A:$A)-ROW(库存!$A605),)</f>
        <v>#REF!</v>
      </c>
      <c r="B304" t="e">
        <f ca="1">OFFSET(库存!$B$304,COUNTA(库存!$B:$B)-ROW(库存!$B605),)</f>
        <v>#REF!</v>
      </c>
      <c r="N304" s="9">
        <v>44263</v>
      </c>
      <c r="O304" s="8">
        <v>1917</v>
      </c>
      <c r="P304" s="8">
        <v>2071</v>
      </c>
      <c r="Q304" s="4">
        <f t="shared" si="15"/>
        <v>154</v>
      </c>
      <c r="T304" s="1">
        <f>现货价!A307</f>
        <v>44396</v>
      </c>
      <c r="U304">
        <f>现货价!B307</f>
        <v>2175</v>
      </c>
      <c r="V304">
        <f>VLOOKUP(T304,[2]价格数据!$A:$C,3,0)</f>
        <v>2995.91</v>
      </c>
      <c r="W304">
        <f t="shared" si="14"/>
        <v>820.90999999999985</v>
      </c>
    </row>
    <row r="305" spans="1:23" x14ac:dyDescent="0.2">
      <c r="A305" s="1"/>
      <c r="N305" s="9">
        <v>44264</v>
      </c>
      <c r="O305" s="8">
        <v>1942</v>
      </c>
      <c r="P305" s="8">
        <v>2013</v>
      </c>
      <c r="Q305" s="4">
        <f t="shared" si="15"/>
        <v>71</v>
      </c>
      <c r="T305" s="1">
        <f>现货价!A308</f>
        <v>44393</v>
      </c>
      <c r="U305">
        <f>现货价!B308</f>
        <v>2175</v>
      </c>
      <c r="V305">
        <f>VLOOKUP(T305,[2]价格数据!$A:$C,3,0)</f>
        <v>2952.76</v>
      </c>
      <c r="W305">
        <f t="shared" si="14"/>
        <v>777.76000000000022</v>
      </c>
    </row>
    <row r="306" spans="1:23" x14ac:dyDescent="0.2">
      <c r="A306" s="1"/>
      <c r="N306" s="9">
        <v>44265</v>
      </c>
      <c r="O306" s="8">
        <v>1963</v>
      </c>
      <c r="P306" s="8">
        <v>2041</v>
      </c>
      <c r="Q306" s="4">
        <f t="shared" si="15"/>
        <v>78</v>
      </c>
      <c r="T306" s="1">
        <f>现货价!A309</f>
        <v>44392</v>
      </c>
      <c r="U306">
        <f>现货价!B309</f>
        <v>2175</v>
      </c>
      <c r="V306">
        <f>VLOOKUP(T306,[2]价格数据!$A:$C,3,0)</f>
        <v>2943.43</v>
      </c>
      <c r="W306">
        <f t="shared" si="14"/>
        <v>768.42999999999984</v>
      </c>
    </row>
    <row r="307" spans="1:23" x14ac:dyDescent="0.2">
      <c r="A307" s="1"/>
      <c r="N307" s="9">
        <v>44266</v>
      </c>
      <c r="O307" s="8">
        <v>1892</v>
      </c>
      <c r="P307" s="8">
        <v>1986</v>
      </c>
      <c r="Q307" s="4">
        <f t="shared" si="15"/>
        <v>94</v>
      </c>
      <c r="T307" s="1">
        <f>现货价!A310</f>
        <v>44391</v>
      </c>
      <c r="U307">
        <f>现货价!B310</f>
        <v>2175</v>
      </c>
      <c r="V307">
        <f>VLOOKUP(T307,[2]价格数据!$A:$C,3,0)</f>
        <v>2932.16</v>
      </c>
      <c r="W307">
        <f t="shared" si="14"/>
        <v>757.15999999999985</v>
      </c>
    </row>
    <row r="308" spans="1:23" x14ac:dyDescent="0.2">
      <c r="A308" s="1"/>
      <c r="N308" s="9">
        <v>44267</v>
      </c>
      <c r="O308" s="8">
        <v>1879</v>
      </c>
      <c r="P308" s="8">
        <v>1972</v>
      </c>
      <c r="Q308" s="4">
        <f t="shared" si="15"/>
        <v>93</v>
      </c>
      <c r="T308" s="1">
        <f>现货价!A311</f>
        <v>44390</v>
      </c>
      <c r="U308">
        <f>现货价!B311</f>
        <v>2160</v>
      </c>
      <c r="V308">
        <f>VLOOKUP(T308,[2]价格数据!$A:$C,3,0)</f>
        <v>2930.36</v>
      </c>
      <c r="W308">
        <f t="shared" si="14"/>
        <v>770.36000000000013</v>
      </c>
    </row>
    <row r="309" spans="1:23" x14ac:dyDescent="0.2">
      <c r="A309" s="1"/>
      <c r="N309" s="9">
        <v>44270</v>
      </c>
      <c r="O309" s="8">
        <v>1941</v>
      </c>
      <c r="P309" s="8">
        <v>2021</v>
      </c>
      <c r="Q309" s="4">
        <f t="shared" si="15"/>
        <v>80</v>
      </c>
      <c r="T309" s="1">
        <f>现货价!A312</f>
        <v>44389</v>
      </c>
      <c r="U309">
        <f>现货价!B312</f>
        <v>2160</v>
      </c>
      <c r="V309">
        <f>VLOOKUP(T309,[2]价格数据!$A:$C,3,0)</f>
        <v>2925.57</v>
      </c>
      <c r="W309">
        <f t="shared" si="14"/>
        <v>765.57000000000016</v>
      </c>
    </row>
    <row r="310" spans="1:23" x14ac:dyDescent="0.2">
      <c r="A310" s="1"/>
      <c r="N310" s="9">
        <v>44271</v>
      </c>
      <c r="O310" s="8">
        <v>1920</v>
      </c>
      <c r="P310" s="8">
        <v>2001</v>
      </c>
      <c r="Q310" s="4">
        <f t="shared" si="15"/>
        <v>81</v>
      </c>
      <c r="T310" s="1">
        <f>现货价!A313</f>
        <v>44386</v>
      </c>
      <c r="U310">
        <f>现货价!B313</f>
        <v>2160</v>
      </c>
      <c r="V310">
        <f>VLOOKUP(T310,[2]价格数据!$A:$C,3,0)</f>
        <v>2901.43</v>
      </c>
      <c r="W310">
        <f t="shared" si="14"/>
        <v>741.42999999999984</v>
      </c>
    </row>
    <row r="311" spans="1:23" x14ac:dyDescent="0.2">
      <c r="A311" s="1"/>
      <c r="N311" s="9">
        <v>44272</v>
      </c>
      <c r="O311" s="8">
        <v>1997</v>
      </c>
      <c r="P311" s="8">
        <v>2067</v>
      </c>
      <c r="Q311" s="4">
        <f t="shared" si="15"/>
        <v>70</v>
      </c>
      <c r="T311" s="1">
        <f>现货价!A314</f>
        <v>44385</v>
      </c>
      <c r="U311">
        <f>现货价!B314</f>
        <v>2160</v>
      </c>
      <c r="V311">
        <f>VLOOKUP(T311,[2]价格数据!$A:$C,3,0)</f>
        <v>2900.02</v>
      </c>
      <c r="W311">
        <f t="shared" si="14"/>
        <v>740.02</v>
      </c>
    </row>
    <row r="312" spans="1:23" x14ac:dyDescent="0.2">
      <c r="A312" s="1"/>
      <c r="N312" s="9">
        <v>44273</v>
      </c>
      <c r="O312" s="8">
        <v>1996</v>
      </c>
      <c r="P312" s="8">
        <v>2078</v>
      </c>
      <c r="Q312" s="4">
        <f t="shared" si="15"/>
        <v>82</v>
      </c>
      <c r="T312" s="1">
        <f>现货价!A315</f>
        <v>44384</v>
      </c>
      <c r="U312">
        <f>现货价!B315</f>
        <v>2160</v>
      </c>
      <c r="V312">
        <f>VLOOKUP(T312,[2]价格数据!$A:$C,3,0)</f>
        <v>2892.47</v>
      </c>
      <c r="W312">
        <f t="shared" si="14"/>
        <v>732.4699999999998</v>
      </c>
    </row>
    <row r="313" spans="1:23" x14ac:dyDescent="0.2">
      <c r="A313" s="1"/>
      <c r="N313" s="9">
        <v>44274</v>
      </c>
      <c r="O313" s="8">
        <v>1944</v>
      </c>
      <c r="P313" s="8">
        <v>2055</v>
      </c>
      <c r="Q313" s="4">
        <f t="shared" si="15"/>
        <v>111</v>
      </c>
      <c r="T313" s="1">
        <f>现货价!A316</f>
        <v>44383</v>
      </c>
      <c r="U313">
        <f>现货价!B316</f>
        <v>2160</v>
      </c>
      <c r="V313">
        <f>VLOOKUP(T313,[2]价格数据!$A:$C,3,0)</f>
        <v>2888.61</v>
      </c>
      <c r="W313">
        <f t="shared" si="14"/>
        <v>728.61000000000013</v>
      </c>
    </row>
    <row r="314" spans="1:23" x14ac:dyDescent="0.2">
      <c r="A314" s="1"/>
      <c r="N314" s="9">
        <v>44277</v>
      </c>
      <c r="O314" s="8">
        <v>1924</v>
      </c>
      <c r="P314" s="8">
        <v>2090</v>
      </c>
      <c r="Q314" s="4">
        <f t="shared" si="15"/>
        <v>166</v>
      </c>
      <c r="T314" s="1">
        <f>现货价!A317</f>
        <v>44382</v>
      </c>
      <c r="U314">
        <f>现货价!B317</f>
        <v>2160</v>
      </c>
      <c r="V314">
        <f>VLOOKUP(T314,[2]价格数据!$A:$C,3,0)</f>
        <v>2881.54</v>
      </c>
      <c r="W314">
        <f t="shared" si="14"/>
        <v>721.54</v>
      </c>
    </row>
    <row r="315" spans="1:23" x14ac:dyDescent="0.2">
      <c r="A315" s="1"/>
      <c r="N315" s="9">
        <v>44278</v>
      </c>
      <c r="O315" s="8">
        <v>1923</v>
      </c>
      <c r="P315" s="8">
        <v>2082</v>
      </c>
      <c r="Q315" s="4">
        <f t="shared" si="15"/>
        <v>159</v>
      </c>
      <c r="T315" s="1">
        <f>现货价!A318</f>
        <v>44379</v>
      </c>
      <c r="U315">
        <f>现货价!B318</f>
        <v>2160</v>
      </c>
      <c r="V315">
        <f>VLOOKUP(T315,[2]价格数据!$A:$C,3,0)</f>
        <v>2881.04</v>
      </c>
      <c r="W315">
        <f t="shared" si="14"/>
        <v>721.04</v>
      </c>
    </row>
    <row r="316" spans="1:23" x14ac:dyDescent="0.2">
      <c r="A316" s="1"/>
      <c r="N316" s="9">
        <v>44279</v>
      </c>
      <c r="O316" s="8">
        <v>1920</v>
      </c>
      <c r="P316" s="8">
        <v>2049</v>
      </c>
      <c r="Q316" s="4">
        <f t="shared" si="15"/>
        <v>129</v>
      </c>
      <c r="T316" s="1">
        <f>现货价!A319</f>
        <v>44378</v>
      </c>
      <c r="U316">
        <f>现货价!B319</f>
        <v>2160</v>
      </c>
      <c r="V316">
        <f>VLOOKUP(T316,[2]价格数据!$A:$C,3,0)</f>
        <v>2879.17</v>
      </c>
      <c r="W316">
        <f t="shared" si="14"/>
        <v>719.17000000000007</v>
      </c>
    </row>
    <row r="317" spans="1:23" x14ac:dyDescent="0.2">
      <c r="A317" s="1"/>
      <c r="N317" s="9">
        <v>44280</v>
      </c>
      <c r="O317" s="8">
        <v>1887</v>
      </c>
      <c r="P317" s="8">
        <v>2051</v>
      </c>
      <c r="Q317" s="4">
        <f t="shared" si="15"/>
        <v>164</v>
      </c>
      <c r="T317" s="1">
        <f>现货价!A320</f>
        <v>44377</v>
      </c>
      <c r="U317">
        <f>现货价!B320</f>
        <v>2160</v>
      </c>
      <c r="V317">
        <f>VLOOKUP(T317,[2]价格数据!$A:$C,3,0)</f>
        <v>2870.87</v>
      </c>
      <c r="W317">
        <f t="shared" si="14"/>
        <v>710.86999999999989</v>
      </c>
    </row>
    <row r="318" spans="1:23" x14ac:dyDescent="0.2">
      <c r="A318" s="1"/>
      <c r="N318" s="9">
        <v>44281</v>
      </c>
      <c r="O318" s="8">
        <v>1903</v>
      </c>
      <c r="P318" s="8">
        <v>2133</v>
      </c>
      <c r="Q318" s="4">
        <f t="shared" si="15"/>
        <v>230</v>
      </c>
      <c r="T318" s="1">
        <f>现货价!A321</f>
        <v>44376</v>
      </c>
      <c r="U318">
        <f>现货价!B321</f>
        <v>2075</v>
      </c>
      <c r="V318">
        <f>VLOOKUP(T318,[2]价格数据!$A:$C,3,0)</f>
        <v>2870.57</v>
      </c>
      <c r="W318">
        <f t="shared" si="14"/>
        <v>795.57000000000016</v>
      </c>
    </row>
    <row r="319" spans="1:23" x14ac:dyDescent="0.2">
      <c r="A319" s="1"/>
      <c r="N319" s="9">
        <v>44284</v>
      </c>
      <c r="O319" s="8">
        <v>1868</v>
      </c>
      <c r="P319" s="8">
        <v>2125</v>
      </c>
      <c r="Q319" s="4">
        <f t="shared" si="15"/>
        <v>257</v>
      </c>
      <c r="T319" s="1">
        <f>现货价!A322</f>
        <v>44375</v>
      </c>
      <c r="U319">
        <f>现货价!B322</f>
        <v>2075</v>
      </c>
      <c r="V319">
        <f>VLOOKUP(T319,[2]价格数据!$A:$C,3,0)</f>
        <v>2867.03</v>
      </c>
      <c r="W319">
        <f t="shared" si="14"/>
        <v>792.0300000000002</v>
      </c>
    </row>
    <row r="320" spans="1:23" x14ac:dyDescent="0.2">
      <c r="A320" s="1"/>
      <c r="N320" s="9">
        <v>44285</v>
      </c>
      <c r="O320" s="8">
        <v>1883</v>
      </c>
      <c r="P320" s="8">
        <v>2135</v>
      </c>
      <c r="Q320" s="4">
        <f t="shared" si="15"/>
        <v>252</v>
      </c>
      <c r="T320" s="1">
        <f>现货价!A323</f>
        <v>44372</v>
      </c>
      <c r="U320">
        <f>现货价!B323</f>
        <v>2065</v>
      </c>
      <c r="V320">
        <f>VLOOKUP(T320,[2]价格数据!$A:$C,3,0)</f>
        <v>2867.03</v>
      </c>
      <c r="W320">
        <f t="shared" si="14"/>
        <v>802.0300000000002</v>
      </c>
    </row>
    <row r="321" spans="1:23" x14ac:dyDescent="0.2">
      <c r="A321" s="1"/>
      <c r="N321" s="9">
        <v>44286</v>
      </c>
      <c r="O321" s="8">
        <v>1875</v>
      </c>
      <c r="P321" s="8">
        <v>2112</v>
      </c>
      <c r="Q321" s="4">
        <f t="shared" si="15"/>
        <v>237</v>
      </c>
      <c r="T321" s="1">
        <f>现货价!A324</f>
        <v>44371</v>
      </c>
      <c r="U321">
        <f>现货价!B324</f>
        <v>2030</v>
      </c>
      <c r="V321">
        <f>VLOOKUP(T321,[2]价格数据!$A:$C,3,0)</f>
        <v>2867.03</v>
      </c>
      <c r="W321">
        <f t="shared" si="14"/>
        <v>837.0300000000002</v>
      </c>
    </row>
    <row r="322" spans="1:23" x14ac:dyDescent="0.2">
      <c r="A322" s="1"/>
      <c r="N322" s="9">
        <v>44287</v>
      </c>
      <c r="O322" s="8">
        <v>1904</v>
      </c>
      <c r="P322" s="8">
        <v>2116</v>
      </c>
      <c r="Q322" s="4">
        <f t="shared" si="15"/>
        <v>212</v>
      </c>
      <c r="T322" s="1">
        <f>现货价!A325</f>
        <v>44370</v>
      </c>
      <c r="U322">
        <f>现货价!B325</f>
        <v>2030</v>
      </c>
      <c r="V322">
        <f>VLOOKUP(T322,[2]价格数据!$A:$C,3,0)</f>
        <v>2866.43</v>
      </c>
      <c r="W322">
        <f t="shared" si="14"/>
        <v>836.42999999999984</v>
      </c>
    </row>
    <row r="323" spans="1:23" x14ac:dyDescent="0.2">
      <c r="A323" s="1"/>
      <c r="N323" s="9">
        <v>44288</v>
      </c>
      <c r="O323" s="8">
        <v>1913</v>
      </c>
      <c r="P323" s="8">
        <v>2117</v>
      </c>
      <c r="Q323" s="4">
        <f t="shared" si="15"/>
        <v>204</v>
      </c>
      <c r="T323" s="1">
        <f>现货价!A326</f>
        <v>44369</v>
      </c>
      <c r="U323">
        <f>现货价!B326</f>
        <v>2030</v>
      </c>
      <c r="V323">
        <f>VLOOKUP(T323,[2]价格数据!$A:$C,3,0)</f>
        <v>2865.43</v>
      </c>
      <c r="W323">
        <f t="shared" ref="W323:W386" si="16">V323-U323</f>
        <v>835.42999999999984</v>
      </c>
    </row>
    <row r="324" spans="1:23" x14ac:dyDescent="0.2">
      <c r="A324" s="1"/>
      <c r="N324" s="9">
        <v>44292</v>
      </c>
      <c r="O324" s="8">
        <v>1884</v>
      </c>
      <c r="P324" s="8">
        <v>2159</v>
      </c>
      <c r="Q324" s="4">
        <f t="shared" ref="Q324:Q387" si="17">P324-O324</f>
        <v>275</v>
      </c>
      <c r="T324" s="1">
        <f>现货价!A327</f>
        <v>44368</v>
      </c>
      <c r="U324">
        <f>现货价!B327</f>
        <v>2030</v>
      </c>
      <c r="V324">
        <f>VLOOKUP(T324,[2]价格数据!$A:$C,3,0)</f>
        <v>2864.7</v>
      </c>
      <c r="W324">
        <f t="shared" si="16"/>
        <v>834.69999999999982</v>
      </c>
    </row>
    <row r="325" spans="1:23" x14ac:dyDescent="0.2">
      <c r="A325" s="1"/>
      <c r="N325" s="9">
        <v>44293</v>
      </c>
      <c r="O325" s="8">
        <v>1852</v>
      </c>
      <c r="P325" s="8">
        <v>2123</v>
      </c>
      <c r="Q325" s="4">
        <f t="shared" si="17"/>
        <v>271</v>
      </c>
      <c r="T325" s="1">
        <f>现货价!A328</f>
        <v>44365</v>
      </c>
      <c r="U325">
        <f>现货价!B328</f>
        <v>2030</v>
      </c>
      <c r="V325">
        <f>VLOOKUP(T325,[2]价格数据!$A:$C,3,0)</f>
        <v>2862.2</v>
      </c>
      <c r="W325">
        <f t="shared" si="16"/>
        <v>832.19999999999982</v>
      </c>
    </row>
    <row r="326" spans="1:23" x14ac:dyDescent="0.2">
      <c r="A326" s="1"/>
      <c r="N326" s="9">
        <v>44294</v>
      </c>
      <c r="O326" s="8">
        <v>1842</v>
      </c>
      <c r="P326" s="8">
        <v>2157</v>
      </c>
      <c r="Q326" s="4">
        <f t="shared" si="17"/>
        <v>315</v>
      </c>
      <c r="T326" s="1">
        <f>现货价!A329</f>
        <v>44364</v>
      </c>
      <c r="U326">
        <f>现货价!B329</f>
        <v>2030</v>
      </c>
      <c r="V326">
        <f>VLOOKUP(T326,[2]价格数据!$A:$C,3,0)</f>
        <v>2859.8</v>
      </c>
      <c r="W326">
        <f t="shared" si="16"/>
        <v>829.80000000000018</v>
      </c>
    </row>
    <row r="327" spans="1:23" x14ac:dyDescent="0.2">
      <c r="A327" s="1"/>
      <c r="N327" s="9">
        <v>44295</v>
      </c>
      <c r="O327" s="8">
        <v>1913</v>
      </c>
      <c r="P327" s="8">
        <v>2088</v>
      </c>
      <c r="Q327" s="4">
        <f t="shared" si="17"/>
        <v>175</v>
      </c>
      <c r="T327" s="1">
        <f>现货价!A330</f>
        <v>44363</v>
      </c>
      <c r="U327">
        <f>现货价!B330</f>
        <v>2030</v>
      </c>
      <c r="V327">
        <f>VLOOKUP(T327,[2]价格数据!$A:$C,3,0)</f>
        <v>2854.87</v>
      </c>
      <c r="W327">
        <f t="shared" si="16"/>
        <v>824.86999999999989</v>
      </c>
    </row>
    <row r="328" spans="1:23" x14ac:dyDescent="0.2">
      <c r="A328" s="1"/>
      <c r="N328" s="9">
        <v>44298</v>
      </c>
      <c r="O328" s="8">
        <v>1891</v>
      </c>
      <c r="P328" s="8">
        <v>2139</v>
      </c>
      <c r="Q328" s="4">
        <f t="shared" si="17"/>
        <v>248</v>
      </c>
      <c r="T328" s="1">
        <f>现货价!A331</f>
        <v>44362</v>
      </c>
      <c r="U328">
        <f>现货价!B331</f>
        <v>2030</v>
      </c>
      <c r="V328">
        <f>VLOOKUP(T328,[2]价格数据!$A:$C,3,0)</f>
        <v>2854.87</v>
      </c>
      <c r="W328">
        <f t="shared" si="16"/>
        <v>824.86999999999989</v>
      </c>
    </row>
    <row r="329" spans="1:23" x14ac:dyDescent="0.2">
      <c r="A329" s="1"/>
      <c r="N329" s="9">
        <v>44299</v>
      </c>
      <c r="O329" s="8">
        <v>1907</v>
      </c>
      <c r="P329" s="8">
        <v>2164</v>
      </c>
      <c r="Q329" s="4">
        <f t="shared" si="17"/>
        <v>257</v>
      </c>
      <c r="T329" s="1">
        <f>现货价!A332</f>
        <v>44358</v>
      </c>
      <c r="U329">
        <f>现货价!B332</f>
        <v>2030</v>
      </c>
      <c r="V329">
        <f>VLOOKUP(T329,[2]价格数据!$A:$C,3,0)</f>
        <v>2852.85</v>
      </c>
      <c r="W329">
        <f t="shared" si="16"/>
        <v>822.84999999999991</v>
      </c>
    </row>
    <row r="330" spans="1:23" x14ac:dyDescent="0.2">
      <c r="A330" s="1"/>
      <c r="N330" s="9">
        <v>44300</v>
      </c>
      <c r="O330" s="8">
        <v>1912</v>
      </c>
      <c r="P330" s="8">
        <v>2166</v>
      </c>
      <c r="Q330" s="4">
        <f t="shared" si="17"/>
        <v>254</v>
      </c>
      <c r="T330" s="1">
        <f>现货价!A333</f>
        <v>44357</v>
      </c>
      <c r="U330">
        <f>现货价!B333</f>
        <v>2030</v>
      </c>
      <c r="V330">
        <f>VLOOKUP(T330,[2]价格数据!$A:$C,3,0)</f>
        <v>2852.45</v>
      </c>
      <c r="W330">
        <f t="shared" si="16"/>
        <v>822.44999999999982</v>
      </c>
    </row>
    <row r="331" spans="1:23" x14ac:dyDescent="0.2">
      <c r="A331" s="1"/>
      <c r="N331" s="9">
        <v>44301</v>
      </c>
      <c r="O331" s="8">
        <v>1873</v>
      </c>
      <c r="P331" s="8">
        <v>2211</v>
      </c>
      <c r="Q331" s="4">
        <f t="shared" si="17"/>
        <v>338</v>
      </c>
      <c r="T331" s="1">
        <f>现货价!A334</f>
        <v>44356</v>
      </c>
      <c r="U331">
        <f>现货价!B334</f>
        <v>2030</v>
      </c>
      <c r="V331">
        <f>VLOOKUP(T331,[2]价格数据!$A:$C,3,0)</f>
        <v>2856.05</v>
      </c>
      <c r="W331">
        <f t="shared" si="16"/>
        <v>826.05000000000018</v>
      </c>
    </row>
    <row r="332" spans="1:23" x14ac:dyDescent="0.2">
      <c r="A332" s="1"/>
      <c r="N332" s="9">
        <v>44302</v>
      </c>
      <c r="O332" s="8">
        <v>1904</v>
      </c>
      <c r="P332" s="8">
        <v>2229</v>
      </c>
      <c r="Q332" s="4">
        <f t="shared" si="17"/>
        <v>325</v>
      </c>
      <c r="T332" s="1">
        <f>现货价!A335</f>
        <v>44355</v>
      </c>
      <c r="U332">
        <f>现货价!B335</f>
        <v>2030</v>
      </c>
      <c r="V332">
        <f>VLOOKUP(T332,[2]价格数据!$A:$C,3,0)</f>
        <v>2856.85</v>
      </c>
      <c r="W332">
        <f t="shared" si="16"/>
        <v>826.84999999999991</v>
      </c>
    </row>
    <row r="333" spans="1:23" x14ac:dyDescent="0.2">
      <c r="A333" s="1"/>
      <c r="N333" s="9">
        <v>44305</v>
      </c>
      <c r="O333" s="8">
        <v>1968</v>
      </c>
      <c r="P333" s="8">
        <v>2230</v>
      </c>
      <c r="Q333" s="4">
        <f t="shared" si="17"/>
        <v>262</v>
      </c>
      <c r="T333" s="1">
        <f>现货价!A336</f>
        <v>44354</v>
      </c>
      <c r="U333">
        <f>现货价!B336</f>
        <v>2015</v>
      </c>
      <c r="V333">
        <f>VLOOKUP(T333,[2]价格数据!$A:$C,3,0)</f>
        <v>2854.03</v>
      </c>
      <c r="W333">
        <f t="shared" si="16"/>
        <v>839.0300000000002</v>
      </c>
    </row>
    <row r="334" spans="1:23" x14ac:dyDescent="0.2">
      <c r="A334" s="1"/>
      <c r="N334" s="9">
        <v>44306</v>
      </c>
      <c r="O334" s="8">
        <v>1976</v>
      </c>
      <c r="P334" s="8">
        <v>2263</v>
      </c>
      <c r="Q334" s="4">
        <f t="shared" si="17"/>
        <v>287</v>
      </c>
      <c r="T334" s="1">
        <f>现货价!A337</f>
        <v>44351</v>
      </c>
      <c r="U334">
        <f>现货价!B337</f>
        <v>2015</v>
      </c>
      <c r="V334">
        <f>VLOOKUP(T334,[2]价格数据!$A:$C,3,0)</f>
        <v>2848.43</v>
      </c>
      <c r="W334">
        <f t="shared" si="16"/>
        <v>833.42999999999984</v>
      </c>
    </row>
    <row r="335" spans="1:23" x14ac:dyDescent="0.2">
      <c r="A335" s="1"/>
      <c r="N335" s="9">
        <v>44307</v>
      </c>
      <c r="O335" s="8">
        <v>1935</v>
      </c>
      <c r="P335" s="8">
        <v>2248</v>
      </c>
      <c r="Q335" s="4">
        <f t="shared" si="17"/>
        <v>313</v>
      </c>
      <c r="T335" s="1">
        <f>现货价!A338</f>
        <v>44350</v>
      </c>
      <c r="U335">
        <f>现货价!B338</f>
        <v>2015</v>
      </c>
      <c r="V335">
        <f>VLOOKUP(T335,[2]价格数据!$A:$C,3,0)</f>
        <v>2848.43</v>
      </c>
      <c r="W335">
        <f t="shared" si="16"/>
        <v>833.42999999999984</v>
      </c>
    </row>
    <row r="336" spans="1:23" x14ac:dyDescent="0.2">
      <c r="A336" s="1"/>
      <c r="N336" s="9">
        <v>44308</v>
      </c>
      <c r="O336" s="8">
        <v>1933</v>
      </c>
      <c r="P336" s="8">
        <v>2236</v>
      </c>
      <c r="Q336" s="4">
        <f t="shared" si="17"/>
        <v>303</v>
      </c>
      <c r="T336" s="1">
        <f>现货价!A339</f>
        <v>44349</v>
      </c>
      <c r="U336">
        <f>现货价!B339</f>
        <v>2015</v>
      </c>
      <c r="V336">
        <f>VLOOKUP(T336,[2]价格数据!$A:$C,3,0)</f>
        <v>2836.69</v>
      </c>
      <c r="W336">
        <f t="shared" si="16"/>
        <v>821.69</v>
      </c>
    </row>
    <row r="337" spans="1:23" x14ac:dyDescent="0.2">
      <c r="A337" s="1"/>
      <c r="N337" s="9">
        <v>44309</v>
      </c>
      <c r="O337" s="8">
        <v>1923</v>
      </c>
      <c r="P337" s="8">
        <v>2264</v>
      </c>
      <c r="Q337" s="4">
        <f t="shared" si="17"/>
        <v>341</v>
      </c>
      <c r="T337" s="1">
        <f>现货价!A340</f>
        <v>44348</v>
      </c>
      <c r="U337">
        <f>现货价!B340</f>
        <v>2005</v>
      </c>
      <c r="V337">
        <f>VLOOKUP(T337,[2]价格数据!$A:$C,3,0)</f>
        <v>2824.84</v>
      </c>
      <c r="W337">
        <f t="shared" si="16"/>
        <v>819.84000000000015</v>
      </c>
    </row>
    <row r="338" spans="1:23" x14ac:dyDescent="0.2">
      <c r="A338" s="1"/>
      <c r="N338" s="9">
        <v>44312</v>
      </c>
      <c r="O338" s="8">
        <v>1947</v>
      </c>
      <c r="P338" s="8">
        <v>2277</v>
      </c>
      <c r="Q338" s="4">
        <f t="shared" si="17"/>
        <v>330</v>
      </c>
      <c r="T338" s="1">
        <f>现货价!A341</f>
        <v>44347</v>
      </c>
      <c r="U338">
        <f>现货价!B341</f>
        <v>1990</v>
      </c>
      <c r="V338">
        <f>VLOOKUP(T338,[2]价格数据!$A:$C,3,0)</f>
        <v>2820.5</v>
      </c>
      <c r="W338">
        <f t="shared" si="16"/>
        <v>830.5</v>
      </c>
    </row>
    <row r="339" spans="1:23" x14ac:dyDescent="0.2">
      <c r="A339" s="1"/>
      <c r="N339" s="9">
        <v>44313</v>
      </c>
      <c r="O339" s="8">
        <v>2001</v>
      </c>
      <c r="P339" s="8">
        <v>2316</v>
      </c>
      <c r="Q339" s="4">
        <f t="shared" si="17"/>
        <v>315</v>
      </c>
      <c r="T339" s="1">
        <f>现货价!A342</f>
        <v>44344</v>
      </c>
      <c r="U339">
        <f>现货价!B342</f>
        <v>1945</v>
      </c>
      <c r="V339">
        <f>VLOOKUP(T339,[2]价格数据!$A:$C,3,0)</f>
        <v>2805.13</v>
      </c>
      <c r="W339">
        <f t="shared" si="16"/>
        <v>860.13000000000011</v>
      </c>
    </row>
    <row r="340" spans="1:23" x14ac:dyDescent="0.2">
      <c r="A340" s="1"/>
      <c r="N340" s="9">
        <v>44314</v>
      </c>
      <c r="O340" s="8">
        <v>2005</v>
      </c>
      <c r="P340" s="8">
        <v>2331</v>
      </c>
      <c r="Q340" s="4">
        <f t="shared" si="17"/>
        <v>326</v>
      </c>
      <c r="T340" s="1">
        <f>现货价!A343</f>
        <v>44343</v>
      </c>
      <c r="U340">
        <f>现货价!B343</f>
        <v>1945</v>
      </c>
      <c r="V340">
        <f>VLOOKUP(T340,[2]价格数据!$A:$C,3,0)</f>
        <v>2799.13</v>
      </c>
      <c r="W340">
        <f t="shared" si="16"/>
        <v>854.13000000000011</v>
      </c>
    </row>
    <row r="341" spans="1:23" x14ac:dyDescent="0.2">
      <c r="A341" s="1"/>
      <c r="N341" s="9">
        <v>44315</v>
      </c>
      <c r="O341" s="8">
        <v>2045</v>
      </c>
      <c r="P341" s="8">
        <v>2379</v>
      </c>
      <c r="Q341" s="4">
        <f t="shared" si="17"/>
        <v>334</v>
      </c>
      <c r="T341" s="1">
        <f>现货价!A344</f>
        <v>44342</v>
      </c>
      <c r="U341">
        <f>现货价!B344</f>
        <v>1945</v>
      </c>
      <c r="V341">
        <f>VLOOKUP(T341,[2]价格数据!$A:$C,3,0)</f>
        <v>2790.6</v>
      </c>
      <c r="W341">
        <f t="shared" si="16"/>
        <v>845.59999999999991</v>
      </c>
    </row>
    <row r="342" spans="1:23" x14ac:dyDescent="0.2">
      <c r="A342" s="1"/>
      <c r="N342" s="9">
        <v>44316</v>
      </c>
      <c r="O342" s="8">
        <v>2087</v>
      </c>
      <c r="P342" s="8">
        <v>2423</v>
      </c>
      <c r="Q342" s="4">
        <f t="shared" si="17"/>
        <v>336</v>
      </c>
      <c r="T342" s="1">
        <f>现货价!A345</f>
        <v>44341</v>
      </c>
      <c r="U342">
        <f>现货价!B345</f>
        <v>1945</v>
      </c>
      <c r="V342">
        <f>VLOOKUP(T342,[2]价格数据!$A:$C,3,0)</f>
        <v>2771.37</v>
      </c>
      <c r="W342">
        <f t="shared" si="16"/>
        <v>826.36999999999989</v>
      </c>
    </row>
    <row r="343" spans="1:23" x14ac:dyDescent="0.2">
      <c r="A343" s="1"/>
      <c r="N343" s="9">
        <v>44322</v>
      </c>
      <c r="O343" s="8">
        <v>2190</v>
      </c>
      <c r="P343" s="8">
        <v>2526</v>
      </c>
      <c r="Q343" s="4">
        <f t="shared" si="17"/>
        <v>336</v>
      </c>
      <c r="T343" s="1">
        <f>现货价!A346</f>
        <v>44340</v>
      </c>
      <c r="U343">
        <f>现货价!B346</f>
        <v>1945</v>
      </c>
      <c r="V343">
        <f>VLOOKUP(T343,[2]价格数据!$A:$C,3,0)</f>
        <v>2760.16</v>
      </c>
      <c r="W343">
        <f t="shared" si="16"/>
        <v>815.15999999999985</v>
      </c>
    </row>
    <row r="344" spans="1:23" x14ac:dyDescent="0.2">
      <c r="A344" s="1"/>
      <c r="N344" s="9">
        <v>44323</v>
      </c>
      <c r="O344" s="8">
        <v>2162</v>
      </c>
      <c r="P344" s="8">
        <v>2549</v>
      </c>
      <c r="Q344" s="4">
        <f t="shared" si="17"/>
        <v>387</v>
      </c>
      <c r="T344" s="1">
        <f>现货价!A347</f>
        <v>44337</v>
      </c>
      <c r="U344">
        <f>现货价!B347</f>
        <v>1945</v>
      </c>
      <c r="V344">
        <f>VLOOKUP(T344,[2]价格数据!$A:$C,3,0)</f>
        <v>2728.84</v>
      </c>
      <c r="W344">
        <f t="shared" si="16"/>
        <v>783.84000000000015</v>
      </c>
    </row>
    <row r="345" spans="1:23" x14ac:dyDescent="0.2">
      <c r="A345" s="1"/>
      <c r="N345" s="9">
        <v>44326</v>
      </c>
      <c r="O345" s="8">
        <v>2172</v>
      </c>
      <c r="P345" s="8">
        <v>2683</v>
      </c>
      <c r="Q345" s="4">
        <f t="shared" si="17"/>
        <v>511</v>
      </c>
      <c r="T345" s="1">
        <f>现货价!A348</f>
        <v>44336</v>
      </c>
      <c r="U345">
        <f>现货价!B348</f>
        <v>1945</v>
      </c>
      <c r="V345">
        <f>VLOOKUP(T345,[2]价格数据!$A:$C,3,0)</f>
        <v>2726.04</v>
      </c>
      <c r="W345">
        <f t="shared" si="16"/>
        <v>781.04</v>
      </c>
    </row>
    <row r="346" spans="1:23" x14ac:dyDescent="0.2">
      <c r="A346" s="1"/>
      <c r="N346" s="9">
        <v>44327</v>
      </c>
      <c r="O346" s="8">
        <v>2152</v>
      </c>
      <c r="P346" s="8">
        <v>2781</v>
      </c>
      <c r="Q346" s="4">
        <f t="shared" si="17"/>
        <v>629</v>
      </c>
      <c r="T346" s="1">
        <f>现货价!A349</f>
        <v>44335</v>
      </c>
      <c r="U346">
        <f>现货价!B349</f>
        <v>1945</v>
      </c>
      <c r="V346">
        <f>VLOOKUP(T346,[2]价格数据!$A:$C,3,0)</f>
        <v>2708.27</v>
      </c>
      <c r="W346">
        <f t="shared" si="16"/>
        <v>763.27</v>
      </c>
    </row>
    <row r="347" spans="1:23" x14ac:dyDescent="0.2">
      <c r="A347" s="1"/>
      <c r="N347" s="9">
        <v>44328</v>
      </c>
      <c r="O347" s="8">
        <v>2249</v>
      </c>
      <c r="P347" s="8">
        <v>2892</v>
      </c>
      <c r="Q347" s="4">
        <f t="shared" si="17"/>
        <v>643</v>
      </c>
      <c r="T347" s="1">
        <f>现货价!A350</f>
        <v>44334</v>
      </c>
      <c r="U347">
        <f>现货价!B350</f>
        <v>1945</v>
      </c>
      <c r="V347">
        <f>VLOOKUP(T347,[2]价格数据!$A:$C,3,0)</f>
        <v>2692.45</v>
      </c>
      <c r="W347">
        <f t="shared" si="16"/>
        <v>747.44999999999982</v>
      </c>
    </row>
    <row r="348" spans="1:23" x14ac:dyDescent="0.2">
      <c r="A348" s="1"/>
      <c r="N348" s="9">
        <v>44329</v>
      </c>
      <c r="O348" s="8">
        <v>2211</v>
      </c>
      <c r="P348" s="8">
        <v>2846</v>
      </c>
      <c r="Q348" s="4">
        <f t="shared" si="17"/>
        <v>635</v>
      </c>
      <c r="T348" s="1">
        <f>现货价!A351</f>
        <v>44333</v>
      </c>
      <c r="U348">
        <f>现货价!B351</f>
        <v>1945</v>
      </c>
      <c r="V348">
        <f>VLOOKUP(T348,[2]价格数据!$A:$C,3,0)</f>
        <v>2663.19</v>
      </c>
      <c r="W348">
        <f t="shared" si="16"/>
        <v>718.19</v>
      </c>
    </row>
    <row r="349" spans="1:23" x14ac:dyDescent="0.2">
      <c r="A349" s="1"/>
      <c r="N349" s="9">
        <v>44330</v>
      </c>
      <c r="O349" s="8">
        <v>2201</v>
      </c>
      <c r="P349" s="8">
        <v>2750</v>
      </c>
      <c r="Q349" s="4">
        <f t="shared" si="17"/>
        <v>549</v>
      </c>
      <c r="T349" s="1">
        <f>现货价!A352</f>
        <v>44330</v>
      </c>
      <c r="U349">
        <f>现货价!B352</f>
        <v>1945</v>
      </c>
      <c r="V349">
        <f>VLOOKUP(T349,[2]价格数据!$A:$C,3,0)</f>
        <v>2595.59</v>
      </c>
      <c r="W349">
        <f t="shared" si="16"/>
        <v>650.59000000000015</v>
      </c>
    </row>
    <row r="350" spans="1:23" x14ac:dyDescent="0.2">
      <c r="A350" s="1"/>
      <c r="N350" s="9">
        <v>44333</v>
      </c>
      <c r="O350" s="8">
        <v>2238</v>
      </c>
      <c r="P350" s="8">
        <v>2746</v>
      </c>
      <c r="Q350" s="4">
        <f t="shared" si="17"/>
        <v>508</v>
      </c>
      <c r="T350" s="1">
        <f>现货价!A353</f>
        <v>44329</v>
      </c>
      <c r="U350">
        <f>现货价!B353</f>
        <v>1935</v>
      </c>
      <c r="V350">
        <f>VLOOKUP(T350,[2]价格数据!$A:$C,3,0)</f>
        <v>2554.54</v>
      </c>
      <c r="W350">
        <f t="shared" si="16"/>
        <v>619.54</v>
      </c>
    </row>
    <row r="351" spans="1:23" x14ac:dyDescent="0.2">
      <c r="A351" s="1"/>
      <c r="N351" s="9">
        <v>44334</v>
      </c>
      <c r="O351" s="8">
        <v>2229</v>
      </c>
      <c r="P351" s="8">
        <v>2803</v>
      </c>
      <c r="Q351" s="4">
        <f t="shared" si="17"/>
        <v>574</v>
      </c>
      <c r="T351" s="1">
        <f>现货价!A354</f>
        <v>44328</v>
      </c>
      <c r="U351">
        <f>现货价!B354</f>
        <v>1935</v>
      </c>
      <c r="V351">
        <f>VLOOKUP(T351,[2]价格数据!$A:$C,3,0)</f>
        <v>2523.58</v>
      </c>
      <c r="W351">
        <f t="shared" si="16"/>
        <v>588.57999999999993</v>
      </c>
    </row>
    <row r="352" spans="1:23" x14ac:dyDescent="0.2">
      <c r="A352" s="1"/>
      <c r="N352" s="9">
        <v>44335</v>
      </c>
      <c r="O352" s="8">
        <v>2131</v>
      </c>
      <c r="P352" s="8">
        <v>2665</v>
      </c>
      <c r="Q352" s="4">
        <f t="shared" si="17"/>
        <v>534</v>
      </c>
      <c r="T352" s="1">
        <f>现货价!A355</f>
        <v>44327</v>
      </c>
      <c r="U352">
        <f>现货价!B355</f>
        <v>1925</v>
      </c>
      <c r="V352">
        <f>VLOOKUP(T352,[2]价格数据!$A:$C,3,0)</f>
        <v>2488.4699999999998</v>
      </c>
      <c r="W352">
        <f t="shared" si="16"/>
        <v>563.4699999999998</v>
      </c>
    </row>
    <row r="353" spans="1:23" x14ac:dyDescent="0.2">
      <c r="A353" s="1"/>
      <c r="N353" s="9">
        <v>44336</v>
      </c>
      <c r="O353" s="8">
        <v>2081</v>
      </c>
      <c r="P353" s="8">
        <v>2636</v>
      </c>
      <c r="Q353" s="4">
        <f t="shared" si="17"/>
        <v>555</v>
      </c>
      <c r="T353" s="1">
        <f>现货价!A356</f>
        <v>44326</v>
      </c>
      <c r="U353">
        <f>现货价!B356</f>
        <v>1925</v>
      </c>
      <c r="V353">
        <f>VLOOKUP(T353,[2]价格数据!$A:$C,3,0)</f>
        <v>2474.87</v>
      </c>
      <c r="W353">
        <f t="shared" si="16"/>
        <v>549.86999999999989</v>
      </c>
    </row>
    <row r="354" spans="1:23" x14ac:dyDescent="0.2">
      <c r="A354" s="1"/>
      <c r="N354" s="9">
        <v>44337</v>
      </c>
      <c r="O354" s="8">
        <v>2087</v>
      </c>
      <c r="P354" s="8">
        <v>2558</v>
      </c>
      <c r="Q354" s="4">
        <f t="shared" si="17"/>
        <v>471</v>
      </c>
      <c r="T354" s="1">
        <f>现货价!A357</f>
        <v>44324</v>
      </c>
      <c r="U354">
        <f>现货价!B357</f>
        <v>1925</v>
      </c>
      <c r="V354">
        <f>VLOOKUP(T354,[2]价格数据!$A:$C,3,0)</f>
        <v>2418.59</v>
      </c>
      <c r="W354">
        <f t="shared" si="16"/>
        <v>493.59000000000015</v>
      </c>
    </row>
    <row r="355" spans="1:23" x14ac:dyDescent="0.2">
      <c r="A355" s="1"/>
      <c r="N355" s="9">
        <v>44340</v>
      </c>
      <c r="O355" s="8">
        <v>2101</v>
      </c>
      <c r="P355" s="8">
        <v>2587</v>
      </c>
      <c r="Q355" s="4">
        <f t="shared" si="17"/>
        <v>486</v>
      </c>
      <c r="T355" s="1">
        <f>现货价!A358</f>
        <v>44323</v>
      </c>
      <c r="U355">
        <f>现货价!B358</f>
        <v>1925</v>
      </c>
      <c r="V355">
        <f>VLOOKUP(T355,[2]价格数据!$A:$C,3,0)</f>
        <v>2418.59</v>
      </c>
      <c r="W355">
        <f t="shared" si="16"/>
        <v>493.59000000000015</v>
      </c>
    </row>
    <row r="356" spans="1:23" x14ac:dyDescent="0.2">
      <c r="A356" s="1"/>
      <c r="N356" s="9">
        <v>44341</v>
      </c>
      <c r="O356" s="8">
        <v>2138</v>
      </c>
      <c r="P356" s="8">
        <v>2618</v>
      </c>
      <c r="Q356" s="4">
        <f t="shared" si="17"/>
        <v>480</v>
      </c>
      <c r="T356" s="1">
        <f>现货价!A359</f>
        <v>44322</v>
      </c>
      <c r="U356">
        <f>现货价!B359</f>
        <v>1915</v>
      </c>
      <c r="V356">
        <f>VLOOKUP(T356,[2]价格数据!$A:$C,3,0)</f>
        <v>2407.87</v>
      </c>
      <c r="W356">
        <f t="shared" si="16"/>
        <v>492.86999999999989</v>
      </c>
    </row>
    <row r="357" spans="1:23" x14ac:dyDescent="0.2">
      <c r="A357" s="1"/>
      <c r="N357" s="9">
        <v>44342</v>
      </c>
      <c r="O357" s="8">
        <v>2135</v>
      </c>
      <c r="P357" s="8">
        <v>2576</v>
      </c>
      <c r="Q357" s="4">
        <f t="shared" si="17"/>
        <v>441</v>
      </c>
      <c r="T357" s="1">
        <f>现货价!A360</f>
        <v>44316</v>
      </c>
      <c r="U357">
        <f>现货价!B360</f>
        <v>1905</v>
      </c>
      <c r="V357">
        <f>VLOOKUP(T357,[2]价格数据!$A:$C,3,0)</f>
        <v>2387.71</v>
      </c>
      <c r="W357">
        <f t="shared" si="16"/>
        <v>482.71000000000004</v>
      </c>
    </row>
    <row r="358" spans="1:23" x14ac:dyDescent="0.2">
      <c r="A358" s="1"/>
      <c r="N358" s="9">
        <v>44343</v>
      </c>
      <c r="O358" s="8">
        <v>2129</v>
      </c>
      <c r="P358" s="8">
        <v>2548</v>
      </c>
      <c r="Q358" s="4">
        <f t="shared" si="17"/>
        <v>419</v>
      </c>
      <c r="T358" s="1">
        <f>现货价!A361</f>
        <v>44315</v>
      </c>
      <c r="U358">
        <f>现货价!B361</f>
        <v>1905</v>
      </c>
      <c r="V358">
        <f>VLOOKUP(T358,[2]价格数据!$A:$C,3,0)</f>
        <v>2385.5100000000002</v>
      </c>
      <c r="W358">
        <f t="shared" si="16"/>
        <v>480.51000000000022</v>
      </c>
    </row>
    <row r="359" spans="1:23" x14ac:dyDescent="0.2">
      <c r="A359" s="1"/>
      <c r="N359" s="9">
        <v>44344</v>
      </c>
      <c r="O359" s="8">
        <v>2176</v>
      </c>
      <c r="P359" s="8">
        <v>2630</v>
      </c>
      <c r="Q359" s="4">
        <f t="shared" si="17"/>
        <v>454</v>
      </c>
      <c r="T359" s="1">
        <f>现货价!A362</f>
        <v>44314</v>
      </c>
      <c r="U359">
        <f>现货价!B362</f>
        <v>1905</v>
      </c>
      <c r="V359">
        <f>VLOOKUP(T359,[2]价格数据!$A:$C,3,0)</f>
        <v>2384.5100000000002</v>
      </c>
      <c r="W359">
        <f t="shared" si="16"/>
        <v>479.51000000000022</v>
      </c>
    </row>
    <row r="360" spans="1:23" x14ac:dyDescent="0.2">
      <c r="A360" s="1"/>
      <c r="N360" s="9">
        <v>44347</v>
      </c>
      <c r="O360" s="8">
        <v>2181</v>
      </c>
      <c r="P360" s="8">
        <v>2688</v>
      </c>
      <c r="Q360" s="4">
        <f t="shared" si="17"/>
        <v>507</v>
      </c>
      <c r="T360" s="1">
        <f>现货价!A363</f>
        <v>44313</v>
      </c>
      <c r="U360">
        <f>现货价!B363</f>
        <v>1905</v>
      </c>
      <c r="V360">
        <f>VLOOKUP(T360,[2]价格数据!$A:$C,3,0)</f>
        <v>2375.85</v>
      </c>
      <c r="W360">
        <f t="shared" si="16"/>
        <v>470.84999999999991</v>
      </c>
    </row>
    <row r="361" spans="1:23" x14ac:dyDescent="0.2">
      <c r="A361" s="1"/>
      <c r="N361" s="9">
        <v>44348</v>
      </c>
      <c r="O361" s="8">
        <v>2289</v>
      </c>
      <c r="P361" s="8">
        <v>2690</v>
      </c>
      <c r="Q361" s="4">
        <f t="shared" si="17"/>
        <v>401</v>
      </c>
      <c r="T361" s="1">
        <f>现货价!A364</f>
        <v>44312</v>
      </c>
      <c r="U361">
        <f>现货价!B364</f>
        <v>1905</v>
      </c>
      <c r="V361">
        <f>VLOOKUP(T361,[2]价格数据!$A:$C,3,0)</f>
        <v>2372.1999999999998</v>
      </c>
      <c r="W361">
        <f t="shared" si="16"/>
        <v>467.19999999999982</v>
      </c>
    </row>
    <row r="362" spans="1:23" x14ac:dyDescent="0.2">
      <c r="A362" s="1"/>
      <c r="N362" s="9">
        <v>44349</v>
      </c>
      <c r="O362" s="8">
        <v>2288</v>
      </c>
      <c r="P362" s="8">
        <v>2654</v>
      </c>
      <c r="Q362" s="4">
        <f t="shared" si="17"/>
        <v>366</v>
      </c>
      <c r="T362" s="1">
        <f>现货价!A365</f>
        <v>44311</v>
      </c>
      <c r="U362">
        <f>现货价!B365</f>
        <v>1905</v>
      </c>
      <c r="V362">
        <f>VLOOKUP(T362,[2]价格数据!$A:$C,3,0)</f>
        <v>2369.0300000000002</v>
      </c>
      <c r="W362">
        <f t="shared" si="16"/>
        <v>464.0300000000002</v>
      </c>
    </row>
    <row r="363" spans="1:23" x14ac:dyDescent="0.2">
      <c r="A363" s="1"/>
      <c r="N363" s="9">
        <v>44350</v>
      </c>
      <c r="O363" s="8">
        <v>2265</v>
      </c>
      <c r="P363" s="8">
        <v>2674</v>
      </c>
      <c r="Q363" s="4">
        <f t="shared" si="17"/>
        <v>409</v>
      </c>
      <c r="T363" s="1">
        <f>现货价!A366</f>
        <v>44309</v>
      </c>
      <c r="U363">
        <f>现货价!B366</f>
        <v>1905</v>
      </c>
      <c r="V363">
        <f>VLOOKUP(T363,[2]价格数据!$A:$C,3,0)</f>
        <v>2369.0300000000002</v>
      </c>
      <c r="W363">
        <f t="shared" si="16"/>
        <v>464.0300000000002</v>
      </c>
    </row>
    <row r="364" spans="1:23" x14ac:dyDescent="0.2">
      <c r="A364" s="1"/>
      <c r="N364" s="9">
        <v>44351</v>
      </c>
      <c r="O364" s="8">
        <v>2245</v>
      </c>
      <c r="P364" s="8">
        <v>2683</v>
      </c>
      <c r="Q364" s="4">
        <f t="shared" si="17"/>
        <v>438</v>
      </c>
      <c r="T364" s="1">
        <f>现货价!A367</f>
        <v>44308</v>
      </c>
      <c r="U364">
        <f>现货价!B367</f>
        <v>1925</v>
      </c>
      <c r="V364">
        <f>VLOOKUP(T364,[2]价格数据!$A:$C,3,0)</f>
        <v>2361.14</v>
      </c>
      <c r="W364">
        <f t="shared" si="16"/>
        <v>436.13999999999987</v>
      </c>
    </row>
    <row r="365" spans="1:23" x14ac:dyDescent="0.2">
      <c r="A365" s="1"/>
      <c r="N365" s="9">
        <v>44354</v>
      </c>
      <c r="O365" s="8">
        <v>2235</v>
      </c>
      <c r="P365" s="8">
        <v>2629</v>
      </c>
      <c r="Q365" s="4">
        <f t="shared" si="17"/>
        <v>394</v>
      </c>
      <c r="T365" s="1">
        <f>现货价!A368</f>
        <v>44307</v>
      </c>
      <c r="U365">
        <f>现货价!B368</f>
        <v>1925</v>
      </c>
      <c r="V365">
        <f>VLOOKUP(T365,[2]价格数据!$A:$C,3,0)</f>
        <v>2361.14</v>
      </c>
      <c r="W365">
        <f t="shared" si="16"/>
        <v>436.13999999999987</v>
      </c>
    </row>
    <row r="366" spans="1:23" x14ac:dyDescent="0.2">
      <c r="A366" s="1"/>
      <c r="N366" s="9">
        <v>44355</v>
      </c>
      <c r="O366" s="8">
        <v>2244</v>
      </c>
      <c r="P366" s="8">
        <v>2634</v>
      </c>
      <c r="Q366" s="4">
        <f t="shared" si="17"/>
        <v>390</v>
      </c>
      <c r="T366" s="1">
        <f>现货价!A369</f>
        <v>44306</v>
      </c>
      <c r="U366">
        <f>现货价!B369</f>
        <v>1925</v>
      </c>
      <c r="V366">
        <f>VLOOKUP(T366,[2]价格数据!$A:$C,3,0)</f>
        <v>2359.94</v>
      </c>
      <c r="W366">
        <f t="shared" si="16"/>
        <v>434.94000000000005</v>
      </c>
    </row>
    <row r="367" spans="1:23" x14ac:dyDescent="0.2">
      <c r="A367" s="1"/>
      <c r="N367" s="9">
        <v>44356</v>
      </c>
      <c r="O367" s="8">
        <v>2197</v>
      </c>
      <c r="P367" s="8">
        <v>2636</v>
      </c>
      <c r="Q367" s="4">
        <f t="shared" si="17"/>
        <v>439</v>
      </c>
      <c r="T367" s="1">
        <f>现货价!A370</f>
        <v>44305</v>
      </c>
      <c r="U367">
        <f>现货价!B370</f>
        <v>1925</v>
      </c>
      <c r="V367">
        <f>VLOOKUP(T367,[2]价格数据!$A:$C,3,0)</f>
        <v>2348.6</v>
      </c>
      <c r="W367">
        <f t="shared" si="16"/>
        <v>423.59999999999991</v>
      </c>
    </row>
    <row r="368" spans="1:23" x14ac:dyDescent="0.2">
      <c r="A368" s="1"/>
      <c r="N368" s="9">
        <v>44357</v>
      </c>
      <c r="O368" s="8">
        <v>2142</v>
      </c>
      <c r="P368" s="8">
        <v>2644</v>
      </c>
      <c r="Q368" s="4">
        <f t="shared" si="17"/>
        <v>502</v>
      </c>
      <c r="T368" s="1">
        <f>现货价!A371</f>
        <v>44302</v>
      </c>
      <c r="U368">
        <f>现货价!B371</f>
        <v>1925</v>
      </c>
      <c r="V368">
        <f>VLOOKUP(T368,[2]价格数据!$A:$C,3,0)</f>
        <v>2345.0700000000002</v>
      </c>
      <c r="W368">
        <f t="shared" si="16"/>
        <v>420.07000000000016</v>
      </c>
    </row>
    <row r="369" spans="1:23" x14ac:dyDescent="0.2">
      <c r="A369" s="1"/>
      <c r="N369" s="9">
        <v>44358</v>
      </c>
      <c r="O369" s="8">
        <v>2175</v>
      </c>
      <c r="P369" s="8">
        <v>2719</v>
      </c>
      <c r="Q369" s="4">
        <f t="shared" si="17"/>
        <v>544</v>
      </c>
      <c r="T369" s="1">
        <f>现货价!A372</f>
        <v>44301</v>
      </c>
      <c r="U369">
        <f>现货价!B372</f>
        <v>1925</v>
      </c>
      <c r="V369">
        <f>VLOOKUP(T369,[2]价格数据!$A:$C,3,0)</f>
        <v>2340.11</v>
      </c>
      <c r="W369">
        <f t="shared" si="16"/>
        <v>415.11000000000013</v>
      </c>
    </row>
    <row r="370" spans="1:23" x14ac:dyDescent="0.2">
      <c r="A370" s="1"/>
      <c r="N370" s="9">
        <v>44362</v>
      </c>
      <c r="O370" s="8">
        <v>2168</v>
      </c>
      <c r="P370" s="8">
        <v>2646</v>
      </c>
      <c r="Q370" s="4">
        <f t="shared" si="17"/>
        <v>478</v>
      </c>
      <c r="T370" s="1">
        <f>现货价!A373</f>
        <v>44300</v>
      </c>
      <c r="U370">
        <f>现货价!B373</f>
        <v>1925</v>
      </c>
      <c r="V370">
        <f>VLOOKUP(T370,[2]价格数据!$A:$C,3,0)</f>
        <v>2338.91</v>
      </c>
      <c r="W370">
        <f t="shared" si="16"/>
        <v>413.90999999999985</v>
      </c>
    </row>
    <row r="371" spans="1:23" x14ac:dyDescent="0.2">
      <c r="A371" s="1"/>
      <c r="N371" s="9">
        <v>44363</v>
      </c>
      <c r="O371" s="8">
        <v>2174</v>
      </c>
      <c r="P371" s="8">
        <v>2594</v>
      </c>
      <c r="Q371" s="4">
        <f t="shared" si="17"/>
        <v>420</v>
      </c>
      <c r="T371" s="1">
        <f>现货价!A374</f>
        <v>44299</v>
      </c>
      <c r="U371">
        <f>现货价!B374</f>
        <v>1925</v>
      </c>
      <c r="V371">
        <f>VLOOKUP(T371,[2]价格数据!$A:$C,3,0)</f>
        <v>2333.11</v>
      </c>
      <c r="W371">
        <f t="shared" si="16"/>
        <v>408.11000000000013</v>
      </c>
    </row>
    <row r="372" spans="1:23" x14ac:dyDescent="0.2">
      <c r="A372" s="1"/>
      <c r="N372" s="9">
        <v>44364</v>
      </c>
      <c r="O372" s="8">
        <v>2222</v>
      </c>
      <c r="P372" s="8">
        <v>2651</v>
      </c>
      <c r="Q372" s="4">
        <f t="shared" si="17"/>
        <v>429</v>
      </c>
      <c r="T372" s="1">
        <f>现货价!A375</f>
        <v>44298</v>
      </c>
      <c r="U372">
        <f>现货价!B375</f>
        <v>1925</v>
      </c>
      <c r="V372">
        <f>VLOOKUP(T372,[2]价格数据!$A:$C,3,0)</f>
        <v>2328.31</v>
      </c>
      <c r="W372">
        <f t="shared" si="16"/>
        <v>403.30999999999995</v>
      </c>
    </row>
    <row r="373" spans="1:23" x14ac:dyDescent="0.2">
      <c r="A373" s="1"/>
      <c r="N373" s="9">
        <v>44365</v>
      </c>
      <c r="O373" s="8">
        <v>2185</v>
      </c>
      <c r="P373" s="8">
        <v>2624</v>
      </c>
      <c r="Q373" s="4">
        <f t="shared" si="17"/>
        <v>439</v>
      </c>
      <c r="T373" s="1">
        <f>现货价!A376</f>
        <v>44295</v>
      </c>
      <c r="U373">
        <f>现货价!B376</f>
        <v>1925</v>
      </c>
      <c r="V373">
        <f>VLOOKUP(T373,[2]价格数据!$A:$C,3,0)</f>
        <v>2301.88</v>
      </c>
      <c r="W373">
        <f t="shared" si="16"/>
        <v>376.88000000000011</v>
      </c>
    </row>
    <row r="374" spans="1:23" x14ac:dyDescent="0.2">
      <c r="A374" s="1"/>
      <c r="N374" s="9">
        <v>44368</v>
      </c>
      <c r="O374" s="8">
        <v>2189</v>
      </c>
      <c r="P374" s="8">
        <v>2622</v>
      </c>
      <c r="Q374" s="4">
        <f t="shared" si="17"/>
        <v>433</v>
      </c>
      <c r="T374" s="1">
        <f>现货价!A377</f>
        <v>44294</v>
      </c>
      <c r="U374">
        <f>现货价!B377</f>
        <v>1925</v>
      </c>
      <c r="V374">
        <f>VLOOKUP(T374,[2]价格数据!$A:$C,3,0)</f>
        <v>2301.64</v>
      </c>
      <c r="W374">
        <f t="shared" si="16"/>
        <v>376.63999999999987</v>
      </c>
    </row>
    <row r="375" spans="1:23" x14ac:dyDescent="0.2">
      <c r="A375" s="1"/>
      <c r="N375" s="9">
        <v>44369</v>
      </c>
      <c r="O375" s="8">
        <v>2212</v>
      </c>
      <c r="P375" s="8">
        <v>2685</v>
      </c>
      <c r="Q375" s="4">
        <f t="shared" si="17"/>
        <v>473</v>
      </c>
      <c r="T375" s="1">
        <f>现货价!A378</f>
        <v>44293</v>
      </c>
      <c r="U375">
        <f>现货价!B378</f>
        <v>1925</v>
      </c>
      <c r="V375">
        <f>VLOOKUP(T375,[2]价格数据!$A:$C,3,0)</f>
        <v>2292.9899999999998</v>
      </c>
      <c r="W375">
        <f t="shared" si="16"/>
        <v>367.98999999999978</v>
      </c>
    </row>
    <row r="376" spans="1:23" x14ac:dyDescent="0.2">
      <c r="A376" s="1"/>
      <c r="N376" s="9">
        <v>44370</v>
      </c>
      <c r="O376" s="8">
        <v>2175</v>
      </c>
      <c r="P376" s="8">
        <v>2686</v>
      </c>
      <c r="Q376" s="4">
        <f t="shared" si="17"/>
        <v>511</v>
      </c>
      <c r="T376" s="1">
        <f>现货价!A379</f>
        <v>44292</v>
      </c>
      <c r="U376">
        <f>现货价!B379</f>
        <v>1915</v>
      </c>
      <c r="V376">
        <f>VLOOKUP(T376,[2]价格数据!$A:$C,3,0)</f>
        <v>2290.9299999999998</v>
      </c>
      <c r="W376">
        <f t="shared" si="16"/>
        <v>375.92999999999984</v>
      </c>
    </row>
    <row r="377" spans="1:23" x14ac:dyDescent="0.2">
      <c r="A377" s="1"/>
      <c r="N377" s="9">
        <v>44371</v>
      </c>
      <c r="O377" s="8">
        <v>2238</v>
      </c>
      <c r="P377" s="8">
        <v>2779</v>
      </c>
      <c r="Q377" s="4">
        <f t="shared" si="17"/>
        <v>541</v>
      </c>
      <c r="T377" s="1">
        <f>现货价!A380</f>
        <v>44288</v>
      </c>
      <c r="U377">
        <f>现货价!B380</f>
        <v>1915</v>
      </c>
      <c r="V377">
        <f>VLOOKUP(T377,[2]价格数据!$A:$C,3,0)</f>
        <v>2284.94</v>
      </c>
      <c r="W377">
        <f t="shared" si="16"/>
        <v>369.94000000000005</v>
      </c>
    </row>
    <row r="378" spans="1:23" x14ac:dyDescent="0.2">
      <c r="A378" s="1"/>
      <c r="N378" s="9">
        <v>44372</v>
      </c>
      <c r="O378" s="8">
        <v>2283</v>
      </c>
      <c r="P378" s="8">
        <v>2842</v>
      </c>
      <c r="Q378" s="4">
        <f t="shared" si="17"/>
        <v>559</v>
      </c>
      <c r="T378" s="1">
        <f>现货价!A381</f>
        <v>44287</v>
      </c>
      <c r="U378">
        <f>现货价!B381</f>
        <v>1915</v>
      </c>
      <c r="V378">
        <f>VLOOKUP(T378,[2]价格数据!$A:$C,3,0)</f>
        <v>2281.34</v>
      </c>
      <c r="W378">
        <f t="shared" si="16"/>
        <v>366.34000000000015</v>
      </c>
    </row>
    <row r="379" spans="1:23" x14ac:dyDescent="0.2">
      <c r="A379" s="1"/>
      <c r="N379" s="9">
        <v>44375</v>
      </c>
      <c r="O379" s="8">
        <v>2229</v>
      </c>
      <c r="P379" s="8">
        <v>2807</v>
      </c>
      <c r="Q379" s="4">
        <f t="shared" si="17"/>
        <v>578</v>
      </c>
      <c r="T379" s="1">
        <f>现货价!A382</f>
        <v>44286</v>
      </c>
      <c r="U379">
        <f>现货价!B382</f>
        <v>1915</v>
      </c>
      <c r="V379">
        <f>VLOOKUP(T379,[2]价格数据!$A:$C,3,0)</f>
        <v>2278.98</v>
      </c>
      <c r="W379">
        <f t="shared" si="16"/>
        <v>363.98</v>
      </c>
    </row>
    <row r="380" spans="1:23" x14ac:dyDescent="0.2">
      <c r="A380" s="1"/>
      <c r="N380" s="9">
        <v>44376</v>
      </c>
      <c r="O380" s="8">
        <v>2195</v>
      </c>
      <c r="P380" s="8">
        <v>2809</v>
      </c>
      <c r="Q380" s="4">
        <f t="shared" si="17"/>
        <v>614</v>
      </c>
      <c r="T380" s="1">
        <f>现货价!A383</f>
        <v>44285</v>
      </c>
      <c r="U380">
        <f>现货价!B383</f>
        <v>1900</v>
      </c>
      <c r="V380">
        <f>VLOOKUP(T380,[2]价格数据!$A:$C,3,0)</f>
        <v>2278.98</v>
      </c>
      <c r="W380">
        <f t="shared" si="16"/>
        <v>378.98</v>
      </c>
    </row>
    <row r="381" spans="1:23" x14ac:dyDescent="0.2">
      <c r="A381" s="1"/>
      <c r="N381" s="9">
        <v>44377</v>
      </c>
      <c r="O381" s="8">
        <v>2232</v>
      </c>
      <c r="P381" s="8">
        <v>2815</v>
      </c>
      <c r="Q381" s="4">
        <f t="shared" si="17"/>
        <v>583</v>
      </c>
      <c r="T381" s="1">
        <f>现货价!A384</f>
        <v>44284</v>
      </c>
      <c r="U381">
        <f>现货价!B384</f>
        <v>1900</v>
      </c>
      <c r="V381">
        <f>VLOOKUP(T381,[2]价格数据!$A:$C,3,0)</f>
        <v>2278.98</v>
      </c>
      <c r="W381">
        <f t="shared" si="16"/>
        <v>378.98</v>
      </c>
    </row>
    <row r="382" spans="1:23" x14ac:dyDescent="0.2">
      <c r="A382" s="1"/>
      <c r="N382" s="9">
        <v>44378</v>
      </c>
      <c r="O382" s="8">
        <v>2187</v>
      </c>
      <c r="P382" s="8">
        <v>2782</v>
      </c>
      <c r="Q382" s="4">
        <f t="shared" si="17"/>
        <v>595</v>
      </c>
      <c r="T382" s="1">
        <f>现货价!A385</f>
        <v>44281</v>
      </c>
      <c r="U382">
        <f>现货价!B385</f>
        <v>1900</v>
      </c>
      <c r="V382">
        <f>VLOOKUP(T382,[2]价格数据!$A:$C,3,0)</f>
        <v>2281.5100000000002</v>
      </c>
      <c r="W382">
        <f t="shared" si="16"/>
        <v>381.51000000000022</v>
      </c>
    </row>
    <row r="383" spans="1:23" x14ac:dyDescent="0.2">
      <c r="A383" s="1"/>
      <c r="N383" s="9">
        <v>44379</v>
      </c>
      <c r="O383" s="8">
        <v>2266</v>
      </c>
      <c r="P383" s="8">
        <v>2835</v>
      </c>
      <c r="Q383" s="4">
        <f t="shared" si="17"/>
        <v>569</v>
      </c>
      <c r="T383" s="1">
        <f>现货价!A386</f>
        <v>44280</v>
      </c>
      <c r="U383">
        <f>现货价!B386</f>
        <v>1900</v>
      </c>
      <c r="V383">
        <f>VLOOKUP(T383,[2]价格数据!$A:$C,3,0)</f>
        <v>2281.11</v>
      </c>
      <c r="W383">
        <f t="shared" si="16"/>
        <v>381.11000000000013</v>
      </c>
    </row>
    <row r="384" spans="1:23" x14ac:dyDescent="0.2">
      <c r="A384" s="1"/>
      <c r="N384" s="9">
        <v>44382</v>
      </c>
      <c r="O384" s="8">
        <v>2269</v>
      </c>
      <c r="P384" s="8">
        <v>2813</v>
      </c>
      <c r="Q384" s="4">
        <f t="shared" si="17"/>
        <v>544</v>
      </c>
      <c r="T384" s="1">
        <f>现货价!A387</f>
        <v>44279</v>
      </c>
      <c r="U384">
        <f>现货价!B387</f>
        <v>1875</v>
      </c>
      <c r="V384">
        <f>VLOOKUP(T384,[2]价格数据!$A:$C,3,0)</f>
        <v>2281.11</v>
      </c>
      <c r="W384">
        <f t="shared" si="16"/>
        <v>406.11000000000013</v>
      </c>
    </row>
    <row r="385" spans="1:23" x14ac:dyDescent="0.2">
      <c r="A385" s="1"/>
      <c r="N385" s="9">
        <v>44383</v>
      </c>
      <c r="O385" s="8">
        <v>2319</v>
      </c>
      <c r="P385" s="8">
        <v>2862</v>
      </c>
      <c r="Q385" s="4">
        <f t="shared" si="17"/>
        <v>543</v>
      </c>
      <c r="T385" s="1">
        <f>现货价!A388</f>
        <v>44278</v>
      </c>
      <c r="U385">
        <f>现货价!B388</f>
        <v>1860</v>
      </c>
      <c r="V385">
        <f>VLOOKUP(T385,[2]价格数据!$A:$C,3,0)</f>
        <v>2278.71</v>
      </c>
      <c r="W385">
        <f t="shared" si="16"/>
        <v>418.71000000000004</v>
      </c>
    </row>
    <row r="386" spans="1:23" x14ac:dyDescent="0.2">
      <c r="A386" s="1"/>
      <c r="N386" s="9">
        <v>44384</v>
      </c>
      <c r="O386" s="8">
        <v>2268</v>
      </c>
      <c r="P386" s="8">
        <v>2862</v>
      </c>
      <c r="Q386" s="4">
        <f t="shared" si="17"/>
        <v>594</v>
      </c>
      <c r="T386" s="1">
        <f>现货价!A389</f>
        <v>44277</v>
      </c>
      <c r="U386">
        <f>现货价!B389</f>
        <v>1860</v>
      </c>
      <c r="V386">
        <f>VLOOKUP(T386,[2]价格数据!$A:$C,3,0)</f>
        <v>2276.31</v>
      </c>
      <c r="W386">
        <f t="shared" si="16"/>
        <v>416.30999999999995</v>
      </c>
    </row>
    <row r="387" spans="1:23" x14ac:dyDescent="0.2">
      <c r="A387" s="1"/>
      <c r="N387" s="9">
        <v>44385</v>
      </c>
      <c r="O387" s="8">
        <v>2273</v>
      </c>
      <c r="P387" s="8">
        <v>2902</v>
      </c>
      <c r="Q387" s="4">
        <f t="shared" si="17"/>
        <v>629</v>
      </c>
      <c r="T387" s="1">
        <f>现货价!A390</f>
        <v>44274</v>
      </c>
      <c r="U387">
        <f>现货价!B390</f>
        <v>1850</v>
      </c>
      <c r="V387">
        <f>VLOOKUP(T387,[2]价格数据!$A:$C,3,0)</f>
        <v>2273.41</v>
      </c>
      <c r="W387">
        <f t="shared" ref="W387:W450" si="18">V387-U387</f>
        <v>423.40999999999985</v>
      </c>
    </row>
    <row r="388" spans="1:23" x14ac:dyDescent="0.2">
      <c r="A388" s="1"/>
      <c r="N388" s="9">
        <v>44386</v>
      </c>
      <c r="O388" s="8">
        <v>2272</v>
      </c>
      <c r="P388" s="8">
        <v>2893</v>
      </c>
      <c r="Q388" s="4">
        <f t="shared" ref="Q388:Q451" si="19">P388-O388</f>
        <v>621</v>
      </c>
      <c r="T388" s="1">
        <f>现货价!A391</f>
        <v>44273</v>
      </c>
      <c r="U388">
        <f>现货价!B391</f>
        <v>1850</v>
      </c>
      <c r="V388">
        <f>VLOOKUP(T388,[2]价格数据!$A:$C,3,0)</f>
        <v>2272.91</v>
      </c>
      <c r="W388">
        <f t="shared" si="18"/>
        <v>422.90999999999985</v>
      </c>
    </row>
    <row r="389" spans="1:23" x14ac:dyDescent="0.2">
      <c r="A389" s="1"/>
      <c r="N389" s="9">
        <v>44389</v>
      </c>
      <c r="O389" s="8">
        <v>2270</v>
      </c>
      <c r="P389" s="8">
        <v>2943</v>
      </c>
      <c r="Q389" s="4">
        <f t="shared" si="19"/>
        <v>673</v>
      </c>
      <c r="T389" s="1">
        <f>现货价!A392</f>
        <v>44272</v>
      </c>
      <c r="U389">
        <f>现货价!B392</f>
        <v>1825</v>
      </c>
      <c r="V389">
        <f>VLOOKUP(T389,[2]价格数据!$A:$C,3,0)</f>
        <v>2272.91</v>
      </c>
      <c r="W389">
        <f t="shared" si="18"/>
        <v>447.90999999999985</v>
      </c>
    </row>
    <row r="390" spans="1:23" x14ac:dyDescent="0.2">
      <c r="A390" s="1"/>
      <c r="N390" s="9">
        <v>44390</v>
      </c>
      <c r="O390" s="8">
        <v>2297</v>
      </c>
      <c r="P390" s="8">
        <v>3004</v>
      </c>
      <c r="Q390" s="4">
        <f t="shared" si="19"/>
        <v>707</v>
      </c>
      <c r="T390" s="1">
        <f>现货价!A393</f>
        <v>44271</v>
      </c>
      <c r="U390">
        <f>现货价!B393</f>
        <v>1825</v>
      </c>
      <c r="V390">
        <f>VLOOKUP(T390,[2]价格数据!$A:$C,3,0)</f>
        <v>2272.91</v>
      </c>
      <c r="W390">
        <f t="shared" si="18"/>
        <v>447.90999999999985</v>
      </c>
    </row>
    <row r="391" spans="1:23" x14ac:dyDescent="0.2">
      <c r="A391" s="1"/>
      <c r="N391" s="9">
        <v>44391</v>
      </c>
      <c r="O391" s="8">
        <v>2294</v>
      </c>
      <c r="P391" s="8">
        <v>3071</v>
      </c>
      <c r="Q391" s="4">
        <f t="shared" si="19"/>
        <v>777</v>
      </c>
      <c r="T391" s="1">
        <f>现货价!A394</f>
        <v>44270</v>
      </c>
      <c r="U391">
        <f>现货价!B394</f>
        <v>1825</v>
      </c>
      <c r="V391">
        <f>VLOOKUP(T391,[2]价格数据!$A:$C,3,0)</f>
        <v>2272.41</v>
      </c>
      <c r="W391">
        <f t="shared" si="18"/>
        <v>447.40999999999985</v>
      </c>
    </row>
    <row r="392" spans="1:23" x14ac:dyDescent="0.2">
      <c r="A392" s="1"/>
      <c r="N392" s="9">
        <v>44392</v>
      </c>
      <c r="O392" s="8">
        <v>2272</v>
      </c>
      <c r="P392" s="8">
        <v>3013</v>
      </c>
      <c r="Q392" s="4">
        <f t="shared" si="19"/>
        <v>741</v>
      </c>
      <c r="T392" s="1">
        <f>现货价!A395</f>
        <v>44267</v>
      </c>
      <c r="U392">
        <f>现货价!B395</f>
        <v>1800</v>
      </c>
      <c r="V392">
        <f>VLOOKUP(T392,[2]价格数据!$A:$C,3,0)</f>
        <v>2269.19</v>
      </c>
      <c r="W392">
        <f t="shared" si="18"/>
        <v>469.19000000000005</v>
      </c>
    </row>
    <row r="393" spans="1:23" x14ac:dyDescent="0.2">
      <c r="A393" s="1"/>
      <c r="N393" s="9">
        <v>44393</v>
      </c>
      <c r="O393" s="8">
        <v>2333</v>
      </c>
      <c r="P393" s="8">
        <v>3072</v>
      </c>
      <c r="Q393" s="4">
        <f t="shared" si="19"/>
        <v>739</v>
      </c>
      <c r="T393" s="1">
        <f>现货价!A396</f>
        <v>44266</v>
      </c>
      <c r="U393">
        <f>现货价!B396</f>
        <v>1800</v>
      </c>
      <c r="V393">
        <f>VLOOKUP(T393,[2]价格数据!$A:$C,3,0)</f>
        <v>2259.59</v>
      </c>
      <c r="W393">
        <f t="shared" si="18"/>
        <v>459.59000000000015</v>
      </c>
    </row>
    <row r="394" spans="1:23" x14ac:dyDescent="0.2">
      <c r="A394" s="1"/>
      <c r="N394" s="9">
        <v>44396</v>
      </c>
      <c r="O394" s="8">
        <v>2311</v>
      </c>
      <c r="P394" s="8">
        <v>3039</v>
      </c>
      <c r="Q394" s="4">
        <f t="shared" si="19"/>
        <v>728</v>
      </c>
      <c r="T394" s="1">
        <f>现货价!A397</f>
        <v>44265</v>
      </c>
      <c r="U394">
        <f>现货价!B397</f>
        <v>1800</v>
      </c>
      <c r="V394">
        <f>VLOOKUP(T394,[2]价格数据!$A:$C,3,0)</f>
        <v>2256.09</v>
      </c>
      <c r="W394">
        <f t="shared" si="18"/>
        <v>456.09000000000015</v>
      </c>
    </row>
    <row r="395" spans="1:23" x14ac:dyDescent="0.2">
      <c r="A395" s="1"/>
      <c r="N395" s="9">
        <v>44397</v>
      </c>
      <c r="O395" s="8">
        <v>2317</v>
      </c>
      <c r="P395" s="8">
        <v>3024</v>
      </c>
      <c r="Q395" s="4">
        <f t="shared" si="19"/>
        <v>707</v>
      </c>
      <c r="T395" s="1">
        <f>现货价!A398</f>
        <v>44264</v>
      </c>
      <c r="U395">
        <f>现货价!B398</f>
        <v>1800</v>
      </c>
      <c r="V395">
        <f>VLOOKUP(T395,[2]价格数据!$A:$C,3,0)</f>
        <v>2237.2600000000002</v>
      </c>
      <c r="W395">
        <f t="shared" si="18"/>
        <v>437.26000000000022</v>
      </c>
    </row>
    <row r="396" spans="1:23" x14ac:dyDescent="0.2">
      <c r="A396" s="1"/>
      <c r="N396" s="9">
        <v>44398</v>
      </c>
      <c r="O396" s="8">
        <v>2380</v>
      </c>
      <c r="P396" s="8">
        <v>3006</v>
      </c>
      <c r="Q396" s="4">
        <f t="shared" si="19"/>
        <v>626</v>
      </c>
      <c r="T396" s="1">
        <f>现货价!A399</f>
        <v>44263</v>
      </c>
      <c r="U396">
        <f>现货价!B399</f>
        <v>1800</v>
      </c>
      <c r="V396">
        <f>VLOOKUP(T396,[2]价格数据!$A:$C,3,0)</f>
        <v>2237.2600000000002</v>
      </c>
      <c r="W396">
        <f t="shared" si="18"/>
        <v>437.26000000000022</v>
      </c>
    </row>
    <row r="397" spans="1:23" x14ac:dyDescent="0.2">
      <c r="A397" s="1"/>
      <c r="N397" s="9">
        <v>44399</v>
      </c>
      <c r="O397" s="8">
        <v>2394</v>
      </c>
      <c r="P397" s="8">
        <v>3057</v>
      </c>
      <c r="Q397" s="4">
        <f t="shared" si="19"/>
        <v>663</v>
      </c>
      <c r="T397" s="1">
        <f>现货价!A400</f>
        <v>44260</v>
      </c>
      <c r="U397">
        <f>现货价!B400</f>
        <v>1775</v>
      </c>
      <c r="V397">
        <f>VLOOKUP(T397,[2]价格数据!$A:$C,3,0)</f>
        <v>2207.65</v>
      </c>
      <c r="W397">
        <f t="shared" si="18"/>
        <v>432.65000000000009</v>
      </c>
    </row>
    <row r="398" spans="1:23" x14ac:dyDescent="0.2">
      <c r="A398" s="1"/>
      <c r="N398" s="9">
        <v>44400</v>
      </c>
      <c r="O398" s="8">
        <v>2339</v>
      </c>
      <c r="P398" s="8">
        <v>3039</v>
      </c>
      <c r="Q398" s="4">
        <f t="shared" si="19"/>
        <v>700</v>
      </c>
      <c r="T398" s="1">
        <f>现货价!A401</f>
        <v>44259</v>
      </c>
      <c r="U398">
        <f>现货价!B401</f>
        <v>1750</v>
      </c>
      <c r="V398">
        <f>VLOOKUP(T398,[2]价格数据!$A:$C,3,0)</f>
        <v>2202.0500000000002</v>
      </c>
      <c r="W398">
        <f t="shared" si="18"/>
        <v>452.05000000000018</v>
      </c>
    </row>
    <row r="399" spans="1:23" x14ac:dyDescent="0.2">
      <c r="A399" s="1"/>
      <c r="N399" s="9">
        <v>44403</v>
      </c>
      <c r="O399" s="8">
        <v>2335</v>
      </c>
      <c r="P399" s="8">
        <v>2911</v>
      </c>
      <c r="Q399" s="4">
        <f t="shared" si="19"/>
        <v>576</v>
      </c>
      <c r="T399" s="1">
        <f>现货价!A402</f>
        <v>44258</v>
      </c>
      <c r="U399">
        <f>现货价!B402</f>
        <v>1725</v>
      </c>
      <c r="V399">
        <f>VLOOKUP(T399,[2]价格数据!$A:$C,3,0)</f>
        <v>2194.81</v>
      </c>
      <c r="W399">
        <f t="shared" si="18"/>
        <v>469.80999999999995</v>
      </c>
    </row>
    <row r="400" spans="1:23" x14ac:dyDescent="0.2">
      <c r="A400" s="1"/>
      <c r="N400" s="9">
        <v>44404</v>
      </c>
      <c r="O400" s="8">
        <v>2270</v>
      </c>
      <c r="P400" s="8">
        <v>2797</v>
      </c>
      <c r="Q400" s="4">
        <f t="shared" si="19"/>
        <v>527</v>
      </c>
      <c r="T400" s="1">
        <f>现货价!A403</f>
        <v>44257</v>
      </c>
      <c r="U400">
        <f>现货价!B403</f>
        <v>1725</v>
      </c>
      <c r="V400">
        <f>VLOOKUP(T400,[2]价格数据!$A:$C,3,0)</f>
        <v>2190.41</v>
      </c>
      <c r="W400">
        <f t="shared" si="18"/>
        <v>465.40999999999985</v>
      </c>
    </row>
    <row r="401" spans="1:23" x14ac:dyDescent="0.2">
      <c r="A401" s="1"/>
      <c r="N401" s="9">
        <v>44405</v>
      </c>
      <c r="O401" s="8">
        <v>2312</v>
      </c>
      <c r="P401" s="8">
        <v>2848</v>
      </c>
      <c r="Q401" s="4">
        <f t="shared" si="19"/>
        <v>536</v>
      </c>
      <c r="T401" s="1">
        <f>现货价!A404</f>
        <v>44256</v>
      </c>
      <c r="U401">
        <f>现货价!B404</f>
        <v>1725</v>
      </c>
      <c r="V401">
        <f>VLOOKUP(T401,[2]价格数据!$A:$C,3,0)</f>
        <v>2168.7600000000002</v>
      </c>
      <c r="W401">
        <f t="shared" si="18"/>
        <v>443.76000000000022</v>
      </c>
    </row>
    <row r="402" spans="1:23" x14ac:dyDescent="0.2">
      <c r="A402" s="1"/>
      <c r="N402" s="9">
        <v>44406</v>
      </c>
      <c r="O402" s="8">
        <v>2325</v>
      </c>
      <c r="P402" s="8">
        <v>2885</v>
      </c>
      <c r="Q402" s="4">
        <f t="shared" si="19"/>
        <v>560</v>
      </c>
      <c r="T402" s="1">
        <f>现货价!A405</f>
        <v>44253</v>
      </c>
      <c r="U402">
        <f>现货价!B405</f>
        <v>1650</v>
      </c>
      <c r="V402">
        <f>VLOOKUP(T402,[2]价格数据!$A:$C,3,0)</f>
        <v>2136.58</v>
      </c>
      <c r="W402">
        <f t="shared" si="18"/>
        <v>486.57999999999993</v>
      </c>
    </row>
    <row r="403" spans="1:23" x14ac:dyDescent="0.2">
      <c r="A403" s="1"/>
      <c r="N403" s="9">
        <v>44407</v>
      </c>
      <c r="O403" s="8">
        <v>2626</v>
      </c>
      <c r="P403" s="8">
        <v>2894</v>
      </c>
      <c r="Q403" s="4">
        <f t="shared" si="19"/>
        <v>268</v>
      </c>
      <c r="T403" s="1">
        <f>现货价!A406</f>
        <v>44252</v>
      </c>
      <c r="U403">
        <f>现货价!B406</f>
        <v>1590</v>
      </c>
      <c r="V403">
        <f>VLOOKUP(T403,[2]价格数据!$A:$C,3,0)</f>
        <v>2129.38</v>
      </c>
      <c r="W403">
        <f t="shared" si="18"/>
        <v>539.38000000000011</v>
      </c>
    </row>
    <row r="404" spans="1:23" x14ac:dyDescent="0.2">
      <c r="A404" s="1"/>
      <c r="N404" s="9">
        <v>44410</v>
      </c>
      <c r="O404" s="8">
        <v>2572</v>
      </c>
      <c r="P404" s="8">
        <v>2814</v>
      </c>
      <c r="Q404" s="4">
        <f t="shared" si="19"/>
        <v>242</v>
      </c>
      <c r="T404" s="1">
        <f>现货价!A407</f>
        <v>44251</v>
      </c>
      <c r="U404">
        <f>现货价!B407</f>
        <v>1575</v>
      </c>
      <c r="V404">
        <f>VLOOKUP(T404,[2]价格数据!$A:$C,3,0)</f>
        <v>2114.9499999999998</v>
      </c>
      <c r="W404">
        <f t="shared" si="18"/>
        <v>539.94999999999982</v>
      </c>
    </row>
    <row r="405" spans="1:23" x14ac:dyDescent="0.2">
      <c r="A405" s="1"/>
      <c r="N405" s="9">
        <v>44411</v>
      </c>
      <c r="O405" s="8">
        <v>2511</v>
      </c>
      <c r="P405" s="8">
        <v>2725</v>
      </c>
      <c r="Q405" s="4">
        <f t="shared" si="19"/>
        <v>214</v>
      </c>
      <c r="T405" s="1">
        <f>现货价!A408</f>
        <v>44250</v>
      </c>
      <c r="U405">
        <f>现货价!B408</f>
        <v>1550</v>
      </c>
      <c r="V405">
        <f>VLOOKUP(T405,[2]价格数据!$A:$C,3,0)</f>
        <v>2104.4299999999998</v>
      </c>
      <c r="W405">
        <f t="shared" si="18"/>
        <v>554.42999999999984</v>
      </c>
    </row>
    <row r="406" spans="1:23" x14ac:dyDescent="0.2">
      <c r="A406" s="1"/>
      <c r="N406" s="9">
        <v>44412</v>
      </c>
      <c r="O406" s="8">
        <v>2564</v>
      </c>
      <c r="P406" s="8">
        <v>2781</v>
      </c>
      <c r="Q406" s="4">
        <f t="shared" si="19"/>
        <v>217</v>
      </c>
      <c r="T406" s="1">
        <f>现货价!A409</f>
        <v>44249</v>
      </c>
      <c r="U406">
        <f>现货价!B409</f>
        <v>1550</v>
      </c>
      <c r="V406">
        <f>VLOOKUP(T406,[2]价格数据!$A:$C,3,0)</f>
        <v>2091.1</v>
      </c>
      <c r="W406">
        <f t="shared" si="18"/>
        <v>541.09999999999991</v>
      </c>
    </row>
    <row r="407" spans="1:23" x14ac:dyDescent="0.2">
      <c r="A407" s="1"/>
      <c r="N407" s="9">
        <v>44413</v>
      </c>
      <c r="O407" s="8">
        <v>2505</v>
      </c>
      <c r="P407" s="8">
        <v>2681</v>
      </c>
      <c r="Q407" s="4">
        <f t="shared" si="19"/>
        <v>176</v>
      </c>
      <c r="T407" s="1">
        <f>现货价!A410</f>
        <v>44247</v>
      </c>
      <c r="U407">
        <f>现货价!B410</f>
        <v>1550</v>
      </c>
      <c r="V407">
        <f>VLOOKUP(T407,[2]价格数据!$A:$C,3,0)</f>
        <v>2073.35</v>
      </c>
      <c r="W407">
        <f t="shared" si="18"/>
        <v>523.34999999999991</v>
      </c>
    </row>
    <row r="408" spans="1:23" x14ac:dyDescent="0.2">
      <c r="A408" s="1"/>
      <c r="N408" s="9">
        <v>44414</v>
      </c>
      <c r="O408" s="8">
        <v>2622</v>
      </c>
      <c r="P408" s="8">
        <v>2714</v>
      </c>
      <c r="Q408" s="4">
        <f t="shared" si="19"/>
        <v>92</v>
      </c>
      <c r="T408" s="1">
        <f>现货价!A411</f>
        <v>44246</v>
      </c>
      <c r="U408">
        <f>现货价!B411</f>
        <v>1550</v>
      </c>
      <c r="V408">
        <f>VLOOKUP(T408,[2]价格数据!$A:$C,3,0)</f>
        <v>2073.35</v>
      </c>
      <c r="W408">
        <f t="shared" si="18"/>
        <v>523.34999999999991</v>
      </c>
    </row>
    <row r="409" spans="1:23" x14ac:dyDescent="0.2">
      <c r="A409" s="1"/>
      <c r="N409" s="9">
        <v>44417</v>
      </c>
      <c r="O409" s="8">
        <v>2633</v>
      </c>
      <c r="P409" s="8">
        <v>2764</v>
      </c>
      <c r="Q409" s="4">
        <f t="shared" si="19"/>
        <v>131</v>
      </c>
      <c r="T409" s="1">
        <f>现货价!A412</f>
        <v>44245</v>
      </c>
      <c r="U409">
        <f>现货价!B412</f>
        <v>1515</v>
      </c>
      <c r="V409">
        <f>VLOOKUP(T409,[2]价格数据!$A:$C,3,0)</f>
        <v>2089.42</v>
      </c>
      <c r="W409">
        <f t="shared" si="18"/>
        <v>574.42000000000007</v>
      </c>
    </row>
    <row r="410" spans="1:23" x14ac:dyDescent="0.2">
      <c r="A410" s="1"/>
      <c r="N410" s="9">
        <v>44418</v>
      </c>
      <c r="O410" s="8">
        <v>2656</v>
      </c>
      <c r="P410" s="8">
        <v>2868</v>
      </c>
      <c r="Q410" s="4">
        <f t="shared" si="19"/>
        <v>212</v>
      </c>
      <c r="T410" s="1">
        <f>现货价!A413</f>
        <v>44237</v>
      </c>
      <c r="U410">
        <f>现货价!B413</f>
        <v>1515</v>
      </c>
      <c r="V410">
        <f>VLOOKUP(T410,[2]价格数据!$A:$C,3,0)</f>
        <v>2144.41</v>
      </c>
      <c r="W410">
        <f t="shared" si="18"/>
        <v>629.40999999999985</v>
      </c>
    </row>
    <row r="411" spans="1:23" x14ac:dyDescent="0.2">
      <c r="A411" s="1"/>
      <c r="N411" s="9">
        <v>44419</v>
      </c>
      <c r="O411" s="8">
        <v>2679</v>
      </c>
      <c r="P411" s="8">
        <v>2862</v>
      </c>
      <c r="Q411" s="4">
        <f t="shared" si="19"/>
        <v>183</v>
      </c>
      <c r="T411" s="1">
        <f>现货价!A414</f>
        <v>44236</v>
      </c>
      <c r="U411">
        <f>现货价!B414</f>
        <v>1515</v>
      </c>
      <c r="V411">
        <f>VLOOKUP(T411,[2]价格数据!$A:$C,3,0)</f>
        <v>2144.41</v>
      </c>
      <c r="W411">
        <f t="shared" si="18"/>
        <v>629.40999999999985</v>
      </c>
    </row>
    <row r="412" spans="1:23" x14ac:dyDescent="0.2">
      <c r="A412" s="1"/>
      <c r="N412" s="9">
        <v>44420</v>
      </c>
      <c r="O412" s="8">
        <v>2658</v>
      </c>
      <c r="P412" s="8">
        <v>2722</v>
      </c>
      <c r="Q412" s="4">
        <f t="shared" si="19"/>
        <v>64</v>
      </c>
      <c r="T412" s="1">
        <f>现货价!A415</f>
        <v>44235</v>
      </c>
      <c r="U412">
        <f>现货价!B415</f>
        <v>1515</v>
      </c>
      <c r="V412">
        <f>VLOOKUP(T412,[2]价格数据!$A:$C,3,0)</f>
        <v>2144.41</v>
      </c>
      <c r="W412">
        <f t="shared" si="18"/>
        <v>629.40999999999985</v>
      </c>
    </row>
    <row r="413" spans="1:23" x14ac:dyDescent="0.2">
      <c r="A413" s="1"/>
      <c r="N413" s="9">
        <v>44421</v>
      </c>
      <c r="O413" s="8">
        <v>2732</v>
      </c>
      <c r="P413" s="8">
        <v>2724</v>
      </c>
      <c r="Q413" s="4">
        <f t="shared" si="19"/>
        <v>-8</v>
      </c>
      <c r="T413" s="1">
        <f>现货价!A416</f>
        <v>44234</v>
      </c>
      <c r="U413">
        <f>现货价!B416</f>
        <v>1515</v>
      </c>
      <c r="V413">
        <f>VLOOKUP(T413,[2]价格数据!$A:$C,3,0)</f>
        <v>2144.41</v>
      </c>
      <c r="W413">
        <f t="shared" si="18"/>
        <v>629.40999999999985</v>
      </c>
    </row>
    <row r="414" spans="1:23" x14ac:dyDescent="0.2">
      <c r="A414" s="1"/>
      <c r="N414" s="9">
        <v>44424</v>
      </c>
      <c r="O414" s="8">
        <v>2757</v>
      </c>
      <c r="P414" s="8">
        <v>2747</v>
      </c>
      <c r="Q414" s="4">
        <f t="shared" si="19"/>
        <v>-10</v>
      </c>
      <c r="T414" s="1">
        <f>现货价!A417</f>
        <v>44232</v>
      </c>
      <c r="U414">
        <f>现货价!B417</f>
        <v>1515</v>
      </c>
      <c r="V414">
        <f>VLOOKUP(T414,[2]价格数据!$A:$C,3,0)</f>
        <v>2144.41</v>
      </c>
      <c r="W414">
        <f t="shared" si="18"/>
        <v>629.40999999999985</v>
      </c>
    </row>
    <row r="415" spans="1:23" x14ac:dyDescent="0.2">
      <c r="A415" s="1"/>
      <c r="N415" s="9">
        <v>44425</v>
      </c>
      <c r="O415" s="8">
        <v>2724</v>
      </c>
      <c r="P415" s="8">
        <v>2761</v>
      </c>
      <c r="Q415" s="4">
        <f t="shared" si="19"/>
        <v>37</v>
      </c>
      <c r="T415" s="1">
        <f>现货价!A418</f>
        <v>44231</v>
      </c>
      <c r="U415">
        <f>现货价!B418</f>
        <v>1515</v>
      </c>
      <c r="V415">
        <f>VLOOKUP(T415,[2]价格数据!$A:$C,3,0)</f>
        <v>2140.89</v>
      </c>
      <c r="W415">
        <f t="shared" si="18"/>
        <v>625.88999999999987</v>
      </c>
    </row>
    <row r="416" spans="1:23" x14ac:dyDescent="0.2">
      <c r="A416" s="1"/>
      <c r="N416" s="9">
        <v>44426</v>
      </c>
      <c r="O416" s="8">
        <v>2696</v>
      </c>
      <c r="P416" s="8">
        <v>2735</v>
      </c>
      <c r="Q416" s="4">
        <f t="shared" si="19"/>
        <v>39</v>
      </c>
      <c r="T416" s="1">
        <f>现货价!A419</f>
        <v>44230</v>
      </c>
      <c r="U416">
        <f>现货价!B419</f>
        <v>1500</v>
      </c>
      <c r="V416">
        <f>VLOOKUP(T416,[2]价格数据!$A:$C,3,0)</f>
        <v>2142.09</v>
      </c>
      <c r="W416">
        <f t="shared" si="18"/>
        <v>642.09000000000015</v>
      </c>
    </row>
    <row r="417" spans="1:23" x14ac:dyDescent="0.2">
      <c r="A417" s="1"/>
      <c r="N417" s="9">
        <v>44427</v>
      </c>
      <c r="O417" s="8">
        <v>2696</v>
      </c>
      <c r="P417" s="8">
        <v>2674</v>
      </c>
      <c r="Q417" s="4">
        <f t="shared" si="19"/>
        <v>-22</v>
      </c>
      <c r="T417" s="1">
        <f>现货价!A420</f>
        <v>44229</v>
      </c>
      <c r="U417">
        <f>现货价!B420</f>
        <v>1500</v>
      </c>
      <c r="V417">
        <f>VLOOKUP(T417,[2]价格数据!$A:$C,3,0)</f>
        <v>2142.19</v>
      </c>
      <c r="W417">
        <f t="shared" si="18"/>
        <v>642.19000000000005</v>
      </c>
    </row>
    <row r="418" spans="1:23" x14ac:dyDescent="0.2">
      <c r="A418" s="1"/>
      <c r="N418" s="9">
        <v>44428</v>
      </c>
      <c r="O418" s="8">
        <v>2742</v>
      </c>
      <c r="P418" s="8">
        <v>2672</v>
      </c>
      <c r="Q418" s="4">
        <f t="shared" si="19"/>
        <v>-70</v>
      </c>
      <c r="T418" s="1">
        <f>现货价!A421</f>
        <v>44228</v>
      </c>
      <c r="U418">
        <f>现货价!B421</f>
        <v>1475</v>
      </c>
      <c r="V418">
        <f>VLOOKUP(T418,[2]价格数据!$A:$C,3,0)</f>
        <v>2146.61</v>
      </c>
      <c r="W418">
        <f t="shared" si="18"/>
        <v>671.61000000000013</v>
      </c>
    </row>
    <row r="419" spans="1:23" x14ac:dyDescent="0.2">
      <c r="A419" s="1"/>
      <c r="N419" s="9">
        <v>44431</v>
      </c>
      <c r="O419" s="8">
        <v>2732</v>
      </c>
      <c r="P419" s="8">
        <v>2772</v>
      </c>
      <c r="Q419" s="4">
        <f t="shared" si="19"/>
        <v>40</v>
      </c>
      <c r="T419" s="1">
        <f>现货价!A422</f>
        <v>44225</v>
      </c>
      <c r="U419">
        <f>现货价!B422</f>
        <v>1475</v>
      </c>
      <c r="V419">
        <f>VLOOKUP(T419,[2]价格数据!$A:$C,3,0)</f>
        <v>2146.0500000000002</v>
      </c>
      <c r="W419">
        <f t="shared" si="18"/>
        <v>671.05000000000018</v>
      </c>
    </row>
    <row r="420" spans="1:23" x14ac:dyDescent="0.2">
      <c r="A420" s="1"/>
      <c r="N420" s="9">
        <v>44432</v>
      </c>
      <c r="O420" s="8">
        <v>2735</v>
      </c>
      <c r="P420" s="8">
        <v>2741</v>
      </c>
      <c r="Q420" s="4">
        <f t="shared" si="19"/>
        <v>6</v>
      </c>
      <c r="T420" s="1">
        <f>现货价!A423</f>
        <v>44224</v>
      </c>
      <c r="U420">
        <f>现货价!B423</f>
        <v>1475</v>
      </c>
      <c r="V420">
        <f>VLOOKUP(T420,[2]价格数据!$A:$C,3,0)</f>
        <v>2139.0500000000002</v>
      </c>
      <c r="W420">
        <f t="shared" si="18"/>
        <v>664.05000000000018</v>
      </c>
    </row>
    <row r="421" spans="1:23" x14ac:dyDescent="0.2">
      <c r="A421" s="1"/>
      <c r="N421" s="9">
        <v>44433</v>
      </c>
      <c r="O421" s="8">
        <v>2730</v>
      </c>
      <c r="P421" s="8">
        <v>2715</v>
      </c>
      <c r="Q421" s="4">
        <f t="shared" si="19"/>
        <v>-15</v>
      </c>
      <c r="T421" s="1">
        <f>现货价!A424</f>
        <v>44223</v>
      </c>
      <c r="U421">
        <f>现货价!B424</f>
        <v>1475</v>
      </c>
      <c r="V421">
        <f>VLOOKUP(T421,[2]价格数据!$A:$C,3,0)</f>
        <v>2142.65</v>
      </c>
      <c r="W421">
        <f t="shared" si="18"/>
        <v>667.65000000000009</v>
      </c>
    </row>
    <row r="422" spans="1:23" x14ac:dyDescent="0.2">
      <c r="A422" s="1"/>
      <c r="N422" s="9">
        <v>44434</v>
      </c>
      <c r="O422" s="8">
        <v>2647</v>
      </c>
      <c r="P422" s="8">
        <v>2611</v>
      </c>
      <c r="Q422" s="4">
        <f t="shared" si="19"/>
        <v>-36</v>
      </c>
      <c r="T422" s="1">
        <f>现货价!A425</f>
        <v>44222</v>
      </c>
      <c r="U422">
        <f>现货价!B425</f>
        <v>1475</v>
      </c>
      <c r="V422">
        <f>VLOOKUP(T422,[2]价格数据!$A:$C,3,0)</f>
        <v>2162.73</v>
      </c>
      <c r="W422">
        <f t="shared" si="18"/>
        <v>687.73</v>
      </c>
    </row>
    <row r="423" spans="1:23" x14ac:dyDescent="0.2">
      <c r="A423" s="1"/>
      <c r="N423" s="9">
        <v>44435</v>
      </c>
      <c r="O423" s="8">
        <v>2694</v>
      </c>
      <c r="P423" s="8">
        <v>2640</v>
      </c>
      <c r="Q423" s="4">
        <f t="shared" si="19"/>
        <v>-54</v>
      </c>
      <c r="T423" s="1">
        <f>现货价!A426</f>
        <v>44221</v>
      </c>
      <c r="U423">
        <f>现货价!B426</f>
        <v>1475</v>
      </c>
      <c r="V423">
        <f>VLOOKUP(T423,[2]价格数据!$A:$C,3,0)</f>
        <v>2167.54</v>
      </c>
      <c r="W423">
        <f t="shared" si="18"/>
        <v>692.54</v>
      </c>
    </row>
    <row r="424" spans="1:23" x14ac:dyDescent="0.2">
      <c r="A424" s="1"/>
      <c r="N424" s="9">
        <v>44438</v>
      </c>
      <c r="O424" s="8">
        <v>2718</v>
      </c>
      <c r="P424" s="8">
        <v>2676</v>
      </c>
      <c r="Q424" s="4">
        <f t="shared" si="19"/>
        <v>-42</v>
      </c>
      <c r="T424" s="1">
        <f>现货价!A427</f>
        <v>44218</v>
      </c>
      <c r="U424">
        <f>现货价!B427</f>
        <v>1475</v>
      </c>
      <c r="V424">
        <f>VLOOKUP(T424,[2]价格数据!$A:$C,3,0)</f>
        <v>2172.2399999999998</v>
      </c>
      <c r="W424">
        <f t="shared" si="18"/>
        <v>697.23999999999978</v>
      </c>
    </row>
    <row r="425" spans="1:23" x14ac:dyDescent="0.2">
      <c r="A425" s="1"/>
      <c r="N425" s="9">
        <v>44439</v>
      </c>
      <c r="O425" s="8">
        <v>2689</v>
      </c>
      <c r="P425" s="8">
        <v>2601</v>
      </c>
      <c r="Q425" s="4">
        <f t="shared" si="19"/>
        <v>-88</v>
      </c>
      <c r="T425" s="1">
        <f>现货价!A428</f>
        <v>44217</v>
      </c>
      <c r="U425">
        <f>现货价!B428</f>
        <v>1475</v>
      </c>
      <c r="V425">
        <f>VLOOKUP(T425,[2]价格数据!$A:$C,3,0)</f>
        <v>2186.64</v>
      </c>
      <c r="W425">
        <f t="shared" si="18"/>
        <v>711.63999999999987</v>
      </c>
    </row>
    <row r="426" spans="1:23" x14ac:dyDescent="0.2">
      <c r="A426" s="1"/>
      <c r="N426" s="9">
        <v>44440</v>
      </c>
      <c r="O426" s="8">
        <v>2704</v>
      </c>
      <c r="P426" s="8">
        <v>2615</v>
      </c>
      <c r="Q426" s="4">
        <f t="shared" si="19"/>
        <v>-89</v>
      </c>
      <c r="T426" s="1">
        <f>现货价!A429</f>
        <v>44216</v>
      </c>
      <c r="U426">
        <f>现货价!B429</f>
        <v>1475</v>
      </c>
      <c r="V426">
        <f>VLOOKUP(T426,[2]价格数据!$A:$C,3,0)</f>
        <v>2196.9</v>
      </c>
      <c r="W426">
        <f t="shared" si="18"/>
        <v>721.90000000000009</v>
      </c>
    </row>
    <row r="427" spans="1:23" x14ac:dyDescent="0.2">
      <c r="A427" s="1"/>
      <c r="N427" s="9">
        <v>44441</v>
      </c>
      <c r="O427" s="8">
        <v>2687</v>
      </c>
      <c r="P427" s="8">
        <v>2619</v>
      </c>
      <c r="Q427" s="4">
        <f t="shared" si="19"/>
        <v>-68</v>
      </c>
      <c r="T427" s="1">
        <f>现货价!A430</f>
        <v>44215</v>
      </c>
      <c r="U427">
        <f>现货价!B430</f>
        <v>1475</v>
      </c>
      <c r="V427">
        <f>VLOOKUP(T427,[2]价格数据!$A:$C,3,0)</f>
        <v>2246.6799999999998</v>
      </c>
      <c r="W427">
        <f t="shared" si="18"/>
        <v>771.67999999999984</v>
      </c>
    </row>
    <row r="428" spans="1:23" x14ac:dyDescent="0.2">
      <c r="A428" s="1"/>
      <c r="N428" s="9">
        <v>44442</v>
      </c>
      <c r="O428" s="8">
        <v>2727</v>
      </c>
      <c r="P428" s="8">
        <v>2749</v>
      </c>
      <c r="Q428" s="4">
        <f t="shared" si="19"/>
        <v>22</v>
      </c>
      <c r="T428" s="1">
        <f>现货价!A431</f>
        <v>44214</v>
      </c>
      <c r="U428">
        <f>现货价!B431</f>
        <v>1475</v>
      </c>
      <c r="V428">
        <f>VLOOKUP(T428,[2]价格数据!$A:$C,3,0)</f>
        <v>2256.2800000000002</v>
      </c>
      <c r="W428">
        <f t="shared" si="18"/>
        <v>781.2800000000002</v>
      </c>
    </row>
    <row r="429" spans="1:23" x14ac:dyDescent="0.2">
      <c r="A429" s="1"/>
      <c r="N429" s="9">
        <v>44445</v>
      </c>
      <c r="O429" s="8">
        <v>2739</v>
      </c>
      <c r="P429" s="8">
        <v>2691</v>
      </c>
      <c r="Q429" s="4">
        <f t="shared" si="19"/>
        <v>-48</v>
      </c>
      <c r="T429" s="1">
        <f>现货价!A432</f>
        <v>44211</v>
      </c>
      <c r="U429">
        <f>现货价!B432</f>
        <v>1475</v>
      </c>
      <c r="V429">
        <f>VLOOKUP(T429,[2]价格数据!$A:$C,3,0)</f>
        <v>2282.6</v>
      </c>
      <c r="W429">
        <f t="shared" si="18"/>
        <v>807.59999999999991</v>
      </c>
    </row>
    <row r="430" spans="1:23" x14ac:dyDescent="0.2">
      <c r="A430" s="1"/>
      <c r="N430" s="9">
        <v>44446</v>
      </c>
      <c r="O430" s="8">
        <v>2865</v>
      </c>
      <c r="P430" s="8">
        <v>2715</v>
      </c>
      <c r="Q430" s="4">
        <f t="shared" si="19"/>
        <v>-150</v>
      </c>
      <c r="T430" s="1">
        <f>现货价!A433</f>
        <v>44210</v>
      </c>
      <c r="U430">
        <f>现货价!B433</f>
        <v>1475</v>
      </c>
      <c r="V430">
        <f>VLOOKUP(T430,[2]价格数据!$A:$C,3,0)</f>
        <v>2288.6</v>
      </c>
      <c r="W430">
        <f t="shared" si="18"/>
        <v>813.59999999999991</v>
      </c>
    </row>
    <row r="431" spans="1:23" x14ac:dyDescent="0.2">
      <c r="A431" s="1"/>
      <c r="N431" s="9">
        <v>44447</v>
      </c>
      <c r="O431" s="8">
        <v>2903</v>
      </c>
      <c r="P431" s="8">
        <v>2600</v>
      </c>
      <c r="Q431" s="4">
        <f t="shared" si="19"/>
        <v>-303</v>
      </c>
      <c r="T431" s="1">
        <f>现货价!A434</f>
        <v>44209</v>
      </c>
      <c r="U431">
        <f>现货价!B434</f>
        <v>1475</v>
      </c>
      <c r="V431">
        <f>VLOOKUP(T431,[2]价格数据!$A:$C,3,0)</f>
        <v>2296.1999999999998</v>
      </c>
      <c r="W431">
        <f t="shared" si="18"/>
        <v>821.19999999999982</v>
      </c>
    </row>
    <row r="432" spans="1:23" x14ac:dyDescent="0.2">
      <c r="A432" s="1"/>
      <c r="N432" s="9">
        <v>44448</v>
      </c>
      <c r="O432" s="8">
        <v>2984</v>
      </c>
      <c r="P432" s="8">
        <v>2540</v>
      </c>
      <c r="Q432" s="4">
        <f t="shared" si="19"/>
        <v>-444</v>
      </c>
      <c r="T432" s="1">
        <f>现货价!A435</f>
        <v>44208</v>
      </c>
      <c r="U432">
        <f>现货价!B435</f>
        <v>1475</v>
      </c>
      <c r="V432">
        <f>VLOOKUP(T432,[2]价格数据!$A:$C,3,0)</f>
        <v>2303.8000000000002</v>
      </c>
      <c r="W432">
        <f t="shared" si="18"/>
        <v>828.80000000000018</v>
      </c>
    </row>
    <row r="433" spans="1:23" x14ac:dyDescent="0.2">
      <c r="A433" s="1"/>
      <c r="N433" s="9">
        <v>44449</v>
      </c>
      <c r="O433" s="8">
        <v>2964</v>
      </c>
      <c r="P433" s="8">
        <v>2564</v>
      </c>
      <c r="Q433" s="4">
        <f t="shared" si="19"/>
        <v>-400</v>
      </c>
      <c r="T433" s="1">
        <f>现货价!A436</f>
        <v>44207</v>
      </c>
      <c r="U433">
        <f>现货价!B436</f>
        <v>1450</v>
      </c>
      <c r="V433">
        <f>VLOOKUP(T433,[2]价格数据!$A:$C,3,0)</f>
        <v>2316.6</v>
      </c>
      <c r="W433">
        <f t="shared" si="18"/>
        <v>866.59999999999991</v>
      </c>
    </row>
    <row r="434" spans="1:23" x14ac:dyDescent="0.2">
      <c r="A434" s="1"/>
      <c r="N434" s="9">
        <v>44452</v>
      </c>
      <c r="O434" s="8">
        <v>2958</v>
      </c>
      <c r="P434" s="8">
        <v>2428</v>
      </c>
      <c r="Q434" s="4">
        <f t="shared" si="19"/>
        <v>-530</v>
      </c>
      <c r="T434" s="1">
        <f>现货价!A437</f>
        <v>44204</v>
      </c>
      <c r="U434">
        <f>现货价!B437</f>
        <v>1450</v>
      </c>
      <c r="V434">
        <f>VLOOKUP(T434,[2]价格数据!$A:$C,3,0)</f>
        <v>2324.1999999999998</v>
      </c>
      <c r="W434">
        <f t="shared" si="18"/>
        <v>874.19999999999982</v>
      </c>
    </row>
    <row r="435" spans="1:23" x14ac:dyDescent="0.2">
      <c r="A435" s="1"/>
      <c r="N435" s="9">
        <v>44453</v>
      </c>
      <c r="O435" s="8">
        <v>2882</v>
      </c>
      <c r="P435" s="8">
        <v>2377</v>
      </c>
      <c r="Q435" s="4">
        <f t="shared" si="19"/>
        <v>-505</v>
      </c>
      <c r="T435" s="1">
        <f>现货价!A438</f>
        <v>44203</v>
      </c>
      <c r="U435">
        <f>现货价!B438</f>
        <v>1450</v>
      </c>
      <c r="V435">
        <f>VLOOKUP(T435,[2]价格数据!$A:$C,3,0)</f>
        <v>2337.4</v>
      </c>
      <c r="W435">
        <f t="shared" si="18"/>
        <v>887.40000000000009</v>
      </c>
    </row>
    <row r="436" spans="1:23" x14ac:dyDescent="0.2">
      <c r="A436" s="1"/>
      <c r="N436" s="9">
        <v>44454</v>
      </c>
      <c r="O436" s="8">
        <v>2888</v>
      </c>
      <c r="P436" s="8">
        <v>2351</v>
      </c>
      <c r="Q436" s="4">
        <f t="shared" si="19"/>
        <v>-537</v>
      </c>
      <c r="T436" s="1">
        <f>现货价!A439</f>
        <v>44202</v>
      </c>
      <c r="U436">
        <f>现货价!B439</f>
        <v>1450</v>
      </c>
      <c r="V436">
        <f>VLOOKUP(T436,[2]价格数据!$A:$C,3,0)</f>
        <v>2337.4</v>
      </c>
      <c r="W436">
        <f t="shared" si="18"/>
        <v>887.40000000000009</v>
      </c>
    </row>
    <row r="437" spans="1:23" x14ac:dyDescent="0.2">
      <c r="A437" s="1"/>
      <c r="N437" s="9">
        <v>44455</v>
      </c>
      <c r="O437" s="8">
        <v>3000</v>
      </c>
      <c r="P437" s="8">
        <v>2310</v>
      </c>
      <c r="Q437" s="4">
        <f t="shared" si="19"/>
        <v>-690</v>
      </c>
      <c r="T437" s="1">
        <f>现货价!A440</f>
        <v>44201</v>
      </c>
      <c r="U437">
        <f>现货价!B440</f>
        <v>1450</v>
      </c>
      <c r="V437">
        <f>VLOOKUP(T437,[2]价格数据!$A:$C,3,0)</f>
        <v>2342.67</v>
      </c>
      <c r="W437">
        <f t="shared" si="18"/>
        <v>892.67000000000007</v>
      </c>
    </row>
    <row r="438" spans="1:23" x14ac:dyDescent="0.2">
      <c r="A438" s="1"/>
      <c r="N438" s="9">
        <v>44456</v>
      </c>
      <c r="O438" s="8">
        <v>2912</v>
      </c>
      <c r="P438" s="8">
        <v>2361</v>
      </c>
      <c r="Q438" s="4">
        <f t="shared" si="19"/>
        <v>-551</v>
      </c>
      <c r="T438" s="1">
        <f>现货价!A441</f>
        <v>44200</v>
      </c>
      <c r="U438">
        <f>现货价!B441</f>
        <v>1450</v>
      </c>
      <c r="V438">
        <f>VLOOKUP(T438,[2]价格数据!$A:$C,3,0)</f>
        <v>2359.0700000000002</v>
      </c>
      <c r="W438">
        <f t="shared" si="18"/>
        <v>909.07000000000016</v>
      </c>
    </row>
    <row r="439" spans="1:23" x14ac:dyDescent="0.2">
      <c r="A439" s="1"/>
      <c r="N439" s="9">
        <v>44461</v>
      </c>
      <c r="O439" s="8">
        <v>3174</v>
      </c>
      <c r="P439" s="8">
        <v>2390</v>
      </c>
      <c r="Q439" s="4">
        <f t="shared" si="19"/>
        <v>-784</v>
      </c>
      <c r="T439" s="1">
        <f>现货价!A442</f>
        <v>44196</v>
      </c>
      <c r="U439">
        <f>现货价!B442</f>
        <v>1450</v>
      </c>
      <c r="V439">
        <f>VLOOKUP(T439,[2]价格数据!$A:$C,3,0)</f>
        <v>2359.4699999999998</v>
      </c>
      <c r="W439">
        <f t="shared" si="18"/>
        <v>909.4699999999998</v>
      </c>
    </row>
    <row r="440" spans="1:23" x14ac:dyDescent="0.2">
      <c r="A440" s="1"/>
      <c r="N440" s="9">
        <v>44462</v>
      </c>
      <c r="O440" s="8">
        <v>3216</v>
      </c>
      <c r="P440" s="8">
        <v>2347</v>
      </c>
      <c r="Q440" s="4">
        <f t="shared" si="19"/>
        <v>-869</v>
      </c>
      <c r="T440" s="1">
        <f>现货价!A443</f>
        <v>44195</v>
      </c>
      <c r="U440">
        <f>现货价!B443</f>
        <v>1450</v>
      </c>
      <c r="V440">
        <f>VLOOKUP(T440,[2]价格数据!$A:$C,3,0)</f>
        <v>2356.4699999999998</v>
      </c>
      <c r="W440">
        <f t="shared" si="18"/>
        <v>906.4699999999998</v>
      </c>
    </row>
    <row r="441" spans="1:23" x14ac:dyDescent="0.2">
      <c r="A441" s="1"/>
      <c r="N441" s="9">
        <v>44463</v>
      </c>
      <c r="O441" s="8">
        <v>3118</v>
      </c>
      <c r="P441" s="8">
        <v>2245</v>
      </c>
      <c r="Q441" s="4">
        <f t="shared" si="19"/>
        <v>-873</v>
      </c>
      <c r="T441" s="1">
        <f>现货价!A444</f>
        <v>44194</v>
      </c>
      <c r="U441">
        <f>现货价!B444</f>
        <v>1450</v>
      </c>
      <c r="V441">
        <f>VLOOKUP(T441,[2]价格数据!$A:$C,3,0)</f>
        <v>2356.4699999999998</v>
      </c>
      <c r="W441">
        <f t="shared" si="18"/>
        <v>906.4699999999998</v>
      </c>
    </row>
    <row r="442" spans="1:23" x14ac:dyDescent="0.2">
      <c r="A442" s="1"/>
      <c r="N442" s="9">
        <v>44466</v>
      </c>
      <c r="O442" s="8">
        <v>3384</v>
      </c>
      <c r="P442" s="8">
        <v>2252</v>
      </c>
      <c r="Q442" s="4">
        <f t="shared" si="19"/>
        <v>-1132</v>
      </c>
      <c r="T442" s="1">
        <f>现货价!A445</f>
        <v>44193</v>
      </c>
      <c r="U442">
        <f>现货价!B445</f>
        <v>1450</v>
      </c>
      <c r="V442">
        <f>VLOOKUP(T442,[2]价格数据!$A:$C,3,0)</f>
        <v>2349.4499999999998</v>
      </c>
      <c r="W442">
        <f t="shared" si="18"/>
        <v>899.44999999999982</v>
      </c>
    </row>
    <row r="443" spans="1:23" x14ac:dyDescent="0.2">
      <c r="A443" s="1"/>
      <c r="N443" s="9">
        <v>44467</v>
      </c>
      <c r="O443" s="8">
        <v>3390</v>
      </c>
      <c r="P443" s="8">
        <v>2290</v>
      </c>
      <c r="Q443" s="4">
        <f t="shared" si="19"/>
        <v>-1100</v>
      </c>
      <c r="T443" s="1">
        <f>现货价!A446</f>
        <v>44190</v>
      </c>
      <c r="U443">
        <f>现货价!B446</f>
        <v>1440</v>
      </c>
      <c r="V443">
        <f>VLOOKUP(T443,[2]价格数据!$A:$C,3,0)</f>
        <v>2335.23</v>
      </c>
      <c r="W443">
        <f t="shared" si="18"/>
        <v>895.23</v>
      </c>
    </row>
    <row r="444" spans="1:23" x14ac:dyDescent="0.2">
      <c r="A444" s="1"/>
      <c r="N444" s="9">
        <v>44468</v>
      </c>
      <c r="O444" s="8">
        <v>3435</v>
      </c>
      <c r="P444" s="8">
        <v>2231</v>
      </c>
      <c r="Q444" s="4">
        <f t="shared" si="19"/>
        <v>-1204</v>
      </c>
      <c r="T444" s="1">
        <f>现货价!A447</f>
        <v>44189</v>
      </c>
      <c r="U444">
        <f>现货价!B447</f>
        <v>1440</v>
      </c>
      <c r="V444">
        <f>VLOOKUP(T444,[2]价格数据!$A:$C,3,0)</f>
        <v>2323.23</v>
      </c>
      <c r="W444">
        <f t="shared" si="18"/>
        <v>883.23</v>
      </c>
    </row>
    <row r="445" spans="1:23" x14ac:dyDescent="0.2">
      <c r="A445" s="1"/>
      <c r="N445" s="9">
        <v>44469</v>
      </c>
      <c r="O445" s="8">
        <v>3512</v>
      </c>
      <c r="P445" s="8">
        <v>2242</v>
      </c>
      <c r="Q445" s="4">
        <f t="shared" si="19"/>
        <v>-1270</v>
      </c>
      <c r="T445" s="1">
        <f>现货价!A448</f>
        <v>44188</v>
      </c>
      <c r="U445">
        <f>现货价!B448</f>
        <v>1440</v>
      </c>
      <c r="V445">
        <f>VLOOKUP(T445,[2]价格数据!$A:$C,3,0)</f>
        <v>2310.63</v>
      </c>
      <c r="W445">
        <f t="shared" si="18"/>
        <v>870.63000000000011</v>
      </c>
    </row>
    <row r="446" spans="1:23" x14ac:dyDescent="0.2">
      <c r="A446" s="1"/>
      <c r="N446" s="9">
        <v>44477</v>
      </c>
      <c r="O446" s="8">
        <v>3362</v>
      </c>
      <c r="P446" s="8">
        <v>2320</v>
      </c>
      <c r="Q446" s="4">
        <f t="shared" si="19"/>
        <v>-1042</v>
      </c>
      <c r="T446" s="1">
        <f>现货价!A449</f>
        <v>44187</v>
      </c>
      <c r="U446">
        <f>现货价!B449</f>
        <v>1440</v>
      </c>
      <c r="V446">
        <f>VLOOKUP(T446,[2]价格数据!$A:$C,3,0)</f>
        <v>2299</v>
      </c>
      <c r="W446">
        <f t="shared" si="18"/>
        <v>859</v>
      </c>
    </row>
    <row r="447" spans="1:23" x14ac:dyDescent="0.2">
      <c r="A447" s="1"/>
      <c r="N447" s="9">
        <v>44480</v>
      </c>
      <c r="O447" s="8">
        <v>3500</v>
      </c>
      <c r="P447" s="8">
        <v>2428</v>
      </c>
      <c r="Q447" s="4">
        <f t="shared" si="19"/>
        <v>-1072</v>
      </c>
      <c r="T447" s="1">
        <f>现货价!A450</f>
        <v>44186</v>
      </c>
      <c r="U447">
        <f>现货价!B450</f>
        <v>1425</v>
      </c>
      <c r="V447">
        <f>VLOOKUP(T447,[2]价格数据!$A:$C,3,0)</f>
        <v>2287.71</v>
      </c>
      <c r="W447">
        <f t="shared" si="18"/>
        <v>862.71</v>
      </c>
    </row>
    <row r="448" spans="1:23" x14ac:dyDescent="0.2">
      <c r="A448" s="1"/>
      <c r="N448" s="9">
        <v>44481</v>
      </c>
      <c r="O448" s="8">
        <v>3583</v>
      </c>
      <c r="P448" s="8">
        <v>2361</v>
      </c>
      <c r="Q448" s="4">
        <f t="shared" si="19"/>
        <v>-1222</v>
      </c>
      <c r="T448" s="1">
        <f>现货价!A451</f>
        <v>44183</v>
      </c>
      <c r="U448">
        <f>现货价!B451</f>
        <v>1425</v>
      </c>
      <c r="V448">
        <f>VLOOKUP(T448,[2]价格数据!$A:$C,3,0)</f>
        <v>2232.4499999999998</v>
      </c>
      <c r="W448">
        <f t="shared" si="18"/>
        <v>807.44999999999982</v>
      </c>
    </row>
    <row r="449" spans="1:23" x14ac:dyDescent="0.2">
      <c r="A449" s="1"/>
      <c r="N449" s="9">
        <v>44482</v>
      </c>
      <c r="O449" s="8">
        <v>3478</v>
      </c>
      <c r="P449" s="8">
        <v>2449</v>
      </c>
      <c r="Q449" s="4">
        <f t="shared" si="19"/>
        <v>-1029</v>
      </c>
      <c r="T449" s="1">
        <f>现货价!A452</f>
        <v>44182</v>
      </c>
      <c r="U449">
        <f>现货价!B452</f>
        <v>1425</v>
      </c>
      <c r="V449">
        <f>VLOOKUP(T449,[2]价格数据!$A:$C,3,0)</f>
        <v>2193.6999999999998</v>
      </c>
      <c r="W449">
        <f t="shared" si="18"/>
        <v>768.69999999999982</v>
      </c>
    </row>
    <row r="450" spans="1:23" x14ac:dyDescent="0.2">
      <c r="A450" s="1"/>
      <c r="N450" s="9">
        <v>44483</v>
      </c>
      <c r="O450" s="8">
        <v>3430</v>
      </c>
      <c r="P450" s="8">
        <v>2406</v>
      </c>
      <c r="Q450" s="4">
        <f t="shared" si="19"/>
        <v>-1024</v>
      </c>
      <c r="T450" s="1">
        <f>现货价!A453</f>
        <v>44181</v>
      </c>
      <c r="U450">
        <f>现货价!B453</f>
        <v>1425</v>
      </c>
      <c r="V450">
        <f>VLOOKUP(T450,[2]价格数据!$A:$C,3,0)</f>
        <v>2174.5700000000002</v>
      </c>
      <c r="W450">
        <f t="shared" si="18"/>
        <v>749.57000000000016</v>
      </c>
    </row>
    <row r="451" spans="1:23" x14ac:dyDescent="0.2">
      <c r="A451" s="1"/>
      <c r="N451" s="9">
        <v>44484</v>
      </c>
      <c r="O451" s="8">
        <v>3435</v>
      </c>
      <c r="P451" s="8">
        <v>2367</v>
      </c>
      <c r="Q451" s="4">
        <f t="shared" si="19"/>
        <v>-1068</v>
      </c>
      <c r="T451" s="1">
        <f>现货价!A454</f>
        <v>44180</v>
      </c>
      <c r="U451">
        <f>现货价!B454</f>
        <v>1425</v>
      </c>
      <c r="V451">
        <f>VLOOKUP(T451,[2]价格数据!$A:$C,3,0)</f>
        <v>2166.5500000000002</v>
      </c>
      <c r="W451">
        <f t="shared" ref="W451:W514" si="20">V451-U451</f>
        <v>741.55000000000018</v>
      </c>
    </row>
    <row r="452" spans="1:23" x14ac:dyDescent="0.2">
      <c r="A452" s="1"/>
      <c r="N452" s="9">
        <v>44487</v>
      </c>
      <c r="O452" s="8">
        <v>3570</v>
      </c>
      <c r="P452" s="8">
        <v>2299</v>
      </c>
      <c r="Q452" s="4">
        <f t="shared" ref="Q452:Q456" si="21">P452-O452</f>
        <v>-1271</v>
      </c>
      <c r="T452" s="1">
        <f>现货价!A455</f>
        <v>44179</v>
      </c>
      <c r="U452">
        <f>现货价!B455</f>
        <v>1425</v>
      </c>
      <c r="V452">
        <f>VLOOKUP(T452,[2]价格数据!$A:$C,3,0)</f>
        <v>2157.54</v>
      </c>
      <c r="W452">
        <f t="shared" si="20"/>
        <v>732.54</v>
      </c>
    </row>
    <row r="453" spans="1:23" x14ac:dyDescent="0.2">
      <c r="A453" s="1"/>
      <c r="N453" s="9">
        <v>44488</v>
      </c>
      <c r="O453" s="8">
        <v>3459</v>
      </c>
      <c r="P453" s="8">
        <v>2391</v>
      </c>
      <c r="Q453" s="4">
        <f t="shared" si="21"/>
        <v>-1068</v>
      </c>
      <c r="T453" s="1">
        <f>现货价!A456</f>
        <v>44176</v>
      </c>
      <c r="U453">
        <f>现货价!B456</f>
        <v>1425</v>
      </c>
      <c r="V453">
        <f>VLOOKUP(T453,[2]价格数据!$A:$C,3,0)</f>
        <v>2126.66</v>
      </c>
      <c r="W453">
        <f t="shared" si="20"/>
        <v>701.65999999999985</v>
      </c>
    </row>
    <row r="454" spans="1:23" x14ac:dyDescent="0.2">
      <c r="A454" s="1"/>
      <c r="N454" s="9">
        <v>44489</v>
      </c>
      <c r="O454" s="8">
        <v>3221</v>
      </c>
      <c r="P454" s="8">
        <v>2306</v>
      </c>
      <c r="Q454" s="4">
        <f t="shared" si="21"/>
        <v>-915</v>
      </c>
      <c r="T454" s="1">
        <f>现货价!A457</f>
        <v>44175</v>
      </c>
      <c r="U454">
        <f>现货价!B457</f>
        <v>1455</v>
      </c>
      <c r="V454">
        <f>VLOOKUP(T454,[2]价格数据!$A:$C,3,0)</f>
        <v>2103.87</v>
      </c>
      <c r="W454">
        <f t="shared" si="20"/>
        <v>648.86999999999989</v>
      </c>
    </row>
    <row r="455" spans="1:23" x14ac:dyDescent="0.2">
      <c r="A455" s="1"/>
      <c r="N455" s="9">
        <v>44490</v>
      </c>
      <c r="O455" s="8">
        <v>3134</v>
      </c>
      <c r="P455" s="8">
        <v>2176</v>
      </c>
      <c r="Q455" s="4">
        <f t="shared" si="21"/>
        <v>-958</v>
      </c>
      <c r="T455" s="1">
        <f>现货价!A458</f>
        <v>44174</v>
      </c>
      <c r="U455">
        <f>现货价!B458</f>
        <v>1465</v>
      </c>
      <c r="V455">
        <f>VLOOKUP(T455,[2]价格数据!$A:$C,3,0)</f>
        <v>2095.4</v>
      </c>
      <c r="W455">
        <f t="shared" si="20"/>
        <v>630.40000000000009</v>
      </c>
    </row>
    <row r="456" spans="1:23" x14ac:dyDescent="0.2">
      <c r="A456" s="1"/>
      <c r="N456" s="9">
        <v>44491</v>
      </c>
      <c r="O456" s="8">
        <v>3010</v>
      </c>
      <c r="P456" s="8">
        <v>2062</v>
      </c>
      <c r="Q456" s="4">
        <f t="shared" si="21"/>
        <v>-948</v>
      </c>
      <c r="T456" s="1">
        <f>现货价!A459</f>
        <v>44173</v>
      </c>
      <c r="U456">
        <f>现货价!B459</f>
        <v>1475</v>
      </c>
      <c r="V456">
        <f>VLOOKUP(T456,[2]价格数据!$A:$C,3,0)</f>
        <v>2090.19</v>
      </c>
      <c r="W456">
        <f t="shared" si="20"/>
        <v>615.19000000000005</v>
      </c>
    </row>
    <row r="457" spans="1:23" x14ac:dyDescent="0.2">
      <c r="A457" s="1"/>
      <c r="N457" s="9">
        <v>44494</v>
      </c>
      <c r="O457" s="8">
        <v>2828</v>
      </c>
      <c r="P457" s="8">
        <v>2005</v>
      </c>
      <c r="T457" s="1">
        <f>现货价!A460</f>
        <v>44172</v>
      </c>
      <c r="U457">
        <f>现货价!B460</f>
        <v>1475</v>
      </c>
      <c r="V457">
        <f>VLOOKUP(T457,[2]价格数据!$A:$C,3,0)</f>
        <v>2082.59</v>
      </c>
      <c r="W457">
        <f t="shared" si="20"/>
        <v>607.59000000000015</v>
      </c>
    </row>
    <row r="458" spans="1:23" x14ac:dyDescent="0.2">
      <c r="A458" s="1"/>
      <c r="N458" s="9">
        <v>44495</v>
      </c>
      <c r="O458" s="8">
        <v>2778</v>
      </c>
      <c r="P458" s="8">
        <v>2026</v>
      </c>
      <c r="T458" s="1">
        <f>现货价!A461</f>
        <v>44169</v>
      </c>
      <c r="U458">
        <f>现货价!B461</f>
        <v>1525</v>
      </c>
      <c r="V458">
        <f>VLOOKUP(T458,[2]价格数据!$A:$C,3,0)</f>
        <v>2069.59</v>
      </c>
      <c r="W458">
        <f t="shared" si="20"/>
        <v>544.59000000000015</v>
      </c>
    </row>
    <row r="459" spans="1:23" x14ac:dyDescent="0.2">
      <c r="A459" s="1"/>
      <c r="N459" s="9">
        <v>44496</v>
      </c>
      <c r="O459" s="8">
        <v>2833</v>
      </c>
      <c r="P459" s="8">
        <v>1956</v>
      </c>
      <c r="T459" s="1">
        <f>现货价!A462</f>
        <v>44168</v>
      </c>
      <c r="U459">
        <f>现货价!B462</f>
        <v>1525</v>
      </c>
      <c r="V459">
        <f>VLOOKUP(T459,[2]价格数据!$A:$C,3,0)</f>
        <v>2068.59</v>
      </c>
      <c r="W459">
        <f t="shared" si="20"/>
        <v>543.59000000000015</v>
      </c>
    </row>
    <row r="460" spans="1:23" x14ac:dyDescent="0.2">
      <c r="A460" s="1"/>
      <c r="N460" s="9">
        <v>44497</v>
      </c>
      <c r="O460" s="8">
        <v>2860</v>
      </c>
      <c r="P460" s="8">
        <v>1873</v>
      </c>
      <c r="T460" s="1">
        <f>现货价!A463</f>
        <v>44167</v>
      </c>
      <c r="U460">
        <f>现货价!B463</f>
        <v>1525</v>
      </c>
      <c r="V460">
        <f>VLOOKUP(T460,[2]价格数据!$A:$C,3,0)</f>
        <v>2065.19</v>
      </c>
      <c r="W460">
        <f t="shared" si="20"/>
        <v>540.19000000000005</v>
      </c>
    </row>
    <row r="461" spans="1:23" x14ac:dyDescent="0.2">
      <c r="A461" s="1"/>
      <c r="N461" s="9">
        <v>44498</v>
      </c>
      <c r="O461" s="8">
        <v>2801</v>
      </c>
      <c r="P461" s="8">
        <v>1808</v>
      </c>
      <c r="T461" s="1">
        <f>现货价!A464</f>
        <v>44166</v>
      </c>
      <c r="U461">
        <f>现货价!B464</f>
        <v>1540</v>
      </c>
      <c r="V461">
        <f>VLOOKUP(T461,[2]价格数据!$A:$C,3,0)</f>
        <v>2060.9899999999998</v>
      </c>
      <c r="W461">
        <f t="shared" si="20"/>
        <v>520.98999999999978</v>
      </c>
    </row>
    <row r="462" spans="1:23" x14ac:dyDescent="0.2">
      <c r="A462" s="1"/>
      <c r="N462" s="9">
        <v>44501</v>
      </c>
      <c r="O462" s="8">
        <v>2604</v>
      </c>
      <c r="P462" s="8">
        <v>1745</v>
      </c>
      <c r="T462" s="1">
        <f>现货价!A465</f>
        <v>44165</v>
      </c>
      <c r="U462">
        <f>现货价!B465</f>
        <v>1600</v>
      </c>
      <c r="V462">
        <f>VLOOKUP(T462,[2]价格数据!$A:$C,3,0)</f>
        <v>2052.58</v>
      </c>
      <c r="W462">
        <f t="shared" si="20"/>
        <v>452.57999999999993</v>
      </c>
    </row>
    <row r="463" spans="1:23" x14ac:dyDescent="0.2">
      <c r="A463" s="1"/>
      <c r="N463" s="9">
        <v>44502</v>
      </c>
      <c r="O463" s="8">
        <v>2563</v>
      </c>
      <c r="P463" s="8">
        <v>1627</v>
      </c>
      <c r="T463" s="1">
        <f>现货价!A466</f>
        <v>44162</v>
      </c>
      <c r="U463">
        <f>现货价!B466</f>
        <v>1600</v>
      </c>
      <c r="V463">
        <f>VLOOKUP(T463,[2]价格数据!$A:$C,3,0)</f>
        <v>2052.84</v>
      </c>
      <c r="W463">
        <f t="shared" si="20"/>
        <v>452.84000000000015</v>
      </c>
    </row>
    <row r="464" spans="1:23" x14ac:dyDescent="0.2">
      <c r="A464" s="1"/>
      <c r="N464" s="9">
        <v>44503</v>
      </c>
      <c r="O464" s="8">
        <v>2802</v>
      </c>
      <c r="P464" s="8">
        <v>1729</v>
      </c>
      <c r="T464" s="1">
        <f>现货价!A467</f>
        <v>44161</v>
      </c>
      <c r="U464">
        <f>现货价!B467</f>
        <v>1625</v>
      </c>
      <c r="V464">
        <f>VLOOKUP(T464,[2]价格数据!$A:$C,3,0)</f>
        <v>2051.35</v>
      </c>
      <c r="W464">
        <f t="shared" si="20"/>
        <v>426.34999999999991</v>
      </c>
    </row>
    <row r="465" spans="1:23" x14ac:dyDescent="0.2">
      <c r="A465" s="1"/>
      <c r="N465" s="9">
        <v>44504</v>
      </c>
      <c r="O465" s="8">
        <v>2638</v>
      </c>
      <c r="P465" s="8">
        <v>1685</v>
      </c>
      <c r="T465" s="1">
        <f>现货价!A468</f>
        <v>44160</v>
      </c>
      <c r="U465">
        <f>现货价!B468</f>
        <v>1625</v>
      </c>
      <c r="V465">
        <f>VLOOKUP(T465,[2]价格数据!$A:$C,3,0)</f>
        <v>2052.15</v>
      </c>
      <c r="W465">
        <f t="shared" si="20"/>
        <v>427.15000000000009</v>
      </c>
    </row>
    <row r="466" spans="1:23" x14ac:dyDescent="0.2">
      <c r="A466" s="1"/>
      <c r="N466" s="9">
        <v>44505</v>
      </c>
      <c r="O466" s="8">
        <v>2565</v>
      </c>
      <c r="P466" s="8">
        <v>1706</v>
      </c>
      <c r="T466" s="1">
        <f>现货价!A469</f>
        <v>44159</v>
      </c>
      <c r="U466">
        <f>现货价!B469</f>
        <v>1650</v>
      </c>
      <c r="V466">
        <f>VLOOKUP(T466,[2]价格数据!$A:$C,3,0)</f>
        <v>2050.36</v>
      </c>
      <c r="W466">
        <f t="shared" si="20"/>
        <v>400.36000000000013</v>
      </c>
    </row>
    <row r="467" spans="1:23" x14ac:dyDescent="0.2">
      <c r="A467" s="1"/>
      <c r="N467" s="9">
        <v>44508</v>
      </c>
      <c r="O467" s="8">
        <v>2513</v>
      </c>
      <c r="P467" s="8">
        <v>1688</v>
      </c>
      <c r="T467" s="1">
        <f>现货价!A470</f>
        <v>44158</v>
      </c>
      <c r="U467">
        <f>现货价!B470</f>
        <v>1650</v>
      </c>
      <c r="V467">
        <f>VLOOKUP(T467,[2]价格数据!$A:$C,3,0)</f>
        <v>2050.36</v>
      </c>
      <c r="W467">
        <f t="shared" si="20"/>
        <v>400.36000000000013</v>
      </c>
    </row>
    <row r="468" spans="1:23" x14ac:dyDescent="0.2">
      <c r="A468" s="1"/>
      <c r="N468" s="9">
        <v>44509</v>
      </c>
      <c r="O468" s="8">
        <v>2560</v>
      </c>
      <c r="P468" s="8">
        <v>1694</v>
      </c>
      <c r="T468" s="1">
        <f>现货价!A471</f>
        <v>44155</v>
      </c>
      <c r="U468">
        <f>现货价!B471</f>
        <v>1650</v>
      </c>
      <c r="V468">
        <f>VLOOKUP(T468,[2]价格数据!$A:$C,3,0)</f>
        <v>2041.67</v>
      </c>
      <c r="W468">
        <f t="shared" si="20"/>
        <v>391.67000000000007</v>
      </c>
    </row>
    <row r="469" spans="1:23" x14ac:dyDescent="0.2">
      <c r="A469" s="1"/>
      <c r="N469" s="9">
        <v>44510</v>
      </c>
      <c r="O469" s="8">
        <v>2512</v>
      </c>
      <c r="P469" s="8">
        <v>1611</v>
      </c>
      <c r="T469" s="1">
        <f>现货价!A472</f>
        <v>44154</v>
      </c>
      <c r="U469">
        <f>现货价!B472</f>
        <v>1650</v>
      </c>
      <c r="V469">
        <f>VLOOKUP(T469,[2]价格数据!$A:$C,3,0)</f>
        <v>2039.01</v>
      </c>
      <c r="W469">
        <f t="shared" si="20"/>
        <v>389.01</v>
      </c>
    </row>
    <row r="470" spans="1:23" x14ac:dyDescent="0.2">
      <c r="A470" s="1"/>
      <c r="N470" s="9">
        <v>44511</v>
      </c>
      <c r="O470" s="8">
        <v>2684</v>
      </c>
      <c r="P470" s="8">
        <v>1710</v>
      </c>
      <c r="T470" s="1">
        <f>现货价!A473</f>
        <v>44153</v>
      </c>
      <c r="U470">
        <f>现货价!B473</f>
        <v>1650</v>
      </c>
      <c r="V470">
        <f>VLOOKUP(T470,[2]价格数据!$A:$C,3,0)</f>
        <v>2037.7</v>
      </c>
      <c r="W470">
        <f t="shared" si="20"/>
        <v>387.70000000000005</v>
      </c>
    </row>
    <row r="471" spans="1:23" x14ac:dyDescent="0.2">
      <c r="A471" s="1"/>
      <c r="N471" s="9">
        <v>44512</v>
      </c>
      <c r="O471" s="8">
        <v>2527</v>
      </c>
      <c r="P471" s="8">
        <v>1714</v>
      </c>
      <c r="T471" s="1">
        <f>现货价!A474</f>
        <v>44152</v>
      </c>
      <c r="U471">
        <f>现货价!B474</f>
        <v>1650</v>
      </c>
      <c r="V471">
        <f>VLOOKUP(T471,[2]价格数据!$A:$C,3,0)</f>
        <v>2037.7</v>
      </c>
      <c r="W471">
        <f t="shared" si="20"/>
        <v>387.70000000000005</v>
      </c>
    </row>
    <row r="472" spans="1:23" x14ac:dyDescent="0.2">
      <c r="A472" s="1"/>
      <c r="N472" s="9">
        <v>44515</v>
      </c>
      <c r="O472" s="8">
        <v>2497</v>
      </c>
      <c r="P472" s="8">
        <v>1691</v>
      </c>
      <c r="T472" s="1">
        <f>现货价!A475</f>
        <v>44151</v>
      </c>
      <c r="U472">
        <f>现货价!B475</f>
        <v>1665</v>
      </c>
      <c r="V472">
        <f>VLOOKUP(T472,[2]价格数据!$A:$C,3,0)</f>
        <v>2029.3</v>
      </c>
      <c r="W472">
        <f t="shared" si="20"/>
        <v>364.29999999999995</v>
      </c>
    </row>
    <row r="473" spans="1:23" x14ac:dyDescent="0.2">
      <c r="A473" s="1"/>
      <c r="N473" s="9">
        <v>44516</v>
      </c>
      <c r="O473" s="8">
        <v>2544</v>
      </c>
      <c r="P473" s="8">
        <v>1706</v>
      </c>
      <c r="T473" s="1">
        <f>现货价!A476</f>
        <v>44148</v>
      </c>
      <c r="U473">
        <f>现货价!B476</f>
        <v>1725</v>
      </c>
      <c r="V473">
        <f>VLOOKUP(T473,[2]价格数据!$A:$C,3,0)</f>
        <v>2006.71</v>
      </c>
      <c r="W473">
        <f t="shared" si="20"/>
        <v>281.71000000000004</v>
      </c>
    </row>
    <row r="474" spans="1:23" x14ac:dyDescent="0.2">
      <c r="A474" s="1"/>
      <c r="N474" s="9">
        <v>44517</v>
      </c>
      <c r="O474" s="8">
        <v>2607</v>
      </c>
      <c r="P474" s="8">
        <v>1670</v>
      </c>
      <c r="T474" s="1">
        <f>现货价!A477</f>
        <v>44147</v>
      </c>
      <c r="U474">
        <f>现货价!B477</f>
        <v>1725</v>
      </c>
      <c r="V474">
        <f>VLOOKUP(T474,[2]价格数据!$A:$C,3,0)</f>
        <v>2003.79</v>
      </c>
      <c r="W474">
        <f t="shared" si="20"/>
        <v>278.78999999999996</v>
      </c>
    </row>
    <row r="475" spans="1:23" x14ac:dyDescent="0.2">
      <c r="N475" s="9">
        <v>44518</v>
      </c>
      <c r="O475" s="8">
        <v>2586</v>
      </c>
      <c r="P475" s="8">
        <v>1670</v>
      </c>
      <c r="T475" s="1">
        <f>现货价!A478</f>
        <v>44146</v>
      </c>
      <c r="U475">
        <f>现货价!B478</f>
        <v>1750</v>
      </c>
      <c r="V475">
        <f>VLOOKUP(T475,[2]价格数据!$A:$C,3,0)</f>
        <v>1996.93</v>
      </c>
      <c r="W475">
        <f t="shared" si="20"/>
        <v>246.93000000000006</v>
      </c>
    </row>
    <row r="476" spans="1:23" x14ac:dyDescent="0.2">
      <c r="N476" s="9">
        <v>44519</v>
      </c>
      <c r="O476" s="8">
        <v>2699</v>
      </c>
      <c r="P476" s="8">
        <v>1721</v>
      </c>
      <c r="T476" s="1">
        <f>现货价!A479</f>
        <v>44145</v>
      </c>
      <c r="U476">
        <f>现货价!B479</f>
        <v>1775</v>
      </c>
      <c r="V476">
        <f>VLOOKUP(T476,[2]价格数据!$A:$C,3,0)</f>
        <v>1995.57</v>
      </c>
      <c r="W476">
        <f t="shared" si="20"/>
        <v>220.56999999999994</v>
      </c>
    </row>
    <row r="477" spans="1:23" x14ac:dyDescent="0.2">
      <c r="N477" s="9">
        <v>44522</v>
      </c>
      <c r="O477" s="8">
        <v>2684</v>
      </c>
      <c r="P477" s="8">
        <v>1731</v>
      </c>
      <c r="T477" s="1">
        <f>现货价!A480</f>
        <v>44144</v>
      </c>
      <c r="U477">
        <f>现货价!B480</f>
        <v>1775</v>
      </c>
      <c r="V477">
        <f>VLOOKUP(T477,[2]价格数据!$A:$C,3,0)</f>
        <v>1988.4</v>
      </c>
      <c r="W477">
        <f t="shared" si="20"/>
        <v>213.40000000000009</v>
      </c>
    </row>
    <row r="478" spans="1:23" x14ac:dyDescent="0.2">
      <c r="N478" s="9">
        <v>44523</v>
      </c>
      <c r="O478" s="8">
        <v>2650</v>
      </c>
      <c r="P478" s="8">
        <v>1707</v>
      </c>
      <c r="T478" s="1">
        <f>现货价!A481</f>
        <v>44141</v>
      </c>
      <c r="U478">
        <f>现货价!B481</f>
        <v>1815</v>
      </c>
      <c r="V478">
        <f>VLOOKUP(T478,[2]价格数据!$A:$C,3,0)</f>
        <v>1988.4</v>
      </c>
      <c r="W478">
        <f t="shared" si="20"/>
        <v>173.40000000000009</v>
      </c>
    </row>
    <row r="479" spans="1:23" x14ac:dyDescent="0.2">
      <c r="N479" s="9">
        <v>44524</v>
      </c>
      <c r="O479" s="8">
        <v>2684</v>
      </c>
      <c r="P479" s="8">
        <v>1774</v>
      </c>
      <c r="T479" s="1">
        <f>现货价!A482</f>
        <v>44140</v>
      </c>
      <c r="U479">
        <f>现货价!B482</f>
        <v>1825</v>
      </c>
      <c r="V479">
        <f>VLOOKUP(T479,[2]价格数据!$A:$C,3,0)</f>
        <v>1988.51</v>
      </c>
      <c r="W479">
        <f t="shared" si="20"/>
        <v>163.51</v>
      </c>
    </row>
    <row r="480" spans="1:23" x14ac:dyDescent="0.2">
      <c r="N480" s="9">
        <v>44525</v>
      </c>
      <c r="O480" s="8">
        <v>2654</v>
      </c>
      <c r="P480" s="8">
        <v>1794</v>
      </c>
      <c r="T480" s="1">
        <f>现货价!A483</f>
        <v>44139</v>
      </c>
      <c r="U480">
        <f>现货价!B483</f>
        <v>1840</v>
      </c>
      <c r="V480">
        <f>VLOOKUP(T480,[2]价格数据!$A:$C,3,0)</f>
        <v>1987.04</v>
      </c>
      <c r="W480">
        <f t="shared" si="20"/>
        <v>147.03999999999996</v>
      </c>
    </row>
    <row r="481" spans="14:23" x14ac:dyDescent="0.2">
      <c r="N481" s="9">
        <v>44526</v>
      </c>
      <c r="O481" s="8">
        <v>2551</v>
      </c>
      <c r="P481" s="8">
        <v>1795</v>
      </c>
      <c r="T481" s="1">
        <f>现货价!A484</f>
        <v>44138</v>
      </c>
      <c r="U481">
        <f>现货价!B484</f>
        <v>1850</v>
      </c>
      <c r="V481">
        <f>VLOOKUP(T481,[2]价格数据!$A:$C,3,0)</f>
        <v>1984.28</v>
      </c>
      <c r="W481">
        <f t="shared" si="20"/>
        <v>134.27999999999997</v>
      </c>
    </row>
    <row r="482" spans="14:23" x14ac:dyDescent="0.2">
      <c r="N482" s="9">
        <v>44529</v>
      </c>
      <c r="O482" s="8">
        <v>2623</v>
      </c>
      <c r="P482" s="8">
        <v>1850</v>
      </c>
      <c r="T482" s="1">
        <f>现货价!A485</f>
        <v>44137</v>
      </c>
      <c r="U482">
        <f>现货价!B485</f>
        <v>1860</v>
      </c>
      <c r="V482">
        <f>VLOOKUP(T482,[2]价格数据!$A:$C,3,0)</f>
        <v>1986.28</v>
      </c>
      <c r="W482">
        <f t="shared" si="20"/>
        <v>126.27999999999997</v>
      </c>
    </row>
    <row r="483" spans="14:23" x14ac:dyDescent="0.2">
      <c r="N483" s="9">
        <v>44530</v>
      </c>
      <c r="O483" s="8">
        <v>2619</v>
      </c>
      <c r="P483" s="8">
        <v>1822</v>
      </c>
      <c r="T483" s="1">
        <f>现货价!A486</f>
        <v>44134</v>
      </c>
      <c r="U483">
        <f>现货价!B486</f>
        <v>1885</v>
      </c>
      <c r="V483">
        <f>VLOOKUP(T483,[2]价格数据!$A:$C,3,0)</f>
        <v>1986.28</v>
      </c>
      <c r="W483">
        <f t="shared" si="20"/>
        <v>101.27999999999997</v>
      </c>
    </row>
    <row r="484" spans="14:23" x14ac:dyDescent="0.2">
      <c r="N484" s="9">
        <v>44531</v>
      </c>
      <c r="O484" s="8">
        <v>2688</v>
      </c>
      <c r="P484" s="8">
        <v>1913</v>
      </c>
      <c r="T484" s="1">
        <f>现货价!A487</f>
        <v>44133</v>
      </c>
      <c r="U484">
        <f>现货价!B487</f>
        <v>1900</v>
      </c>
      <c r="V484">
        <f>VLOOKUP(T484,[2]价格数据!$A:$C,3,0)</f>
        <v>1989.86</v>
      </c>
      <c r="W484">
        <f t="shared" si="20"/>
        <v>89.8599999999999</v>
      </c>
    </row>
    <row r="485" spans="14:23" x14ac:dyDescent="0.2">
      <c r="N485" s="9">
        <v>44532</v>
      </c>
      <c r="O485" s="8">
        <v>2538</v>
      </c>
      <c r="P485" s="8">
        <v>1932</v>
      </c>
      <c r="T485" s="1">
        <f>现货价!A488</f>
        <v>44132</v>
      </c>
      <c r="U485">
        <f>现货价!B488</f>
        <v>1900</v>
      </c>
      <c r="V485">
        <f>VLOOKUP(T485,[2]价格数据!$A:$C,3,0)</f>
        <v>1986.86</v>
      </c>
      <c r="W485">
        <f t="shared" si="20"/>
        <v>86.8599999999999</v>
      </c>
    </row>
    <row r="486" spans="14:23" x14ac:dyDescent="0.2">
      <c r="N486" s="9">
        <v>44533</v>
      </c>
      <c r="O486" s="8">
        <v>2523</v>
      </c>
      <c r="P486" s="8">
        <v>1939</v>
      </c>
      <c r="T486" s="1">
        <f>现货价!A489</f>
        <v>44131</v>
      </c>
      <c r="U486">
        <f>现货价!B489</f>
        <v>1915</v>
      </c>
      <c r="V486">
        <f>VLOOKUP(T486,[2]价格数据!$A:$C,3,0)</f>
        <v>1985.86</v>
      </c>
      <c r="W486">
        <f t="shared" si="20"/>
        <v>70.8599999999999</v>
      </c>
    </row>
    <row r="487" spans="14:23" x14ac:dyDescent="0.2">
      <c r="N487" s="9">
        <v>44536</v>
      </c>
      <c r="O487" s="8">
        <v>2561</v>
      </c>
      <c r="P487" s="8">
        <v>1923</v>
      </c>
      <c r="T487" s="1">
        <f>现货价!A490</f>
        <v>44130</v>
      </c>
      <c r="U487">
        <f>现货价!B490</f>
        <v>1925</v>
      </c>
      <c r="V487">
        <f>VLOOKUP(T487,[2]价格数据!$A:$C,3,0)</f>
        <v>1986.36</v>
      </c>
      <c r="W487">
        <f t="shared" si="20"/>
        <v>61.3599999999999</v>
      </c>
    </row>
    <row r="488" spans="14:23" x14ac:dyDescent="0.2">
      <c r="N488" s="9">
        <v>44537</v>
      </c>
      <c r="O488" s="8">
        <v>2552</v>
      </c>
      <c r="P488" s="8">
        <v>1873</v>
      </c>
      <c r="T488" s="1">
        <f>现货价!A491</f>
        <v>44127</v>
      </c>
      <c r="U488">
        <f>现货价!B491</f>
        <v>1950</v>
      </c>
      <c r="V488">
        <f>VLOOKUP(T488,[2]价格数据!$A:$C,3,0)</f>
        <v>1986.54</v>
      </c>
      <c r="W488">
        <f t="shared" si="20"/>
        <v>36.539999999999964</v>
      </c>
    </row>
    <row r="489" spans="14:23" x14ac:dyDescent="0.2">
      <c r="N489" s="9">
        <v>44538</v>
      </c>
      <c r="O489" s="8">
        <v>2378</v>
      </c>
      <c r="P489" s="8">
        <v>1811</v>
      </c>
      <c r="T489" s="1">
        <f>现货价!A492</f>
        <v>44126</v>
      </c>
      <c r="U489">
        <f>现货价!B492</f>
        <v>1950</v>
      </c>
      <c r="V489">
        <f>VLOOKUP(T489,[2]价格数据!$A:$C,3,0)</f>
        <v>1985.54</v>
      </c>
      <c r="W489">
        <f t="shared" si="20"/>
        <v>35.539999999999964</v>
      </c>
    </row>
    <row r="490" spans="14:23" x14ac:dyDescent="0.2">
      <c r="N490" s="9">
        <v>44539</v>
      </c>
      <c r="O490" s="8">
        <v>2238</v>
      </c>
      <c r="P490" s="8">
        <v>1825</v>
      </c>
      <c r="T490" s="1">
        <f>现货价!A493</f>
        <v>44125</v>
      </c>
      <c r="U490">
        <f>现货价!B493</f>
        <v>1965</v>
      </c>
      <c r="V490">
        <f>VLOOKUP(T490,[2]价格数据!$A:$C,3,0)</f>
        <v>1986.04</v>
      </c>
      <c r="W490">
        <f t="shared" si="20"/>
        <v>21.039999999999964</v>
      </c>
    </row>
    <row r="491" spans="14:23" x14ac:dyDescent="0.2">
      <c r="N491" s="9">
        <v>44540</v>
      </c>
      <c r="O491" s="8">
        <v>2258</v>
      </c>
      <c r="P491" s="8">
        <v>1779</v>
      </c>
      <c r="T491" s="1">
        <f>现货价!A494</f>
        <v>44124</v>
      </c>
      <c r="U491">
        <f>现货价!B494</f>
        <v>1975</v>
      </c>
      <c r="V491">
        <f>VLOOKUP(T491,[2]价格数据!$A:$C,3,0)</f>
        <v>1986.04</v>
      </c>
      <c r="W491">
        <f t="shared" si="20"/>
        <v>11.039999999999964</v>
      </c>
    </row>
    <row r="492" spans="14:23" x14ac:dyDescent="0.2">
      <c r="N492" s="9">
        <v>44543</v>
      </c>
      <c r="O492" s="8">
        <v>2288</v>
      </c>
      <c r="P492" s="8">
        <v>1829</v>
      </c>
      <c r="T492" s="1">
        <f>现货价!A495</f>
        <v>44123</v>
      </c>
      <c r="U492">
        <f>现货价!B495</f>
        <v>1975</v>
      </c>
      <c r="V492">
        <f>VLOOKUP(T492,[2]价格数据!$A:$C,3,0)</f>
        <v>1981.29</v>
      </c>
      <c r="W492">
        <f t="shared" si="20"/>
        <v>6.2899999999999636</v>
      </c>
    </row>
    <row r="493" spans="14:23" x14ac:dyDescent="0.2">
      <c r="N493" s="9">
        <v>44544</v>
      </c>
      <c r="O493" s="8">
        <v>2304</v>
      </c>
      <c r="P493" s="8">
        <v>1837</v>
      </c>
      <c r="T493" s="1">
        <f>现货价!A496</f>
        <v>44120</v>
      </c>
      <c r="U493">
        <f>现货价!B496</f>
        <v>2000</v>
      </c>
      <c r="V493">
        <f>VLOOKUP(T493,[2]价格数据!$A:$C,3,0)</f>
        <v>1981.69</v>
      </c>
      <c r="W493">
        <f t="shared" si="20"/>
        <v>-18.309999999999945</v>
      </c>
    </row>
    <row r="494" spans="14:23" x14ac:dyDescent="0.2">
      <c r="N494" s="9">
        <v>44545</v>
      </c>
      <c r="O494" s="8">
        <v>2223</v>
      </c>
      <c r="P494" s="8">
        <v>1783</v>
      </c>
      <c r="T494" s="1">
        <f>现货价!A497</f>
        <v>44119</v>
      </c>
      <c r="U494">
        <f>现货价!B497</f>
        <v>2015</v>
      </c>
      <c r="V494">
        <f>VLOOKUP(T494,[2]价格数据!$A:$C,3,0)</f>
        <v>1981.89</v>
      </c>
      <c r="W494">
        <f t="shared" si="20"/>
        <v>-33.1099999999999</v>
      </c>
    </row>
    <row r="495" spans="14:23" x14ac:dyDescent="0.2">
      <c r="N495" s="9">
        <v>44546</v>
      </c>
      <c r="O495" s="8">
        <v>2327</v>
      </c>
      <c r="P495" s="8">
        <v>1808</v>
      </c>
      <c r="T495" s="1">
        <f>现货价!A498</f>
        <v>44118</v>
      </c>
      <c r="U495">
        <f>现货价!B498</f>
        <v>2040</v>
      </c>
      <c r="V495">
        <f>VLOOKUP(T495,[2]价格数据!$A:$C,3,0)</f>
        <v>1981.89</v>
      </c>
      <c r="W495">
        <f t="shared" si="20"/>
        <v>-58.1099999999999</v>
      </c>
    </row>
    <row r="496" spans="14:23" x14ac:dyDescent="0.2">
      <c r="N496" s="9">
        <v>44547</v>
      </c>
      <c r="O496" s="8">
        <v>2374</v>
      </c>
      <c r="P496" s="8">
        <v>1825</v>
      </c>
      <c r="T496" s="1">
        <f>现货价!A499</f>
        <v>44117</v>
      </c>
      <c r="U496">
        <f>现货价!B499</f>
        <v>2050</v>
      </c>
      <c r="V496">
        <f>VLOOKUP(T496,[2]价格数据!$A:$C,3,0)</f>
        <v>1981.89</v>
      </c>
      <c r="W496">
        <f t="shared" si="20"/>
        <v>-68.1099999999999</v>
      </c>
    </row>
    <row r="497" spans="14:23" x14ac:dyDescent="0.2">
      <c r="N497" s="9">
        <v>44550</v>
      </c>
      <c r="O497" s="8">
        <v>2285</v>
      </c>
      <c r="P497" s="8">
        <v>1781</v>
      </c>
      <c r="T497" s="1">
        <f>现货价!A500</f>
        <v>44116</v>
      </c>
      <c r="U497">
        <f>现货价!B500</f>
        <v>2050</v>
      </c>
      <c r="V497">
        <f>VLOOKUP(T497,[2]价格数据!$A:$C,3,0)</f>
        <v>1981.89</v>
      </c>
      <c r="W497">
        <f t="shared" si="20"/>
        <v>-68.1099999999999</v>
      </c>
    </row>
    <row r="498" spans="14:23" x14ac:dyDescent="0.2">
      <c r="N498" s="9">
        <v>44551</v>
      </c>
      <c r="O498" s="8">
        <v>2335</v>
      </c>
      <c r="P498" s="8">
        <v>1827</v>
      </c>
      <c r="T498" s="1">
        <f>现货价!A501</f>
        <v>44114</v>
      </c>
      <c r="U498">
        <f>现货价!B501</f>
        <v>2050</v>
      </c>
      <c r="V498">
        <f>VLOOKUP(T498,[2]价格数据!$A:$C,3,0)</f>
        <v>1983.56</v>
      </c>
      <c r="W498">
        <f t="shared" si="20"/>
        <v>-66.440000000000055</v>
      </c>
    </row>
    <row r="499" spans="14:23" x14ac:dyDescent="0.2">
      <c r="N499" s="9">
        <v>44552</v>
      </c>
      <c r="O499" s="8">
        <v>2329</v>
      </c>
      <c r="P499" s="8">
        <v>1796</v>
      </c>
      <c r="T499" s="1">
        <f>现货价!A502</f>
        <v>44113</v>
      </c>
      <c r="U499">
        <f>现货价!B502</f>
        <v>2050</v>
      </c>
      <c r="V499">
        <f>VLOOKUP(T499,[2]价格数据!$A:$C,3,0)</f>
        <v>1983.56</v>
      </c>
      <c r="W499">
        <f t="shared" si="20"/>
        <v>-66.440000000000055</v>
      </c>
    </row>
    <row r="500" spans="14:23" x14ac:dyDescent="0.2">
      <c r="N500" s="9">
        <v>44553</v>
      </c>
      <c r="O500" s="8">
        <v>2318</v>
      </c>
      <c r="P500" s="8">
        <v>1803</v>
      </c>
      <c r="T500" s="1">
        <f>现货价!A503</f>
        <v>44104</v>
      </c>
      <c r="U500">
        <f>现货价!B503</f>
        <v>2015</v>
      </c>
      <c r="V500">
        <f>VLOOKUP(T500,[2]价格数据!$A:$C,3,0)</f>
        <v>1986.16</v>
      </c>
      <c r="W500">
        <f t="shared" si="20"/>
        <v>-28.839999999999918</v>
      </c>
    </row>
    <row r="501" spans="14:23" x14ac:dyDescent="0.2">
      <c r="N501" s="9">
        <v>44554</v>
      </c>
      <c r="O501" s="8">
        <v>2293</v>
      </c>
      <c r="P501" s="8">
        <v>1751</v>
      </c>
      <c r="T501" s="1">
        <f>现货价!A504</f>
        <v>44103</v>
      </c>
      <c r="U501">
        <f>现货价!B504</f>
        <v>2015</v>
      </c>
      <c r="V501">
        <f>VLOOKUP(T501,[2]价格数据!$A:$C,3,0)</f>
        <v>1986.16</v>
      </c>
      <c r="W501">
        <f t="shared" si="20"/>
        <v>-28.839999999999918</v>
      </c>
    </row>
    <row r="502" spans="14:23" x14ac:dyDescent="0.2">
      <c r="N502" s="9">
        <v>44557</v>
      </c>
      <c r="O502" s="8">
        <v>2285</v>
      </c>
      <c r="P502" s="8">
        <v>1777</v>
      </c>
      <c r="T502" s="1">
        <f>现货价!A505</f>
        <v>44102</v>
      </c>
      <c r="U502">
        <f>现货价!B505</f>
        <v>2015</v>
      </c>
      <c r="V502">
        <f>VLOOKUP(T502,[2]价格数据!$A:$C,3,0)</f>
        <v>1986.16</v>
      </c>
      <c r="W502">
        <f t="shared" si="20"/>
        <v>-28.839999999999918</v>
      </c>
    </row>
    <row r="503" spans="14:23" x14ac:dyDescent="0.2">
      <c r="N503" s="9">
        <v>44558</v>
      </c>
      <c r="O503" s="8">
        <v>2285</v>
      </c>
      <c r="P503" s="8">
        <v>1747</v>
      </c>
      <c r="T503" s="1">
        <f>现货价!A506</f>
        <v>44101</v>
      </c>
      <c r="U503">
        <f>现货价!B506</f>
        <v>1965</v>
      </c>
      <c r="V503">
        <f>VLOOKUP(T503,[2]价格数据!$A:$C,3,0)</f>
        <v>1982.57</v>
      </c>
      <c r="W503">
        <f t="shared" si="20"/>
        <v>17.569999999999936</v>
      </c>
    </row>
    <row r="504" spans="14:23" x14ac:dyDescent="0.2">
      <c r="N504" s="9">
        <v>44559</v>
      </c>
      <c r="O504" s="8">
        <v>2286</v>
      </c>
      <c r="P504" s="8">
        <v>1759</v>
      </c>
      <c r="T504" s="1">
        <f>现货价!A507</f>
        <v>44099</v>
      </c>
      <c r="U504">
        <f>现货价!B507</f>
        <v>1950</v>
      </c>
      <c r="V504">
        <f>VLOOKUP(T504,[2]价格数据!$A:$C,3,0)</f>
        <v>1982.57</v>
      </c>
      <c r="W504">
        <f t="shared" si="20"/>
        <v>32.569999999999936</v>
      </c>
    </row>
    <row r="505" spans="14:23" x14ac:dyDescent="0.2">
      <c r="N505" s="9">
        <v>44560</v>
      </c>
      <c r="O505" s="8">
        <v>2244</v>
      </c>
      <c r="P505" s="8">
        <v>1735</v>
      </c>
      <c r="T505" s="1">
        <f>现货价!A508</f>
        <v>44098</v>
      </c>
      <c r="U505">
        <f>现货价!B508</f>
        <v>1950</v>
      </c>
      <c r="V505">
        <f>VLOOKUP(T505,[2]价格数据!$A:$C,3,0)</f>
        <v>1982.57</v>
      </c>
      <c r="W505">
        <f t="shared" si="20"/>
        <v>32.569999999999936</v>
      </c>
    </row>
    <row r="506" spans="14:23" x14ac:dyDescent="0.2">
      <c r="N506" s="9">
        <v>44561</v>
      </c>
      <c r="O506" s="8">
        <v>2183</v>
      </c>
      <c r="P506" s="8">
        <v>1705</v>
      </c>
      <c r="T506" s="1">
        <f>现货价!A509</f>
        <v>44097</v>
      </c>
      <c r="U506">
        <f>现货价!B509</f>
        <v>1950</v>
      </c>
      <c r="V506">
        <f>VLOOKUP(T506,[2]价格数据!$A:$C,3,0)</f>
        <v>1984.57</v>
      </c>
      <c r="W506">
        <f t="shared" si="20"/>
        <v>34.569999999999936</v>
      </c>
    </row>
    <row r="507" spans="14:23" x14ac:dyDescent="0.2">
      <c r="N507" s="9">
        <v>44565</v>
      </c>
      <c r="O507" s="8">
        <v>2221</v>
      </c>
      <c r="P507" s="8">
        <v>1703</v>
      </c>
      <c r="T507" s="1">
        <f>现货价!A510</f>
        <v>44096</v>
      </c>
      <c r="U507">
        <f>现货价!B510</f>
        <v>1950</v>
      </c>
      <c r="V507">
        <f>VLOOKUP(T507,[2]价格数据!$A:$C,3,0)</f>
        <v>1984.57</v>
      </c>
      <c r="W507">
        <f t="shared" si="20"/>
        <v>34.569999999999936</v>
      </c>
    </row>
    <row r="508" spans="14:23" x14ac:dyDescent="0.2">
      <c r="N508" s="9">
        <v>44566</v>
      </c>
      <c r="O508" s="8">
        <v>2250</v>
      </c>
      <c r="P508" s="8">
        <v>1733</v>
      </c>
      <c r="T508" s="1">
        <f>现货价!A511</f>
        <v>44095</v>
      </c>
      <c r="U508">
        <f>现货价!B511</f>
        <v>1950</v>
      </c>
      <c r="V508">
        <f>VLOOKUP(T508,[2]价格数据!$A:$C,3,0)</f>
        <v>1983.27</v>
      </c>
      <c r="W508">
        <f t="shared" si="20"/>
        <v>33.269999999999982</v>
      </c>
    </row>
    <row r="509" spans="14:23" x14ac:dyDescent="0.2">
      <c r="N509" s="9">
        <v>44567</v>
      </c>
      <c r="O509" s="8">
        <v>2312</v>
      </c>
      <c r="P509" s="8">
        <v>1806</v>
      </c>
      <c r="T509" s="1">
        <f>现货价!A512</f>
        <v>44092</v>
      </c>
      <c r="U509">
        <f>现货价!B512</f>
        <v>1950</v>
      </c>
      <c r="V509">
        <f>VLOOKUP(T509,[2]价格数据!$A:$C,3,0)</f>
        <v>1983.27</v>
      </c>
      <c r="W509">
        <f t="shared" si="20"/>
        <v>33.269999999999982</v>
      </c>
    </row>
    <row r="510" spans="14:23" x14ac:dyDescent="0.2">
      <c r="N510" s="9">
        <v>44568</v>
      </c>
      <c r="O510" s="8">
        <v>2337</v>
      </c>
      <c r="P510" s="8">
        <v>1854</v>
      </c>
      <c r="T510" s="1">
        <f>现货价!A513</f>
        <v>44091</v>
      </c>
      <c r="U510">
        <f>现货价!B513</f>
        <v>1950</v>
      </c>
      <c r="V510">
        <f>VLOOKUP(T510,[2]价格数据!$A:$C,3,0)</f>
        <v>1983.27</v>
      </c>
      <c r="W510">
        <f t="shared" si="20"/>
        <v>33.269999999999982</v>
      </c>
    </row>
    <row r="511" spans="14:23" x14ac:dyDescent="0.2">
      <c r="N511" s="9">
        <v>44571</v>
      </c>
      <c r="O511" s="8">
        <v>2413</v>
      </c>
      <c r="P511" s="8">
        <v>1894</v>
      </c>
      <c r="T511" s="1">
        <f>现货价!A514</f>
        <v>44090</v>
      </c>
      <c r="U511">
        <f>现货价!B514</f>
        <v>1950</v>
      </c>
      <c r="V511">
        <f>VLOOKUP(T511,[2]价格数据!$A:$C,3,0)</f>
        <v>1983.27</v>
      </c>
      <c r="W511">
        <f t="shared" si="20"/>
        <v>33.269999999999982</v>
      </c>
    </row>
    <row r="512" spans="14:23" x14ac:dyDescent="0.2">
      <c r="N512" s="9">
        <v>44572</v>
      </c>
      <c r="O512" s="8">
        <v>2470</v>
      </c>
      <c r="P512" s="8">
        <v>1923</v>
      </c>
      <c r="T512" s="1">
        <f>现货价!A515</f>
        <v>44089</v>
      </c>
      <c r="U512">
        <f>现货价!B515</f>
        <v>1950</v>
      </c>
      <c r="V512">
        <f>VLOOKUP(T512,[2]价格数据!$A:$C,3,0)</f>
        <v>1987.37</v>
      </c>
      <c r="W512">
        <f t="shared" si="20"/>
        <v>37.369999999999891</v>
      </c>
    </row>
    <row r="513" spans="14:23" x14ac:dyDescent="0.2">
      <c r="N513" s="9">
        <v>44573</v>
      </c>
      <c r="O513" s="8">
        <v>2486</v>
      </c>
      <c r="P513" s="8">
        <v>1964</v>
      </c>
      <c r="T513" s="1">
        <f>现货价!A516</f>
        <v>44088</v>
      </c>
      <c r="U513">
        <f>现货价!B516</f>
        <v>1950</v>
      </c>
      <c r="V513">
        <f>VLOOKUP(T513,[2]价格数据!$A:$C,3,0)</f>
        <v>1988.37</v>
      </c>
      <c r="W513">
        <f t="shared" si="20"/>
        <v>38.369999999999891</v>
      </c>
    </row>
    <row r="514" spans="14:23" x14ac:dyDescent="0.2">
      <c r="N514" s="9">
        <v>44574</v>
      </c>
      <c r="O514" s="8">
        <v>2461</v>
      </c>
      <c r="P514" s="8">
        <v>1942</v>
      </c>
      <c r="T514" s="1">
        <f>现货价!A517</f>
        <v>44085</v>
      </c>
      <c r="U514">
        <f>现货价!B517</f>
        <v>1950</v>
      </c>
      <c r="V514">
        <f>VLOOKUP(T514,[2]价格数据!$A:$C,3,0)</f>
        <v>1988.77</v>
      </c>
      <c r="W514">
        <f t="shared" si="20"/>
        <v>38.769999999999982</v>
      </c>
    </row>
    <row r="515" spans="14:23" x14ac:dyDescent="0.2">
      <c r="N515" s="9">
        <v>44575</v>
      </c>
      <c r="O515" s="8">
        <v>2593</v>
      </c>
      <c r="P515" s="8">
        <v>2068</v>
      </c>
      <c r="T515" s="1">
        <f>现货价!A518</f>
        <v>44084</v>
      </c>
      <c r="U515">
        <f>现货价!B518</f>
        <v>1875</v>
      </c>
      <c r="V515">
        <f>VLOOKUP(T515,[2]价格数据!$A:$C,3,0)</f>
        <v>1987.52</v>
      </c>
      <c r="W515">
        <f t="shared" ref="W515:W578" si="22">V515-U515</f>
        <v>112.51999999999998</v>
      </c>
    </row>
    <row r="516" spans="14:23" x14ac:dyDescent="0.2">
      <c r="N516" s="9">
        <v>44578</v>
      </c>
      <c r="O516" s="8">
        <v>2553</v>
      </c>
      <c r="P516" s="8">
        <v>2068</v>
      </c>
      <c r="T516" s="1">
        <f>现货价!A519</f>
        <v>44083</v>
      </c>
      <c r="U516">
        <f>现货价!B519</f>
        <v>1875</v>
      </c>
      <c r="V516">
        <f>VLOOKUP(T516,[2]价格数据!$A:$C,3,0)</f>
        <v>1987.52</v>
      </c>
      <c r="W516">
        <f t="shared" si="22"/>
        <v>112.51999999999998</v>
      </c>
    </row>
    <row r="517" spans="14:23" x14ac:dyDescent="0.2">
      <c r="N517" s="9">
        <v>44579</v>
      </c>
      <c r="O517" s="8">
        <v>2558</v>
      </c>
      <c r="P517" s="8">
        <v>2085</v>
      </c>
      <c r="T517" s="1">
        <f>现货价!A520</f>
        <v>44082</v>
      </c>
      <c r="U517">
        <f>现货价!B520</f>
        <v>1875</v>
      </c>
      <c r="V517">
        <f>VLOOKUP(T517,[2]价格数据!$A:$C,3,0)</f>
        <v>1987.52</v>
      </c>
      <c r="W517">
        <f t="shared" si="22"/>
        <v>112.51999999999998</v>
      </c>
    </row>
    <row r="518" spans="14:23" x14ac:dyDescent="0.2">
      <c r="N518" s="9">
        <v>44580</v>
      </c>
      <c r="O518" s="8">
        <v>2596</v>
      </c>
      <c r="P518" s="8">
        <v>2131</v>
      </c>
      <c r="T518" s="1">
        <f>现货价!A521</f>
        <v>44081</v>
      </c>
      <c r="U518">
        <f>现货价!B521</f>
        <v>1875</v>
      </c>
      <c r="V518">
        <f>VLOOKUP(T518,[2]价格数据!$A:$C,3,0)</f>
        <v>1985.45</v>
      </c>
      <c r="W518">
        <f t="shared" si="22"/>
        <v>110.45000000000005</v>
      </c>
    </row>
    <row r="519" spans="14:23" x14ac:dyDescent="0.2">
      <c r="N519" s="9">
        <v>44581</v>
      </c>
      <c r="O519" s="8">
        <v>2574</v>
      </c>
      <c r="P519" s="8">
        <v>2126</v>
      </c>
      <c r="T519" s="1">
        <f>现货价!A522</f>
        <v>44078</v>
      </c>
      <c r="U519">
        <f>现货价!B522</f>
        <v>1875</v>
      </c>
      <c r="V519">
        <f>VLOOKUP(T519,[2]价格数据!$A:$C,3,0)</f>
        <v>1987.95</v>
      </c>
      <c r="W519">
        <f t="shared" si="22"/>
        <v>112.95000000000005</v>
      </c>
    </row>
    <row r="520" spans="14:23" x14ac:dyDescent="0.2">
      <c r="N520" s="9">
        <v>44582</v>
      </c>
      <c r="O520" s="8">
        <v>2712</v>
      </c>
      <c r="P520" s="8">
        <v>2190</v>
      </c>
      <c r="T520" s="1">
        <f>现货价!A523</f>
        <v>44077</v>
      </c>
      <c r="U520">
        <f>现货价!B523</f>
        <v>1875</v>
      </c>
      <c r="V520">
        <f>VLOOKUP(T520,[2]价格数据!$A:$C,3,0)</f>
        <v>1986.95</v>
      </c>
      <c r="W520">
        <f t="shared" si="22"/>
        <v>111.95000000000005</v>
      </c>
    </row>
    <row r="521" spans="14:23" x14ac:dyDescent="0.2">
      <c r="N521" s="9">
        <v>44585</v>
      </c>
      <c r="O521" s="8">
        <v>2685</v>
      </c>
      <c r="P521" s="8">
        <v>2135</v>
      </c>
      <c r="T521" s="1">
        <f>现货价!A524</f>
        <v>44076</v>
      </c>
      <c r="U521">
        <f>现货价!B524</f>
        <v>1850</v>
      </c>
      <c r="V521">
        <f>VLOOKUP(T521,[2]价格数据!$A:$C,3,0)</f>
        <v>1984.55</v>
      </c>
      <c r="W521">
        <f t="shared" si="22"/>
        <v>134.54999999999995</v>
      </c>
    </row>
    <row r="522" spans="14:23" x14ac:dyDescent="0.2">
      <c r="N522" s="9">
        <v>44586</v>
      </c>
      <c r="O522" s="8">
        <v>2700</v>
      </c>
      <c r="P522" s="8">
        <v>2119</v>
      </c>
      <c r="T522" s="1">
        <f>现货价!A525</f>
        <v>44075</v>
      </c>
      <c r="U522">
        <f>现货价!B525</f>
        <v>1850</v>
      </c>
      <c r="V522">
        <f>VLOOKUP(T522,[2]价格数据!$A:$C,3,0)</f>
        <v>1984.55</v>
      </c>
      <c r="W522">
        <f t="shared" si="22"/>
        <v>134.54999999999995</v>
      </c>
    </row>
    <row r="523" spans="14:23" x14ac:dyDescent="0.2">
      <c r="N523" s="9">
        <v>44587</v>
      </c>
      <c r="O523" s="8">
        <v>2768</v>
      </c>
      <c r="P523" s="8">
        <v>2135</v>
      </c>
      <c r="T523" s="1">
        <f>现货价!A526</f>
        <v>44074</v>
      </c>
      <c r="U523">
        <f>现货价!B526</f>
        <v>1825</v>
      </c>
      <c r="V523">
        <f>VLOOKUP(T523,[2]价格数据!$A:$C,3,0)</f>
        <v>1982.08</v>
      </c>
      <c r="W523">
        <f t="shared" si="22"/>
        <v>157.07999999999993</v>
      </c>
    </row>
    <row r="524" spans="14:23" x14ac:dyDescent="0.2">
      <c r="N524" s="9">
        <v>44588</v>
      </c>
      <c r="O524" s="8">
        <v>2849</v>
      </c>
      <c r="P524" s="8">
        <v>2218</v>
      </c>
      <c r="T524" s="1">
        <f>现货价!A527</f>
        <v>44071</v>
      </c>
      <c r="U524">
        <f>现货价!B527</f>
        <v>1550</v>
      </c>
      <c r="V524">
        <f>VLOOKUP(T524,[2]价格数据!$A:$C,3,0)</f>
        <v>1981.08</v>
      </c>
      <c r="W524">
        <f t="shared" si="22"/>
        <v>431.07999999999993</v>
      </c>
    </row>
    <row r="525" spans="14:23" x14ac:dyDescent="0.2">
      <c r="N525" s="9">
        <v>44589</v>
      </c>
      <c r="O525" s="8">
        <v>2880</v>
      </c>
      <c r="P525" s="8">
        <v>2240</v>
      </c>
      <c r="T525" s="1">
        <f>现货价!A528</f>
        <v>44070</v>
      </c>
      <c r="U525">
        <f>现货价!B528</f>
        <v>1550</v>
      </c>
      <c r="V525">
        <f>VLOOKUP(T525,[2]价格数据!$A:$C,3,0)</f>
        <v>1977.48</v>
      </c>
      <c r="W525">
        <f t="shared" si="22"/>
        <v>427.48</v>
      </c>
    </row>
    <row r="526" spans="14:23" x14ac:dyDescent="0.2">
      <c r="N526" s="9">
        <v>44599</v>
      </c>
      <c r="O526" s="8">
        <v>2968</v>
      </c>
      <c r="P526" s="8">
        <v>2343</v>
      </c>
      <c r="T526" s="1">
        <f>现货价!A529</f>
        <v>44069</v>
      </c>
      <c r="U526">
        <f>现货价!B529</f>
        <v>1550</v>
      </c>
      <c r="V526">
        <f>VLOOKUP(T526,[2]价格数据!$A:$C,3,0)</f>
        <v>1975.88</v>
      </c>
      <c r="W526">
        <f t="shared" si="22"/>
        <v>425.88000000000011</v>
      </c>
    </row>
    <row r="527" spans="14:23" x14ac:dyDescent="0.2">
      <c r="N527" s="9">
        <v>44600</v>
      </c>
      <c r="O527" s="8">
        <v>2987</v>
      </c>
      <c r="P527" s="8">
        <v>2324</v>
      </c>
      <c r="T527" s="1">
        <f>现货价!A530</f>
        <v>44068</v>
      </c>
      <c r="U527">
        <f>现货价!B530</f>
        <v>1525</v>
      </c>
      <c r="V527">
        <f>VLOOKUP(T527,[2]价格数据!$A:$C,3,0)</f>
        <v>1975.88</v>
      </c>
      <c r="W527">
        <f t="shared" si="22"/>
        <v>450.88000000000011</v>
      </c>
    </row>
    <row r="528" spans="14:23" x14ac:dyDescent="0.2">
      <c r="N528" s="9">
        <v>44601</v>
      </c>
      <c r="O528" s="8">
        <v>2957</v>
      </c>
      <c r="P528" s="8">
        <v>2274</v>
      </c>
      <c r="T528" s="1">
        <f>现货价!A531</f>
        <v>44067</v>
      </c>
      <c r="U528">
        <f>现货价!B531</f>
        <v>1475</v>
      </c>
      <c r="V528">
        <f>VLOOKUP(T528,[2]价格数据!$A:$C,3,0)</f>
        <v>1972.85</v>
      </c>
      <c r="W528">
        <f t="shared" si="22"/>
        <v>497.84999999999991</v>
      </c>
    </row>
    <row r="529" spans="14:23" x14ac:dyDescent="0.2">
      <c r="N529" s="9">
        <v>44602</v>
      </c>
      <c r="O529" s="8">
        <v>3125</v>
      </c>
      <c r="P529" s="8">
        <v>2359</v>
      </c>
      <c r="T529" s="1">
        <f>现货价!A532</f>
        <v>44064</v>
      </c>
      <c r="U529">
        <f>现货价!B532</f>
        <v>1450</v>
      </c>
      <c r="V529">
        <f>VLOOKUP(T529,[2]价格数据!$A:$C,3,0)</f>
        <v>1954.35</v>
      </c>
      <c r="W529">
        <f t="shared" si="22"/>
        <v>504.34999999999991</v>
      </c>
    </row>
    <row r="530" spans="14:23" x14ac:dyDescent="0.2">
      <c r="N530" s="9">
        <v>44603</v>
      </c>
      <c r="O530" s="8">
        <v>2973</v>
      </c>
      <c r="P530" s="8">
        <v>2169</v>
      </c>
      <c r="T530" s="1">
        <f>现货价!A533</f>
        <v>44063</v>
      </c>
      <c r="U530">
        <f>现货价!B533</f>
        <v>1450</v>
      </c>
      <c r="V530">
        <f>VLOOKUP(T530,[2]价格数据!$A:$C,3,0)</f>
        <v>1945.35</v>
      </c>
      <c r="W530">
        <f t="shared" si="22"/>
        <v>495.34999999999991</v>
      </c>
    </row>
    <row r="531" spans="14:23" x14ac:dyDescent="0.2">
      <c r="N531" s="9">
        <v>44606</v>
      </c>
      <c r="O531" s="8">
        <v>2954</v>
      </c>
      <c r="P531" s="8">
        <v>2243</v>
      </c>
      <c r="T531" s="1">
        <f>现货价!A534</f>
        <v>44062</v>
      </c>
      <c r="U531">
        <f>现货价!B534</f>
        <v>1450</v>
      </c>
      <c r="V531">
        <f>VLOOKUP(T531,[2]价格数据!$A:$C,3,0)</f>
        <v>1939.95</v>
      </c>
      <c r="W531">
        <f t="shared" si="22"/>
        <v>489.95000000000005</v>
      </c>
    </row>
    <row r="532" spans="14:23" x14ac:dyDescent="0.2">
      <c r="N532" s="9">
        <v>44607</v>
      </c>
      <c r="O532" s="8">
        <v>2867</v>
      </c>
      <c r="P532" s="8">
        <v>2178</v>
      </c>
      <c r="T532" s="1">
        <f>现货价!A535</f>
        <v>44061</v>
      </c>
      <c r="U532">
        <f>现货价!B535</f>
        <v>1425</v>
      </c>
      <c r="V532">
        <f>VLOOKUP(T532,[2]价格数据!$A:$C,3,0)</f>
        <v>1937.55</v>
      </c>
      <c r="W532">
        <f t="shared" si="22"/>
        <v>512.54999999999995</v>
      </c>
    </row>
    <row r="533" spans="14:23" x14ac:dyDescent="0.2">
      <c r="N533" s="9">
        <v>44608</v>
      </c>
      <c r="O533" s="8">
        <v>2912</v>
      </c>
      <c r="P533" s="8">
        <v>2182</v>
      </c>
      <c r="T533" s="1">
        <f>现货价!A536</f>
        <v>44060</v>
      </c>
      <c r="U533">
        <f>现货价!B536</f>
        <v>1425</v>
      </c>
      <c r="V533">
        <f>VLOOKUP(T533,[2]价格数据!$A:$C,3,0)</f>
        <v>1906.9</v>
      </c>
      <c r="W533">
        <f t="shared" si="22"/>
        <v>481.90000000000009</v>
      </c>
    </row>
    <row r="534" spans="14:23" x14ac:dyDescent="0.2">
      <c r="N534" s="9">
        <v>44609</v>
      </c>
      <c r="O534" s="8">
        <v>2756</v>
      </c>
      <c r="P534" s="8">
        <v>2075</v>
      </c>
      <c r="T534" s="1">
        <f>现货价!A537</f>
        <v>44057</v>
      </c>
      <c r="U534">
        <f>现货价!B537</f>
        <v>1425</v>
      </c>
      <c r="V534">
        <f>VLOOKUP(T534,[2]价格数据!$A:$C,3,0)</f>
        <v>1874.08</v>
      </c>
      <c r="W534">
        <f t="shared" si="22"/>
        <v>449.07999999999993</v>
      </c>
    </row>
    <row r="535" spans="14:23" x14ac:dyDescent="0.2">
      <c r="N535" s="9">
        <v>44610</v>
      </c>
      <c r="O535" s="8">
        <v>2803</v>
      </c>
      <c r="P535" s="8">
        <v>2053</v>
      </c>
      <c r="T535" s="1">
        <f>现货价!A538</f>
        <v>44056</v>
      </c>
      <c r="U535">
        <f>现货价!B538</f>
        <v>1425</v>
      </c>
      <c r="V535">
        <f>VLOOKUP(T535,[2]价格数据!$A:$C,3,0)</f>
        <v>1868.98</v>
      </c>
      <c r="W535">
        <f t="shared" si="22"/>
        <v>443.98</v>
      </c>
    </row>
    <row r="536" spans="14:23" x14ac:dyDescent="0.2">
      <c r="N536" s="9">
        <v>44613</v>
      </c>
      <c r="O536" s="8">
        <v>2912</v>
      </c>
      <c r="P536" s="8">
        <v>2053</v>
      </c>
      <c r="T536" s="1">
        <f>现货价!A539</f>
        <v>44055</v>
      </c>
      <c r="U536">
        <f>现货价!B539</f>
        <v>1450</v>
      </c>
      <c r="V536">
        <f>VLOOKUP(T536,[2]价格数据!$A:$C,3,0)</f>
        <v>1815.06</v>
      </c>
      <c r="W536">
        <f t="shared" si="22"/>
        <v>365.05999999999995</v>
      </c>
    </row>
    <row r="537" spans="14:23" x14ac:dyDescent="0.2">
      <c r="N537" s="9">
        <v>44614</v>
      </c>
      <c r="O537" s="8">
        <v>2854</v>
      </c>
      <c r="P537" s="8">
        <v>2005</v>
      </c>
      <c r="T537" s="1">
        <f>现货价!A540</f>
        <v>44054</v>
      </c>
      <c r="U537">
        <f>现货价!B540</f>
        <v>1450</v>
      </c>
      <c r="V537">
        <f>VLOOKUP(T537,[2]价格数据!$A:$C,3,0)</f>
        <v>1800.78</v>
      </c>
      <c r="W537">
        <f t="shared" si="22"/>
        <v>350.78</v>
      </c>
    </row>
    <row r="538" spans="14:23" x14ac:dyDescent="0.2">
      <c r="N538" s="9">
        <v>44615</v>
      </c>
      <c r="O538" s="8">
        <v>2876</v>
      </c>
      <c r="P538" s="8">
        <v>2023</v>
      </c>
      <c r="T538" s="1">
        <f>现货价!A541</f>
        <v>44053</v>
      </c>
      <c r="U538">
        <f>现货价!B541</f>
        <v>1450</v>
      </c>
      <c r="V538">
        <f>VLOOKUP(T538,[2]价格数据!$A:$C,3,0)</f>
        <v>1784.61</v>
      </c>
      <c r="W538">
        <f t="shared" si="22"/>
        <v>334.6099999999999</v>
      </c>
    </row>
    <row r="539" spans="14:23" x14ac:dyDescent="0.2">
      <c r="N539" s="9">
        <v>44616</v>
      </c>
      <c r="O539" s="8">
        <v>2787</v>
      </c>
      <c r="P539" s="8">
        <v>1970</v>
      </c>
      <c r="T539" s="1">
        <f>现货价!A542</f>
        <v>44050</v>
      </c>
      <c r="U539">
        <f>现货价!B542</f>
        <v>1450</v>
      </c>
      <c r="V539">
        <f>VLOOKUP(T539,[2]价格数据!$A:$C,3,0)</f>
        <v>1743.56</v>
      </c>
      <c r="W539">
        <f t="shared" si="22"/>
        <v>293.55999999999995</v>
      </c>
    </row>
    <row r="540" spans="14:23" x14ac:dyDescent="0.2">
      <c r="N540" s="9">
        <v>44617</v>
      </c>
      <c r="O540" s="8">
        <v>2605</v>
      </c>
      <c r="P540" s="8">
        <v>1891</v>
      </c>
      <c r="T540" s="1">
        <f>现货价!A543</f>
        <v>44049</v>
      </c>
      <c r="U540">
        <f>现货价!B543</f>
        <v>1415</v>
      </c>
      <c r="V540">
        <f>VLOOKUP(T540,[2]价格数据!$A:$C,3,0)</f>
        <v>1728.38</v>
      </c>
      <c r="W540">
        <f t="shared" si="22"/>
        <v>313.38000000000011</v>
      </c>
    </row>
    <row r="541" spans="14:23" x14ac:dyDescent="0.2">
      <c r="N541" s="9">
        <v>44620</v>
      </c>
      <c r="O541" s="8">
        <v>2593</v>
      </c>
      <c r="P541" s="8">
        <v>1897</v>
      </c>
      <c r="T541" s="1">
        <f>现货价!A544</f>
        <v>44048</v>
      </c>
      <c r="U541">
        <f>现货价!B544</f>
        <v>1390</v>
      </c>
      <c r="V541">
        <f>VLOOKUP(T541,[2]价格数据!$A:$C,3,0)</f>
        <v>1713.65</v>
      </c>
      <c r="W541">
        <f t="shared" si="22"/>
        <v>323.65000000000009</v>
      </c>
    </row>
    <row r="542" spans="14:23" x14ac:dyDescent="0.2">
      <c r="N542" s="9">
        <v>44621</v>
      </c>
      <c r="O542" s="8">
        <v>2605</v>
      </c>
      <c r="P542" s="8">
        <v>1933</v>
      </c>
      <c r="T542" s="1">
        <f>现货价!A545</f>
        <v>44047</v>
      </c>
      <c r="U542">
        <f>现货价!B545</f>
        <v>1390</v>
      </c>
      <c r="V542">
        <f>VLOOKUP(T542,[2]价格数据!$A:$C,3,0)</f>
        <v>1702.25</v>
      </c>
      <c r="W542">
        <f t="shared" si="22"/>
        <v>312.25</v>
      </c>
    </row>
    <row r="543" spans="14:23" x14ac:dyDescent="0.2">
      <c r="N543" s="9">
        <v>44622</v>
      </c>
      <c r="O543" s="8">
        <v>2669</v>
      </c>
      <c r="P543" s="8">
        <v>1925</v>
      </c>
      <c r="T543" s="1">
        <f>现货价!A546</f>
        <v>44046</v>
      </c>
      <c r="U543">
        <f>现货价!B546</f>
        <v>1350</v>
      </c>
      <c r="V543">
        <f>VLOOKUP(T543,[2]价格数据!$A:$C,3,0)</f>
        <v>1682.01</v>
      </c>
      <c r="W543">
        <f t="shared" si="22"/>
        <v>332.01</v>
      </c>
    </row>
    <row r="544" spans="14:23" x14ac:dyDescent="0.2">
      <c r="N544" s="9">
        <v>44623</v>
      </c>
      <c r="O544" s="8">
        <v>2736</v>
      </c>
      <c r="P544" s="8">
        <v>1910</v>
      </c>
      <c r="T544" s="1">
        <f>现货价!A547</f>
        <v>44043</v>
      </c>
      <c r="U544">
        <f>现货价!B547</f>
        <v>1275</v>
      </c>
      <c r="V544">
        <f>VLOOKUP(T544,[2]价格数据!$A:$C,3,0)</f>
        <v>1660.39</v>
      </c>
      <c r="W544">
        <f t="shared" si="22"/>
        <v>385.3900000000001</v>
      </c>
    </row>
    <row r="545" spans="14:23" x14ac:dyDescent="0.2">
      <c r="N545" s="9">
        <v>44624</v>
      </c>
      <c r="O545" s="8">
        <v>2708</v>
      </c>
      <c r="P545" s="8">
        <v>1936</v>
      </c>
      <c r="T545" s="1">
        <f>现货价!A548</f>
        <v>44042</v>
      </c>
      <c r="U545">
        <f>现货价!B548</f>
        <v>1275</v>
      </c>
      <c r="V545">
        <f>VLOOKUP(T545,[2]价格数据!$A:$C,3,0)</f>
        <v>1651.39</v>
      </c>
      <c r="W545">
        <f t="shared" si="22"/>
        <v>376.3900000000001</v>
      </c>
    </row>
    <row r="546" spans="14:23" x14ac:dyDescent="0.2">
      <c r="N546" s="9">
        <v>44627</v>
      </c>
      <c r="O546" s="8">
        <v>2749</v>
      </c>
      <c r="P546" s="8">
        <v>1972</v>
      </c>
      <c r="T546" s="1">
        <f>现货价!A549</f>
        <v>44041</v>
      </c>
      <c r="U546">
        <f>现货价!B549</f>
        <v>1275</v>
      </c>
      <c r="V546">
        <f>VLOOKUP(T546,[2]价格数据!$A:$C,3,0)</f>
        <v>1646.3</v>
      </c>
      <c r="W546">
        <f t="shared" si="22"/>
        <v>371.29999999999995</v>
      </c>
    </row>
    <row r="547" spans="14:23" x14ac:dyDescent="0.2">
      <c r="N547" s="9">
        <v>44628</v>
      </c>
      <c r="O547" s="8">
        <v>2652</v>
      </c>
      <c r="P547" s="8">
        <v>1937</v>
      </c>
      <c r="T547" s="1">
        <f>现货价!A550</f>
        <v>44040</v>
      </c>
      <c r="U547">
        <f>现货价!B550</f>
        <v>1265</v>
      </c>
      <c r="V547">
        <f>VLOOKUP(T547,[2]价格数据!$A:$C,3,0)</f>
        <v>1643.01</v>
      </c>
      <c r="W547">
        <f t="shared" si="22"/>
        <v>378.01</v>
      </c>
    </row>
    <row r="548" spans="14:23" x14ac:dyDescent="0.2">
      <c r="N548" s="9">
        <v>44629</v>
      </c>
      <c r="O548" s="8">
        <v>2505</v>
      </c>
      <c r="P548" s="8">
        <v>1878</v>
      </c>
      <c r="T548" s="1">
        <f>现货价!A551</f>
        <v>44039</v>
      </c>
      <c r="U548">
        <f>现货价!B551</f>
        <v>1265</v>
      </c>
      <c r="V548">
        <f>VLOOKUP(T548,[2]价格数据!$A:$C,3,0)</f>
        <v>1633.77</v>
      </c>
      <c r="W548">
        <f t="shared" si="22"/>
        <v>368.77</v>
      </c>
    </row>
    <row r="549" spans="14:23" x14ac:dyDescent="0.2">
      <c r="N549" s="9">
        <v>44630</v>
      </c>
      <c r="O549" s="8">
        <v>2642</v>
      </c>
      <c r="P549" s="8">
        <v>2005</v>
      </c>
      <c r="T549" s="1">
        <f>现货价!A552</f>
        <v>44036</v>
      </c>
      <c r="U549">
        <f>现货价!B552</f>
        <v>1265</v>
      </c>
      <c r="V549">
        <f>VLOOKUP(T549,[2]价格数据!$A:$C,3,0)</f>
        <v>1627.88</v>
      </c>
      <c r="W549">
        <f t="shared" si="22"/>
        <v>362.88000000000011</v>
      </c>
    </row>
    <row r="550" spans="14:23" x14ac:dyDescent="0.2">
      <c r="N550" s="9">
        <v>44631</v>
      </c>
      <c r="O550" s="8">
        <v>2573</v>
      </c>
      <c r="P550" s="8">
        <v>2004</v>
      </c>
      <c r="T550" s="1">
        <f>现货价!A553</f>
        <v>44035</v>
      </c>
      <c r="U550">
        <f>现货价!B553</f>
        <v>1265</v>
      </c>
      <c r="V550">
        <f>VLOOKUP(T550,[2]价格数据!$A:$C,3,0)</f>
        <v>1624.3</v>
      </c>
      <c r="W550">
        <f t="shared" si="22"/>
        <v>359.29999999999995</v>
      </c>
    </row>
    <row r="551" spans="14:23" x14ac:dyDescent="0.2">
      <c r="N551" s="9">
        <v>44634</v>
      </c>
      <c r="O551" s="8">
        <v>2450</v>
      </c>
      <c r="P551" s="8">
        <v>1903</v>
      </c>
      <c r="T551" s="1">
        <f>现货价!A554</f>
        <v>44034</v>
      </c>
      <c r="U551">
        <f>现货价!B554</f>
        <v>1265</v>
      </c>
      <c r="V551">
        <f>VLOOKUP(T551,[2]价格数据!$A:$C,3,0)</f>
        <v>1615.73</v>
      </c>
      <c r="W551">
        <f t="shared" si="22"/>
        <v>350.73</v>
      </c>
    </row>
    <row r="552" spans="14:23" x14ac:dyDescent="0.2">
      <c r="N552" s="9">
        <v>44635</v>
      </c>
      <c r="O552" s="8">
        <v>2449</v>
      </c>
      <c r="P552" s="8">
        <v>1885</v>
      </c>
      <c r="T552" s="1">
        <f>现货价!A555</f>
        <v>44033</v>
      </c>
      <c r="U552">
        <f>现货价!B555</f>
        <v>1265</v>
      </c>
      <c r="V552">
        <f>VLOOKUP(T552,[2]价格数据!$A:$C,3,0)</f>
        <v>1615.73</v>
      </c>
      <c r="W552">
        <f t="shared" si="22"/>
        <v>350.73</v>
      </c>
    </row>
    <row r="553" spans="14:23" x14ac:dyDescent="0.2">
      <c r="N553" s="9">
        <v>44636</v>
      </c>
      <c r="O553" s="8">
        <v>2453</v>
      </c>
      <c r="P553" s="8">
        <v>1928</v>
      </c>
      <c r="T553" s="1">
        <f>现货价!A556</f>
        <v>44032</v>
      </c>
      <c r="U553">
        <f>现货价!B556</f>
        <v>1265</v>
      </c>
      <c r="V553">
        <f>VLOOKUP(T553,[2]价格数据!$A:$C,3,0)</f>
        <v>1611.73</v>
      </c>
      <c r="W553">
        <f t="shared" si="22"/>
        <v>346.73</v>
      </c>
    </row>
    <row r="554" spans="14:23" x14ac:dyDescent="0.2">
      <c r="N554" s="9">
        <v>44637</v>
      </c>
      <c r="O554" s="8">
        <v>2457</v>
      </c>
      <c r="P554" s="8">
        <v>1918</v>
      </c>
      <c r="T554" s="1">
        <f>现货价!A557</f>
        <v>44029</v>
      </c>
      <c r="U554">
        <f>现货价!B557</f>
        <v>1265</v>
      </c>
      <c r="V554">
        <f>VLOOKUP(T554,[2]价格数据!$A:$C,3,0)</f>
        <v>1608.33</v>
      </c>
      <c r="W554">
        <f t="shared" si="22"/>
        <v>343.32999999999993</v>
      </c>
    </row>
    <row r="555" spans="14:23" x14ac:dyDescent="0.2">
      <c r="N555" s="9">
        <v>44638</v>
      </c>
      <c r="O555" s="8">
        <v>2526</v>
      </c>
      <c r="P555" s="8">
        <v>1916</v>
      </c>
      <c r="T555" s="1">
        <f>现货价!A558</f>
        <v>44028</v>
      </c>
      <c r="U555">
        <f>现货价!B558</f>
        <v>1265</v>
      </c>
      <c r="V555">
        <f>VLOOKUP(T555,[2]价格数据!$A:$C,3,0)</f>
        <v>1602.17</v>
      </c>
      <c r="W555">
        <f t="shared" si="22"/>
        <v>337.17000000000007</v>
      </c>
    </row>
    <row r="556" spans="14:23" x14ac:dyDescent="0.2">
      <c r="N556" s="9">
        <v>44641</v>
      </c>
      <c r="O556" s="8">
        <v>2451</v>
      </c>
      <c r="P556" s="8">
        <v>1857</v>
      </c>
      <c r="T556" s="1">
        <f>现货价!A559</f>
        <v>44027</v>
      </c>
      <c r="U556">
        <f>现货价!B559</f>
        <v>1265</v>
      </c>
      <c r="V556">
        <f>VLOOKUP(T556,[2]价格数据!$A:$C,3,0)</f>
        <v>1602.17</v>
      </c>
      <c r="W556">
        <f t="shared" si="22"/>
        <v>337.17000000000007</v>
      </c>
    </row>
    <row r="557" spans="14:23" x14ac:dyDescent="0.2">
      <c r="N557" s="9">
        <v>44642</v>
      </c>
      <c r="O557" s="8">
        <v>2481</v>
      </c>
      <c r="P557" s="8">
        <v>1861</v>
      </c>
      <c r="T557" s="1">
        <f>现货价!A560</f>
        <v>44026</v>
      </c>
      <c r="U557">
        <f>现货价!B560</f>
        <v>1265</v>
      </c>
      <c r="V557">
        <f>VLOOKUP(T557,[2]价格数据!$A:$C,3,0)</f>
        <v>1598.91</v>
      </c>
      <c r="W557">
        <f t="shared" si="22"/>
        <v>333.91000000000008</v>
      </c>
    </row>
    <row r="558" spans="14:23" x14ac:dyDescent="0.2">
      <c r="N558" s="9">
        <v>44643</v>
      </c>
      <c r="O558" s="8">
        <v>2559</v>
      </c>
      <c r="P558" s="8">
        <v>1899</v>
      </c>
      <c r="T558" s="1">
        <f>现货价!A561</f>
        <v>44025</v>
      </c>
      <c r="U558">
        <f>现货价!B561</f>
        <v>1265</v>
      </c>
      <c r="V558">
        <f>VLOOKUP(T558,[2]价格数据!$A:$C,3,0)</f>
        <v>1598.91</v>
      </c>
      <c r="W558">
        <f t="shared" si="22"/>
        <v>333.91000000000008</v>
      </c>
    </row>
    <row r="559" spans="14:23" x14ac:dyDescent="0.2">
      <c r="N559" s="9">
        <v>44644</v>
      </c>
      <c r="O559" s="8">
        <v>2611</v>
      </c>
      <c r="P559" s="8">
        <v>1975</v>
      </c>
      <c r="T559" s="1">
        <f>现货价!A562</f>
        <v>44022</v>
      </c>
      <c r="U559">
        <f>现货价!B562</f>
        <v>1265</v>
      </c>
      <c r="V559">
        <f>VLOOKUP(T559,[2]价格数据!$A:$C,3,0)</f>
        <v>1589.86</v>
      </c>
      <c r="W559">
        <f t="shared" si="22"/>
        <v>324.8599999999999</v>
      </c>
    </row>
    <row r="560" spans="14:23" x14ac:dyDescent="0.2">
      <c r="N560" s="9">
        <v>44645</v>
      </c>
      <c r="O560" s="8">
        <v>2759</v>
      </c>
      <c r="P560" s="8">
        <v>2085</v>
      </c>
      <c r="T560" s="1">
        <f>现货价!A563</f>
        <v>44021</v>
      </c>
      <c r="U560">
        <f>现货价!B563</f>
        <v>1265</v>
      </c>
      <c r="V560">
        <f>VLOOKUP(T560,[2]价格数据!$A:$C,3,0)</f>
        <v>1585.03</v>
      </c>
      <c r="W560">
        <f t="shared" si="22"/>
        <v>320.02999999999997</v>
      </c>
    </row>
    <row r="561" spans="14:23" x14ac:dyDescent="0.2">
      <c r="N561" s="9">
        <v>44648</v>
      </c>
      <c r="O561" s="8">
        <v>2907</v>
      </c>
      <c r="P561" s="8">
        <v>2056</v>
      </c>
      <c r="T561" s="1">
        <f>现货价!A564</f>
        <v>44020</v>
      </c>
      <c r="U561">
        <f>现货价!B564</f>
        <v>1250</v>
      </c>
      <c r="V561">
        <f>VLOOKUP(T561,[2]价格数据!$A:$C,3,0)</f>
        <v>1585.03</v>
      </c>
      <c r="W561">
        <f t="shared" si="22"/>
        <v>335.03</v>
      </c>
    </row>
    <row r="562" spans="14:23" x14ac:dyDescent="0.2">
      <c r="N562" s="9">
        <v>44649</v>
      </c>
      <c r="O562" s="8">
        <v>2970</v>
      </c>
      <c r="P562" s="8">
        <v>2069</v>
      </c>
      <c r="T562" s="1">
        <f>现货价!A565</f>
        <v>44019</v>
      </c>
      <c r="U562">
        <f>现货价!B565</f>
        <v>1250</v>
      </c>
      <c r="V562">
        <f>VLOOKUP(T562,[2]价格数据!$A:$C,3,0)</f>
        <v>1582.9</v>
      </c>
      <c r="W562">
        <f t="shared" si="22"/>
        <v>332.90000000000009</v>
      </c>
    </row>
    <row r="563" spans="14:23" x14ac:dyDescent="0.2">
      <c r="N563" s="9">
        <v>44650</v>
      </c>
      <c r="O563" s="8">
        <v>3025</v>
      </c>
      <c r="P563" s="8">
        <v>2125</v>
      </c>
      <c r="T563" s="1">
        <f>现货价!A566</f>
        <v>44018</v>
      </c>
      <c r="U563">
        <f>现货价!B566</f>
        <v>1235</v>
      </c>
      <c r="V563">
        <f>VLOOKUP(T563,[2]价格数据!$A:$C,3,0)</f>
        <v>1581.7</v>
      </c>
      <c r="W563">
        <f t="shared" si="22"/>
        <v>346.70000000000005</v>
      </c>
    </row>
    <row r="564" spans="14:23" x14ac:dyDescent="0.2">
      <c r="N564" s="9">
        <v>44651</v>
      </c>
      <c r="O564" s="8">
        <v>3014</v>
      </c>
      <c r="P564" s="8">
        <v>2111</v>
      </c>
      <c r="T564" s="1">
        <f>现货价!A567</f>
        <v>44015</v>
      </c>
      <c r="U564">
        <f>现货价!B567</f>
        <v>1235</v>
      </c>
      <c r="V564">
        <f>VLOOKUP(T564,[2]价格数据!$A:$C,3,0)</f>
        <v>1576.52</v>
      </c>
      <c r="W564">
        <f t="shared" si="22"/>
        <v>341.52</v>
      </c>
    </row>
    <row r="565" spans="14:23" x14ac:dyDescent="0.2">
      <c r="N565" s="9">
        <v>44652</v>
      </c>
      <c r="O565" s="8">
        <v>3040</v>
      </c>
      <c r="P565" s="8">
        <v>2120</v>
      </c>
      <c r="T565" s="1">
        <f>现货价!A568</f>
        <v>44014</v>
      </c>
      <c r="U565">
        <f>现货价!B568</f>
        <v>1235</v>
      </c>
      <c r="V565">
        <f>VLOOKUP(T565,[2]价格数据!$A:$C,3,0)</f>
        <v>1569.14</v>
      </c>
      <c r="W565">
        <f t="shared" si="22"/>
        <v>334.1400000000001</v>
      </c>
    </row>
    <row r="566" spans="14:23" x14ac:dyDescent="0.2">
      <c r="N566" s="9">
        <v>44657</v>
      </c>
      <c r="O566" s="8">
        <v>2941</v>
      </c>
      <c r="P566" s="8">
        <v>2039</v>
      </c>
      <c r="T566" s="1">
        <f>现货价!A569</f>
        <v>44013</v>
      </c>
      <c r="U566">
        <f>现货价!B569</f>
        <v>1235</v>
      </c>
      <c r="V566">
        <f>VLOOKUP(T566,[2]价格数据!$A:$C,3,0)</f>
        <v>1569.14</v>
      </c>
      <c r="W566">
        <f t="shared" si="22"/>
        <v>334.1400000000001</v>
      </c>
    </row>
    <row r="567" spans="14:23" x14ac:dyDescent="0.2">
      <c r="N567" s="9">
        <v>44658</v>
      </c>
      <c r="O567" s="8">
        <v>2916</v>
      </c>
      <c r="P567" s="8">
        <v>2014</v>
      </c>
      <c r="T567" s="1">
        <f>现货价!A570</f>
        <v>44012</v>
      </c>
      <c r="U567">
        <f>现货价!B570</f>
        <v>1235</v>
      </c>
      <c r="V567">
        <f>VLOOKUP(T567,[2]价格数据!$A:$C,3,0)</f>
        <v>1567.15</v>
      </c>
      <c r="W567">
        <f t="shared" si="22"/>
        <v>332.15000000000009</v>
      </c>
    </row>
    <row r="568" spans="14:23" x14ac:dyDescent="0.2">
      <c r="N568" s="9">
        <v>44659</v>
      </c>
      <c r="O568" s="8">
        <v>2944</v>
      </c>
      <c r="P568" s="8">
        <v>2040</v>
      </c>
      <c r="T568" s="1">
        <f>现货价!A571</f>
        <v>44011</v>
      </c>
      <c r="U568">
        <f>现货价!B571</f>
        <v>1235</v>
      </c>
      <c r="V568">
        <f>VLOOKUP(T568,[2]价格数据!$A:$C,3,0)</f>
        <v>1567.95</v>
      </c>
      <c r="W568">
        <f t="shared" si="22"/>
        <v>332.95000000000005</v>
      </c>
    </row>
    <row r="569" spans="14:23" x14ac:dyDescent="0.2">
      <c r="N569" s="9">
        <v>44662</v>
      </c>
      <c r="O569" s="8">
        <v>2947</v>
      </c>
      <c r="P569" s="8">
        <v>2027</v>
      </c>
      <c r="T569" s="1">
        <f>现货价!A572</f>
        <v>44010</v>
      </c>
      <c r="U569">
        <f>现货价!B572</f>
        <v>1225</v>
      </c>
      <c r="V569">
        <f>VLOOKUP(T569,[2]价格数据!$A:$C,3,0)</f>
        <v>1570.28</v>
      </c>
      <c r="W569">
        <f t="shared" si="22"/>
        <v>345.28</v>
      </c>
    </row>
    <row r="570" spans="14:23" x14ac:dyDescent="0.2">
      <c r="N570" s="9">
        <v>44663</v>
      </c>
      <c r="O570" s="8">
        <v>3099</v>
      </c>
      <c r="P570" s="8">
        <v>2075</v>
      </c>
      <c r="T570" s="1">
        <f>现货价!A573</f>
        <v>44006</v>
      </c>
      <c r="U570">
        <f>现货价!B573</f>
        <v>1225</v>
      </c>
      <c r="V570">
        <f>VLOOKUP(T570,[2]价格数据!$A:$C,3,0)</f>
        <v>1570.28</v>
      </c>
      <c r="W570">
        <f t="shared" si="22"/>
        <v>345.28</v>
      </c>
    </row>
    <row r="571" spans="14:23" x14ac:dyDescent="0.2">
      <c r="N571" s="9">
        <v>44664</v>
      </c>
      <c r="O571" s="8">
        <v>3081</v>
      </c>
      <c r="P571" s="8">
        <v>2019</v>
      </c>
      <c r="T571" s="1">
        <f>现货价!A574</f>
        <v>44005</v>
      </c>
      <c r="U571">
        <f>现货价!B574</f>
        <v>1225</v>
      </c>
      <c r="V571">
        <f>VLOOKUP(T571,[2]价格数据!$A:$C,3,0)</f>
        <v>1570.28</v>
      </c>
      <c r="W571">
        <f t="shared" si="22"/>
        <v>345.28</v>
      </c>
    </row>
    <row r="572" spans="14:23" x14ac:dyDescent="0.2">
      <c r="N572" s="9">
        <v>44665</v>
      </c>
      <c r="O572" s="8">
        <v>3138</v>
      </c>
      <c r="P572" s="8">
        <v>2020</v>
      </c>
      <c r="T572" s="1">
        <f>现货价!A575</f>
        <v>44004</v>
      </c>
      <c r="U572">
        <f>现货价!B575</f>
        <v>1225</v>
      </c>
      <c r="V572">
        <f>VLOOKUP(T572,[2]价格数据!$A:$C,3,0)</f>
        <v>1567.66</v>
      </c>
      <c r="W572">
        <f t="shared" si="22"/>
        <v>342.66000000000008</v>
      </c>
    </row>
    <row r="573" spans="14:23" x14ac:dyDescent="0.2">
      <c r="N573" s="9">
        <v>44666</v>
      </c>
      <c r="O573" s="8">
        <v>3135</v>
      </c>
      <c r="P573" s="8">
        <v>1992</v>
      </c>
      <c r="T573" s="1">
        <f>现货价!A576</f>
        <v>44001</v>
      </c>
      <c r="U573">
        <f>现货价!B576</f>
        <v>1225</v>
      </c>
      <c r="V573">
        <f>VLOOKUP(T573,[2]价格数据!$A:$C,3,0)</f>
        <v>1560.46</v>
      </c>
      <c r="W573">
        <f t="shared" si="22"/>
        <v>335.46000000000004</v>
      </c>
    </row>
    <row r="574" spans="14:23" x14ac:dyDescent="0.2">
      <c r="N574" s="9">
        <v>44669</v>
      </c>
      <c r="O574" s="8">
        <v>3244</v>
      </c>
      <c r="P574" s="8">
        <v>2031</v>
      </c>
      <c r="T574" s="1">
        <f>现货价!A577</f>
        <v>44000</v>
      </c>
      <c r="U574">
        <f>现货价!B577</f>
        <v>1225</v>
      </c>
      <c r="V574">
        <f>VLOOKUP(T574,[2]价格数据!$A:$C,3,0)</f>
        <v>1559.66</v>
      </c>
      <c r="W574">
        <f t="shared" si="22"/>
        <v>334.66000000000008</v>
      </c>
    </row>
    <row r="575" spans="14:23" x14ac:dyDescent="0.2">
      <c r="N575" s="9">
        <v>44670</v>
      </c>
      <c r="O575" s="8">
        <v>3213</v>
      </c>
      <c r="P575" s="8">
        <v>2081</v>
      </c>
      <c r="T575" s="1">
        <f>现货价!A578</f>
        <v>43999</v>
      </c>
      <c r="U575">
        <f>现货价!B578</f>
        <v>1225</v>
      </c>
      <c r="V575">
        <f>VLOOKUP(T575,[2]价格数据!$A:$C,3,0)</f>
        <v>1552.07</v>
      </c>
      <c r="W575">
        <f t="shared" si="22"/>
        <v>327.06999999999994</v>
      </c>
    </row>
    <row r="576" spans="14:23" x14ac:dyDescent="0.2">
      <c r="N576" s="9">
        <v>44671</v>
      </c>
      <c r="O576" s="8">
        <v>3107</v>
      </c>
      <c r="P576" s="8">
        <v>2066</v>
      </c>
      <c r="T576" s="1">
        <f>现货价!A579</f>
        <v>43998</v>
      </c>
      <c r="U576">
        <f>现货价!B579</f>
        <v>1225</v>
      </c>
      <c r="V576">
        <f>VLOOKUP(T576,[2]价格数据!$A:$C,3,0)</f>
        <v>1549.47</v>
      </c>
      <c r="W576">
        <f t="shared" si="22"/>
        <v>324.47000000000003</v>
      </c>
    </row>
    <row r="577" spans="14:23" x14ac:dyDescent="0.2">
      <c r="N577" s="9">
        <v>44672</v>
      </c>
      <c r="O577" s="8">
        <v>3110</v>
      </c>
      <c r="P577" s="8">
        <v>2069</v>
      </c>
      <c r="T577" s="1">
        <f>现货价!A580</f>
        <v>43997</v>
      </c>
      <c r="U577">
        <f>现货价!B580</f>
        <v>1225</v>
      </c>
      <c r="V577">
        <f>VLOOKUP(T577,[2]价格数据!$A:$C,3,0)</f>
        <v>1548.47</v>
      </c>
      <c r="W577">
        <f t="shared" si="22"/>
        <v>323.47000000000003</v>
      </c>
    </row>
    <row r="578" spans="14:23" x14ac:dyDescent="0.2">
      <c r="N578" s="9">
        <v>44673</v>
      </c>
      <c r="O578" s="8">
        <v>3106</v>
      </c>
      <c r="P578" s="8">
        <v>2016</v>
      </c>
      <c r="T578" s="1">
        <f>现货价!A581</f>
        <v>43994</v>
      </c>
      <c r="U578">
        <f>现货价!B581</f>
        <v>1225</v>
      </c>
      <c r="V578">
        <f>VLOOKUP(T578,[2]价格数据!$A:$C,3,0)</f>
        <v>1539.92</v>
      </c>
      <c r="W578">
        <f t="shared" si="22"/>
        <v>314.92000000000007</v>
      </c>
    </row>
    <row r="579" spans="14:23" x14ac:dyDescent="0.2">
      <c r="N579" s="9">
        <v>44676</v>
      </c>
      <c r="O579" s="8">
        <v>2893</v>
      </c>
      <c r="P579" s="8">
        <v>1875</v>
      </c>
      <c r="T579" s="1">
        <f>现货价!A582</f>
        <v>43993</v>
      </c>
      <c r="U579">
        <f>现货价!B582</f>
        <v>1225</v>
      </c>
      <c r="V579">
        <f>VLOOKUP(T579,[2]价格数据!$A:$C,3,0)</f>
        <v>1536.1</v>
      </c>
      <c r="W579">
        <f t="shared" ref="W579:W642" si="23">V579-U579</f>
        <v>311.09999999999991</v>
      </c>
    </row>
    <row r="580" spans="14:23" x14ac:dyDescent="0.2">
      <c r="N580" s="9">
        <v>44677</v>
      </c>
      <c r="O580" s="8">
        <v>2884</v>
      </c>
      <c r="P580" s="8">
        <v>1834</v>
      </c>
      <c r="T580" s="1">
        <f>现货价!A583</f>
        <v>43992</v>
      </c>
      <c r="U580">
        <f>现货价!B583</f>
        <v>1225</v>
      </c>
      <c r="V580">
        <f>VLOOKUP(T580,[2]价格数据!$A:$C,3,0)</f>
        <v>1527.3</v>
      </c>
      <c r="W580">
        <f t="shared" si="23"/>
        <v>302.29999999999995</v>
      </c>
    </row>
    <row r="581" spans="14:23" x14ac:dyDescent="0.2">
      <c r="N581" s="9">
        <v>44678</v>
      </c>
      <c r="O581" s="8">
        <v>2966</v>
      </c>
      <c r="P581" s="8">
        <v>1838</v>
      </c>
      <c r="T581" s="1">
        <f>现货价!A584</f>
        <v>43991</v>
      </c>
      <c r="U581">
        <f>现货价!B584</f>
        <v>1225</v>
      </c>
      <c r="V581">
        <f>VLOOKUP(T581,[2]价格数据!$A:$C,3,0)</f>
        <v>1521.48</v>
      </c>
      <c r="W581">
        <f t="shared" si="23"/>
        <v>296.48</v>
      </c>
    </row>
    <row r="582" spans="14:23" x14ac:dyDescent="0.2">
      <c r="N582" s="9">
        <v>44679</v>
      </c>
      <c r="O582" s="8">
        <v>3012</v>
      </c>
      <c r="P582" s="8">
        <v>1868</v>
      </c>
      <c r="T582" s="1">
        <f>现货价!A585</f>
        <v>43990</v>
      </c>
      <c r="U582">
        <f>现货价!B585</f>
        <v>1225</v>
      </c>
      <c r="V582">
        <f>VLOOKUP(T582,[2]价格数据!$A:$C,3,0)</f>
        <v>1516.26</v>
      </c>
      <c r="W582">
        <f t="shared" si="23"/>
        <v>291.26</v>
      </c>
    </row>
    <row r="583" spans="14:23" x14ac:dyDescent="0.2">
      <c r="N583" s="9">
        <v>44680</v>
      </c>
      <c r="O583" s="8">
        <v>3004</v>
      </c>
      <c r="P583" s="8">
        <v>1882</v>
      </c>
      <c r="T583" s="1">
        <f>现货价!A586</f>
        <v>43987</v>
      </c>
      <c r="U583">
        <f>现货价!B586</f>
        <v>1225</v>
      </c>
      <c r="V583">
        <f>VLOOKUP(T583,[2]价格数据!$A:$C,3,0)</f>
        <v>1508.97</v>
      </c>
      <c r="W583">
        <f t="shared" si="23"/>
        <v>283.97000000000003</v>
      </c>
    </row>
    <row r="584" spans="14:23" x14ac:dyDescent="0.2">
      <c r="N584" s="9">
        <v>44686</v>
      </c>
      <c r="O584" s="8">
        <v>3061</v>
      </c>
      <c r="P584" s="8">
        <v>1885</v>
      </c>
      <c r="T584" s="1">
        <f>现货价!A587</f>
        <v>43986</v>
      </c>
      <c r="U584">
        <f>现货价!B587</f>
        <v>1225</v>
      </c>
      <c r="V584">
        <f>VLOOKUP(T584,[2]价格数据!$A:$C,3,0)</f>
        <v>1502.58</v>
      </c>
      <c r="W584">
        <f t="shared" si="23"/>
        <v>277.57999999999993</v>
      </c>
    </row>
    <row r="585" spans="14:23" x14ac:dyDescent="0.2">
      <c r="N585" s="9">
        <v>44687</v>
      </c>
      <c r="O585" s="8">
        <v>2982</v>
      </c>
      <c r="P585" s="8">
        <v>1855</v>
      </c>
      <c r="T585" s="1">
        <f>现货价!A588</f>
        <v>43985</v>
      </c>
      <c r="U585">
        <f>现货价!B588</f>
        <v>1225</v>
      </c>
      <c r="V585">
        <f>VLOOKUP(T585,[2]价格数据!$A:$C,3,0)</f>
        <v>1493.57</v>
      </c>
      <c r="W585">
        <f t="shared" si="23"/>
        <v>268.56999999999994</v>
      </c>
    </row>
    <row r="586" spans="14:23" x14ac:dyDescent="0.2">
      <c r="N586" s="9">
        <v>44690</v>
      </c>
      <c r="O586" s="8">
        <v>2928</v>
      </c>
      <c r="P586" s="8">
        <v>1825</v>
      </c>
      <c r="T586" s="1">
        <f>现货价!A589</f>
        <v>43984</v>
      </c>
      <c r="U586">
        <f>现货价!B589</f>
        <v>1225</v>
      </c>
      <c r="V586">
        <f>VLOOKUP(T586,[2]价格数据!$A:$C,3,0)</f>
        <v>1488.38</v>
      </c>
      <c r="W586">
        <f t="shared" si="23"/>
        <v>263.38000000000011</v>
      </c>
    </row>
    <row r="587" spans="14:23" x14ac:dyDescent="0.2">
      <c r="N587" s="9">
        <v>44691</v>
      </c>
      <c r="O587" s="8">
        <v>2778</v>
      </c>
      <c r="P587" s="8">
        <v>1791</v>
      </c>
      <c r="T587" s="1">
        <f>现货价!A590</f>
        <v>43983</v>
      </c>
      <c r="U587">
        <f>现货价!B590</f>
        <v>1225</v>
      </c>
      <c r="V587">
        <f>VLOOKUP(T587,[2]价格数据!$A:$C,3,0)</f>
        <v>1485.42</v>
      </c>
      <c r="W587">
        <f t="shared" si="23"/>
        <v>260.42000000000007</v>
      </c>
    </row>
    <row r="588" spans="14:23" x14ac:dyDescent="0.2">
      <c r="N588" s="9">
        <v>44692</v>
      </c>
      <c r="O588" s="8">
        <v>2855</v>
      </c>
      <c r="P588" s="8">
        <v>1815</v>
      </c>
      <c r="T588" s="1">
        <f>现货价!A591</f>
        <v>43980</v>
      </c>
      <c r="U588">
        <f>现货价!B591</f>
        <v>1230</v>
      </c>
      <c r="V588">
        <f>VLOOKUP(T588,[2]价格数据!$A:$C,3,0)</f>
        <v>1479.22</v>
      </c>
      <c r="W588">
        <f t="shared" si="23"/>
        <v>249.22000000000003</v>
      </c>
    </row>
    <row r="589" spans="14:23" x14ac:dyDescent="0.2">
      <c r="N589" s="9">
        <v>44693</v>
      </c>
      <c r="O589" s="8">
        <v>2781</v>
      </c>
      <c r="P589" s="8">
        <v>1772</v>
      </c>
      <c r="T589" s="1">
        <f>现货价!A592</f>
        <v>43979</v>
      </c>
      <c r="U589">
        <f>现货价!B592</f>
        <v>1240</v>
      </c>
      <c r="V589">
        <f>VLOOKUP(T589,[2]价格数据!$A:$C,3,0)</f>
        <v>1475.82</v>
      </c>
      <c r="W589">
        <f t="shared" si="23"/>
        <v>235.81999999999994</v>
      </c>
    </row>
    <row r="590" spans="14:23" x14ac:dyDescent="0.2">
      <c r="N590" s="9">
        <v>44694</v>
      </c>
      <c r="O590" s="8">
        <v>2807</v>
      </c>
      <c r="P590" s="8">
        <v>1778</v>
      </c>
      <c r="T590" s="1">
        <f>现货价!A593</f>
        <v>43978</v>
      </c>
      <c r="U590">
        <f>现货价!B593</f>
        <v>1250</v>
      </c>
      <c r="V590">
        <f>VLOOKUP(T590,[2]价格数据!$A:$C,3,0)</f>
        <v>1470.23</v>
      </c>
      <c r="W590">
        <f t="shared" si="23"/>
        <v>220.23000000000002</v>
      </c>
    </row>
    <row r="591" spans="14:23" x14ac:dyDescent="0.2">
      <c r="N591" s="9">
        <v>44697</v>
      </c>
      <c r="O591" s="8">
        <v>2874</v>
      </c>
      <c r="P591" s="8">
        <v>1807</v>
      </c>
      <c r="T591" s="1">
        <f>现货价!A594</f>
        <v>43977</v>
      </c>
      <c r="U591">
        <f>现货价!B594</f>
        <v>1260</v>
      </c>
      <c r="V591">
        <f>VLOOKUP(T591,[2]价格数据!$A:$C,3,0)</f>
        <v>1460.86</v>
      </c>
      <c r="W591">
        <f t="shared" si="23"/>
        <v>200.8599999999999</v>
      </c>
    </row>
    <row r="592" spans="14:23" x14ac:dyDescent="0.2">
      <c r="N592" s="9">
        <v>44698</v>
      </c>
      <c r="O592" s="8">
        <v>2851</v>
      </c>
      <c r="P592" s="8">
        <v>1791</v>
      </c>
      <c r="T592" s="1">
        <f>现货价!A595</f>
        <v>43976</v>
      </c>
      <c r="U592">
        <f>现货价!B595</f>
        <v>1260</v>
      </c>
      <c r="V592">
        <f>VLOOKUP(T592,[2]价格数据!$A:$C,3,0)</f>
        <v>1456.26</v>
      </c>
      <c r="W592">
        <f t="shared" si="23"/>
        <v>196.26</v>
      </c>
    </row>
    <row r="593" spans="14:23" x14ac:dyDescent="0.2">
      <c r="N593" s="9">
        <v>44699</v>
      </c>
      <c r="O593" s="8">
        <v>2818</v>
      </c>
      <c r="P593" s="8">
        <v>1766</v>
      </c>
      <c r="T593" s="1">
        <f>现货价!A596</f>
        <v>43973</v>
      </c>
      <c r="U593">
        <f>现货价!B596</f>
        <v>1260</v>
      </c>
      <c r="V593">
        <f>VLOOKUP(T593,[2]价格数据!$A:$C,3,0)</f>
        <v>1432.42</v>
      </c>
      <c r="W593">
        <f t="shared" si="23"/>
        <v>172.42000000000007</v>
      </c>
    </row>
    <row r="594" spans="14:23" x14ac:dyDescent="0.2">
      <c r="N594" s="9">
        <v>44700</v>
      </c>
      <c r="O594" s="8">
        <v>2947</v>
      </c>
      <c r="P594" s="8">
        <v>1809</v>
      </c>
      <c r="T594" s="1">
        <f>现货价!A597</f>
        <v>43972</v>
      </c>
      <c r="U594">
        <f>现货价!B597</f>
        <v>1260</v>
      </c>
      <c r="V594">
        <f>VLOOKUP(T594,[2]价格数据!$A:$C,3,0)</f>
        <v>1420.8</v>
      </c>
      <c r="W594">
        <f t="shared" si="23"/>
        <v>160.79999999999995</v>
      </c>
    </row>
    <row r="595" spans="14:23" x14ac:dyDescent="0.2">
      <c r="N595" s="9">
        <v>44701</v>
      </c>
      <c r="O595" s="8">
        <v>2986</v>
      </c>
      <c r="P595" s="8">
        <v>1816</v>
      </c>
      <c r="T595" s="1">
        <f>现货价!A598</f>
        <v>43971</v>
      </c>
      <c r="U595">
        <f>现货价!B598</f>
        <v>1260</v>
      </c>
      <c r="V595">
        <f>VLOOKUP(T595,[2]价格数据!$A:$C,3,0)</f>
        <v>1420.8</v>
      </c>
      <c r="W595">
        <f t="shared" si="23"/>
        <v>160.79999999999995</v>
      </c>
    </row>
    <row r="596" spans="14:23" x14ac:dyDescent="0.2">
      <c r="N596" s="9">
        <v>44704</v>
      </c>
      <c r="O596" s="8">
        <v>2928</v>
      </c>
      <c r="P596" s="8">
        <v>1771</v>
      </c>
      <c r="T596" s="1">
        <f>现货价!A599</f>
        <v>43970</v>
      </c>
      <c r="U596">
        <f>现货价!B599</f>
        <v>1260</v>
      </c>
      <c r="V596">
        <f>VLOOKUP(T596,[2]价格数据!$A:$C,3,0)</f>
        <v>1405.27</v>
      </c>
      <c r="W596">
        <f t="shared" si="23"/>
        <v>145.26999999999998</v>
      </c>
    </row>
    <row r="597" spans="14:23" x14ac:dyDescent="0.2">
      <c r="N597" s="9">
        <v>44705</v>
      </c>
      <c r="O597" s="8">
        <v>2902</v>
      </c>
      <c r="P597" s="8">
        <v>1751</v>
      </c>
      <c r="T597" s="1">
        <f>现货价!A600</f>
        <v>43969</v>
      </c>
      <c r="U597">
        <f>现货价!B600</f>
        <v>1275</v>
      </c>
      <c r="V597">
        <f>VLOOKUP(T597,[2]价格数据!$A:$C,3,0)</f>
        <v>1398.48</v>
      </c>
      <c r="W597">
        <f t="shared" si="23"/>
        <v>123.48000000000002</v>
      </c>
    </row>
    <row r="598" spans="14:23" x14ac:dyDescent="0.2">
      <c r="N598" s="9">
        <v>44706</v>
      </c>
      <c r="O598" s="8">
        <v>2987</v>
      </c>
      <c r="P598" s="8">
        <v>1776</v>
      </c>
      <c r="T598" s="1">
        <f>现货价!A601</f>
        <v>43966</v>
      </c>
      <c r="U598">
        <f>现货价!B601</f>
        <v>1285</v>
      </c>
      <c r="V598">
        <f>VLOOKUP(T598,[2]价格数据!$A:$C,3,0)</f>
        <v>1383.51</v>
      </c>
      <c r="W598">
        <f t="shared" si="23"/>
        <v>98.509999999999991</v>
      </c>
    </row>
    <row r="599" spans="14:23" x14ac:dyDescent="0.2">
      <c r="N599" s="9">
        <v>44707</v>
      </c>
      <c r="O599" s="8">
        <v>2999</v>
      </c>
      <c r="P599" s="8">
        <v>1761</v>
      </c>
      <c r="T599" s="1">
        <f>现货价!A602</f>
        <v>43965</v>
      </c>
      <c r="U599">
        <f>现货价!B602</f>
        <v>1290</v>
      </c>
      <c r="V599">
        <f>VLOOKUP(T599,[2]价格数据!$A:$C,3,0)</f>
        <v>1376.91</v>
      </c>
      <c r="W599">
        <f t="shared" si="23"/>
        <v>86.910000000000082</v>
      </c>
    </row>
    <row r="600" spans="14:23" x14ac:dyDescent="0.2">
      <c r="N600" s="9">
        <v>44708</v>
      </c>
      <c r="O600" s="8">
        <v>3041</v>
      </c>
      <c r="P600" s="8">
        <v>1748</v>
      </c>
      <c r="T600" s="1">
        <f>现货价!A603</f>
        <v>43964</v>
      </c>
      <c r="U600">
        <f>现货价!B603</f>
        <v>1305</v>
      </c>
      <c r="V600">
        <f>VLOOKUP(T600,[2]价格数据!$A:$C,3,0)</f>
        <v>1365.97</v>
      </c>
      <c r="W600">
        <f t="shared" si="23"/>
        <v>60.970000000000027</v>
      </c>
    </row>
    <row r="601" spans="14:23" x14ac:dyDescent="0.2">
      <c r="N601" s="9">
        <v>44711</v>
      </c>
      <c r="O601" s="8">
        <v>3072</v>
      </c>
      <c r="P601" s="8">
        <v>1762</v>
      </c>
      <c r="T601" s="1">
        <f>现货价!A604</f>
        <v>43963</v>
      </c>
      <c r="U601">
        <f>现货价!B604</f>
        <v>1305</v>
      </c>
      <c r="V601">
        <f>VLOOKUP(T601,[2]价格数据!$A:$C,3,0)</f>
        <v>1361.96</v>
      </c>
      <c r="W601">
        <f t="shared" si="23"/>
        <v>56.960000000000036</v>
      </c>
    </row>
    <row r="602" spans="14:23" x14ac:dyDescent="0.2">
      <c r="N602" s="9">
        <v>44712</v>
      </c>
      <c r="O602" s="8">
        <v>3078</v>
      </c>
      <c r="P602" s="8">
        <v>1775</v>
      </c>
      <c r="T602" s="1">
        <f>现货价!A605</f>
        <v>43962</v>
      </c>
      <c r="U602">
        <f>现货价!B605</f>
        <v>1305</v>
      </c>
      <c r="V602">
        <f>VLOOKUP(T602,[2]价格数据!$A:$C,3,0)</f>
        <v>1356.86</v>
      </c>
      <c r="W602">
        <f t="shared" si="23"/>
        <v>51.8599999999999</v>
      </c>
    </row>
    <row r="603" spans="14:23" x14ac:dyDescent="0.2">
      <c r="N603" s="9">
        <v>44713</v>
      </c>
      <c r="O603" s="8">
        <v>3097</v>
      </c>
      <c r="P603" s="8">
        <v>1780</v>
      </c>
      <c r="T603" s="1">
        <f>现货价!A606</f>
        <v>43960</v>
      </c>
      <c r="U603">
        <f>现货价!B606</f>
        <v>1330</v>
      </c>
      <c r="V603">
        <f>VLOOKUP(T603,[2]价格数据!$A:$C,3,0)</f>
        <v>1345.63</v>
      </c>
      <c r="W603">
        <f t="shared" si="23"/>
        <v>15.630000000000109</v>
      </c>
    </row>
    <row r="604" spans="14:23" x14ac:dyDescent="0.2">
      <c r="N604" s="9">
        <v>44714</v>
      </c>
      <c r="O604" s="8">
        <v>3127</v>
      </c>
      <c r="P604" s="8">
        <v>1780</v>
      </c>
      <c r="T604" s="1">
        <f>现货价!A607</f>
        <v>43959</v>
      </c>
      <c r="U604">
        <f>现货价!B607</f>
        <v>1340</v>
      </c>
      <c r="V604">
        <f>VLOOKUP(T604,[2]价格数据!$A:$C,3,0)</f>
        <v>1345.63</v>
      </c>
      <c r="W604">
        <f t="shared" si="23"/>
        <v>5.6300000000001091</v>
      </c>
    </row>
    <row r="605" spans="14:23" x14ac:dyDescent="0.2">
      <c r="N605" s="9">
        <v>44718</v>
      </c>
      <c r="O605" s="8">
        <v>3033</v>
      </c>
      <c r="P605" s="8">
        <v>1799</v>
      </c>
      <c r="T605" s="1">
        <f>现货价!A608</f>
        <v>43958</v>
      </c>
      <c r="U605">
        <f>现货价!B608</f>
        <v>1340</v>
      </c>
      <c r="V605">
        <f>VLOOKUP(T605,[2]价格数据!$A:$C,3,0)</f>
        <v>1341.83</v>
      </c>
      <c r="W605">
        <f t="shared" si="23"/>
        <v>1.8299999999999272</v>
      </c>
    </row>
    <row r="606" spans="14:23" x14ac:dyDescent="0.2">
      <c r="N606" s="9">
        <v>44719</v>
      </c>
      <c r="O606" s="8">
        <v>3064</v>
      </c>
      <c r="P606" s="8">
        <v>1830</v>
      </c>
      <c r="T606" s="1">
        <f>现货价!A609</f>
        <v>43957</v>
      </c>
      <c r="U606">
        <f>现货价!B609</f>
        <v>1350</v>
      </c>
      <c r="V606">
        <f>VLOOKUP(T606,[2]价格数据!$A:$C,3,0)</f>
        <v>1329.26</v>
      </c>
      <c r="W606">
        <f t="shared" si="23"/>
        <v>-20.740000000000009</v>
      </c>
    </row>
    <row r="607" spans="14:23" x14ac:dyDescent="0.2">
      <c r="N607" s="9">
        <v>44720</v>
      </c>
      <c r="O607" s="8">
        <v>3098</v>
      </c>
      <c r="P607" s="8">
        <v>1842</v>
      </c>
      <c r="T607" s="1">
        <f>现货价!A610</f>
        <v>43951</v>
      </c>
      <c r="U607">
        <f>现货价!B610</f>
        <v>1400</v>
      </c>
      <c r="V607">
        <f>VLOOKUP(T607,[2]价格数据!$A:$C,3,0)</f>
        <v>1330.06</v>
      </c>
      <c r="W607">
        <f t="shared" si="23"/>
        <v>-69.940000000000055</v>
      </c>
    </row>
    <row r="608" spans="14:23" x14ac:dyDescent="0.2">
      <c r="N608" s="9">
        <v>44721</v>
      </c>
      <c r="O608" s="8">
        <v>3048</v>
      </c>
      <c r="P608" s="8">
        <v>1784</v>
      </c>
      <c r="T608" s="1">
        <f>现货价!A611</f>
        <v>43950</v>
      </c>
      <c r="U608">
        <f>现货价!B611</f>
        <v>1400</v>
      </c>
      <c r="V608">
        <f>VLOOKUP(T608,[2]价格数据!$A:$C,3,0)</f>
        <v>1330.06</v>
      </c>
      <c r="W608">
        <f t="shared" si="23"/>
        <v>-69.940000000000055</v>
      </c>
    </row>
    <row r="609" spans="14:23" x14ac:dyDescent="0.2">
      <c r="N609" s="9">
        <v>44722</v>
      </c>
      <c r="O609" s="8">
        <v>3010</v>
      </c>
      <c r="P609" s="8">
        <v>1764</v>
      </c>
      <c r="T609" s="1">
        <f>现货价!A612</f>
        <v>43949</v>
      </c>
      <c r="U609">
        <f>现货价!B612</f>
        <v>1400</v>
      </c>
      <c r="V609">
        <f>VLOOKUP(T609,[2]价格数据!$A:$C,3,0)</f>
        <v>1331.82</v>
      </c>
      <c r="W609">
        <f t="shared" si="23"/>
        <v>-68.180000000000064</v>
      </c>
    </row>
    <row r="610" spans="14:23" x14ac:dyDescent="0.2">
      <c r="N610" s="9">
        <v>44725</v>
      </c>
      <c r="O610" s="8">
        <v>3025</v>
      </c>
      <c r="P610" s="8">
        <v>1763</v>
      </c>
      <c r="T610" s="1">
        <f>现货价!A613</f>
        <v>43948</v>
      </c>
      <c r="U610">
        <f>现货价!B613</f>
        <v>1400</v>
      </c>
      <c r="V610">
        <f>VLOOKUP(T610,[2]价格数据!$A:$C,3,0)</f>
        <v>1331.82</v>
      </c>
      <c r="W610">
        <f t="shared" si="23"/>
        <v>-68.180000000000064</v>
      </c>
    </row>
    <row r="611" spans="14:23" x14ac:dyDescent="0.2">
      <c r="N611" s="9">
        <v>44726</v>
      </c>
      <c r="O611" s="8">
        <v>2914</v>
      </c>
      <c r="P611" s="8">
        <v>1687</v>
      </c>
      <c r="T611" s="1">
        <f>现货价!A614</f>
        <v>43947</v>
      </c>
      <c r="U611">
        <f>现货价!B614</f>
        <v>1400</v>
      </c>
      <c r="V611">
        <f>VLOOKUP(T611,[2]价格数据!$A:$C,3,0)</f>
        <v>1337.92</v>
      </c>
      <c r="W611">
        <f t="shared" si="23"/>
        <v>-62.079999999999927</v>
      </c>
    </row>
    <row r="612" spans="14:23" x14ac:dyDescent="0.2">
      <c r="N612" s="9">
        <v>44727</v>
      </c>
      <c r="O612" s="8">
        <v>2908</v>
      </c>
      <c r="P612" s="8">
        <v>1689</v>
      </c>
      <c r="T612" s="1">
        <f>现货价!A615</f>
        <v>43945</v>
      </c>
      <c r="U612">
        <f>现货价!B615</f>
        <v>1400</v>
      </c>
      <c r="V612">
        <f>VLOOKUP(T612,[2]价格数据!$A:$C,3,0)</f>
        <v>1337.92</v>
      </c>
      <c r="W612">
        <f t="shared" si="23"/>
        <v>-62.079999999999927</v>
      </c>
    </row>
    <row r="613" spans="14:23" x14ac:dyDescent="0.2">
      <c r="N613" s="9">
        <v>44728</v>
      </c>
      <c r="O613" s="8">
        <v>2910</v>
      </c>
      <c r="P613" s="8">
        <v>1687</v>
      </c>
      <c r="T613" s="1">
        <f>现货价!A616</f>
        <v>43944</v>
      </c>
      <c r="U613">
        <f>现货价!B616</f>
        <v>1430</v>
      </c>
      <c r="V613">
        <f>VLOOKUP(T613,[2]价格数据!$A:$C,3,0)</f>
        <v>1337.92</v>
      </c>
      <c r="W613">
        <f t="shared" si="23"/>
        <v>-92.079999999999927</v>
      </c>
    </row>
    <row r="614" spans="14:23" x14ac:dyDescent="0.2">
      <c r="N614" s="9">
        <v>44729</v>
      </c>
      <c r="O614" s="8">
        <v>2887</v>
      </c>
      <c r="P614" s="8">
        <v>1702</v>
      </c>
      <c r="T614" s="1">
        <f>现货价!A617</f>
        <v>43943</v>
      </c>
      <c r="U614">
        <f>现货价!B617</f>
        <v>1430</v>
      </c>
      <c r="V614">
        <f>VLOOKUP(T614,[2]价格数据!$A:$C,3,0)</f>
        <v>1356.39</v>
      </c>
      <c r="W614">
        <f t="shared" si="23"/>
        <v>-73.6099999999999</v>
      </c>
    </row>
    <row r="615" spans="14:23" x14ac:dyDescent="0.2">
      <c r="N615" s="9">
        <v>44732</v>
      </c>
      <c r="O615" s="8">
        <v>2872</v>
      </c>
      <c r="P615" s="8">
        <v>1713</v>
      </c>
      <c r="T615" s="1">
        <f>现货价!A618</f>
        <v>43942</v>
      </c>
      <c r="U615">
        <f>现货价!B618</f>
        <v>1440</v>
      </c>
      <c r="V615">
        <f>VLOOKUP(T615,[2]价格数据!$A:$C,3,0)</f>
        <v>1364.32</v>
      </c>
      <c r="W615">
        <f t="shared" si="23"/>
        <v>-75.680000000000064</v>
      </c>
    </row>
    <row r="616" spans="14:23" x14ac:dyDescent="0.2">
      <c r="N616" s="9">
        <v>44733</v>
      </c>
      <c r="O616" s="8">
        <v>2760</v>
      </c>
      <c r="P616" s="8">
        <v>1653</v>
      </c>
      <c r="T616" s="1">
        <f>现货价!A619</f>
        <v>43941</v>
      </c>
      <c r="U616">
        <f>现货价!B619</f>
        <v>1450</v>
      </c>
      <c r="V616">
        <f>VLOOKUP(T616,[2]价格数据!$A:$C,3,0)</f>
        <v>1374.45</v>
      </c>
      <c r="W616">
        <f t="shared" si="23"/>
        <v>-75.549999999999955</v>
      </c>
    </row>
    <row r="617" spans="14:23" x14ac:dyDescent="0.2">
      <c r="N617" s="9">
        <v>44734</v>
      </c>
      <c r="O617" s="8">
        <v>2661</v>
      </c>
      <c r="P617" s="8">
        <v>1622</v>
      </c>
      <c r="T617" s="1">
        <f>现货价!A620</f>
        <v>43938</v>
      </c>
      <c r="U617">
        <f>现货价!B620</f>
        <v>1450</v>
      </c>
      <c r="V617">
        <f>VLOOKUP(T617,[2]价格数据!$A:$C,3,0)</f>
        <v>1396.82</v>
      </c>
      <c r="W617">
        <f t="shared" si="23"/>
        <v>-53.180000000000064</v>
      </c>
    </row>
    <row r="618" spans="14:23" x14ac:dyDescent="0.2">
      <c r="N618" s="9">
        <v>44735</v>
      </c>
      <c r="O618" s="8">
        <v>2747</v>
      </c>
      <c r="P618" s="8">
        <v>1657</v>
      </c>
      <c r="T618" s="1">
        <f>现货价!A621</f>
        <v>43937</v>
      </c>
      <c r="U618">
        <f>现货价!B621</f>
        <v>1450</v>
      </c>
      <c r="V618">
        <f>VLOOKUP(T618,[2]价格数据!$A:$C,3,0)</f>
        <v>1422.35</v>
      </c>
      <c r="W618">
        <f t="shared" si="23"/>
        <v>-27.650000000000091</v>
      </c>
    </row>
    <row r="619" spans="14:23" x14ac:dyDescent="0.2">
      <c r="N619" s="9">
        <v>44736</v>
      </c>
      <c r="O619" s="8">
        <v>2711</v>
      </c>
      <c r="P619" s="8">
        <v>1643</v>
      </c>
      <c r="T619" s="1">
        <f>现货价!A622</f>
        <v>43936</v>
      </c>
      <c r="U619">
        <f>现货价!B622</f>
        <v>1450</v>
      </c>
      <c r="V619">
        <f>VLOOKUP(T619,[2]价格数据!$A:$C,3,0)</f>
        <v>1427.54</v>
      </c>
      <c r="W619">
        <f t="shared" si="23"/>
        <v>-22.460000000000036</v>
      </c>
    </row>
    <row r="620" spans="14:23" x14ac:dyDescent="0.2">
      <c r="N620" s="9">
        <v>44739</v>
      </c>
      <c r="O620" s="8">
        <v>2755</v>
      </c>
      <c r="P620" s="8">
        <v>1645</v>
      </c>
      <c r="T620" s="1">
        <f>现货价!A623</f>
        <v>43935</v>
      </c>
      <c r="U620">
        <f>现货价!B623</f>
        <v>1450</v>
      </c>
      <c r="V620">
        <f>VLOOKUP(T620,[2]价格数据!$A:$C,3,0)</f>
        <v>1438.47</v>
      </c>
      <c r="W620">
        <f t="shared" si="23"/>
        <v>-11.529999999999973</v>
      </c>
    </row>
    <row r="621" spans="14:23" x14ac:dyDescent="0.2">
      <c r="N621" s="9">
        <v>44740</v>
      </c>
      <c r="O621" s="8">
        <v>2843</v>
      </c>
      <c r="P621" s="8">
        <v>1656</v>
      </c>
      <c r="T621" s="1">
        <f>现货价!A624</f>
        <v>43934</v>
      </c>
      <c r="U621">
        <f>现货价!B624</f>
        <v>1450</v>
      </c>
      <c r="V621">
        <f>VLOOKUP(T621,[2]价格数据!$A:$C,3,0)</f>
        <v>1459.53</v>
      </c>
      <c r="W621">
        <f t="shared" si="23"/>
        <v>9.5299999999999727</v>
      </c>
    </row>
    <row r="622" spans="14:23" x14ac:dyDescent="0.2">
      <c r="N622" s="9">
        <v>44741</v>
      </c>
      <c r="O622" s="8">
        <v>2873</v>
      </c>
      <c r="P622" s="8">
        <v>1664</v>
      </c>
      <c r="T622" s="1">
        <f>现货价!A625</f>
        <v>43931</v>
      </c>
      <c r="U622">
        <f>现货价!B625</f>
        <v>1450</v>
      </c>
      <c r="V622">
        <f>VLOOKUP(T622,[2]价格数据!$A:$C,3,0)</f>
        <v>1487.65</v>
      </c>
      <c r="W622">
        <f t="shared" si="23"/>
        <v>37.650000000000091</v>
      </c>
    </row>
    <row r="623" spans="14:23" x14ac:dyDescent="0.2">
      <c r="N623" s="9">
        <v>44742</v>
      </c>
      <c r="O623" s="8">
        <v>2862</v>
      </c>
      <c r="P623" s="8">
        <v>1644</v>
      </c>
      <c r="T623" s="1">
        <f>现货价!A626</f>
        <v>43930</v>
      </c>
      <c r="U623">
        <f>现货价!B626</f>
        <v>1450</v>
      </c>
      <c r="V623">
        <f>VLOOKUP(T623,[2]价格数据!$A:$C,3,0)</f>
        <v>1491.25</v>
      </c>
      <c r="W623">
        <f t="shared" si="23"/>
        <v>41.25</v>
      </c>
    </row>
    <row r="624" spans="14:23" x14ac:dyDescent="0.2">
      <c r="N624" s="9">
        <v>44743</v>
      </c>
      <c r="O624" s="8">
        <v>2744</v>
      </c>
      <c r="P624" s="8">
        <v>1616</v>
      </c>
      <c r="T624" s="1">
        <f>现货价!A627</f>
        <v>43929</v>
      </c>
      <c r="U624">
        <f>现货价!B627</f>
        <v>1450</v>
      </c>
      <c r="V624">
        <f>VLOOKUP(T624,[2]价格数据!$A:$C,3,0)</f>
        <v>1525.29</v>
      </c>
      <c r="W624">
        <f t="shared" si="23"/>
        <v>75.289999999999964</v>
      </c>
    </row>
    <row r="625" spans="14:23" x14ac:dyDescent="0.2">
      <c r="N625" s="9">
        <v>44746</v>
      </c>
      <c r="O625" s="8">
        <v>2712</v>
      </c>
      <c r="P625" s="8">
        <v>1596</v>
      </c>
      <c r="T625" s="1">
        <f>现货价!A628</f>
        <v>43928</v>
      </c>
      <c r="U625">
        <f>现货价!B628</f>
        <v>1465</v>
      </c>
      <c r="V625">
        <f>VLOOKUP(T625,[2]价格数据!$A:$C,3,0)</f>
        <v>1530.89</v>
      </c>
      <c r="W625">
        <f t="shared" si="23"/>
        <v>65.8900000000001</v>
      </c>
    </row>
    <row r="626" spans="14:23" x14ac:dyDescent="0.2">
      <c r="N626" s="9">
        <v>44747</v>
      </c>
      <c r="O626" s="8">
        <v>2674</v>
      </c>
      <c r="P626" s="8">
        <v>1591</v>
      </c>
      <c r="T626" s="1">
        <f>现货价!A629</f>
        <v>43924</v>
      </c>
      <c r="U626">
        <f>现货价!B629</f>
        <v>1465</v>
      </c>
      <c r="V626">
        <f>VLOOKUP(T626,[2]价格数据!$A:$C,3,0)</f>
        <v>1561.49</v>
      </c>
      <c r="W626">
        <f t="shared" si="23"/>
        <v>96.490000000000009</v>
      </c>
    </row>
    <row r="627" spans="14:23" x14ac:dyDescent="0.2">
      <c r="N627" s="9">
        <v>44748</v>
      </c>
      <c r="O627" s="8">
        <v>2656</v>
      </c>
      <c r="P627" s="8">
        <v>1585</v>
      </c>
      <c r="T627" s="1">
        <f>现货价!A630</f>
        <v>43923</v>
      </c>
      <c r="U627">
        <f>现货价!B630</f>
        <v>1465</v>
      </c>
      <c r="V627">
        <f>VLOOKUP(T627,[2]价格数据!$A:$C,3,0)</f>
        <v>1562.59</v>
      </c>
      <c r="W627">
        <f t="shared" si="23"/>
        <v>97.589999999999918</v>
      </c>
    </row>
    <row r="628" spans="14:23" x14ac:dyDescent="0.2">
      <c r="N628" s="9">
        <v>44749</v>
      </c>
      <c r="O628" s="8">
        <v>2671</v>
      </c>
      <c r="P628" s="8">
        <v>1561</v>
      </c>
      <c r="T628" s="1">
        <f>现货价!A631</f>
        <v>43922</v>
      </c>
      <c r="U628">
        <f>现货价!B631</f>
        <v>1475</v>
      </c>
      <c r="V628">
        <f>VLOOKUP(T628,[2]价格数据!$A:$C,3,0)</f>
        <v>1568.62</v>
      </c>
      <c r="W628">
        <f t="shared" si="23"/>
        <v>93.619999999999891</v>
      </c>
    </row>
    <row r="629" spans="14:23" x14ac:dyDescent="0.2">
      <c r="N629" s="9">
        <v>44750</v>
      </c>
      <c r="O629" s="8">
        <v>2555</v>
      </c>
      <c r="P629" s="8">
        <v>1541</v>
      </c>
      <c r="T629" s="1">
        <f>现货价!A632</f>
        <v>43921</v>
      </c>
      <c r="U629">
        <f>现货价!B632</f>
        <v>1490</v>
      </c>
      <c r="V629">
        <f>VLOOKUP(T629,[2]价格数据!$A:$C,3,0)</f>
        <v>1590.11</v>
      </c>
      <c r="W629">
        <f t="shared" si="23"/>
        <v>100.1099999999999</v>
      </c>
    </row>
    <row r="630" spans="14:23" x14ac:dyDescent="0.2">
      <c r="N630" s="9">
        <v>44753</v>
      </c>
      <c r="O630" s="8">
        <v>2552</v>
      </c>
      <c r="P630" s="8">
        <v>1530</v>
      </c>
      <c r="T630" s="1">
        <f>现货价!A633</f>
        <v>43920</v>
      </c>
      <c r="U630">
        <f>现货价!B633</f>
        <v>1490</v>
      </c>
      <c r="V630">
        <f>VLOOKUP(T630,[2]价格数据!$A:$C,3,0)</f>
        <v>1596.73</v>
      </c>
      <c r="W630">
        <f t="shared" si="23"/>
        <v>106.73000000000002</v>
      </c>
    </row>
    <row r="631" spans="14:23" x14ac:dyDescent="0.2">
      <c r="N631" s="9">
        <v>44754</v>
      </c>
      <c r="O631" s="8">
        <v>2446</v>
      </c>
      <c r="P631" s="8">
        <v>1543</v>
      </c>
      <c r="T631" s="1">
        <f>现货价!A634</f>
        <v>43917</v>
      </c>
      <c r="U631">
        <f>现货价!B634</f>
        <v>1500</v>
      </c>
      <c r="V631">
        <f>VLOOKUP(T631,[2]价格数据!$A:$C,3,0)</f>
        <v>1600.75</v>
      </c>
      <c r="W631">
        <f t="shared" si="23"/>
        <v>100.75</v>
      </c>
    </row>
    <row r="632" spans="14:23" x14ac:dyDescent="0.2">
      <c r="N632" s="9">
        <v>44755</v>
      </c>
      <c r="O632" s="8">
        <v>2481</v>
      </c>
      <c r="P632" s="8">
        <v>1559</v>
      </c>
      <c r="T632" s="1">
        <f>现货价!A635</f>
        <v>43916</v>
      </c>
      <c r="U632">
        <f>现货价!B635</f>
        <v>1500</v>
      </c>
      <c r="V632">
        <f>VLOOKUP(T632,[2]价格数据!$A:$C,3,0)</f>
        <v>1609.72</v>
      </c>
      <c r="W632">
        <f t="shared" si="23"/>
        <v>109.72000000000003</v>
      </c>
    </row>
    <row r="633" spans="14:23" x14ac:dyDescent="0.2">
      <c r="N633" s="9">
        <v>44756</v>
      </c>
      <c r="O633" s="8">
        <v>2435</v>
      </c>
      <c r="P633" s="8">
        <v>1528</v>
      </c>
      <c r="T633" s="1">
        <f>现货价!A636</f>
        <v>43915</v>
      </c>
      <c r="U633">
        <f>现货价!B636</f>
        <v>1500</v>
      </c>
      <c r="V633">
        <f>VLOOKUP(T633,[2]价格数据!$A:$C,3,0)</f>
        <v>1612.72</v>
      </c>
      <c r="W633">
        <f t="shared" si="23"/>
        <v>112.72000000000003</v>
      </c>
    </row>
    <row r="634" spans="14:23" x14ac:dyDescent="0.2">
      <c r="N634" s="9">
        <v>44757</v>
      </c>
      <c r="O634" s="8">
        <v>2452</v>
      </c>
      <c r="P634" s="8">
        <v>1528</v>
      </c>
      <c r="T634" s="1">
        <f>现货价!A637</f>
        <v>43914</v>
      </c>
      <c r="U634">
        <f>现货价!B637</f>
        <v>1500</v>
      </c>
      <c r="V634">
        <f>VLOOKUP(T634,[2]价格数据!$A:$C,3,0)</f>
        <v>1630.88</v>
      </c>
      <c r="W634">
        <f t="shared" si="23"/>
        <v>130.88000000000011</v>
      </c>
    </row>
    <row r="635" spans="14:23" x14ac:dyDescent="0.2">
      <c r="N635" s="9">
        <v>44760</v>
      </c>
      <c r="O635" s="8">
        <v>2574</v>
      </c>
      <c r="P635" s="8">
        <v>1547</v>
      </c>
      <c r="T635" s="1">
        <f>现货价!A638</f>
        <v>43913</v>
      </c>
      <c r="U635">
        <f>现货价!B638</f>
        <v>1500</v>
      </c>
      <c r="V635">
        <f>VLOOKUP(T635,[2]价格数据!$A:$C,3,0)</f>
        <v>1646.89</v>
      </c>
      <c r="W635">
        <f t="shared" si="23"/>
        <v>146.8900000000001</v>
      </c>
    </row>
    <row r="636" spans="14:23" x14ac:dyDescent="0.2">
      <c r="N636" s="9">
        <v>44761</v>
      </c>
      <c r="O636" s="8">
        <v>2448</v>
      </c>
      <c r="P636" s="8">
        <v>1493</v>
      </c>
      <c r="T636" s="1">
        <f>现货价!A639</f>
        <v>43910</v>
      </c>
      <c r="U636">
        <f>现货价!B639</f>
        <v>1500</v>
      </c>
      <c r="V636">
        <f>VLOOKUP(T636,[2]价格数据!$A:$C,3,0)</f>
        <v>1653.28</v>
      </c>
      <c r="W636">
        <f t="shared" si="23"/>
        <v>153.27999999999997</v>
      </c>
    </row>
    <row r="637" spans="14:23" x14ac:dyDescent="0.2">
      <c r="N637" s="9">
        <v>44762</v>
      </c>
      <c r="O637" s="8">
        <v>2507</v>
      </c>
      <c r="P637" s="8">
        <v>1473</v>
      </c>
      <c r="T637" s="1">
        <f>现货价!A640</f>
        <v>43909</v>
      </c>
      <c r="U637">
        <f>现货价!B640</f>
        <v>1500</v>
      </c>
      <c r="V637">
        <f>VLOOKUP(T637,[2]价格数据!$A:$C,3,0)</f>
        <v>1657.29</v>
      </c>
      <c r="W637">
        <f t="shared" si="23"/>
        <v>157.28999999999996</v>
      </c>
    </row>
    <row r="638" spans="14:23" x14ac:dyDescent="0.2">
      <c r="N638" s="9">
        <v>44763</v>
      </c>
      <c r="O638" s="8">
        <v>2476</v>
      </c>
      <c r="P638" s="8">
        <v>1422</v>
      </c>
      <c r="T638" s="1">
        <f>现货价!A641</f>
        <v>43908</v>
      </c>
      <c r="U638">
        <f>现货价!B641</f>
        <v>1500</v>
      </c>
      <c r="V638">
        <f>VLOOKUP(T638,[2]价格数据!$A:$C,3,0)</f>
        <v>1676.43</v>
      </c>
      <c r="W638">
        <f t="shared" si="23"/>
        <v>176.43000000000006</v>
      </c>
    </row>
    <row r="639" spans="14:23" x14ac:dyDescent="0.2">
      <c r="N639" s="9">
        <v>44764</v>
      </c>
      <c r="O639" s="8">
        <v>2541</v>
      </c>
      <c r="P639" s="8">
        <v>1406</v>
      </c>
      <c r="T639" s="1">
        <f>现货价!A642</f>
        <v>43907</v>
      </c>
      <c r="U639">
        <f>现货价!B642</f>
        <v>1500</v>
      </c>
      <c r="V639">
        <f>VLOOKUP(T639,[2]价格数据!$A:$C,3,0)</f>
        <v>1694.87</v>
      </c>
      <c r="W639">
        <f t="shared" si="23"/>
        <v>194.86999999999989</v>
      </c>
    </row>
    <row r="640" spans="14:23" x14ac:dyDescent="0.2">
      <c r="N640" s="9">
        <v>44767</v>
      </c>
      <c r="O640" s="8">
        <v>2530</v>
      </c>
      <c r="P640" s="8">
        <v>1442</v>
      </c>
      <c r="T640" s="1">
        <f>现货价!A643</f>
        <v>43906</v>
      </c>
      <c r="U640">
        <f>现货价!B643</f>
        <v>1500</v>
      </c>
      <c r="V640">
        <f>VLOOKUP(T640,[2]价格数据!$A:$C,3,0)</f>
        <v>1696.63</v>
      </c>
      <c r="W640">
        <f t="shared" si="23"/>
        <v>196.63000000000011</v>
      </c>
    </row>
    <row r="641" spans="14:23" x14ac:dyDescent="0.2">
      <c r="N641" s="9">
        <v>44768</v>
      </c>
      <c r="O641" s="8">
        <v>2580</v>
      </c>
      <c r="P641" s="8">
        <v>1448</v>
      </c>
      <c r="T641" s="1">
        <f>现货价!A644</f>
        <v>43903</v>
      </c>
      <c r="U641">
        <f>现货价!B644</f>
        <v>1515</v>
      </c>
      <c r="V641">
        <f>VLOOKUP(T641,[2]价格数据!$A:$C,3,0)</f>
        <v>1707.58</v>
      </c>
      <c r="W641">
        <f t="shared" si="23"/>
        <v>192.57999999999993</v>
      </c>
    </row>
    <row r="642" spans="14:23" x14ac:dyDescent="0.2">
      <c r="N642" s="9">
        <v>44769</v>
      </c>
      <c r="O642" s="8">
        <v>2573</v>
      </c>
      <c r="P642" s="8">
        <v>1454</v>
      </c>
      <c r="T642" s="1">
        <f>现货价!A645</f>
        <v>43902</v>
      </c>
      <c r="U642">
        <f>现货价!B645</f>
        <v>1515</v>
      </c>
      <c r="V642">
        <f>VLOOKUP(T642,[2]价格数据!$A:$C,3,0)</f>
        <v>1707.58</v>
      </c>
      <c r="W642">
        <f t="shared" si="23"/>
        <v>192.57999999999993</v>
      </c>
    </row>
    <row r="643" spans="14:23" x14ac:dyDescent="0.2">
      <c r="N643" s="9">
        <v>44770</v>
      </c>
      <c r="O643" s="8">
        <v>2613</v>
      </c>
      <c r="P643" s="8">
        <v>1477</v>
      </c>
      <c r="T643" s="1">
        <f>现货价!A646</f>
        <v>43901</v>
      </c>
      <c r="U643">
        <f>现货价!B646</f>
        <v>1515</v>
      </c>
      <c r="V643">
        <f>VLOOKUP(T643,[2]价格数据!$A:$C,3,0)</f>
        <v>1708.33</v>
      </c>
      <c r="W643">
        <f t="shared" ref="W643:W706" si="24">V643-U643</f>
        <v>193.32999999999993</v>
      </c>
    </row>
    <row r="644" spans="14:23" x14ac:dyDescent="0.2">
      <c r="N644" s="9">
        <v>44771</v>
      </c>
      <c r="O644" s="8">
        <v>2624</v>
      </c>
      <c r="P644" s="8">
        <v>1494</v>
      </c>
      <c r="T644" s="1">
        <f>现货价!A647</f>
        <v>43900</v>
      </c>
      <c r="U644">
        <f>现货价!B647</f>
        <v>1515</v>
      </c>
      <c r="V644">
        <f>VLOOKUP(T644,[2]价格数据!$A:$C,3,0)</f>
        <v>1710.35</v>
      </c>
      <c r="W644">
        <f t="shared" si="24"/>
        <v>195.34999999999991</v>
      </c>
    </row>
    <row r="645" spans="14:23" x14ac:dyDescent="0.2">
      <c r="N645" s="9">
        <v>44774</v>
      </c>
      <c r="O645" s="8">
        <v>2592</v>
      </c>
      <c r="P645" s="8">
        <v>1474</v>
      </c>
      <c r="T645" s="1">
        <f>现货价!A648</f>
        <v>43899</v>
      </c>
      <c r="U645">
        <f>现货价!B648</f>
        <v>1515</v>
      </c>
      <c r="V645">
        <f>VLOOKUP(T645,[2]价格数据!$A:$C,3,0)</f>
        <v>1710.35</v>
      </c>
      <c r="W645">
        <f t="shared" si="24"/>
        <v>195.34999999999991</v>
      </c>
    </row>
    <row r="646" spans="14:23" x14ac:dyDescent="0.2">
      <c r="N646" s="9">
        <v>44775</v>
      </c>
      <c r="O646" s="8">
        <v>2635</v>
      </c>
      <c r="P646" s="8">
        <v>1523</v>
      </c>
      <c r="T646" s="1">
        <f>现货价!A649</f>
        <v>43896</v>
      </c>
      <c r="U646">
        <f>现货价!B649</f>
        <v>1530</v>
      </c>
      <c r="V646">
        <f>VLOOKUP(T646,[2]价格数据!$A:$C,3,0)</f>
        <v>1711.55</v>
      </c>
      <c r="W646">
        <f t="shared" si="24"/>
        <v>181.54999999999995</v>
      </c>
    </row>
    <row r="647" spans="14:23" x14ac:dyDescent="0.2">
      <c r="N647" s="9">
        <v>44776</v>
      </c>
      <c r="O647" s="8">
        <v>2626</v>
      </c>
      <c r="P647" s="8">
        <v>1538</v>
      </c>
      <c r="T647" s="1">
        <f>现货价!A650</f>
        <v>43895</v>
      </c>
      <c r="U647">
        <f>现货价!B650</f>
        <v>1530</v>
      </c>
      <c r="V647">
        <f>VLOOKUP(T647,[2]价格数据!$A:$C,3,0)</f>
        <v>1711.55</v>
      </c>
      <c r="W647">
        <f t="shared" si="24"/>
        <v>181.54999999999995</v>
      </c>
    </row>
    <row r="648" spans="14:23" x14ac:dyDescent="0.2">
      <c r="N648" s="9">
        <v>44777</v>
      </c>
      <c r="O648" s="8">
        <v>2266</v>
      </c>
      <c r="P648" s="8">
        <v>1550</v>
      </c>
      <c r="T648" s="1">
        <f>现货价!A651</f>
        <v>43894</v>
      </c>
      <c r="U648">
        <f>现货价!B651</f>
        <v>1530</v>
      </c>
      <c r="V648">
        <f>VLOOKUP(T648,[2]价格数据!$A:$C,3,0)</f>
        <v>1714.55</v>
      </c>
      <c r="W648">
        <f t="shared" si="24"/>
        <v>184.54999999999995</v>
      </c>
    </row>
    <row r="649" spans="14:23" x14ac:dyDescent="0.2">
      <c r="N649" s="9">
        <v>44778</v>
      </c>
      <c r="O649" s="8">
        <v>2264</v>
      </c>
      <c r="P649" s="8">
        <v>1550</v>
      </c>
      <c r="T649" s="1">
        <f>现货价!A652</f>
        <v>43893</v>
      </c>
      <c r="U649">
        <f>现货价!B652</f>
        <v>1530</v>
      </c>
      <c r="V649">
        <f>VLOOKUP(T649,[2]价格数据!$A:$C,3,0)</f>
        <v>1715.56</v>
      </c>
      <c r="W649">
        <f t="shared" si="24"/>
        <v>185.55999999999995</v>
      </c>
    </row>
    <row r="650" spans="14:23" x14ac:dyDescent="0.2">
      <c r="N650" s="9">
        <v>44781</v>
      </c>
      <c r="O650" s="8">
        <v>2390</v>
      </c>
      <c r="P650" s="8">
        <v>1570</v>
      </c>
      <c r="T650" s="1">
        <f>现货价!A653</f>
        <v>43892</v>
      </c>
      <c r="U650">
        <f>现货价!B653</f>
        <v>1530</v>
      </c>
      <c r="V650">
        <f>VLOOKUP(T650,[2]价格数据!$A:$C,3,0)</f>
        <v>1715.56</v>
      </c>
      <c r="W650">
        <f t="shared" si="24"/>
        <v>185.55999999999995</v>
      </c>
    </row>
    <row r="651" spans="14:23" x14ac:dyDescent="0.2">
      <c r="N651" s="9">
        <v>44782</v>
      </c>
      <c r="O651" s="8">
        <v>2380</v>
      </c>
      <c r="P651" s="8">
        <v>1577</v>
      </c>
      <c r="T651" s="1">
        <f>现货价!A654</f>
        <v>43889</v>
      </c>
      <c r="U651">
        <f>现货价!B654</f>
        <v>1530</v>
      </c>
      <c r="V651">
        <f>VLOOKUP(T651,[2]价格数据!$A:$C,3,0)</f>
        <v>1715.56</v>
      </c>
      <c r="W651">
        <f t="shared" si="24"/>
        <v>185.55999999999995</v>
      </c>
    </row>
    <row r="652" spans="14:23" x14ac:dyDescent="0.2">
      <c r="N652" s="9">
        <v>44783</v>
      </c>
      <c r="O652" s="8">
        <v>2331</v>
      </c>
      <c r="P652" s="8">
        <v>1569</v>
      </c>
      <c r="T652" s="1">
        <f>现货价!A655</f>
        <v>43888</v>
      </c>
      <c r="U652">
        <f>现货价!B655</f>
        <v>1530</v>
      </c>
      <c r="V652">
        <f>VLOOKUP(T652,[2]价格数据!$A:$C,3,0)</f>
        <v>1715.56</v>
      </c>
      <c r="W652">
        <f t="shared" si="24"/>
        <v>185.55999999999995</v>
      </c>
    </row>
    <row r="653" spans="14:23" x14ac:dyDescent="0.2">
      <c r="N653" s="9">
        <v>44784</v>
      </c>
      <c r="O653" s="8">
        <v>2385</v>
      </c>
      <c r="P653" s="8">
        <v>1591</v>
      </c>
      <c r="T653" s="1">
        <f>现货价!A656</f>
        <v>43887</v>
      </c>
      <c r="U653">
        <f>现货价!B656</f>
        <v>1530</v>
      </c>
      <c r="V653">
        <f>VLOOKUP(T653,[2]价格数据!$A:$C,3,0)</f>
        <v>1718.33</v>
      </c>
      <c r="W653">
        <f t="shared" si="24"/>
        <v>188.32999999999993</v>
      </c>
    </row>
    <row r="654" spans="14:23" x14ac:dyDescent="0.2">
      <c r="N654" s="9">
        <v>44785</v>
      </c>
      <c r="O654" s="8">
        <v>2374</v>
      </c>
      <c r="P654" s="8">
        <v>1570</v>
      </c>
      <c r="T654" s="1">
        <f>现货价!A657</f>
        <v>43886</v>
      </c>
      <c r="U654">
        <f>现货价!B657</f>
        <v>1530</v>
      </c>
      <c r="V654">
        <f>VLOOKUP(T654,[2]价格数据!$A:$C,3,0)</f>
        <v>1721.33</v>
      </c>
      <c r="W654">
        <f t="shared" si="24"/>
        <v>191.32999999999993</v>
      </c>
    </row>
    <row r="655" spans="14:23" x14ac:dyDescent="0.2">
      <c r="N655" s="9">
        <v>44788</v>
      </c>
      <c r="O655" s="8">
        <v>2349</v>
      </c>
      <c r="P655" s="8">
        <v>1529</v>
      </c>
      <c r="T655" s="1">
        <f>现货价!A658</f>
        <v>43885</v>
      </c>
      <c r="U655">
        <f>现货价!B658</f>
        <v>1530</v>
      </c>
      <c r="V655">
        <f>VLOOKUP(T655,[2]价格数据!$A:$C,3,0)</f>
        <v>1724.57</v>
      </c>
      <c r="W655">
        <f t="shared" si="24"/>
        <v>194.56999999999994</v>
      </c>
    </row>
    <row r="656" spans="14:23" x14ac:dyDescent="0.2">
      <c r="N656" s="9">
        <v>44789</v>
      </c>
      <c r="O656" s="8">
        <v>2343</v>
      </c>
      <c r="P656" s="8">
        <v>1517</v>
      </c>
      <c r="T656" s="1">
        <f>现货价!A659</f>
        <v>43882</v>
      </c>
      <c r="U656">
        <f>现货价!B659</f>
        <v>1530</v>
      </c>
      <c r="V656">
        <f>VLOOKUP(T656,[2]价格数据!$A:$C,3,0)</f>
        <v>1724.57</v>
      </c>
      <c r="W656">
        <f t="shared" si="24"/>
        <v>194.56999999999994</v>
      </c>
    </row>
    <row r="657" spans="14:23" x14ac:dyDescent="0.2">
      <c r="N657" s="9">
        <v>44790</v>
      </c>
      <c r="O657" s="8">
        <v>2283</v>
      </c>
      <c r="P657" s="8">
        <v>1483</v>
      </c>
      <c r="T657" s="1">
        <f>现货价!A660</f>
        <v>43881</v>
      </c>
      <c r="U657">
        <f>现货价!B660</f>
        <v>1530</v>
      </c>
      <c r="V657">
        <f>VLOOKUP(T657,[2]价格数据!$A:$C,3,0)</f>
        <v>1724.57</v>
      </c>
      <c r="W657">
        <f t="shared" si="24"/>
        <v>194.56999999999994</v>
      </c>
    </row>
    <row r="658" spans="14:23" x14ac:dyDescent="0.2">
      <c r="N658" s="9">
        <v>44791</v>
      </c>
      <c r="O658" s="8">
        <v>2304</v>
      </c>
      <c r="P658" s="8">
        <v>1461</v>
      </c>
      <c r="T658" s="1">
        <f>现货价!A661</f>
        <v>43880</v>
      </c>
      <c r="U658">
        <f>现货价!B661</f>
        <v>1530</v>
      </c>
      <c r="V658">
        <f>VLOOKUP(T658,[2]价格数据!$A:$C,3,0)</f>
        <v>1727.07</v>
      </c>
      <c r="W658">
        <f t="shared" si="24"/>
        <v>197.06999999999994</v>
      </c>
    </row>
    <row r="659" spans="14:23" x14ac:dyDescent="0.2">
      <c r="N659" s="9">
        <v>44792</v>
      </c>
      <c r="O659" s="8">
        <v>2238</v>
      </c>
      <c r="P659" s="8">
        <v>1440</v>
      </c>
      <c r="T659" s="1">
        <f>现货价!A662</f>
        <v>43879</v>
      </c>
      <c r="U659">
        <f>现货价!B662</f>
        <v>1525</v>
      </c>
      <c r="V659">
        <f>VLOOKUP(T659,[2]价格数据!$A:$C,3,0)</f>
        <v>1740.98</v>
      </c>
      <c r="W659">
        <f t="shared" si="24"/>
        <v>215.98000000000002</v>
      </c>
    </row>
    <row r="660" spans="14:23" x14ac:dyDescent="0.2">
      <c r="N660" s="9">
        <v>44795</v>
      </c>
      <c r="O660" s="8">
        <v>2358</v>
      </c>
      <c r="P660" s="8">
        <v>1486</v>
      </c>
      <c r="T660" s="1">
        <f>现货价!A663</f>
        <v>43878</v>
      </c>
      <c r="U660">
        <f>现货价!B663</f>
        <v>1525</v>
      </c>
      <c r="V660">
        <f>VLOOKUP(T660,[2]价格数据!$A:$C,3,0)</f>
        <v>1742.98</v>
      </c>
      <c r="W660">
        <f t="shared" si="24"/>
        <v>217.98000000000002</v>
      </c>
    </row>
    <row r="661" spans="14:23" x14ac:dyDescent="0.2">
      <c r="N661" s="9">
        <v>44796</v>
      </c>
      <c r="O661" s="8">
        <v>2373</v>
      </c>
      <c r="P661" s="8">
        <v>1468</v>
      </c>
      <c r="T661" s="1">
        <f>现货价!A664</f>
        <v>43875</v>
      </c>
      <c r="U661">
        <f>现货价!B664</f>
        <v>1525</v>
      </c>
      <c r="V661">
        <f>VLOOKUP(T661,[2]价格数据!$A:$C,3,0)</f>
        <v>1746.48</v>
      </c>
      <c r="W661">
        <f t="shared" si="24"/>
        <v>221.48000000000002</v>
      </c>
    </row>
    <row r="662" spans="14:23" x14ac:dyDescent="0.2">
      <c r="N662" s="9">
        <v>44797</v>
      </c>
      <c r="O662" s="8">
        <v>2365</v>
      </c>
      <c r="P662" s="8">
        <v>1473</v>
      </c>
      <c r="T662" s="1">
        <f>现货价!A665</f>
        <v>43874</v>
      </c>
      <c r="U662">
        <f>现货价!B665</f>
        <v>1525</v>
      </c>
      <c r="V662">
        <f>VLOOKUP(T662,[2]价格数据!$A:$C,3,0)</f>
        <v>1746.48</v>
      </c>
      <c r="W662">
        <f t="shared" si="24"/>
        <v>221.48000000000002</v>
      </c>
    </row>
    <row r="663" spans="14:23" x14ac:dyDescent="0.2">
      <c r="N663" s="9">
        <v>44798</v>
      </c>
      <c r="O663" s="8">
        <v>2373</v>
      </c>
      <c r="P663" s="8">
        <v>1458</v>
      </c>
      <c r="T663" s="1">
        <f>现货价!A666</f>
        <v>43873</v>
      </c>
      <c r="U663">
        <f>现货价!B666</f>
        <v>1525</v>
      </c>
      <c r="V663">
        <f>VLOOKUP(T663,[2]价格数据!$A:$C,3,0)</f>
        <v>1746.48</v>
      </c>
      <c r="W663">
        <f t="shared" si="24"/>
        <v>221.48000000000002</v>
      </c>
    </row>
    <row r="664" spans="14:23" x14ac:dyDescent="0.2">
      <c r="N664" s="9">
        <v>44799</v>
      </c>
      <c r="O664" s="8">
        <v>2418</v>
      </c>
      <c r="P664" s="8">
        <v>1469</v>
      </c>
      <c r="T664" s="1">
        <f>现货价!A667</f>
        <v>43872</v>
      </c>
      <c r="U664">
        <f>现货价!B667</f>
        <v>1525</v>
      </c>
      <c r="V664">
        <f>VLOOKUP(T664,[2]价格数据!$A:$C,3,0)</f>
        <v>1750.08</v>
      </c>
      <c r="W664">
        <f t="shared" si="24"/>
        <v>225.07999999999993</v>
      </c>
    </row>
    <row r="665" spans="14:23" x14ac:dyDescent="0.2">
      <c r="N665" s="9">
        <v>44802</v>
      </c>
      <c r="O665" s="8">
        <v>2386</v>
      </c>
      <c r="P665" s="8">
        <v>1457</v>
      </c>
      <c r="T665" s="1">
        <f>现货价!A668</f>
        <v>43871</v>
      </c>
      <c r="U665">
        <f>现货价!B668</f>
        <v>1525</v>
      </c>
      <c r="V665">
        <f>VLOOKUP(T665,[2]价格数据!$A:$C,3,0)</f>
        <v>1750.08</v>
      </c>
      <c r="W665">
        <f t="shared" si="24"/>
        <v>225.07999999999993</v>
      </c>
    </row>
    <row r="666" spans="14:23" x14ac:dyDescent="0.2">
      <c r="N666" s="9">
        <v>44803</v>
      </c>
      <c r="O666" s="8">
        <v>2338</v>
      </c>
      <c r="P666" s="8">
        <v>1423</v>
      </c>
      <c r="T666" s="1">
        <f>现货价!A669</f>
        <v>43868</v>
      </c>
      <c r="U666">
        <f>现货价!B669</f>
        <v>1525</v>
      </c>
      <c r="V666">
        <f>VLOOKUP(T666,[2]价格数据!$A:$C,3,0)</f>
        <v>1750.08</v>
      </c>
      <c r="W666">
        <f t="shared" si="24"/>
        <v>225.07999999999993</v>
      </c>
    </row>
    <row r="667" spans="14:23" x14ac:dyDescent="0.2">
      <c r="N667" s="9">
        <v>44804</v>
      </c>
      <c r="O667" s="8">
        <v>2367</v>
      </c>
      <c r="P667" s="8">
        <v>1460</v>
      </c>
      <c r="T667" s="1">
        <f>现货价!A670</f>
        <v>43867</v>
      </c>
      <c r="U667">
        <f>现货价!B670</f>
        <v>1525</v>
      </c>
      <c r="V667">
        <f>VLOOKUP(T667,[2]价格数据!$A:$C,3,0)</f>
        <v>1750.08</v>
      </c>
      <c r="W667">
        <f t="shared" si="24"/>
        <v>225.07999999999993</v>
      </c>
    </row>
    <row r="668" spans="14:23" x14ac:dyDescent="0.2">
      <c r="N668" s="9">
        <v>44805</v>
      </c>
      <c r="O668" s="8">
        <v>2315</v>
      </c>
      <c r="P668" s="8">
        <v>1440</v>
      </c>
      <c r="T668" s="1">
        <f>现货价!A671</f>
        <v>43866</v>
      </c>
      <c r="U668">
        <f>现货价!B671</f>
        <v>1525</v>
      </c>
      <c r="V668">
        <f>VLOOKUP(T668,[2]价格数据!$A:$C,3,0)</f>
        <v>1750.08</v>
      </c>
      <c r="W668">
        <f t="shared" si="24"/>
        <v>225.07999999999993</v>
      </c>
    </row>
    <row r="669" spans="14:23" x14ac:dyDescent="0.2">
      <c r="N669" s="9">
        <v>44806</v>
      </c>
      <c r="O669" s="8">
        <v>2302</v>
      </c>
      <c r="P669" s="8">
        <v>1429</v>
      </c>
      <c r="T669" s="1">
        <f>现货价!A672</f>
        <v>43865</v>
      </c>
      <c r="U669">
        <f>现货价!B672</f>
        <v>1525</v>
      </c>
      <c r="V669">
        <f>VLOOKUP(T669,[2]价格数据!$A:$C,3,0)</f>
        <v>1750.08</v>
      </c>
      <c r="W669">
        <f t="shared" si="24"/>
        <v>225.07999999999993</v>
      </c>
    </row>
    <row r="670" spans="14:23" x14ac:dyDescent="0.2">
      <c r="N670" s="9">
        <v>44809</v>
      </c>
      <c r="O670" s="8">
        <v>2345</v>
      </c>
      <c r="P670" s="8">
        <v>1460</v>
      </c>
      <c r="T670" s="1">
        <f>现货价!A673</f>
        <v>43864</v>
      </c>
      <c r="U670">
        <f>现货价!B673</f>
        <v>1525</v>
      </c>
      <c r="V670">
        <f>VLOOKUP(T670,[2]价格数据!$A:$C,3,0)</f>
        <v>1750.08</v>
      </c>
      <c r="W670">
        <f t="shared" si="24"/>
        <v>225.07999999999993</v>
      </c>
    </row>
    <row r="671" spans="14:23" x14ac:dyDescent="0.2">
      <c r="N671" s="9">
        <v>44810</v>
      </c>
      <c r="O671" s="8">
        <v>2288</v>
      </c>
      <c r="P671" s="8">
        <v>1473</v>
      </c>
      <c r="T671" s="1">
        <f>现货价!A674</f>
        <v>43853</v>
      </c>
      <c r="U671">
        <f>现货价!B674</f>
        <v>1525</v>
      </c>
      <c r="V671">
        <f>VLOOKUP(T671,[2]价格数据!$A:$C,3,0)</f>
        <v>1750.08</v>
      </c>
      <c r="W671">
        <f t="shared" si="24"/>
        <v>225.07999999999993</v>
      </c>
    </row>
    <row r="672" spans="14:23" x14ac:dyDescent="0.2">
      <c r="N672" s="9">
        <v>44811</v>
      </c>
      <c r="O672" s="8">
        <v>2279</v>
      </c>
      <c r="P672" s="8">
        <v>1465</v>
      </c>
      <c r="T672" s="1">
        <f>现货价!A675</f>
        <v>43852</v>
      </c>
      <c r="U672">
        <f>现货价!B675</f>
        <v>1525</v>
      </c>
      <c r="V672">
        <f>VLOOKUP(T672,[2]价格数据!$A:$C,3,0)</f>
        <v>1750.08</v>
      </c>
      <c r="W672">
        <f t="shared" si="24"/>
        <v>225.07999999999993</v>
      </c>
    </row>
    <row r="673" spans="14:23" x14ac:dyDescent="0.2">
      <c r="N673" s="9">
        <v>44812</v>
      </c>
      <c r="O673" s="8">
        <v>2276</v>
      </c>
      <c r="P673" s="8">
        <v>1487</v>
      </c>
      <c r="T673" s="1">
        <f>现货价!A676</f>
        <v>43851</v>
      </c>
      <c r="U673">
        <f>现货价!B676</f>
        <v>1525</v>
      </c>
      <c r="V673">
        <f>VLOOKUP(T673,[2]价格数据!$A:$C,3,0)</f>
        <v>1750.08</v>
      </c>
      <c r="W673">
        <f t="shared" si="24"/>
        <v>225.07999999999993</v>
      </c>
    </row>
    <row r="674" spans="14:23" x14ac:dyDescent="0.2">
      <c r="N674" s="9">
        <v>44813</v>
      </c>
      <c r="O674" s="8">
        <v>2306</v>
      </c>
      <c r="P674" s="8">
        <v>1515</v>
      </c>
      <c r="T674" s="1">
        <f>现货价!A677</f>
        <v>43850</v>
      </c>
      <c r="U674">
        <f>现货价!B677</f>
        <v>1525</v>
      </c>
      <c r="V674">
        <f>VLOOKUP(T674,[2]价格数据!$A:$C,3,0)</f>
        <v>1750.08</v>
      </c>
      <c r="W674">
        <f t="shared" si="24"/>
        <v>225.07999999999993</v>
      </c>
    </row>
    <row r="675" spans="14:23" x14ac:dyDescent="0.2">
      <c r="N675" s="9">
        <v>44817</v>
      </c>
      <c r="O675" s="8">
        <v>2360</v>
      </c>
      <c r="P675" s="8">
        <v>1513</v>
      </c>
      <c r="T675" s="1">
        <f>现货价!A678</f>
        <v>43849</v>
      </c>
      <c r="U675">
        <f>现货价!B678</f>
        <v>1525</v>
      </c>
      <c r="V675">
        <f>VLOOKUP(T675,[2]价格数据!$A:$C,3,0)</f>
        <v>1750.08</v>
      </c>
      <c r="W675">
        <f t="shared" si="24"/>
        <v>225.07999999999993</v>
      </c>
    </row>
    <row r="676" spans="14:23" x14ac:dyDescent="0.2">
      <c r="N676" s="9">
        <v>44818</v>
      </c>
      <c r="O676" s="8">
        <v>2306</v>
      </c>
      <c r="P676" s="8">
        <v>1501</v>
      </c>
      <c r="T676" s="1">
        <f>现货价!A679</f>
        <v>43847</v>
      </c>
      <c r="U676">
        <f>现货价!B679</f>
        <v>1525</v>
      </c>
      <c r="V676">
        <f>VLOOKUP(T676,[2]价格数据!$A:$C,3,0)</f>
        <v>1750.08</v>
      </c>
      <c r="W676">
        <f t="shared" si="24"/>
        <v>225.07999999999993</v>
      </c>
    </row>
    <row r="677" spans="14:23" x14ac:dyDescent="0.2">
      <c r="N677" s="9">
        <v>44819</v>
      </c>
      <c r="O677" s="8">
        <v>2301</v>
      </c>
      <c r="P677" s="8">
        <v>1497</v>
      </c>
      <c r="T677" s="1">
        <f>现货价!A680</f>
        <v>43846</v>
      </c>
      <c r="U677">
        <f>现货价!B680</f>
        <v>1525</v>
      </c>
      <c r="V677">
        <f>VLOOKUP(T677,[2]价格数据!$A:$C,3,0)</f>
        <v>1750.08</v>
      </c>
      <c r="W677">
        <f t="shared" si="24"/>
        <v>225.07999999999993</v>
      </c>
    </row>
    <row r="678" spans="14:23" x14ac:dyDescent="0.2">
      <c r="N678" s="9">
        <v>44820</v>
      </c>
      <c r="O678" s="8">
        <v>2282</v>
      </c>
      <c r="P678" s="8">
        <v>1484</v>
      </c>
      <c r="T678" s="1">
        <f>现货价!A681</f>
        <v>43845</v>
      </c>
      <c r="U678">
        <f>现货价!B681</f>
        <v>1525</v>
      </c>
      <c r="V678">
        <f>VLOOKUP(T678,[2]价格数据!$A:$C,3,0)</f>
        <v>1750.08</v>
      </c>
      <c r="W678">
        <f t="shared" si="24"/>
        <v>225.07999999999993</v>
      </c>
    </row>
    <row r="679" spans="14:23" x14ac:dyDescent="0.2">
      <c r="N679" s="9">
        <v>44823</v>
      </c>
      <c r="O679" s="8">
        <v>2307</v>
      </c>
      <c r="P679" s="8">
        <v>1496</v>
      </c>
      <c r="T679" s="1">
        <f>现货价!A682</f>
        <v>43844</v>
      </c>
      <c r="U679">
        <f>现货价!B682</f>
        <v>1525</v>
      </c>
      <c r="V679">
        <f>VLOOKUP(T679,[2]价格数据!$A:$C,3,0)</f>
        <v>1753.58</v>
      </c>
      <c r="W679">
        <f t="shared" si="24"/>
        <v>228.57999999999993</v>
      </c>
    </row>
    <row r="680" spans="14:23" x14ac:dyDescent="0.2">
      <c r="N680" s="9">
        <v>44824</v>
      </c>
      <c r="O680" s="8">
        <v>2319</v>
      </c>
      <c r="P680" s="8">
        <v>1485</v>
      </c>
      <c r="T680" s="1">
        <f>现货价!A683</f>
        <v>43843</v>
      </c>
      <c r="U680">
        <f>现货价!B683</f>
        <v>1525</v>
      </c>
      <c r="V680">
        <f>VLOOKUP(T680,[2]价格数据!$A:$C,3,0)</f>
        <v>1753.58</v>
      </c>
      <c r="W680">
        <f t="shared" si="24"/>
        <v>228.57999999999993</v>
      </c>
    </row>
    <row r="681" spans="14:23" x14ac:dyDescent="0.2">
      <c r="N681" s="9">
        <v>44825</v>
      </c>
      <c r="O681" s="8">
        <v>2318</v>
      </c>
      <c r="P681" s="8">
        <v>1479</v>
      </c>
      <c r="T681" s="1">
        <f>现货价!A684</f>
        <v>43840</v>
      </c>
      <c r="U681">
        <f>现货价!B684</f>
        <v>1525</v>
      </c>
      <c r="V681">
        <f>VLOOKUP(T681,[2]价格数据!$A:$C,3,0)</f>
        <v>1759.18</v>
      </c>
      <c r="W681">
        <f t="shared" si="24"/>
        <v>234.18000000000006</v>
      </c>
    </row>
    <row r="682" spans="14:23" x14ac:dyDescent="0.2">
      <c r="N682" s="9">
        <v>44826</v>
      </c>
      <c r="O682" s="8">
        <v>2399</v>
      </c>
      <c r="P682" s="8">
        <v>1509</v>
      </c>
      <c r="T682" s="1">
        <f>现货价!A685</f>
        <v>43839</v>
      </c>
      <c r="U682">
        <f>现货价!B685</f>
        <v>1525</v>
      </c>
      <c r="V682">
        <f>VLOOKUP(T682,[2]价格数据!$A:$C,3,0)</f>
        <v>1763.01</v>
      </c>
      <c r="W682">
        <f t="shared" si="24"/>
        <v>238.01</v>
      </c>
    </row>
    <row r="683" spans="14:23" x14ac:dyDescent="0.2">
      <c r="N683" s="9">
        <v>44827</v>
      </c>
      <c r="O683" s="8">
        <v>2397</v>
      </c>
      <c r="P683" s="8">
        <v>1509</v>
      </c>
      <c r="T683" s="1">
        <f>现货价!A686</f>
        <v>43838</v>
      </c>
      <c r="U683">
        <f>现货价!B686</f>
        <v>1525</v>
      </c>
      <c r="V683">
        <f>VLOOKUP(T683,[2]价格数据!$A:$C,3,0)</f>
        <v>1771.11</v>
      </c>
      <c r="W683">
        <f t="shared" si="24"/>
        <v>246.1099999999999</v>
      </c>
    </row>
    <row r="684" spans="14:23" x14ac:dyDescent="0.2">
      <c r="N684" s="9">
        <v>44830</v>
      </c>
      <c r="O684" s="8">
        <v>2425</v>
      </c>
      <c r="P684" s="8">
        <v>1514</v>
      </c>
      <c r="T684" s="1">
        <f>现货价!A687</f>
        <v>43837</v>
      </c>
      <c r="U684">
        <f>现货价!B687</f>
        <v>1525</v>
      </c>
      <c r="V684">
        <f>VLOOKUP(T684,[2]价格数据!$A:$C,3,0)</f>
        <v>1771.11</v>
      </c>
      <c r="W684">
        <f t="shared" si="24"/>
        <v>246.1099999999999</v>
      </c>
    </row>
    <row r="685" spans="14:23" x14ac:dyDescent="0.2">
      <c r="N685" s="9">
        <v>44831</v>
      </c>
      <c r="O685" s="8">
        <v>2466</v>
      </c>
      <c r="P685" s="8">
        <v>1536</v>
      </c>
      <c r="T685" s="1">
        <f>现货价!A688</f>
        <v>43836</v>
      </c>
      <c r="U685">
        <f>现货价!B688</f>
        <v>1540</v>
      </c>
      <c r="V685">
        <f>VLOOKUP(T685,[2]价格数据!$A:$C,3,0)</f>
        <v>1771.11</v>
      </c>
      <c r="W685">
        <f t="shared" si="24"/>
        <v>231.1099999999999</v>
      </c>
    </row>
    <row r="686" spans="14:23" x14ac:dyDescent="0.2">
      <c r="N686" s="9">
        <v>44832</v>
      </c>
      <c r="O686" s="8">
        <v>2467</v>
      </c>
      <c r="P686" s="8">
        <v>1534</v>
      </c>
      <c r="T686" s="1">
        <f>现货价!A689</f>
        <v>43833</v>
      </c>
      <c r="U686">
        <f>现货价!B689</f>
        <v>1540</v>
      </c>
      <c r="V686">
        <f>VLOOKUP(T686,[2]价格数据!$A:$C,3,0)</f>
        <v>1778.31</v>
      </c>
      <c r="W686">
        <f t="shared" si="24"/>
        <v>238.30999999999995</v>
      </c>
    </row>
    <row r="687" spans="14:23" x14ac:dyDescent="0.2">
      <c r="N687" s="9">
        <v>44833</v>
      </c>
      <c r="O687" s="8">
        <v>2488</v>
      </c>
      <c r="P687" s="8">
        <v>1512</v>
      </c>
      <c r="T687" s="1">
        <f>现货价!A690</f>
        <v>43832</v>
      </c>
      <c r="U687">
        <f>现货价!B690</f>
        <v>1540</v>
      </c>
      <c r="V687">
        <f>VLOOKUP(T687,[2]价格数据!$A:$C,3,0)</f>
        <v>1778.31</v>
      </c>
      <c r="W687">
        <f t="shared" si="24"/>
        <v>238.30999999999995</v>
      </c>
    </row>
    <row r="688" spans="14:23" x14ac:dyDescent="0.2">
      <c r="N688" s="9">
        <v>44834</v>
      </c>
      <c r="O688" s="8">
        <v>2537</v>
      </c>
      <c r="P688" s="8">
        <v>1506</v>
      </c>
      <c r="T688" s="1">
        <f>现货价!A691</f>
        <v>43830</v>
      </c>
      <c r="U688">
        <f>现货价!B691</f>
        <v>1555</v>
      </c>
      <c r="V688">
        <f>VLOOKUP(T688,[2]价格数据!$A:$C,3,0)</f>
        <v>1778.11</v>
      </c>
      <c r="W688">
        <f t="shared" si="24"/>
        <v>223.1099999999999</v>
      </c>
    </row>
    <row r="689" spans="20:23" x14ac:dyDescent="0.2">
      <c r="T689" s="1">
        <f>现货价!A692</f>
        <v>43829</v>
      </c>
      <c r="U689">
        <f>现货价!B692</f>
        <v>1555</v>
      </c>
      <c r="V689">
        <f>VLOOKUP(T689,[2]价格数据!$A:$C,3,0)</f>
        <v>1776.69</v>
      </c>
      <c r="W689">
        <f t="shared" si="24"/>
        <v>221.69000000000005</v>
      </c>
    </row>
    <row r="690" spans="20:23" x14ac:dyDescent="0.2">
      <c r="T690" s="1">
        <f>现货价!A693</f>
        <v>43826</v>
      </c>
      <c r="U690">
        <f>现货价!B693</f>
        <v>1555</v>
      </c>
      <c r="V690">
        <f>VLOOKUP(T690,[2]价格数据!$A:$C,3,0)</f>
        <v>1776.69</v>
      </c>
      <c r="W690">
        <f t="shared" si="24"/>
        <v>221.69000000000005</v>
      </c>
    </row>
    <row r="691" spans="20:23" x14ac:dyDescent="0.2">
      <c r="T691" s="1">
        <f>现货价!A694</f>
        <v>43825</v>
      </c>
      <c r="U691">
        <f>现货价!B694</f>
        <v>1565</v>
      </c>
      <c r="V691">
        <f>VLOOKUP(T691,[2]价格数据!$A:$C,3,0)</f>
        <v>1776.69</v>
      </c>
      <c r="W691">
        <f t="shared" si="24"/>
        <v>211.69000000000005</v>
      </c>
    </row>
    <row r="692" spans="20:23" x14ac:dyDescent="0.2">
      <c r="T692" s="1">
        <f>现货价!A695</f>
        <v>43824</v>
      </c>
      <c r="U692">
        <f>现货价!B695</f>
        <v>1565</v>
      </c>
      <c r="V692">
        <f>VLOOKUP(T692,[2]价格数据!$A:$C,3,0)</f>
        <v>1776.81</v>
      </c>
      <c r="W692">
        <f t="shared" si="24"/>
        <v>211.80999999999995</v>
      </c>
    </row>
    <row r="693" spans="20:23" x14ac:dyDescent="0.2">
      <c r="T693" s="1">
        <f>现货价!A696</f>
        <v>43823</v>
      </c>
      <c r="U693">
        <f>现货价!B696</f>
        <v>1565</v>
      </c>
      <c r="V693">
        <f>VLOOKUP(T693,[2]价格数据!$A:$C,3,0)</f>
        <v>1776.81</v>
      </c>
      <c r="W693">
        <f t="shared" si="24"/>
        <v>211.80999999999995</v>
      </c>
    </row>
    <row r="694" spans="20:23" x14ac:dyDescent="0.2">
      <c r="T694" s="1">
        <f>现货价!A697</f>
        <v>43822</v>
      </c>
      <c r="U694">
        <f>现货价!B697</f>
        <v>1565</v>
      </c>
      <c r="V694">
        <f>VLOOKUP(T694,[2]价格数据!$A:$C,3,0)</f>
        <v>1776.81</v>
      </c>
      <c r="W694">
        <f t="shared" si="24"/>
        <v>211.80999999999995</v>
      </c>
    </row>
    <row r="695" spans="20:23" x14ac:dyDescent="0.2">
      <c r="T695" s="1">
        <f>现货价!A698</f>
        <v>43819</v>
      </c>
      <c r="U695">
        <f>现货价!B698</f>
        <v>1565</v>
      </c>
      <c r="V695">
        <f>VLOOKUP(T695,[2]价格数据!$A:$C,3,0)</f>
        <v>1777.99</v>
      </c>
      <c r="W695">
        <f t="shared" si="24"/>
        <v>212.99</v>
      </c>
    </row>
    <row r="696" spans="20:23" x14ac:dyDescent="0.2">
      <c r="T696" s="1">
        <f>现货价!A699</f>
        <v>43818</v>
      </c>
      <c r="U696">
        <f>现货价!B699</f>
        <v>1565</v>
      </c>
      <c r="V696">
        <f>VLOOKUP(T696,[2]价格数据!$A:$C,3,0)</f>
        <v>1777.99</v>
      </c>
      <c r="W696">
        <f t="shared" si="24"/>
        <v>212.99</v>
      </c>
    </row>
    <row r="697" spans="20:23" x14ac:dyDescent="0.2">
      <c r="T697" s="1">
        <f>现货价!A700</f>
        <v>43817</v>
      </c>
      <c r="U697">
        <f>现货价!B700</f>
        <v>1575</v>
      </c>
      <c r="V697">
        <f>VLOOKUP(T697,[2]价格数据!$A:$C,3,0)</f>
        <v>1777.99</v>
      </c>
      <c r="W697">
        <f t="shared" si="24"/>
        <v>202.99</v>
      </c>
    </row>
    <row r="698" spans="20:23" x14ac:dyDescent="0.2">
      <c r="T698" s="1">
        <f>现货价!A701</f>
        <v>43816</v>
      </c>
      <c r="U698">
        <f>现货价!B701</f>
        <v>1575</v>
      </c>
      <c r="V698">
        <f>VLOOKUP(T698,[2]价格数据!$A:$C,3,0)</f>
        <v>1776.03</v>
      </c>
      <c r="W698">
        <f t="shared" si="24"/>
        <v>201.02999999999997</v>
      </c>
    </row>
    <row r="699" spans="20:23" x14ac:dyDescent="0.2">
      <c r="T699" s="1">
        <f>现货价!A702</f>
        <v>43815</v>
      </c>
      <c r="U699">
        <f>现货价!B702</f>
        <v>1575</v>
      </c>
      <c r="V699">
        <f>VLOOKUP(T699,[2]价格数据!$A:$C,3,0)</f>
        <v>1776.03</v>
      </c>
      <c r="W699">
        <f t="shared" si="24"/>
        <v>201.02999999999997</v>
      </c>
    </row>
    <row r="700" spans="20:23" x14ac:dyDescent="0.2">
      <c r="T700" s="1">
        <f>现货价!A703</f>
        <v>43812</v>
      </c>
      <c r="U700">
        <f>现货价!B703</f>
        <v>1590</v>
      </c>
      <c r="V700">
        <f>VLOOKUP(T700,[2]价格数据!$A:$C,3,0)</f>
        <v>1778.53</v>
      </c>
      <c r="W700">
        <f t="shared" si="24"/>
        <v>188.52999999999997</v>
      </c>
    </row>
    <row r="701" spans="20:23" x14ac:dyDescent="0.2">
      <c r="T701" s="1">
        <f>现货价!A704</f>
        <v>43811</v>
      </c>
      <c r="U701">
        <f>现货价!B704</f>
        <v>1590</v>
      </c>
      <c r="V701">
        <f>VLOOKUP(T701,[2]价格数据!$A:$C,3,0)</f>
        <v>1778.53</v>
      </c>
      <c r="W701">
        <f t="shared" si="24"/>
        <v>188.52999999999997</v>
      </c>
    </row>
    <row r="702" spans="20:23" x14ac:dyDescent="0.2">
      <c r="T702" s="1">
        <f>现货价!A705</f>
        <v>43810</v>
      </c>
      <c r="U702">
        <f>现货价!B705</f>
        <v>1590</v>
      </c>
      <c r="V702">
        <f>VLOOKUP(T702,[2]价格数据!$A:$C,3,0)</f>
        <v>1778.53</v>
      </c>
      <c r="W702">
        <f t="shared" si="24"/>
        <v>188.52999999999997</v>
      </c>
    </row>
    <row r="703" spans="20:23" x14ac:dyDescent="0.2">
      <c r="T703" s="1">
        <f>现货价!A706</f>
        <v>43809</v>
      </c>
      <c r="U703">
        <f>现货价!B706</f>
        <v>1590</v>
      </c>
      <c r="V703">
        <f>VLOOKUP(T703,[2]价格数据!$A:$C,3,0)</f>
        <v>1778.53</v>
      </c>
      <c r="W703">
        <f t="shared" si="24"/>
        <v>188.52999999999997</v>
      </c>
    </row>
    <row r="704" spans="20:23" x14ac:dyDescent="0.2">
      <c r="T704" s="1">
        <f>现货价!A707</f>
        <v>43808</v>
      </c>
      <c r="U704">
        <f>现货价!B707</f>
        <v>1615</v>
      </c>
      <c r="V704">
        <f>VLOOKUP(T704,[2]价格数据!$A:$C,3,0)</f>
        <v>1777.73</v>
      </c>
      <c r="W704">
        <f t="shared" si="24"/>
        <v>162.73000000000002</v>
      </c>
    </row>
    <row r="705" spans="20:23" x14ac:dyDescent="0.2">
      <c r="T705" s="1">
        <f>现货价!A708</f>
        <v>43805</v>
      </c>
      <c r="U705">
        <f>现货价!B708</f>
        <v>1640</v>
      </c>
      <c r="V705">
        <f>VLOOKUP(T705,[2]价格数据!$A:$C,3,0)</f>
        <v>1778.13</v>
      </c>
      <c r="W705">
        <f t="shared" si="24"/>
        <v>138.13000000000011</v>
      </c>
    </row>
    <row r="706" spans="20:23" x14ac:dyDescent="0.2">
      <c r="T706" s="1">
        <f>现货价!A709</f>
        <v>43804</v>
      </c>
      <c r="U706">
        <f>现货价!B709</f>
        <v>1640</v>
      </c>
      <c r="V706">
        <f>VLOOKUP(T706,[2]价格数据!$A:$C,3,0)</f>
        <v>1778.13</v>
      </c>
      <c r="W706">
        <f t="shared" si="24"/>
        <v>138.13000000000011</v>
      </c>
    </row>
    <row r="707" spans="20:23" x14ac:dyDescent="0.2">
      <c r="T707" s="1">
        <f>现货价!A710</f>
        <v>43803</v>
      </c>
      <c r="U707">
        <f>现货价!B710</f>
        <v>1640</v>
      </c>
      <c r="V707">
        <f>VLOOKUP(T707,[2]价格数据!$A:$C,3,0)</f>
        <v>1778.13</v>
      </c>
      <c r="W707">
        <f t="shared" ref="W707:W770" si="25">V707-U707</f>
        <v>138.13000000000011</v>
      </c>
    </row>
    <row r="708" spans="20:23" x14ac:dyDescent="0.2">
      <c r="T708" s="1">
        <f>现货价!A711</f>
        <v>43802</v>
      </c>
      <c r="U708">
        <f>现货价!B711</f>
        <v>1655</v>
      </c>
      <c r="V708">
        <f>VLOOKUP(T708,[2]价格数据!$A:$C,3,0)</f>
        <v>1778.13</v>
      </c>
      <c r="W708">
        <f t="shared" si="25"/>
        <v>123.13000000000011</v>
      </c>
    </row>
    <row r="709" spans="20:23" x14ac:dyDescent="0.2">
      <c r="T709" s="1">
        <f>现货价!A712</f>
        <v>43801</v>
      </c>
      <c r="U709">
        <f>现货价!B712</f>
        <v>1665</v>
      </c>
      <c r="V709">
        <f>VLOOKUP(T709,[2]价格数据!$A:$C,3,0)</f>
        <v>1779.53</v>
      </c>
      <c r="W709">
        <f t="shared" si="25"/>
        <v>114.52999999999997</v>
      </c>
    </row>
    <row r="710" spans="20:23" x14ac:dyDescent="0.2">
      <c r="T710" s="1">
        <f>现货价!A713</f>
        <v>43798</v>
      </c>
      <c r="U710">
        <f>现货价!B713</f>
        <v>1675</v>
      </c>
      <c r="V710">
        <f>VLOOKUP(T710,[2]价格数据!$A:$C,3,0)</f>
        <v>1772.94</v>
      </c>
      <c r="W710">
        <f t="shared" si="25"/>
        <v>97.940000000000055</v>
      </c>
    </row>
    <row r="711" spans="20:23" x14ac:dyDescent="0.2">
      <c r="T711" s="1">
        <f>现货价!A714</f>
        <v>43797</v>
      </c>
      <c r="U711">
        <f>现货价!B714</f>
        <v>1675</v>
      </c>
      <c r="V711">
        <f>VLOOKUP(T711,[2]价格数据!$A:$C,3,0)</f>
        <v>1772.94</v>
      </c>
      <c r="W711">
        <f t="shared" si="25"/>
        <v>97.940000000000055</v>
      </c>
    </row>
    <row r="712" spans="20:23" x14ac:dyDescent="0.2">
      <c r="T712" s="1">
        <f>现货价!A715</f>
        <v>43796</v>
      </c>
      <c r="U712">
        <f>现货价!B715</f>
        <v>1675</v>
      </c>
      <c r="V712">
        <f>VLOOKUP(T712,[2]价格数据!$A:$C,3,0)</f>
        <v>1772.94</v>
      </c>
      <c r="W712">
        <f t="shared" si="25"/>
        <v>97.940000000000055</v>
      </c>
    </row>
    <row r="713" spans="20:23" x14ac:dyDescent="0.2">
      <c r="T713" s="1">
        <f>现货价!A716</f>
        <v>43795</v>
      </c>
      <c r="U713">
        <f>现货价!B716</f>
        <v>1675</v>
      </c>
      <c r="V713">
        <f>VLOOKUP(T713,[2]价格数据!$A:$C,3,0)</f>
        <v>1772.94</v>
      </c>
      <c r="W713">
        <f t="shared" si="25"/>
        <v>97.940000000000055</v>
      </c>
    </row>
    <row r="714" spans="20:23" x14ac:dyDescent="0.2">
      <c r="T714" s="1">
        <f>现货价!A717</f>
        <v>43794</v>
      </c>
      <c r="U714">
        <f>现货价!B717</f>
        <v>1715</v>
      </c>
      <c r="V714">
        <f>VLOOKUP(T714,[2]价格数据!$A:$C,3,0)</f>
        <v>1769.92</v>
      </c>
      <c r="W714">
        <f t="shared" si="25"/>
        <v>54.920000000000073</v>
      </c>
    </row>
    <row r="715" spans="20:23" x14ac:dyDescent="0.2">
      <c r="T715" s="1">
        <f>现货价!A718</f>
        <v>43791</v>
      </c>
      <c r="U715">
        <f>现货价!B718</f>
        <v>1715</v>
      </c>
      <c r="V715">
        <f>VLOOKUP(T715,[2]价格数据!$A:$C,3,0)</f>
        <v>1769.92</v>
      </c>
      <c r="W715">
        <f t="shared" si="25"/>
        <v>54.920000000000073</v>
      </c>
    </row>
    <row r="716" spans="20:23" x14ac:dyDescent="0.2">
      <c r="T716" s="1">
        <f>现货价!A719</f>
        <v>43790</v>
      </c>
      <c r="U716">
        <f>现货价!B719</f>
        <v>1725</v>
      </c>
      <c r="V716">
        <f>VLOOKUP(T716,[2]价格数据!$A:$C,3,0)</f>
        <v>1769.92</v>
      </c>
      <c r="W716">
        <f t="shared" si="25"/>
        <v>44.920000000000073</v>
      </c>
    </row>
    <row r="717" spans="20:23" x14ac:dyDescent="0.2">
      <c r="T717" s="1">
        <f>现货价!A720</f>
        <v>43789</v>
      </c>
      <c r="U717">
        <f>现货价!B720</f>
        <v>1740</v>
      </c>
      <c r="V717">
        <f>VLOOKUP(T717,[2]价格数据!$A:$C,3,0)</f>
        <v>1769.92</v>
      </c>
      <c r="W717">
        <f t="shared" si="25"/>
        <v>29.920000000000073</v>
      </c>
    </row>
    <row r="718" spans="20:23" x14ac:dyDescent="0.2">
      <c r="T718" s="1">
        <f>现货价!A721</f>
        <v>43788</v>
      </c>
      <c r="U718">
        <f>现货价!B721</f>
        <v>1740</v>
      </c>
      <c r="V718">
        <f>VLOOKUP(T718,[2]价格数据!$A:$C,3,0)</f>
        <v>1769.92</v>
      </c>
      <c r="W718">
        <f t="shared" si="25"/>
        <v>29.920000000000073</v>
      </c>
    </row>
    <row r="719" spans="20:23" x14ac:dyDescent="0.2">
      <c r="T719" s="1">
        <f>现货价!A722</f>
        <v>43787</v>
      </c>
      <c r="U719">
        <f>现货价!B722</f>
        <v>1750</v>
      </c>
      <c r="V719">
        <f>VLOOKUP(T719,[2]价格数据!$A:$C,3,0)</f>
        <v>1766.64</v>
      </c>
      <c r="W719">
        <f t="shared" si="25"/>
        <v>16.6400000000001</v>
      </c>
    </row>
    <row r="720" spans="20:23" x14ac:dyDescent="0.2">
      <c r="T720" s="1">
        <f>现货价!A723</f>
        <v>43784</v>
      </c>
      <c r="U720">
        <f>现货价!B723</f>
        <v>1750</v>
      </c>
      <c r="V720">
        <f>VLOOKUP(T720,[2]价格数据!$A:$C,3,0)</f>
        <v>1761.24</v>
      </c>
      <c r="W720">
        <f t="shared" si="25"/>
        <v>11.240000000000009</v>
      </c>
    </row>
    <row r="721" spans="20:23" x14ac:dyDescent="0.2">
      <c r="T721" s="1">
        <f>现货价!A724</f>
        <v>43783</v>
      </c>
      <c r="U721">
        <f>现货价!B724</f>
        <v>1765</v>
      </c>
      <c r="V721">
        <f>VLOOKUP(T721,[2]价格数据!$A:$C,3,0)</f>
        <v>1759.44</v>
      </c>
      <c r="W721">
        <f t="shared" si="25"/>
        <v>-5.5599999999999454</v>
      </c>
    </row>
    <row r="722" spans="20:23" x14ac:dyDescent="0.2">
      <c r="T722" s="1">
        <f>现货价!A725</f>
        <v>43782</v>
      </c>
      <c r="U722">
        <f>现货价!B725</f>
        <v>1765</v>
      </c>
      <c r="V722">
        <f>VLOOKUP(T722,[2]价格数据!$A:$C,3,0)</f>
        <v>1757.14</v>
      </c>
      <c r="W722">
        <f t="shared" si="25"/>
        <v>-7.8599999999999</v>
      </c>
    </row>
    <row r="723" spans="20:23" x14ac:dyDescent="0.2">
      <c r="T723" s="1">
        <f>现货价!A726</f>
        <v>43781</v>
      </c>
      <c r="U723">
        <f>现货价!B726</f>
        <v>1765</v>
      </c>
      <c r="V723">
        <f>VLOOKUP(T723,[2]价格数据!$A:$C,3,0)</f>
        <v>1755.51</v>
      </c>
      <c r="W723">
        <f t="shared" si="25"/>
        <v>-9.4900000000000091</v>
      </c>
    </row>
    <row r="724" spans="20:23" x14ac:dyDescent="0.2">
      <c r="T724" s="1">
        <f>现货价!A727</f>
        <v>43780</v>
      </c>
      <c r="U724">
        <f>现货价!B727</f>
        <v>1775</v>
      </c>
      <c r="V724">
        <f>VLOOKUP(T724,[2]价格数据!$A:$C,3,0)</f>
        <v>1744.88</v>
      </c>
      <c r="W724">
        <f t="shared" si="25"/>
        <v>-30.119999999999891</v>
      </c>
    </row>
    <row r="725" spans="20:23" x14ac:dyDescent="0.2">
      <c r="T725" s="1">
        <f>现货价!A728</f>
        <v>43777</v>
      </c>
      <c r="U725">
        <f>现货价!B728</f>
        <v>1775</v>
      </c>
      <c r="V725">
        <f>VLOOKUP(T725,[2]价格数据!$A:$C,3,0)</f>
        <v>1744.22</v>
      </c>
      <c r="W725">
        <f t="shared" si="25"/>
        <v>-30.779999999999973</v>
      </c>
    </row>
    <row r="726" spans="20:23" x14ac:dyDescent="0.2">
      <c r="T726" s="1">
        <f>现货价!A729</f>
        <v>43776</v>
      </c>
      <c r="U726">
        <f>现货价!B729</f>
        <v>1790</v>
      </c>
      <c r="V726">
        <f>VLOOKUP(T726,[2]价格数据!$A:$C,3,0)</f>
        <v>1738.74</v>
      </c>
      <c r="W726">
        <f t="shared" si="25"/>
        <v>-51.259999999999991</v>
      </c>
    </row>
    <row r="727" spans="20:23" x14ac:dyDescent="0.2">
      <c r="T727" s="1">
        <f>现货价!A730</f>
        <v>43775</v>
      </c>
      <c r="U727">
        <f>现货价!B730</f>
        <v>1805</v>
      </c>
      <c r="V727">
        <f>VLOOKUP(T727,[2]价格数据!$A:$C,3,0)</f>
        <v>1736.94</v>
      </c>
      <c r="W727">
        <f t="shared" si="25"/>
        <v>-68.059999999999945</v>
      </c>
    </row>
    <row r="728" spans="20:23" x14ac:dyDescent="0.2">
      <c r="T728" s="1">
        <f>现货价!A731</f>
        <v>43774</v>
      </c>
      <c r="U728">
        <f>现货价!B731</f>
        <v>1815</v>
      </c>
      <c r="V728">
        <f>VLOOKUP(T728,[2]价格数据!$A:$C,3,0)</f>
        <v>1730.34</v>
      </c>
      <c r="W728">
        <f t="shared" si="25"/>
        <v>-84.660000000000082</v>
      </c>
    </row>
    <row r="729" spans="20:23" x14ac:dyDescent="0.2">
      <c r="T729" s="1">
        <f>现货价!A732</f>
        <v>43773</v>
      </c>
      <c r="U729">
        <f>现货价!B732</f>
        <v>1815</v>
      </c>
      <c r="V729">
        <f>VLOOKUP(T729,[2]价格数据!$A:$C,3,0)</f>
        <v>1727.74</v>
      </c>
      <c r="W729">
        <f t="shared" si="25"/>
        <v>-87.259999999999991</v>
      </c>
    </row>
    <row r="730" spans="20:23" x14ac:dyDescent="0.2">
      <c r="T730" s="1">
        <f>现货价!A733</f>
        <v>43770</v>
      </c>
      <c r="U730">
        <f>现货价!B733</f>
        <v>1815</v>
      </c>
      <c r="V730">
        <f>VLOOKUP(T730,[2]价格数据!$A:$C,3,0)</f>
        <v>1727.74</v>
      </c>
      <c r="W730">
        <f t="shared" si="25"/>
        <v>-87.259999999999991</v>
      </c>
    </row>
    <row r="731" spans="20:23" x14ac:dyDescent="0.2">
      <c r="T731" s="1">
        <f>现货价!A734</f>
        <v>43769</v>
      </c>
      <c r="U731">
        <f>现货价!B734</f>
        <v>1815</v>
      </c>
      <c r="V731">
        <f>VLOOKUP(T731,[2]价格数据!$A:$C,3,0)</f>
        <v>1726.65</v>
      </c>
      <c r="W731">
        <f t="shared" si="25"/>
        <v>-88.349999999999909</v>
      </c>
    </row>
    <row r="732" spans="20:23" x14ac:dyDescent="0.2">
      <c r="T732" s="1">
        <f>现货价!A735</f>
        <v>43768</v>
      </c>
      <c r="U732">
        <f>现货价!B735</f>
        <v>1825</v>
      </c>
      <c r="V732">
        <f>VLOOKUP(T732,[2]价格数据!$A:$C,3,0)</f>
        <v>1726.65</v>
      </c>
      <c r="W732">
        <f t="shared" si="25"/>
        <v>-98.349999999999909</v>
      </c>
    </row>
    <row r="733" spans="20:23" x14ac:dyDescent="0.2">
      <c r="T733" s="1">
        <f>现货价!A736</f>
        <v>43767</v>
      </c>
      <c r="U733">
        <f>现货价!B736</f>
        <v>1825</v>
      </c>
      <c r="V733">
        <f>VLOOKUP(T733,[2]价格数据!$A:$C,3,0)</f>
        <v>1724.85</v>
      </c>
      <c r="W733">
        <f t="shared" si="25"/>
        <v>-100.15000000000009</v>
      </c>
    </row>
    <row r="734" spans="20:23" x14ac:dyDescent="0.2">
      <c r="T734" s="1">
        <f>现货价!A737</f>
        <v>43766</v>
      </c>
      <c r="U734">
        <f>现货价!B737</f>
        <v>1825</v>
      </c>
      <c r="V734">
        <f>VLOOKUP(T734,[2]价格数据!$A:$C,3,0)</f>
        <v>1722.85</v>
      </c>
      <c r="W734">
        <f t="shared" si="25"/>
        <v>-102.15000000000009</v>
      </c>
    </row>
    <row r="735" spans="20:23" x14ac:dyDescent="0.2">
      <c r="T735" s="1">
        <f>现货价!A738</f>
        <v>43763</v>
      </c>
      <c r="U735">
        <f>现货价!B738</f>
        <v>1825</v>
      </c>
      <c r="V735">
        <f>VLOOKUP(T735,[2]价格数据!$A:$C,3,0)</f>
        <v>1714.21</v>
      </c>
      <c r="W735">
        <f t="shared" si="25"/>
        <v>-110.78999999999996</v>
      </c>
    </row>
    <row r="736" spans="20:23" x14ac:dyDescent="0.2">
      <c r="T736" s="1">
        <f>现货价!A739</f>
        <v>43762</v>
      </c>
      <c r="U736">
        <f>现货价!B739</f>
        <v>1825</v>
      </c>
      <c r="V736">
        <f>VLOOKUP(T736,[2]价格数据!$A:$C,3,0)</f>
        <v>1708.05</v>
      </c>
      <c r="W736">
        <f t="shared" si="25"/>
        <v>-116.95000000000005</v>
      </c>
    </row>
    <row r="737" spans="20:23" x14ac:dyDescent="0.2">
      <c r="T737" s="1">
        <f>现货价!A740</f>
        <v>43761</v>
      </c>
      <c r="U737">
        <f>现货价!B740</f>
        <v>1825</v>
      </c>
      <c r="V737">
        <f>VLOOKUP(T737,[2]价格数据!$A:$C,3,0)</f>
        <v>1707.14</v>
      </c>
      <c r="W737">
        <f t="shared" si="25"/>
        <v>-117.8599999999999</v>
      </c>
    </row>
    <row r="738" spans="20:23" x14ac:dyDescent="0.2">
      <c r="T738" s="1">
        <f>现货价!A741</f>
        <v>43760</v>
      </c>
      <c r="U738">
        <f>现货价!B741</f>
        <v>1825</v>
      </c>
      <c r="V738">
        <f>VLOOKUP(T738,[2]价格数据!$A:$C,3,0)</f>
        <v>1707.14</v>
      </c>
      <c r="W738">
        <f t="shared" si="25"/>
        <v>-117.8599999999999</v>
      </c>
    </row>
    <row r="739" spans="20:23" x14ac:dyDescent="0.2">
      <c r="T739" s="1">
        <f>现货价!A742</f>
        <v>43759</v>
      </c>
      <c r="U739">
        <f>现货价!B742</f>
        <v>1825</v>
      </c>
      <c r="V739">
        <f>VLOOKUP(T739,[2]价格数据!$A:$C,3,0)</f>
        <v>1699.87</v>
      </c>
      <c r="W739">
        <f t="shared" si="25"/>
        <v>-125.13000000000011</v>
      </c>
    </row>
    <row r="740" spans="20:23" x14ac:dyDescent="0.2">
      <c r="T740" s="1">
        <f>现货价!A743</f>
        <v>43756</v>
      </c>
      <c r="U740">
        <f>现货价!B743</f>
        <v>1825</v>
      </c>
      <c r="V740">
        <f>VLOOKUP(T740,[2]价格数据!$A:$C,3,0)</f>
        <v>1699.87</v>
      </c>
      <c r="W740">
        <f t="shared" si="25"/>
        <v>-125.13000000000011</v>
      </c>
    </row>
    <row r="741" spans="20:23" x14ac:dyDescent="0.2">
      <c r="T741" s="1">
        <f>现货价!A744</f>
        <v>43755</v>
      </c>
      <c r="U741">
        <f>现货价!B744</f>
        <v>1825</v>
      </c>
      <c r="V741">
        <f>VLOOKUP(T741,[2]价格数据!$A:$C,3,0)</f>
        <v>1699.87</v>
      </c>
      <c r="W741">
        <f t="shared" si="25"/>
        <v>-125.13000000000011</v>
      </c>
    </row>
    <row r="742" spans="20:23" x14ac:dyDescent="0.2">
      <c r="T742" s="1">
        <f>现货价!A745</f>
        <v>43754</v>
      </c>
      <c r="U742">
        <f>现货价!B745</f>
        <v>1825</v>
      </c>
      <c r="V742">
        <f>VLOOKUP(T742,[2]价格数据!$A:$C,3,0)</f>
        <v>1697.85</v>
      </c>
      <c r="W742">
        <f t="shared" si="25"/>
        <v>-127.15000000000009</v>
      </c>
    </row>
    <row r="743" spans="20:23" x14ac:dyDescent="0.2">
      <c r="T743" s="1">
        <f>现货价!A746</f>
        <v>43753</v>
      </c>
      <c r="U743">
        <f>现货价!B746</f>
        <v>1825</v>
      </c>
      <c r="V743">
        <f>VLOOKUP(T743,[2]价格数据!$A:$C,3,0)</f>
        <v>1693.24</v>
      </c>
      <c r="W743">
        <f t="shared" si="25"/>
        <v>-131.76</v>
      </c>
    </row>
    <row r="744" spans="20:23" x14ac:dyDescent="0.2">
      <c r="T744" s="1">
        <f>现货价!A747</f>
        <v>43752</v>
      </c>
      <c r="U744">
        <f>现货价!B747</f>
        <v>1825</v>
      </c>
      <c r="V744">
        <f>VLOOKUP(T744,[2]价格数据!$A:$C,3,0)</f>
        <v>1688.21</v>
      </c>
      <c r="W744">
        <f t="shared" si="25"/>
        <v>-136.78999999999996</v>
      </c>
    </row>
    <row r="745" spans="20:23" x14ac:dyDescent="0.2">
      <c r="T745" s="1">
        <f>现货价!A748</f>
        <v>43750</v>
      </c>
      <c r="U745">
        <f>现货价!B748</f>
        <v>1825</v>
      </c>
      <c r="V745">
        <f>VLOOKUP(T745,[2]价格数据!$A:$C,3,0)</f>
        <v>1678.69</v>
      </c>
      <c r="W745">
        <f t="shared" si="25"/>
        <v>-146.30999999999995</v>
      </c>
    </row>
    <row r="746" spans="20:23" x14ac:dyDescent="0.2">
      <c r="T746" s="1">
        <f>现货价!A749</f>
        <v>43749</v>
      </c>
      <c r="U746">
        <f>现货价!B749</f>
        <v>1825</v>
      </c>
      <c r="V746">
        <f>VLOOKUP(T746,[2]价格数据!$A:$C,3,0)</f>
        <v>1678.69</v>
      </c>
      <c r="W746">
        <f t="shared" si="25"/>
        <v>-146.30999999999995</v>
      </c>
    </row>
    <row r="747" spans="20:23" x14ac:dyDescent="0.2">
      <c r="T747" s="1">
        <f>现货价!A750</f>
        <v>43748</v>
      </c>
      <c r="U747">
        <f>现货价!B750</f>
        <v>1825</v>
      </c>
      <c r="V747">
        <f>VLOOKUP(T747,[2]价格数据!$A:$C,3,0)</f>
        <v>1673.07</v>
      </c>
      <c r="W747">
        <f t="shared" si="25"/>
        <v>-151.93000000000006</v>
      </c>
    </row>
    <row r="748" spans="20:23" x14ac:dyDescent="0.2">
      <c r="T748" s="1">
        <f>现货价!A751</f>
        <v>43747</v>
      </c>
      <c r="U748">
        <f>现货价!B751</f>
        <v>1825</v>
      </c>
      <c r="V748">
        <f>VLOOKUP(T748,[2]价格数据!$A:$C,3,0)</f>
        <v>1670.14</v>
      </c>
      <c r="W748">
        <f t="shared" si="25"/>
        <v>-154.8599999999999</v>
      </c>
    </row>
    <row r="749" spans="20:23" x14ac:dyDescent="0.2">
      <c r="T749" s="1">
        <f>现货价!A752</f>
        <v>43746</v>
      </c>
      <c r="U749">
        <f>现货价!B752</f>
        <v>1825</v>
      </c>
      <c r="V749">
        <f>VLOOKUP(T749,[2]价格数据!$A:$C,3,0)</f>
        <v>1669.24</v>
      </c>
      <c r="W749">
        <f t="shared" si="25"/>
        <v>-155.76</v>
      </c>
    </row>
    <row r="750" spans="20:23" x14ac:dyDescent="0.2">
      <c r="T750" s="1">
        <f>现货价!A753</f>
        <v>43738</v>
      </c>
      <c r="U750">
        <f>现货价!B753</f>
        <v>1825</v>
      </c>
      <c r="V750">
        <f>VLOOKUP(T750,[2]价格数据!$A:$C,3,0)</f>
        <v>1667.23</v>
      </c>
      <c r="W750">
        <f t="shared" si="25"/>
        <v>-157.76999999999998</v>
      </c>
    </row>
    <row r="751" spans="20:23" x14ac:dyDescent="0.2">
      <c r="T751" s="1">
        <f>现货价!A754</f>
        <v>43737</v>
      </c>
      <c r="U751">
        <f>现货价!B754</f>
        <v>1825</v>
      </c>
      <c r="V751">
        <f>VLOOKUP(T751,[2]价格数据!$A:$C,3,0)</f>
        <v>1659.84</v>
      </c>
      <c r="W751">
        <f t="shared" si="25"/>
        <v>-165.16000000000008</v>
      </c>
    </row>
    <row r="752" spans="20:23" x14ac:dyDescent="0.2">
      <c r="T752" s="1">
        <f>现货价!A755</f>
        <v>43735</v>
      </c>
      <c r="U752">
        <f>现货价!B755</f>
        <v>1825</v>
      </c>
      <c r="V752">
        <f>VLOOKUP(T752,[2]价格数据!$A:$C,3,0)</f>
        <v>1659.84</v>
      </c>
      <c r="W752">
        <f t="shared" si="25"/>
        <v>-165.16000000000008</v>
      </c>
    </row>
    <row r="753" spans="20:23" x14ac:dyDescent="0.2">
      <c r="T753" s="1">
        <f>现货价!A756</f>
        <v>43734</v>
      </c>
      <c r="U753">
        <f>现货价!B756</f>
        <v>1825</v>
      </c>
      <c r="V753">
        <f>VLOOKUP(T753,[2]价格数据!$A:$C,3,0)</f>
        <v>1659.84</v>
      </c>
      <c r="W753">
        <f t="shared" si="25"/>
        <v>-165.16000000000008</v>
      </c>
    </row>
    <row r="754" spans="20:23" x14ac:dyDescent="0.2">
      <c r="T754" s="1">
        <f>现货价!A757</f>
        <v>43733</v>
      </c>
      <c r="U754">
        <f>现货价!B757</f>
        <v>1825</v>
      </c>
      <c r="V754">
        <f>VLOOKUP(T754,[2]价格数据!$A:$C,3,0)</f>
        <v>1658.94</v>
      </c>
      <c r="W754">
        <f t="shared" si="25"/>
        <v>-166.05999999999995</v>
      </c>
    </row>
    <row r="755" spans="20:23" x14ac:dyDescent="0.2">
      <c r="T755" s="1">
        <f>现货价!A758</f>
        <v>43732</v>
      </c>
      <c r="U755">
        <f>现货价!B758</f>
        <v>1825</v>
      </c>
      <c r="V755">
        <f>VLOOKUP(T755,[2]价格数据!$A:$C,3,0)</f>
        <v>1652.07</v>
      </c>
      <c r="W755">
        <f t="shared" si="25"/>
        <v>-172.93000000000006</v>
      </c>
    </row>
    <row r="756" spans="20:23" x14ac:dyDescent="0.2">
      <c r="T756" s="1">
        <f>现货价!A759</f>
        <v>43731</v>
      </c>
      <c r="U756">
        <f>现货价!B759</f>
        <v>1825</v>
      </c>
      <c r="V756">
        <f>VLOOKUP(T756,[2]价格数据!$A:$C,3,0)</f>
        <v>1649.57</v>
      </c>
      <c r="W756">
        <f t="shared" si="25"/>
        <v>-175.43000000000006</v>
      </c>
    </row>
    <row r="757" spans="20:23" x14ac:dyDescent="0.2">
      <c r="T757" s="1">
        <f>现货价!A760</f>
        <v>43728</v>
      </c>
      <c r="U757">
        <f>现货价!B760</f>
        <v>1825</v>
      </c>
      <c r="V757">
        <f>VLOOKUP(T757,[2]价格数据!$A:$C,3,0)</f>
        <v>1645.87</v>
      </c>
      <c r="W757">
        <f t="shared" si="25"/>
        <v>-179.13000000000011</v>
      </c>
    </row>
    <row r="758" spans="20:23" x14ac:dyDescent="0.2">
      <c r="T758" s="1">
        <f>现货价!A761</f>
        <v>43727</v>
      </c>
      <c r="U758">
        <f>现货价!B761</f>
        <v>1825</v>
      </c>
      <c r="V758">
        <f>VLOOKUP(T758,[2]价格数据!$A:$C,3,0)</f>
        <v>1643.05</v>
      </c>
      <c r="W758">
        <f t="shared" si="25"/>
        <v>-181.95000000000005</v>
      </c>
    </row>
    <row r="759" spans="20:23" x14ac:dyDescent="0.2">
      <c r="T759" s="1">
        <f>现货价!A762</f>
        <v>43726</v>
      </c>
      <c r="U759">
        <f>现货价!B762</f>
        <v>1825</v>
      </c>
      <c r="V759">
        <f>VLOOKUP(T759,[2]价格数据!$A:$C,3,0)</f>
        <v>1641.29</v>
      </c>
      <c r="W759">
        <f t="shared" si="25"/>
        <v>-183.71000000000004</v>
      </c>
    </row>
    <row r="760" spans="20:23" x14ac:dyDescent="0.2">
      <c r="T760" s="1">
        <f>现货价!A763</f>
        <v>43725</v>
      </c>
      <c r="U760">
        <f>现货价!B763</f>
        <v>1825</v>
      </c>
      <c r="V760">
        <f>VLOOKUP(T760,[2]价格数据!$A:$C,3,0)</f>
        <v>1641.29</v>
      </c>
      <c r="W760">
        <f t="shared" si="25"/>
        <v>-183.71000000000004</v>
      </c>
    </row>
    <row r="761" spans="20:23" x14ac:dyDescent="0.2">
      <c r="T761" s="1">
        <f>现货价!A764</f>
        <v>43724</v>
      </c>
      <c r="U761">
        <f>现货价!B764</f>
        <v>1825</v>
      </c>
      <c r="V761">
        <f>VLOOKUP(T761,[2]价格数据!$A:$C,3,0)</f>
        <v>1641.29</v>
      </c>
      <c r="W761">
        <f t="shared" si="25"/>
        <v>-183.71000000000004</v>
      </c>
    </row>
    <row r="762" spans="20:23" x14ac:dyDescent="0.2">
      <c r="T762" s="1">
        <f>现货价!A765</f>
        <v>43720</v>
      </c>
      <c r="U762">
        <f>现货价!B765</f>
        <v>1825</v>
      </c>
      <c r="V762">
        <f>VLOOKUP(T762,[2]价格数据!$A:$C,3,0)</f>
        <v>1640.38</v>
      </c>
      <c r="W762">
        <f t="shared" si="25"/>
        <v>-184.61999999999989</v>
      </c>
    </row>
    <row r="763" spans="20:23" x14ac:dyDescent="0.2">
      <c r="T763" s="1">
        <f>现货价!A766</f>
        <v>43719</v>
      </c>
      <c r="U763">
        <f>现货价!B766</f>
        <v>1825</v>
      </c>
      <c r="V763">
        <f>VLOOKUP(T763,[2]价格数据!$A:$C,3,0)</f>
        <v>1639.88</v>
      </c>
      <c r="W763">
        <f t="shared" si="25"/>
        <v>-185.11999999999989</v>
      </c>
    </row>
    <row r="764" spans="20:23" x14ac:dyDescent="0.2">
      <c r="T764" s="1">
        <f>现货价!A767</f>
        <v>43718</v>
      </c>
      <c r="U764">
        <f>现货价!B767</f>
        <v>1825</v>
      </c>
      <c r="V764">
        <f>VLOOKUP(T764,[2]价格数据!$A:$C,3,0)</f>
        <v>1638.99</v>
      </c>
      <c r="W764">
        <f t="shared" si="25"/>
        <v>-186.01</v>
      </c>
    </row>
    <row r="765" spans="20:23" x14ac:dyDescent="0.2">
      <c r="T765" s="1">
        <f>现货价!A768</f>
        <v>43717</v>
      </c>
      <c r="U765">
        <f>现货价!B768</f>
        <v>1825</v>
      </c>
      <c r="V765">
        <f>VLOOKUP(T765,[2]价格数据!$A:$C,3,0)</f>
        <v>1635.2</v>
      </c>
      <c r="W765">
        <f t="shared" si="25"/>
        <v>-189.79999999999995</v>
      </c>
    </row>
    <row r="766" spans="20:23" x14ac:dyDescent="0.2">
      <c r="T766" s="1">
        <f>现货价!A769</f>
        <v>43714</v>
      </c>
      <c r="U766">
        <f>现货价!B769</f>
        <v>1825</v>
      </c>
      <c r="V766">
        <f>VLOOKUP(T766,[2]价格数据!$A:$C,3,0)</f>
        <v>1632.55</v>
      </c>
      <c r="W766">
        <f t="shared" si="25"/>
        <v>-192.45000000000005</v>
      </c>
    </row>
    <row r="767" spans="20:23" x14ac:dyDescent="0.2">
      <c r="T767" s="1">
        <f>现货价!A770</f>
        <v>43713</v>
      </c>
      <c r="U767">
        <f>现货价!B770</f>
        <v>1825</v>
      </c>
      <c r="V767">
        <f>VLOOKUP(T767,[2]价格数据!$A:$C,3,0)</f>
        <v>1628.97</v>
      </c>
      <c r="W767">
        <f t="shared" si="25"/>
        <v>-196.02999999999997</v>
      </c>
    </row>
    <row r="768" spans="20:23" x14ac:dyDescent="0.2">
      <c r="T768" s="1">
        <f>现货价!A771</f>
        <v>43712</v>
      </c>
      <c r="U768">
        <f>现货价!B771</f>
        <v>1825</v>
      </c>
      <c r="V768">
        <f>VLOOKUP(T768,[2]价格数据!$A:$C,3,0)</f>
        <v>1627.17</v>
      </c>
      <c r="W768">
        <f t="shared" si="25"/>
        <v>-197.82999999999993</v>
      </c>
    </row>
    <row r="769" spans="20:23" x14ac:dyDescent="0.2">
      <c r="T769" s="1">
        <f>现货价!A772</f>
        <v>43711</v>
      </c>
      <c r="U769">
        <f>现货价!B772</f>
        <v>1825</v>
      </c>
      <c r="V769">
        <f>VLOOKUP(T769,[2]价格数据!$A:$C,3,0)</f>
        <v>1627.17</v>
      </c>
      <c r="W769">
        <f t="shared" si="25"/>
        <v>-197.82999999999993</v>
      </c>
    </row>
    <row r="770" spans="20:23" x14ac:dyDescent="0.2">
      <c r="T770" s="1">
        <f>现货价!A773</f>
        <v>43710</v>
      </c>
      <c r="U770">
        <f>现货价!B773</f>
        <v>1825</v>
      </c>
      <c r="V770">
        <f>VLOOKUP(T770,[2]价格数据!$A:$C,3,0)</f>
        <v>1626.97</v>
      </c>
      <c r="W770">
        <f t="shared" si="25"/>
        <v>-198.02999999999997</v>
      </c>
    </row>
    <row r="771" spans="20:23" x14ac:dyDescent="0.2">
      <c r="T771" s="1">
        <f>现货价!A774</f>
        <v>43707</v>
      </c>
      <c r="U771">
        <f>现货价!B774</f>
        <v>1800</v>
      </c>
      <c r="V771">
        <f>VLOOKUP(T771,[2]价格数据!$A:$C,3,0)</f>
        <v>1619.58</v>
      </c>
      <c r="W771">
        <f t="shared" ref="W771:W824" si="26">V771-U771</f>
        <v>-180.42000000000007</v>
      </c>
    </row>
    <row r="772" spans="20:23" x14ac:dyDescent="0.2">
      <c r="T772" s="1">
        <f>现货价!A775</f>
        <v>43706</v>
      </c>
      <c r="U772">
        <f>现货价!B775</f>
        <v>1775</v>
      </c>
      <c r="V772">
        <f>VLOOKUP(T772,[2]价格数据!$A:$C,3,0)</f>
        <v>1616.13</v>
      </c>
      <c r="W772">
        <f t="shared" si="26"/>
        <v>-158.86999999999989</v>
      </c>
    </row>
    <row r="773" spans="20:23" x14ac:dyDescent="0.2">
      <c r="T773" s="1">
        <f>现货价!A776</f>
        <v>43705</v>
      </c>
      <c r="U773">
        <f>现货价!B776</f>
        <v>1775</v>
      </c>
      <c r="V773">
        <f>VLOOKUP(T773,[2]价格数据!$A:$C,3,0)</f>
        <v>1613.2</v>
      </c>
      <c r="W773">
        <f t="shared" si="26"/>
        <v>-161.79999999999995</v>
      </c>
    </row>
    <row r="774" spans="20:23" x14ac:dyDescent="0.2">
      <c r="T774" s="1">
        <f>现货价!A777</f>
        <v>43704</v>
      </c>
      <c r="U774">
        <f>现货价!B777</f>
        <v>1775</v>
      </c>
      <c r="V774">
        <f>VLOOKUP(T774,[2]价格数据!$A:$C,3,0)</f>
        <v>1611.2</v>
      </c>
      <c r="W774">
        <f t="shared" si="26"/>
        <v>-163.79999999999995</v>
      </c>
    </row>
    <row r="775" spans="20:23" x14ac:dyDescent="0.2">
      <c r="T775" s="1">
        <f>现货价!A778</f>
        <v>43703</v>
      </c>
      <c r="U775">
        <f>现货价!B778</f>
        <v>1775</v>
      </c>
      <c r="V775">
        <f>VLOOKUP(T775,[2]价格数据!$A:$C,3,0)</f>
        <v>1611.2</v>
      </c>
      <c r="W775">
        <f t="shared" si="26"/>
        <v>-163.79999999999995</v>
      </c>
    </row>
    <row r="776" spans="20:23" x14ac:dyDescent="0.2">
      <c r="T776" s="1">
        <f>现货价!A779</f>
        <v>43700</v>
      </c>
      <c r="U776">
        <f>现货价!B779</f>
        <v>1775</v>
      </c>
      <c r="V776">
        <f>VLOOKUP(T776,[2]价格数据!$A:$C,3,0)</f>
        <v>1611.2</v>
      </c>
      <c r="W776">
        <f t="shared" si="26"/>
        <v>-163.79999999999995</v>
      </c>
    </row>
    <row r="777" spans="20:23" x14ac:dyDescent="0.2">
      <c r="T777" s="1">
        <f>现货价!A780</f>
        <v>43699</v>
      </c>
      <c r="U777">
        <f>现货价!B780</f>
        <v>1775</v>
      </c>
      <c r="V777">
        <f>VLOOKUP(T777,[2]价格数据!$A:$C,3,0)</f>
        <v>1610.7</v>
      </c>
      <c r="W777">
        <f t="shared" si="26"/>
        <v>-164.29999999999995</v>
      </c>
    </row>
    <row r="778" spans="20:23" x14ac:dyDescent="0.2">
      <c r="T778" s="1">
        <f>现货价!A781</f>
        <v>43698</v>
      </c>
      <c r="U778">
        <f>现货价!B781</f>
        <v>1775</v>
      </c>
      <c r="V778">
        <f>VLOOKUP(T778,[2]价格数据!$A:$C,3,0)</f>
        <v>1608.7</v>
      </c>
      <c r="W778">
        <f t="shared" si="26"/>
        <v>-166.29999999999995</v>
      </c>
    </row>
    <row r="779" spans="20:23" x14ac:dyDescent="0.2">
      <c r="T779" s="1">
        <f>现货价!A782</f>
        <v>43697</v>
      </c>
      <c r="U779">
        <f>现货价!B782</f>
        <v>1775</v>
      </c>
      <c r="V779">
        <f>VLOOKUP(T779,[2]价格数据!$A:$C,3,0)</f>
        <v>1607.9</v>
      </c>
      <c r="W779">
        <f t="shared" si="26"/>
        <v>-167.09999999999991</v>
      </c>
    </row>
    <row r="780" spans="20:23" x14ac:dyDescent="0.2">
      <c r="T780" s="1">
        <f>现货价!A783</f>
        <v>43696</v>
      </c>
      <c r="U780">
        <f>现货价!B783</f>
        <v>1750</v>
      </c>
      <c r="V780">
        <f>VLOOKUP(T780,[2]价格数据!$A:$C,3,0)</f>
        <v>1603.19</v>
      </c>
      <c r="W780">
        <f t="shared" si="26"/>
        <v>-146.80999999999995</v>
      </c>
    </row>
    <row r="781" spans="20:23" x14ac:dyDescent="0.2">
      <c r="T781" s="1">
        <f>现货价!A784</f>
        <v>43693</v>
      </c>
      <c r="U781">
        <f>现货价!B784</f>
        <v>1750</v>
      </c>
      <c r="V781">
        <f>VLOOKUP(T781,[2]价格数据!$A:$C,3,0)</f>
        <v>1598.07</v>
      </c>
      <c r="W781">
        <f t="shared" si="26"/>
        <v>-151.93000000000006</v>
      </c>
    </row>
    <row r="782" spans="20:23" x14ac:dyDescent="0.2">
      <c r="T782" s="1">
        <f>现货价!A785</f>
        <v>43692</v>
      </c>
      <c r="U782">
        <f>现货价!B785</f>
        <v>1750</v>
      </c>
      <c r="V782">
        <f>VLOOKUP(T782,[2]价格数据!$A:$C,3,0)</f>
        <v>1594.19</v>
      </c>
      <c r="W782">
        <f t="shared" si="26"/>
        <v>-155.80999999999995</v>
      </c>
    </row>
    <row r="783" spans="20:23" x14ac:dyDescent="0.2">
      <c r="T783" s="1">
        <f>现货价!A786</f>
        <v>43691</v>
      </c>
      <c r="U783">
        <f>现货价!B786</f>
        <v>1750</v>
      </c>
      <c r="V783">
        <f>VLOOKUP(T783,[2]价格数据!$A:$C,3,0)</f>
        <v>1586.64</v>
      </c>
      <c r="W783">
        <f t="shared" si="26"/>
        <v>-163.3599999999999</v>
      </c>
    </row>
    <row r="784" spans="20:23" x14ac:dyDescent="0.2">
      <c r="T784" s="1">
        <f>现货价!A787</f>
        <v>43690</v>
      </c>
      <c r="U784">
        <f>现货价!B787</f>
        <v>1750</v>
      </c>
      <c r="V784">
        <f>VLOOKUP(T784,[2]价格数据!$A:$C,3,0)</f>
        <v>1581.51</v>
      </c>
      <c r="W784">
        <f t="shared" si="26"/>
        <v>-168.49</v>
      </c>
    </row>
    <row r="785" spans="20:23" x14ac:dyDescent="0.2">
      <c r="T785" s="1">
        <f>现货价!A788</f>
        <v>43689</v>
      </c>
      <c r="U785">
        <f>现货价!B788</f>
        <v>1750</v>
      </c>
      <c r="V785">
        <f>VLOOKUP(T785,[2]价格数据!$A:$C,3,0)</f>
        <v>1577.91</v>
      </c>
      <c r="W785">
        <f t="shared" si="26"/>
        <v>-172.08999999999992</v>
      </c>
    </row>
    <row r="786" spans="20:23" x14ac:dyDescent="0.2">
      <c r="T786" s="1">
        <f>现货价!A789</f>
        <v>43686</v>
      </c>
      <c r="U786">
        <f>现货价!B789</f>
        <v>1725</v>
      </c>
      <c r="V786">
        <f>VLOOKUP(T786,[2]价格数据!$A:$C,3,0)</f>
        <v>1579.91</v>
      </c>
      <c r="W786">
        <f t="shared" si="26"/>
        <v>-145.08999999999992</v>
      </c>
    </row>
    <row r="787" spans="20:23" x14ac:dyDescent="0.2">
      <c r="T787" s="1">
        <f>现货价!A790</f>
        <v>43685</v>
      </c>
      <c r="U787">
        <f>现货价!B790</f>
        <v>1725</v>
      </c>
      <c r="V787">
        <f>VLOOKUP(T787,[2]价格数据!$A:$C,3,0)</f>
        <v>1579.91</v>
      </c>
      <c r="W787">
        <f t="shared" si="26"/>
        <v>-145.08999999999992</v>
      </c>
    </row>
    <row r="788" spans="20:23" x14ac:dyDescent="0.2">
      <c r="T788" s="1">
        <f>现货价!A791</f>
        <v>43684</v>
      </c>
      <c r="U788">
        <f>现货价!B791</f>
        <v>1725</v>
      </c>
      <c r="V788">
        <f>VLOOKUP(T788,[2]价格数据!$A:$C,3,0)</f>
        <v>1578.91</v>
      </c>
      <c r="W788">
        <f t="shared" si="26"/>
        <v>-146.08999999999992</v>
      </c>
    </row>
    <row r="789" spans="20:23" x14ac:dyDescent="0.2">
      <c r="T789" s="1">
        <f>现货价!A792</f>
        <v>43683</v>
      </c>
      <c r="U789">
        <f>现货价!B792</f>
        <v>1725</v>
      </c>
      <c r="V789">
        <f>VLOOKUP(T789,[2]价格数据!$A:$C,3,0)</f>
        <v>1578.41</v>
      </c>
      <c r="W789">
        <f t="shared" si="26"/>
        <v>-146.58999999999992</v>
      </c>
    </row>
    <row r="790" spans="20:23" x14ac:dyDescent="0.2">
      <c r="T790" s="1">
        <f>现货价!A793</f>
        <v>43682</v>
      </c>
      <c r="U790">
        <f>现货价!B793</f>
        <v>1725</v>
      </c>
      <c r="V790">
        <f>VLOOKUP(T790,[2]价格数据!$A:$C,3,0)</f>
        <v>1576.61</v>
      </c>
      <c r="W790">
        <f t="shared" si="26"/>
        <v>-148.3900000000001</v>
      </c>
    </row>
    <row r="791" spans="20:23" x14ac:dyDescent="0.2">
      <c r="T791" s="1">
        <f>现货价!A794</f>
        <v>43679</v>
      </c>
      <c r="U791">
        <f>现货价!B794</f>
        <v>1725</v>
      </c>
      <c r="V791">
        <f>VLOOKUP(T791,[2]价格数据!$A:$C,3,0)</f>
        <v>1576.61</v>
      </c>
      <c r="W791">
        <f t="shared" si="26"/>
        <v>-148.3900000000001</v>
      </c>
    </row>
    <row r="792" spans="20:23" x14ac:dyDescent="0.2">
      <c r="T792" s="1">
        <f>现货价!A795</f>
        <v>43678</v>
      </c>
      <c r="U792">
        <f>现货价!B795</f>
        <v>1725</v>
      </c>
      <c r="V792">
        <f>VLOOKUP(T792,[2]价格数据!$A:$C,3,0)</f>
        <v>1576.61</v>
      </c>
      <c r="W792">
        <f t="shared" si="26"/>
        <v>-148.3900000000001</v>
      </c>
    </row>
    <row r="793" spans="20:23" x14ac:dyDescent="0.2">
      <c r="T793" s="1">
        <f>现货价!A796</f>
        <v>43677</v>
      </c>
      <c r="U793">
        <f>现货价!B796</f>
        <v>1725</v>
      </c>
      <c r="V793">
        <f>VLOOKUP(T793,[2]价格数据!$A:$C,3,0)</f>
        <v>1573.29</v>
      </c>
      <c r="W793">
        <f t="shared" si="26"/>
        <v>-151.71000000000004</v>
      </c>
    </row>
    <row r="794" spans="20:23" x14ac:dyDescent="0.2">
      <c r="T794" s="1">
        <f>现货价!A797</f>
        <v>43676</v>
      </c>
      <c r="U794">
        <f>现货价!B797</f>
        <v>1725</v>
      </c>
      <c r="V794">
        <f>VLOOKUP(T794,[2]价格数据!$A:$C,3,0)</f>
        <v>1573.29</v>
      </c>
      <c r="W794">
        <f t="shared" si="26"/>
        <v>-151.71000000000004</v>
      </c>
    </row>
    <row r="795" spans="20:23" x14ac:dyDescent="0.2">
      <c r="T795" s="1">
        <f>现货价!A798</f>
        <v>43675</v>
      </c>
      <c r="U795">
        <f>现货价!B798</f>
        <v>1725</v>
      </c>
      <c r="V795">
        <f>VLOOKUP(T795,[2]价格数据!$A:$C,3,0)</f>
        <v>1573.29</v>
      </c>
      <c r="W795">
        <f t="shared" si="26"/>
        <v>-151.71000000000004</v>
      </c>
    </row>
    <row r="796" spans="20:23" x14ac:dyDescent="0.2">
      <c r="T796" s="1">
        <f>现货价!A799</f>
        <v>43672</v>
      </c>
      <c r="U796">
        <f>现货价!B799</f>
        <v>1725</v>
      </c>
      <c r="V796">
        <f>VLOOKUP(T796,[2]价格数据!$A:$C,3,0)</f>
        <v>1572.29</v>
      </c>
      <c r="W796">
        <f t="shared" si="26"/>
        <v>-152.71000000000004</v>
      </c>
    </row>
    <row r="797" spans="20:23" x14ac:dyDescent="0.2">
      <c r="T797" s="1">
        <f>现货价!A800</f>
        <v>43671</v>
      </c>
      <c r="U797">
        <f>现货价!B800</f>
        <v>1725</v>
      </c>
      <c r="V797">
        <f>VLOOKUP(T797,[2]价格数据!$A:$C,3,0)</f>
        <v>1571.94</v>
      </c>
      <c r="W797">
        <f t="shared" si="26"/>
        <v>-153.05999999999995</v>
      </c>
    </row>
    <row r="798" spans="20:23" x14ac:dyDescent="0.2">
      <c r="T798" s="1">
        <f>现货价!A801</f>
        <v>43670</v>
      </c>
      <c r="U798">
        <f>现货价!B801</f>
        <v>1725</v>
      </c>
      <c r="V798">
        <f>VLOOKUP(T798,[2]价格数据!$A:$C,3,0)</f>
        <v>1571.94</v>
      </c>
      <c r="W798">
        <f t="shared" si="26"/>
        <v>-153.05999999999995</v>
      </c>
    </row>
    <row r="799" spans="20:23" x14ac:dyDescent="0.2">
      <c r="T799" s="1">
        <f>现货价!A802</f>
        <v>43669</v>
      </c>
      <c r="U799">
        <f>现货价!B802</f>
        <v>1725</v>
      </c>
      <c r="V799">
        <f>VLOOKUP(T799,[2]价格数据!$A:$C,3,0)</f>
        <v>1571.44</v>
      </c>
      <c r="W799">
        <f t="shared" si="26"/>
        <v>-153.55999999999995</v>
      </c>
    </row>
    <row r="800" spans="20:23" x14ac:dyDescent="0.2">
      <c r="T800" s="1">
        <f>现货价!A803</f>
        <v>43668</v>
      </c>
      <c r="U800">
        <f>现货价!B803</f>
        <v>1725</v>
      </c>
      <c r="V800">
        <f>VLOOKUP(T800,[2]价格数据!$A:$C,3,0)</f>
        <v>1570.94</v>
      </c>
      <c r="W800">
        <f t="shared" si="26"/>
        <v>-154.05999999999995</v>
      </c>
    </row>
    <row r="801" spans="20:23" x14ac:dyDescent="0.2">
      <c r="T801" s="1">
        <f>现货价!A804</f>
        <v>43665</v>
      </c>
      <c r="U801">
        <f>现货价!B804</f>
        <v>1725</v>
      </c>
      <c r="V801">
        <f>VLOOKUP(T801,[2]价格数据!$A:$C,3,0)</f>
        <v>1569.03</v>
      </c>
      <c r="W801">
        <f t="shared" si="26"/>
        <v>-155.97000000000003</v>
      </c>
    </row>
    <row r="802" spans="20:23" x14ac:dyDescent="0.2">
      <c r="T802" s="1">
        <f>现货价!A805</f>
        <v>43664</v>
      </c>
      <c r="U802">
        <f>现货价!B805</f>
        <v>1725</v>
      </c>
      <c r="V802">
        <f>VLOOKUP(T802,[2]价格数据!$A:$C,3,0)</f>
        <v>1568.03</v>
      </c>
      <c r="W802">
        <f t="shared" si="26"/>
        <v>-156.97000000000003</v>
      </c>
    </row>
    <row r="803" spans="20:23" x14ac:dyDescent="0.2">
      <c r="T803" s="1">
        <f>现货价!A806</f>
        <v>43663</v>
      </c>
      <c r="U803">
        <f>现货价!B806</f>
        <v>1725</v>
      </c>
      <c r="V803">
        <f>VLOOKUP(T803,[2]价格数据!$A:$C,3,0)</f>
        <v>1568.03</v>
      </c>
      <c r="W803">
        <f t="shared" si="26"/>
        <v>-156.97000000000003</v>
      </c>
    </row>
    <row r="804" spans="20:23" x14ac:dyDescent="0.2">
      <c r="T804" s="1">
        <f>现货价!A807</f>
        <v>43662</v>
      </c>
      <c r="U804">
        <f>现货价!B807</f>
        <v>1725</v>
      </c>
      <c r="V804">
        <f>VLOOKUP(T804,[2]价格数据!$A:$C,3,0)</f>
        <v>1568.03</v>
      </c>
      <c r="W804">
        <f t="shared" si="26"/>
        <v>-156.97000000000003</v>
      </c>
    </row>
    <row r="805" spans="20:23" x14ac:dyDescent="0.2">
      <c r="T805" s="1">
        <f>现货价!A808</f>
        <v>43661</v>
      </c>
      <c r="U805">
        <f>现货价!B808</f>
        <v>1725</v>
      </c>
      <c r="V805">
        <f>VLOOKUP(T805,[2]价格数据!$A:$C,3,0)</f>
        <v>1566.23</v>
      </c>
      <c r="W805">
        <f t="shared" si="26"/>
        <v>-158.76999999999998</v>
      </c>
    </row>
    <row r="806" spans="20:23" x14ac:dyDescent="0.2">
      <c r="T806" s="1">
        <f>现货价!A809</f>
        <v>43658</v>
      </c>
      <c r="U806">
        <f>现货价!B809</f>
        <v>1725</v>
      </c>
      <c r="V806">
        <f>VLOOKUP(T806,[2]价格数据!$A:$C,3,0)</f>
        <v>1566.23</v>
      </c>
      <c r="W806">
        <f t="shared" si="26"/>
        <v>-158.76999999999998</v>
      </c>
    </row>
    <row r="807" spans="20:23" x14ac:dyDescent="0.2">
      <c r="T807" s="1">
        <f>现货价!A810</f>
        <v>43657</v>
      </c>
      <c r="U807">
        <f>现货价!B810</f>
        <v>1725</v>
      </c>
      <c r="V807">
        <f>VLOOKUP(T807,[2]价格数据!$A:$C,3,0)</f>
        <v>1566.23</v>
      </c>
      <c r="W807">
        <f t="shared" si="26"/>
        <v>-158.76999999999998</v>
      </c>
    </row>
    <row r="808" spans="20:23" x14ac:dyDescent="0.2">
      <c r="T808" s="1">
        <f>现货价!A811</f>
        <v>43656</v>
      </c>
      <c r="U808">
        <f>现货价!B811</f>
        <v>1725</v>
      </c>
      <c r="V808">
        <f>VLOOKUP(T808,[2]价格数据!$A:$C,3,0)</f>
        <v>1566.23</v>
      </c>
      <c r="W808">
        <f t="shared" si="26"/>
        <v>-158.76999999999998</v>
      </c>
    </row>
    <row r="809" spans="20:23" x14ac:dyDescent="0.2">
      <c r="T809" s="1">
        <f>现货价!A812</f>
        <v>43655</v>
      </c>
      <c r="U809">
        <f>现货价!B812</f>
        <v>1725</v>
      </c>
      <c r="V809">
        <f>VLOOKUP(T809,[2]价格数据!$A:$C,3,0)</f>
        <v>1566.23</v>
      </c>
      <c r="W809">
        <f t="shared" si="26"/>
        <v>-158.76999999999998</v>
      </c>
    </row>
    <row r="810" spans="20:23" x14ac:dyDescent="0.2">
      <c r="T810" s="1">
        <f>现货价!A813</f>
        <v>43654</v>
      </c>
      <c r="U810">
        <f>现货价!B813</f>
        <v>1725</v>
      </c>
      <c r="V810">
        <f>VLOOKUP(T810,[2]价格数据!$A:$C,3,0)</f>
        <v>1565.67</v>
      </c>
      <c r="W810">
        <f t="shared" si="26"/>
        <v>-159.32999999999993</v>
      </c>
    </row>
    <row r="811" spans="20:23" x14ac:dyDescent="0.2">
      <c r="T811" s="1">
        <f>现货价!A814</f>
        <v>43651</v>
      </c>
      <c r="U811">
        <f>现货价!B814</f>
        <v>1750</v>
      </c>
      <c r="V811">
        <f>VLOOKUP(T811,[2]价格数据!$A:$C,3,0)</f>
        <v>1555.68</v>
      </c>
      <c r="W811">
        <f t="shared" si="26"/>
        <v>-194.31999999999994</v>
      </c>
    </row>
    <row r="812" spans="20:23" x14ac:dyDescent="0.2">
      <c r="T812" s="1">
        <f>现货价!A815</f>
        <v>43650</v>
      </c>
      <c r="U812">
        <f>现货价!B815</f>
        <v>1750</v>
      </c>
      <c r="V812">
        <f>VLOOKUP(T812,[2]价格数据!$A:$C,3,0)</f>
        <v>1555.18</v>
      </c>
      <c r="W812">
        <f t="shared" si="26"/>
        <v>-194.81999999999994</v>
      </c>
    </row>
    <row r="813" spans="20:23" x14ac:dyDescent="0.2">
      <c r="T813" s="1">
        <f>现货价!A816</f>
        <v>43649</v>
      </c>
      <c r="U813">
        <f>现货价!B816</f>
        <v>1750</v>
      </c>
      <c r="V813">
        <f>VLOOKUP(T813,[2]价格数据!$A:$C,3,0)</f>
        <v>1555.18</v>
      </c>
      <c r="W813">
        <f t="shared" si="26"/>
        <v>-194.81999999999994</v>
      </c>
    </row>
    <row r="814" spans="20:23" x14ac:dyDescent="0.2">
      <c r="T814" s="1">
        <f>现货价!A817</f>
        <v>43648</v>
      </c>
      <c r="U814">
        <f>现货价!B817</f>
        <v>1750</v>
      </c>
      <c r="V814">
        <f>VLOOKUP(T814,[2]价格数据!$A:$C,3,0)</f>
        <v>1552.98</v>
      </c>
      <c r="W814">
        <f t="shared" si="26"/>
        <v>-197.01999999999998</v>
      </c>
    </row>
    <row r="815" spans="20:23" x14ac:dyDescent="0.2">
      <c r="T815" s="1">
        <f>现货价!A818</f>
        <v>43647</v>
      </c>
      <c r="U815">
        <f>现货价!B818</f>
        <v>1825</v>
      </c>
      <c r="V815">
        <f>VLOOKUP(T815,[2]价格数据!$A:$C,3,0)</f>
        <v>1552.98</v>
      </c>
      <c r="W815">
        <f t="shared" si="26"/>
        <v>-272.02</v>
      </c>
    </row>
    <row r="816" spans="20:23" x14ac:dyDescent="0.2">
      <c r="T816" s="1">
        <f>现货价!A819</f>
        <v>43644</v>
      </c>
      <c r="U816">
        <f>现货价!B819</f>
        <v>1825</v>
      </c>
      <c r="V816">
        <f>VLOOKUP(T816,[2]价格数据!$A:$C,3,0)</f>
        <v>1552.67</v>
      </c>
      <c r="W816">
        <f t="shared" si="26"/>
        <v>-272.32999999999993</v>
      </c>
    </row>
    <row r="817" spans="20:23" x14ac:dyDescent="0.2">
      <c r="T817" s="1">
        <f>现货价!A820</f>
        <v>43643</v>
      </c>
      <c r="U817">
        <f>现货价!B820</f>
        <v>1875</v>
      </c>
      <c r="V817">
        <f>VLOOKUP(T817,[2]价格数据!$A:$C,3,0)</f>
        <v>1550.87</v>
      </c>
      <c r="W817">
        <f t="shared" si="26"/>
        <v>-324.13000000000011</v>
      </c>
    </row>
    <row r="818" spans="20:23" x14ac:dyDescent="0.2">
      <c r="T818" s="1">
        <f>现货价!A821</f>
        <v>43642</v>
      </c>
      <c r="U818">
        <f>现货价!B821</f>
        <v>1875</v>
      </c>
      <c r="V818">
        <f>VLOOKUP(T818,[2]价格数据!$A:$C,3,0)</f>
        <v>1549.87</v>
      </c>
      <c r="W818">
        <f t="shared" si="26"/>
        <v>-325.13000000000011</v>
      </c>
    </row>
    <row r="819" spans="20:23" x14ac:dyDescent="0.2">
      <c r="T819" s="1">
        <f>现货价!A822</f>
        <v>43641</v>
      </c>
      <c r="U819">
        <f>现货价!B822</f>
        <v>1875</v>
      </c>
      <c r="V819">
        <f>VLOOKUP(T819,[2]价格数据!$A:$C,3,0)</f>
        <v>1549.28</v>
      </c>
      <c r="W819">
        <f t="shared" si="26"/>
        <v>-325.72000000000003</v>
      </c>
    </row>
    <row r="820" spans="20:23" x14ac:dyDescent="0.2">
      <c r="T820" s="1">
        <f>现货价!A823</f>
        <v>43640</v>
      </c>
      <c r="U820">
        <f>现货价!B823</f>
        <v>1900</v>
      </c>
      <c r="V820">
        <f>VLOOKUP(T820,[2]价格数据!$A:$C,3,0)</f>
        <v>1549.28</v>
      </c>
      <c r="W820">
        <f t="shared" si="26"/>
        <v>-350.72</v>
      </c>
    </row>
    <row r="821" spans="20:23" x14ac:dyDescent="0.2">
      <c r="T821" s="1">
        <f>现货价!A824</f>
        <v>43637</v>
      </c>
      <c r="U821">
        <f>现货价!B824</f>
        <v>1900</v>
      </c>
      <c r="V821">
        <f>VLOOKUP(T821,[2]价格数据!$A:$C,3,0)</f>
        <v>1547.88</v>
      </c>
      <c r="W821">
        <f t="shared" si="26"/>
        <v>-352.11999999999989</v>
      </c>
    </row>
    <row r="822" spans="20:23" x14ac:dyDescent="0.2">
      <c r="T822" s="1">
        <f>现货价!A825</f>
        <v>43636</v>
      </c>
      <c r="U822">
        <f>现货价!B825</f>
        <v>1900</v>
      </c>
      <c r="V822">
        <f>VLOOKUP(T822,[2]价格数据!$A:$C,3,0)</f>
        <v>1546.88</v>
      </c>
      <c r="W822">
        <f t="shared" si="26"/>
        <v>-353.11999999999989</v>
      </c>
    </row>
    <row r="823" spans="20:23" x14ac:dyDescent="0.2">
      <c r="T823" s="1">
        <f>现货价!A826</f>
        <v>43635</v>
      </c>
      <c r="U823">
        <f>现货价!B826</f>
        <v>1925</v>
      </c>
      <c r="V823">
        <f>VLOOKUP(T823,[2]价格数据!$A:$C,3,0)</f>
        <v>1546.68</v>
      </c>
      <c r="W823">
        <f t="shared" si="26"/>
        <v>-378.31999999999994</v>
      </c>
    </row>
    <row r="824" spans="20:23" x14ac:dyDescent="0.2">
      <c r="T824" s="1">
        <f>现货价!A827</f>
        <v>43634</v>
      </c>
      <c r="U824">
        <f>现货价!B827</f>
        <v>1925</v>
      </c>
      <c r="V824">
        <f>VLOOKUP(T824,[2]价格数据!$A:$C,3,0)</f>
        <v>1544.6</v>
      </c>
      <c r="W824">
        <f t="shared" si="26"/>
        <v>-380.40000000000009</v>
      </c>
    </row>
    <row r="825" spans="20:23" x14ac:dyDescent="0.2">
      <c r="T825" s="1"/>
    </row>
    <row r="826" spans="20:23" x14ac:dyDescent="0.2">
      <c r="T826" s="1"/>
    </row>
    <row r="827" spans="20:23" x14ac:dyDescent="0.2">
      <c r="T827" s="1"/>
    </row>
    <row r="828" spans="20:23" x14ac:dyDescent="0.2">
      <c r="T828" s="1"/>
    </row>
    <row r="829" spans="20:23" x14ac:dyDescent="0.2">
      <c r="T829" s="1"/>
    </row>
    <row r="830" spans="20:23" x14ac:dyDescent="0.2">
      <c r="T830" s="1"/>
    </row>
    <row r="831" spans="20:23" x14ac:dyDescent="0.2">
      <c r="T831" s="1"/>
    </row>
    <row r="832" spans="20:23" x14ac:dyDescent="0.2">
      <c r="T832" s="1"/>
    </row>
    <row r="833" spans="20:20" x14ac:dyDescent="0.2">
      <c r="T833" s="1"/>
    </row>
    <row r="834" spans="20:20" x14ac:dyDescent="0.2">
      <c r="T834" s="1"/>
    </row>
    <row r="835" spans="20:20" x14ac:dyDescent="0.2">
      <c r="T835" s="1"/>
    </row>
    <row r="836" spans="20:20" x14ac:dyDescent="0.2">
      <c r="T836" s="1"/>
    </row>
    <row r="837" spans="20:20" x14ac:dyDescent="0.2">
      <c r="T837" s="1"/>
    </row>
    <row r="838" spans="20:20" x14ac:dyDescent="0.2">
      <c r="T838" s="1"/>
    </row>
  </sheetData>
  <phoneticPr fontId="1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1"/>
  <sheetViews>
    <sheetView workbookViewId="0">
      <selection activeCell="B1" sqref="B1"/>
    </sheetView>
  </sheetViews>
  <sheetFormatPr defaultRowHeight="14.25" x14ac:dyDescent="0.2"/>
  <cols>
    <col min="1" max="1" width="42.875" customWidth="1"/>
    <col min="2" max="2" width="22.875" customWidth="1"/>
    <col min="3" max="3" width="20.875" customWidth="1"/>
  </cols>
  <sheetData>
    <row r="1" spans="1:3" x14ac:dyDescent="0.2">
      <c r="A1" t="s">
        <v>6</v>
      </c>
      <c r="B1" t="s">
        <v>30</v>
      </c>
      <c r="C1" t="s">
        <v>16</v>
      </c>
    </row>
    <row r="2" spans="1:3" x14ac:dyDescent="0.2">
      <c r="A2" t="s">
        <v>1</v>
      </c>
      <c r="B2" t="s">
        <v>29</v>
      </c>
      <c r="C2" t="s">
        <v>18</v>
      </c>
    </row>
    <row r="3" spans="1:3" x14ac:dyDescent="0.2">
      <c r="A3" s="1">
        <v>42741</v>
      </c>
      <c r="B3">
        <v>90</v>
      </c>
      <c r="C3">
        <v>15</v>
      </c>
    </row>
    <row r="4" spans="1:3" x14ac:dyDescent="0.2">
      <c r="A4" s="1">
        <v>42748</v>
      </c>
      <c r="B4">
        <v>90</v>
      </c>
      <c r="C4">
        <v>16</v>
      </c>
    </row>
    <row r="5" spans="1:3" x14ac:dyDescent="0.2">
      <c r="A5" s="1">
        <v>42755</v>
      </c>
      <c r="B5">
        <v>90</v>
      </c>
      <c r="C5">
        <v>18</v>
      </c>
    </row>
    <row r="6" spans="1:3" x14ac:dyDescent="0.2">
      <c r="A6" s="1">
        <v>42762</v>
      </c>
      <c r="B6">
        <v>90</v>
      </c>
    </row>
    <row r="7" spans="1:3" x14ac:dyDescent="0.2">
      <c r="A7" s="1">
        <v>42769</v>
      </c>
      <c r="B7">
        <v>93</v>
      </c>
      <c r="C7">
        <v>43.67</v>
      </c>
    </row>
    <row r="8" spans="1:3" x14ac:dyDescent="0.2">
      <c r="A8" s="1">
        <v>42776</v>
      </c>
      <c r="B8">
        <v>93</v>
      </c>
      <c r="C8">
        <v>47.94</v>
      </c>
    </row>
    <row r="9" spans="1:3" x14ac:dyDescent="0.2">
      <c r="A9" s="1">
        <v>42783</v>
      </c>
      <c r="B9">
        <v>88</v>
      </c>
      <c r="C9">
        <v>54.06</v>
      </c>
    </row>
    <row r="10" spans="1:3" x14ac:dyDescent="0.2">
      <c r="A10" s="1">
        <v>42790</v>
      </c>
      <c r="B10">
        <v>88</v>
      </c>
      <c r="C10">
        <v>64.92</v>
      </c>
    </row>
    <row r="11" spans="1:3" x14ac:dyDescent="0.2">
      <c r="A11" s="1">
        <v>42797</v>
      </c>
      <c r="B11">
        <v>90</v>
      </c>
      <c r="C11">
        <v>75.150000000000006</v>
      </c>
    </row>
    <row r="12" spans="1:3" x14ac:dyDescent="0.2">
      <c r="A12" s="1">
        <v>42804</v>
      </c>
      <c r="B12">
        <v>87</v>
      </c>
      <c r="C12">
        <v>86.01</v>
      </c>
    </row>
    <row r="13" spans="1:3" x14ac:dyDescent="0.2">
      <c r="A13" s="1">
        <v>42811</v>
      </c>
      <c r="B13">
        <v>86</v>
      </c>
      <c r="C13">
        <v>91.34</v>
      </c>
    </row>
    <row r="14" spans="1:3" x14ac:dyDescent="0.2">
      <c r="A14" s="1">
        <v>42818</v>
      </c>
      <c r="B14">
        <v>81</v>
      </c>
      <c r="C14">
        <v>90</v>
      </c>
    </row>
    <row r="15" spans="1:3" x14ac:dyDescent="0.2">
      <c r="A15" s="1">
        <v>42825</v>
      </c>
      <c r="B15">
        <v>81</v>
      </c>
      <c r="C15">
        <v>90.93</v>
      </c>
    </row>
    <row r="16" spans="1:3" x14ac:dyDescent="0.2">
      <c r="A16" s="1">
        <v>42832</v>
      </c>
      <c r="B16">
        <v>86</v>
      </c>
      <c r="C16">
        <v>92.6</v>
      </c>
    </row>
    <row r="17" spans="1:3" x14ac:dyDescent="0.2">
      <c r="A17" s="1">
        <v>42839</v>
      </c>
      <c r="B17">
        <v>86</v>
      </c>
      <c r="C17">
        <v>90.5</v>
      </c>
    </row>
    <row r="18" spans="1:3" x14ac:dyDescent="0.2">
      <c r="A18" s="1">
        <v>42846</v>
      </c>
      <c r="B18">
        <v>85</v>
      </c>
      <c r="C18">
        <v>84.7</v>
      </c>
    </row>
    <row r="19" spans="1:3" x14ac:dyDescent="0.2">
      <c r="A19" s="1">
        <v>42853</v>
      </c>
      <c r="B19">
        <v>83</v>
      </c>
      <c r="C19">
        <v>74.45</v>
      </c>
    </row>
    <row r="20" spans="1:3" x14ac:dyDescent="0.2">
      <c r="A20" s="1">
        <v>42860</v>
      </c>
      <c r="B20">
        <v>88</v>
      </c>
      <c r="C20">
        <v>63.96</v>
      </c>
    </row>
    <row r="21" spans="1:3" x14ac:dyDescent="0.2">
      <c r="A21" s="1">
        <v>42867</v>
      </c>
      <c r="B21">
        <v>80</v>
      </c>
      <c r="C21">
        <v>56.26</v>
      </c>
    </row>
    <row r="22" spans="1:3" x14ac:dyDescent="0.2">
      <c r="A22" s="1">
        <v>42874</v>
      </c>
      <c r="B22">
        <v>80</v>
      </c>
      <c r="C22">
        <v>45.06</v>
      </c>
    </row>
    <row r="23" spans="1:3" x14ac:dyDescent="0.2">
      <c r="A23" s="1">
        <v>42881</v>
      </c>
      <c r="B23">
        <v>85</v>
      </c>
      <c r="C23">
        <v>38</v>
      </c>
    </row>
    <row r="24" spans="1:3" x14ac:dyDescent="0.2">
      <c r="A24" s="1">
        <v>42888</v>
      </c>
      <c r="B24">
        <v>85</v>
      </c>
      <c r="C24">
        <v>33.479999999999997</v>
      </c>
    </row>
    <row r="25" spans="1:3" x14ac:dyDescent="0.2">
      <c r="A25" s="1">
        <v>42895</v>
      </c>
      <c r="B25">
        <v>89</v>
      </c>
      <c r="C25">
        <v>32.479999999999997</v>
      </c>
    </row>
    <row r="26" spans="1:3" x14ac:dyDescent="0.2">
      <c r="A26" s="1">
        <v>42902</v>
      </c>
      <c r="B26">
        <v>89</v>
      </c>
      <c r="C26">
        <v>33.1</v>
      </c>
    </row>
    <row r="27" spans="1:3" x14ac:dyDescent="0.2">
      <c r="A27" s="1">
        <v>42909</v>
      </c>
      <c r="B27">
        <v>88</v>
      </c>
      <c r="C27">
        <v>30.95</v>
      </c>
    </row>
    <row r="28" spans="1:3" x14ac:dyDescent="0.2">
      <c r="A28" s="1">
        <v>42916</v>
      </c>
      <c r="B28">
        <v>89</v>
      </c>
      <c r="C28">
        <v>30.72</v>
      </c>
    </row>
    <row r="29" spans="1:3" x14ac:dyDescent="0.2">
      <c r="A29" s="1">
        <v>42923</v>
      </c>
      <c r="B29">
        <v>90</v>
      </c>
      <c r="C29">
        <v>30.6</v>
      </c>
    </row>
    <row r="30" spans="1:3" x14ac:dyDescent="0.2">
      <c r="A30" s="1">
        <v>42930</v>
      </c>
      <c r="B30">
        <v>89</v>
      </c>
      <c r="C30">
        <v>31.52</v>
      </c>
    </row>
    <row r="31" spans="1:3" x14ac:dyDescent="0.2">
      <c r="A31" s="1">
        <v>42937</v>
      </c>
      <c r="B31">
        <v>88</v>
      </c>
      <c r="C31">
        <v>31.61</v>
      </c>
    </row>
    <row r="32" spans="1:3" x14ac:dyDescent="0.2">
      <c r="A32" s="1">
        <v>42944</v>
      </c>
      <c r="B32">
        <v>87</v>
      </c>
      <c r="C32">
        <v>29</v>
      </c>
    </row>
    <row r="33" spans="1:3" x14ac:dyDescent="0.2">
      <c r="A33" s="1">
        <v>42951</v>
      </c>
      <c r="B33">
        <v>87</v>
      </c>
      <c r="C33">
        <v>31.53</v>
      </c>
    </row>
    <row r="34" spans="1:3" x14ac:dyDescent="0.2">
      <c r="A34" s="1">
        <v>42958</v>
      </c>
      <c r="B34">
        <v>85</v>
      </c>
      <c r="C34">
        <v>29.9</v>
      </c>
    </row>
    <row r="35" spans="1:3" x14ac:dyDescent="0.2">
      <c r="A35" s="1">
        <v>42965</v>
      </c>
      <c r="B35">
        <v>83</v>
      </c>
      <c r="C35">
        <v>25.32</v>
      </c>
    </row>
    <row r="36" spans="1:3" x14ac:dyDescent="0.2">
      <c r="A36" s="1">
        <v>42972</v>
      </c>
      <c r="B36">
        <v>80</v>
      </c>
      <c r="C36">
        <v>23.63</v>
      </c>
    </row>
    <row r="37" spans="1:3" x14ac:dyDescent="0.2">
      <c r="A37" s="1">
        <v>42979</v>
      </c>
      <c r="B37">
        <v>80</v>
      </c>
      <c r="C37">
        <v>20</v>
      </c>
    </row>
    <row r="38" spans="1:3" x14ac:dyDescent="0.2">
      <c r="A38" s="1">
        <v>42986</v>
      </c>
      <c r="B38">
        <v>81</v>
      </c>
      <c r="C38">
        <v>18.600000000000001</v>
      </c>
    </row>
    <row r="39" spans="1:3" x14ac:dyDescent="0.2">
      <c r="A39" s="1">
        <v>42993</v>
      </c>
      <c r="B39">
        <v>83</v>
      </c>
      <c r="C39">
        <v>18.899999999999999</v>
      </c>
    </row>
    <row r="40" spans="1:3" x14ac:dyDescent="0.2">
      <c r="A40" s="1">
        <v>43000</v>
      </c>
      <c r="B40">
        <v>83</v>
      </c>
      <c r="C40">
        <v>19.100000000000001</v>
      </c>
    </row>
    <row r="41" spans="1:3" x14ac:dyDescent="0.2">
      <c r="A41" s="1">
        <v>43007</v>
      </c>
      <c r="B41">
        <v>85</v>
      </c>
      <c r="C41">
        <v>18.399999999999999</v>
      </c>
    </row>
    <row r="42" spans="1:3" x14ac:dyDescent="0.2">
      <c r="A42" s="1">
        <v>43014</v>
      </c>
      <c r="B42">
        <v>85</v>
      </c>
    </row>
    <row r="43" spans="1:3" x14ac:dyDescent="0.2">
      <c r="A43" s="1">
        <v>43021</v>
      </c>
      <c r="B43">
        <v>88</v>
      </c>
      <c r="C43">
        <v>23.78</v>
      </c>
    </row>
    <row r="44" spans="1:3" x14ac:dyDescent="0.2">
      <c r="A44" s="1">
        <v>43028</v>
      </c>
      <c r="B44">
        <v>88</v>
      </c>
      <c r="C44">
        <v>25.36</v>
      </c>
    </row>
    <row r="45" spans="1:3" x14ac:dyDescent="0.2">
      <c r="A45" s="1">
        <v>43035</v>
      </c>
      <c r="B45">
        <v>90</v>
      </c>
      <c r="C45">
        <v>25.55</v>
      </c>
    </row>
    <row r="46" spans="1:3" x14ac:dyDescent="0.2">
      <c r="A46" s="1">
        <v>43042</v>
      </c>
      <c r="B46">
        <v>90</v>
      </c>
      <c r="C46">
        <v>26.83</v>
      </c>
    </row>
    <row r="47" spans="1:3" x14ac:dyDescent="0.2">
      <c r="A47" s="1">
        <v>43049</v>
      </c>
      <c r="B47">
        <v>90</v>
      </c>
      <c r="C47">
        <v>30.5</v>
      </c>
    </row>
    <row r="48" spans="1:3" x14ac:dyDescent="0.2">
      <c r="A48" s="1">
        <v>43056</v>
      </c>
      <c r="B48">
        <v>85</v>
      </c>
      <c r="C48">
        <v>35</v>
      </c>
    </row>
    <row r="49" spans="1:3" x14ac:dyDescent="0.2">
      <c r="A49" s="1">
        <v>43063</v>
      </c>
      <c r="B49">
        <v>90</v>
      </c>
      <c r="C49">
        <v>40.799999999999997</v>
      </c>
    </row>
    <row r="50" spans="1:3" x14ac:dyDescent="0.2">
      <c r="A50" s="1">
        <v>43070</v>
      </c>
      <c r="B50">
        <v>92</v>
      </c>
      <c r="C50">
        <v>46</v>
      </c>
    </row>
    <row r="51" spans="1:3" x14ac:dyDescent="0.2">
      <c r="A51" s="1">
        <v>43077</v>
      </c>
      <c r="B51">
        <v>92</v>
      </c>
      <c r="C51">
        <v>55.9</v>
      </c>
    </row>
    <row r="52" spans="1:3" x14ac:dyDescent="0.2">
      <c r="A52" s="1">
        <v>43084</v>
      </c>
      <c r="B52">
        <v>88</v>
      </c>
      <c r="C52">
        <v>62.5</v>
      </c>
    </row>
    <row r="53" spans="1:3" x14ac:dyDescent="0.2">
      <c r="A53" s="1">
        <v>43091</v>
      </c>
      <c r="B53">
        <v>86</v>
      </c>
      <c r="C53">
        <v>68</v>
      </c>
    </row>
    <row r="54" spans="1:3" x14ac:dyDescent="0.2">
      <c r="A54" s="1">
        <v>43098</v>
      </c>
      <c r="B54">
        <v>86</v>
      </c>
      <c r="C54">
        <v>75</v>
      </c>
    </row>
    <row r="55" spans="1:3" x14ac:dyDescent="0.2">
      <c r="A55" s="1">
        <v>43105</v>
      </c>
      <c r="B55">
        <v>86</v>
      </c>
      <c r="C55">
        <v>79</v>
      </c>
    </row>
    <row r="56" spans="1:3" x14ac:dyDescent="0.2">
      <c r="A56" s="1">
        <v>43112</v>
      </c>
      <c r="B56">
        <v>86</v>
      </c>
      <c r="C56">
        <v>82.57</v>
      </c>
    </row>
    <row r="57" spans="1:3" x14ac:dyDescent="0.2">
      <c r="A57" s="1">
        <v>43119</v>
      </c>
      <c r="B57">
        <v>85</v>
      </c>
      <c r="C57">
        <v>81.36</v>
      </c>
    </row>
    <row r="58" spans="1:3" x14ac:dyDescent="0.2">
      <c r="A58" s="1">
        <v>43126</v>
      </c>
      <c r="B58">
        <v>85</v>
      </c>
      <c r="C58">
        <v>72.89</v>
      </c>
    </row>
    <row r="59" spans="1:3" x14ac:dyDescent="0.2">
      <c r="A59" s="1">
        <v>43133</v>
      </c>
      <c r="B59">
        <v>88</v>
      </c>
      <c r="C59">
        <v>69.819999999999993</v>
      </c>
    </row>
    <row r="60" spans="1:3" x14ac:dyDescent="0.2">
      <c r="A60" s="1">
        <v>43140</v>
      </c>
      <c r="B60">
        <v>85</v>
      </c>
      <c r="C60">
        <v>62.37</v>
      </c>
    </row>
    <row r="61" spans="1:3" x14ac:dyDescent="0.2">
      <c r="A61" s="1">
        <v>43147</v>
      </c>
      <c r="B61">
        <v>84</v>
      </c>
    </row>
    <row r="62" spans="1:3" x14ac:dyDescent="0.2">
      <c r="A62" s="1">
        <v>43154</v>
      </c>
      <c r="B62">
        <v>84</v>
      </c>
      <c r="C62">
        <v>91.63</v>
      </c>
    </row>
    <row r="63" spans="1:3" x14ac:dyDescent="0.2">
      <c r="A63" s="1">
        <v>43161</v>
      </c>
      <c r="B63">
        <v>83</v>
      </c>
      <c r="C63">
        <v>85.06</v>
      </c>
    </row>
    <row r="64" spans="1:3" x14ac:dyDescent="0.2">
      <c r="A64" s="1">
        <v>43168</v>
      </c>
      <c r="B64">
        <v>83</v>
      </c>
      <c r="C64">
        <v>76.17</v>
      </c>
    </row>
    <row r="65" spans="1:3" x14ac:dyDescent="0.2">
      <c r="A65" s="1">
        <v>43175</v>
      </c>
      <c r="B65">
        <v>82</v>
      </c>
      <c r="C65">
        <v>65</v>
      </c>
    </row>
    <row r="66" spans="1:3" x14ac:dyDescent="0.2">
      <c r="A66" s="1">
        <v>43182</v>
      </c>
      <c r="B66">
        <v>82</v>
      </c>
      <c r="C66">
        <v>55.6</v>
      </c>
    </row>
    <row r="67" spans="1:3" x14ac:dyDescent="0.2">
      <c r="A67" s="1">
        <v>43189</v>
      </c>
      <c r="B67">
        <v>81</v>
      </c>
      <c r="C67">
        <v>41.5</v>
      </c>
    </row>
    <row r="68" spans="1:3" x14ac:dyDescent="0.2">
      <c r="A68" s="1">
        <v>43196</v>
      </c>
      <c r="B68">
        <v>82</v>
      </c>
      <c r="C68">
        <v>36.700000000000003</v>
      </c>
    </row>
    <row r="69" spans="1:3" x14ac:dyDescent="0.2">
      <c r="A69" s="1">
        <v>43203</v>
      </c>
      <c r="B69">
        <v>82</v>
      </c>
      <c r="C69">
        <v>34.700000000000003</v>
      </c>
    </row>
    <row r="70" spans="1:3" x14ac:dyDescent="0.2">
      <c r="A70" s="1">
        <v>43210</v>
      </c>
      <c r="B70">
        <v>85</v>
      </c>
      <c r="C70">
        <v>31.8</v>
      </c>
    </row>
    <row r="71" spans="1:3" x14ac:dyDescent="0.2">
      <c r="A71" s="1">
        <v>43217</v>
      </c>
      <c r="B71">
        <v>86</v>
      </c>
      <c r="C71">
        <v>29</v>
      </c>
    </row>
    <row r="72" spans="1:3" x14ac:dyDescent="0.2">
      <c r="A72" s="1">
        <v>43224</v>
      </c>
      <c r="B72">
        <v>86</v>
      </c>
      <c r="C72">
        <v>33</v>
      </c>
    </row>
    <row r="73" spans="1:3" x14ac:dyDescent="0.2">
      <c r="A73" s="1">
        <v>43231</v>
      </c>
      <c r="B73">
        <v>86</v>
      </c>
      <c r="C73">
        <v>32</v>
      </c>
    </row>
    <row r="74" spans="1:3" x14ac:dyDescent="0.2">
      <c r="A74" s="1">
        <v>43238</v>
      </c>
      <c r="B74">
        <v>82</v>
      </c>
      <c r="C74">
        <v>31.6</v>
      </c>
    </row>
    <row r="75" spans="1:3" x14ac:dyDescent="0.2">
      <c r="A75" s="1">
        <v>43245</v>
      </c>
      <c r="B75">
        <v>84</v>
      </c>
      <c r="C75">
        <v>31.3</v>
      </c>
    </row>
    <row r="76" spans="1:3" x14ac:dyDescent="0.2">
      <c r="A76" s="1">
        <v>43252</v>
      </c>
      <c r="B76">
        <v>79</v>
      </c>
      <c r="C76">
        <v>42.7</v>
      </c>
    </row>
    <row r="77" spans="1:3" x14ac:dyDescent="0.2">
      <c r="A77" s="1">
        <v>43259</v>
      </c>
      <c r="B77">
        <v>80</v>
      </c>
      <c r="C77">
        <v>43.2</v>
      </c>
    </row>
    <row r="78" spans="1:3" x14ac:dyDescent="0.2">
      <c r="A78" s="1">
        <v>43266</v>
      </c>
      <c r="B78">
        <v>82</v>
      </c>
      <c r="C78">
        <v>44.3</v>
      </c>
    </row>
    <row r="79" spans="1:3" x14ac:dyDescent="0.2">
      <c r="A79" s="1">
        <v>43273</v>
      </c>
      <c r="B79">
        <v>84</v>
      </c>
      <c r="C79">
        <v>48.2</v>
      </c>
    </row>
    <row r="80" spans="1:3" x14ac:dyDescent="0.2">
      <c r="A80" s="1">
        <v>43280</v>
      </c>
      <c r="B80">
        <v>76</v>
      </c>
      <c r="C80">
        <v>52.63</v>
      </c>
    </row>
    <row r="81" spans="1:3" x14ac:dyDescent="0.2">
      <c r="A81" s="1">
        <v>43287</v>
      </c>
      <c r="B81">
        <v>77</v>
      </c>
      <c r="C81">
        <v>58.12</v>
      </c>
    </row>
    <row r="82" spans="1:3" x14ac:dyDescent="0.2">
      <c r="A82" s="1">
        <v>43294</v>
      </c>
      <c r="B82">
        <v>80</v>
      </c>
      <c r="C82">
        <v>64.599999999999994</v>
      </c>
    </row>
    <row r="83" spans="1:3" x14ac:dyDescent="0.2">
      <c r="A83" s="1">
        <v>43301</v>
      </c>
      <c r="B83">
        <v>81</v>
      </c>
      <c r="C83">
        <v>67.099999999999994</v>
      </c>
    </row>
    <row r="84" spans="1:3" x14ac:dyDescent="0.2">
      <c r="A84" s="1">
        <v>43308</v>
      </c>
      <c r="B84">
        <v>80</v>
      </c>
      <c r="C84">
        <v>55.75</v>
      </c>
    </row>
    <row r="85" spans="1:3" x14ac:dyDescent="0.2">
      <c r="A85" s="1">
        <v>43315</v>
      </c>
      <c r="B85">
        <v>80</v>
      </c>
      <c r="C85">
        <v>51.25</v>
      </c>
    </row>
    <row r="86" spans="1:3" x14ac:dyDescent="0.2">
      <c r="A86" s="1">
        <v>43322</v>
      </c>
      <c r="B86">
        <v>80</v>
      </c>
      <c r="C86">
        <v>46.07</v>
      </c>
    </row>
    <row r="87" spans="1:3" x14ac:dyDescent="0.2">
      <c r="A87" s="1">
        <v>43329</v>
      </c>
      <c r="B87">
        <v>78</v>
      </c>
      <c r="C87">
        <v>39.479999999999997</v>
      </c>
    </row>
    <row r="88" spans="1:3" x14ac:dyDescent="0.2">
      <c r="A88" s="1">
        <v>43336</v>
      </c>
      <c r="B88">
        <v>78</v>
      </c>
      <c r="C88">
        <v>34.65</v>
      </c>
    </row>
    <row r="89" spans="1:3" x14ac:dyDescent="0.2">
      <c r="A89" s="1">
        <v>43343</v>
      </c>
      <c r="B89">
        <v>79</v>
      </c>
      <c r="C89">
        <v>30.47</v>
      </c>
    </row>
    <row r="90" spans="1:3" x14ac:dyDescent="0.2">
      <c r="A90" s="1">
        <v>43350</v>
      </c>
      <c r="B90">
        <v>78</v>
      </c>
      <c r="C90">
        <v>25.12</v>
      </c>
    </row>
    <row r="91" spans="1:3" x14ac:dyDescent="0.2">
      <c r="A91" s="1">
        <v>43357</v>
      </c>
      <c r="B91">
        <v>80</v>
      </c>
      <c r="C91">
        <v>24.31</v>
      </c>
    </row>
    <row r="92" spans="1:3" x14ac:dyDescent="0.2">
      <c r="A92" s="1">
        <v>43364</v>
      </c>
      <c r="B92">
        <v>83</v>
      </c>
      <c r="C92">
        <v>21.52</v>
      </c>
    </row>
    <row r="93" spans="1:3" x14ac:dyDescent="0.2">
      <c r="A93" s="1">
        <v>43371</v>
      </c>
      <c r="B93">
        <v>81</v>
      </c>
      <c r="C93">
        <v>21.99</v>
      </c>
    </row>
    <row r="94" spans="1:3" x14ac:dyDescent="0.2">
      <c r="A94" s="1">
        <v>43378</v>
      </c>
      <c r="B94">
        <v>79</v>
      </c>
    </row>
    <row r="95" spans="1:3" x14ac:dyDescent="0.2">
      <c r="A95" s="1">
        <v>43385</v>
      </c>
      <c r="B95">
        <v>80</v>
      </c>
      <c r="C95">
        <v>19.45</v>
      </c>
    </row>
    <row r="96" spans="1:3" x14ac:dyDescent="0.2">
      <c r="A96" s="1">
        <v>43392</v>
      </c>
      <c r="B96">
        <v>82</v>
      </c>
      <c r="C96">
        <v>17.899999999999999</v>
      </c>
    </row>
    <row r="97" spans="1:3" x14ac:dyDescent="0.2">
      <c r="A97" s="1">
        <v>43399</v>
      </c>
      <c r="B97">
        <v>80</v>
      </c>
      <c r="C97">
        <v>15.75</v>
      </c>
    </row>
    <row r="98" spans="1:3" x14ac:dyDescent="0.2">
      <c r="A98" s="1">
        <v>43406</v>
      </c>
      <c r="B98">
        <v>79</v>
      </c>
      <c r="C98">
        <v>15.17</v>
      </c>
    </row>
    <row r="99" spans="1:3" x14ac:dyDescent="0.2">
      <c r="A99" s="1">
        <v>43413</v>
      </c>
      <c r="B99">
        <v>79</v>
      </c>
      <c r="C99">
        <v>14.79</v>
      </c>
    </row>
    <row r="100" spans="1:3" x14ac:dyDescent="0.2">
      <c r="A100" s="1">
        <v>43420</v>
      </c>
      <c r="B100">
        <v>80</v>
      </c>
      <c r="C100">
        <v>16.41</v>
      </c>
    </row>
    <row r="101" spans="1:3" x14ac:dyDescent="0.2">
      <c r="A101" s="1">
        <v>43427</v>
      </c>
      <c r="B101">
        <v>82</v>
      </c>
      <c r="C101">
        <v>16.29</v>
      </c>
    </row>
    <row r="102" spans="1:3" x14ac:dyDescent="0.2">
      <c r="A102" s="1">
        <v>43434</v>
      </c>
      <c r="B102">
        <v>82</v>
      </c>
      <c r="C102">
        <v>16.78</v>
      </c>
    </row>
    <row r="103" spans="1:3" x14ac:dyDescent="0.2">
      <c r="A103" s="1">
        <v>43441</v>
      </c>
      <c r="B103">
        <v>83</v>
      </c>
      <c r="C103">
        <v>22</v>
      </c>
    </row>
    <row r="104" spans="1:3" x14ac:dyDescent="0.2">
      <c r="A104" s="1">
        <v>43448</v>
      </c>
      <c r="B104">
        <v>83</v>
      </c>
      <c r="C104">
        <v>26.92</v>
      </c>
    </row>
    <row r="105" spans="1:3" x14ac:dyDescent="0.2">
      <c r="A105" s="1">
        <v>43455</v>
      </c>
      <c r="B105">
        <v>85</v>
      </c>
      <c r="C105">
        <v>27</v>
      </c>
    </row>
    <row r="106" spans="1:3" x14ac:dyDescent="0.2">
      <c r="A106" s="1">
        <v>43462</v>
      </c>
      <c r="B106">
        <v>83</v>
      </c>
      <c r="C106">
        <v>26.3</v>
      </c>
    </row>
    <row r="107" spans="1:3" x14ac:dyDescent="0.2">
      <c r="A107" s="1">
        <v>43469</v>
      </c>
      <c r="B107">
        <v>83</v>
      </c>
      <c r="C107">
        <v>27.59</v>
      </c>
    </row>
    <row r="108" spans="1:3" x14ac:dyDescent="0.2">
      <c r="A108" s="1">
        <v>43476</v>
      </c>
      <c r="B108">
        <v>82</v>
      </c>
      <c r="C108">
        <v>29.57</v>
      </c>
    </row>
    <row r="109" spans="1:3" x14ac:dyDescent="0.2">
      <c r="A109" s="1">
        <v>43483</v>
      </c>
      <c r="B109">
        <v>82</v>
      </c>
      <c r="C109">
        <v>32</v>
      </c>
    </row>
    <row r="110" spans="1:3" x14ac:dyDescent="0.2">
      <c r="A110" s="1">
        <v>43490</v>
      </c>
      <c r="B110">
        <v>82</v>
      </c>
      <c r="C110">
        <v>33</v>
      </c>
    </row>
    <row r="111" spans="1:3" x14ac:dyDescent="0.2">
      <c r="A111" s="1">
        <v>43497</v>
      </c>
      <c r="B111">
        <v>86</v>
      </c>
      <c r="C111">
        <v>33.869999999999997</v>
      </c>
    </row>
    <row r="112" spans="1:3" x14ac:dyDescent="0.2">
      <c r="A112" s="1">
        <v>43504</v>
      </c>
      <c r="B112">
        <v>88</v>
      </c>
    </row>
    <row r="113" spans="1:3" x14ac:dyDescent="0.2">
      <c r="A113" s="1">
        <v>43511</v>
      </c>
      <c r="B113">
        <v>89</v>
      </c>
      <c r="C113">
        <v>62</v>
      </c>
    </row>
    <row r="114" spans="1:3" x14ac:dyDescent="0.2">
      <c r="A114" s="1">
        <v>43518</v>
      </c>
      <c r="B114">
        <v>89</v>
      </c>
      <c r="C114">
        <v>68.8</v>
      </c>
    </row>
    <row r="115" spans="1:3" x14ac:dyDescent="0.2">
      <c r="A115" s="1">
        <v>43525</v>
      </c>
      <c r="B115">
        <v>86</v>
      </c>
      <c r="C115">
        <v>73</v>
      </c>
    </row>
    <row r="116" spans="1:3" x14ac:dyDescent="0.2">
      <c r="A116" s="1">
        <v>43532</v>
      </c>
      <c r="B116">
        <v>83</v>
      </c>
      <c r="C116">
        <v>73.2</v>
      </c>
    </row>
    <row r="117" spans="1:3" x14ac:dyDescent="0.2">
      <c r="A117" s="1">
        <v>43539</v>
      </c>
      <c r="B117">
        <v>86</v>
      </c>
      <c r="C117">
        <v>63.8</v>
      </c>
    </row>
    <row r="118" spans="1:3" x14ac:dyDescent="0.2">
      <c r="A118" s="1">
        <v>43546</v>
      </c>
      <c r="B118">
        <v>86</v>
      </c>
      <c r="C118">
        <v>52</v>
      </c>
    </row>
    <row r="119" spans="1:3" x14ac:dyDescent="0.2">
      <c r="A119" s="1">
        <v>43553</v>
      </c>
      <c r="B119">
        <v>85</v>
      </c>
      <c r="C119">
        <v>40</v>
      </c>
    </row>
    <row r="120" spans="1:3" x14ac:dyDescent="0.2">
      <c r="A120" s="1">
        <v>43560</v>
      </c>
      <c r="B120">
        <v>81</v>
      </c>
      <c r="C120">
        <v>34.68</v>
      </c>
    </row>
    <row r="121" spans="1:3" x14ac:dyDescent="0.2">
      <c r="A121" s="1">
        <v>43567</v>
      </c>
      <c r="B121">
        <v>83</v>
      </c>
      <c r="C121">
        <v>29</v>
      </c>
    </row>
    <row r="122" spans="1:3" x14ac:dyDescent="0.2">
      <c r="A122" s="1">
        <v>43574</v>
      </c>
      <c r="B122">
        <v>86</v>
      </c>
      <c r="C122">
        <v>27</v>
      </c>
    </row>
    <row r="123" spans="1:3" x14ac:dyDescent="0.2">
      <c r="A123" s="1">
        <v>43581</v>
      </c>
      <c r="B123">
        <v>89</v>
      </c>
      <c r="C123">
        <v>29</v>
      </c>
    </row>
    <row r="124" spans="1:3" x14ac:dyDescent="0.2">
      <c r="A124" s="1">
        <v>43588</v>
      </c>
    </row>
    <row r="125" spans="1:3" x14ac:dyDescent="0.2">
      <c r="A125" s="1">
        <v>43595</v>
      </c>
      <c r="B125">
        <v>88</v>
      </c>
      <c r="C125">
        <v>37.700000000000003</v>
      </c>
    </row>
    <row r="126" spans="1:3" x14ac:dyDescent="0.2">
      <c r="A126" s="1">
        <v>43602</v>
      </c>
      <c r="B126">
        <v>86</v>
      </c>
      <c r="C126">
        <v>43</v>
      </c>
    </row>
    <row r="127" spans="1:3" x14ac:dyDescent="0.2">
      <c r="A127" s="1">
        <v>43609</v>
      </c>
      <c r="B127">
        <v>85</v>
      </c>
      <c r="C127">
        <v>50</v>
      </c>
    </row>
    <row r="128" spans="1:3" x14ac:dyDescent="0.2">
      <c r="A128" s="1">
        <v>43616</v>
      </c>
      <c r="B128">
        <v>84</v>
      </c>
      <c r="C128">
        <v>55</v>
      </c>
    </row>
    <row r="129" spans="1:3" x14ac:dyDescent="0.2">
      <c r="A129" s="1">
        <v>43623</v>
      </c>
      <c r="B129">
        <v>84</v>
      </c>
      <c r="C129">
        <v>64</v>
      </c>
    </row>
    <row r="130" spans="1:3" x14ac:dyDescent="0.2">
      <c r="A130" s="1">
        <v>43630</v>
      </c>
      <c r="B130">
        <v>81</v>
      </c>
      <c r="C130">
        <v>67</v>
      </c>
    </row>
    <row r="131" spans="1:3" x14ac:dyDescent="0.2">
      <c r="A131" s="1">
        <v>43637</v>
      </c>
      <c r="B131">
        <v>79</v>
      </c>
      <c r="C131">
        <v>76</v>
      </c>
    </row>
    <row r="132" spans="1:3" x14ac:dyDescent="0.2">
      <c r="A132" s="1">
        <v>43644</v>
      </c>
      <c r="B132">
        <v>82</v>
      </c>
      <c r="C132">
        <v>81.48</v>
      </c>
    </row>
    <row r="133" spans="1:3" x14ac:dyDescent="0.2">
      <c r="A133" s="1">
        <v>43651</v>
      </c>
      <c r="B133">
        <v>87</v>
      </c>
      <c r="C133">
        <v>78.900000000000006</v>
      </c>
    </row>
    <row r="134" spans="1:3" x14ac:dyDescent="0.2">
      <c r="A134" s="1">
        <v>43658</v>
      </c>
      <c r="B134">
        <v>87</v>
      </c>
      <c r="C134">
        <v>71.69</v>
      </c>
    </row>
    <row r="135" spans="1:3" x14ac:dyDescent="0.2">
      <c r="A135" s="1">
        <v>43665</v>
      </c>
      <c r="B135">
        <v>87</v>
      </c>
      <c r="C135">
        <v>59.5</v>
      </c>
    </row>
    <row r="136" spans="1:3" x14ac:dyDescent="0.2">
      <c r="A136" s="1">
        <v>43672</v>
      </c>
      <c r="B136">
        <v>83</v>
      </c>
      <c r="C136">
        <v>50.8</v>
      </c>
    </row>
    <row r="137" spans="1:3" x14ac:dyDescent="0.2">
      <c r="A137" s="1">
        <v>43679</v>
      </c>
      <c r="B137">
        <v>80</v>
      </c>
      <c r="C137">
        <v>43.9</v>
      </c>
    </row>
    <row r="138" spans="1:3" x14ac:dyDescent="0.2">
      <c r="A138" s="1">
        <v>43686</v>
      </c>
      <c r="B138">
        <v>84</v>
      </c>
      <c r="C138">
        <v>39.39</v>
      </c>
    </row>
    <row r="139" spans="1:3" x14ac:dyDescent="0.2">
      <c r="A139" s="1">
        <v>43693</v>
      </c>
      <c r="B139">
        <v>81</v>
      </c>
      <c r="C139">
        <v>41.24</v>
      </c>
    </row>
    <row r="140" spans="1:3" x14ac:dyDescent="0.2">
      <c r="A140" s="1">
        <v>43700</v>
      </c>
      <c r="B140">
        <v>82</v>
      </c>
      <c r="C140">
        <v>38.83</v>
      </c>
    </row>
    <row r="141" spans="1:3" x14ac:dyDescent="0.2">
      <c r="A141" s="1">
        <v>43707</v>
      </c>
      <c r="B141">
        <v>85</v>
      </c>
      <c r="C141">
        <v>33</v>
      </c>
    </row>
    <row r="142" spans="1:3" x14ac:dyDescent="0.2">
      <c r="A142" s="1">
        <v>43714</v>
      </c>
      <c r="B142">
        <v>85</v>
      </c>
      <c r="C142">
        <v>32.36</v>
      </c>
    </row>
    <row r="143" spans="1:3" x14ac:dyDescent="0.2">
      <c r="A143" s="1">
        <v>43721</v>
      </c>
      <c r="B143">
        <v>87</v>
      </c>
      <c r="C143">
        <v>34.74</v>
      </c>
    </row>
    <row r="144" spans="1:3" x14ac:dyDescent="0.2">
      <c r="A144" s="1">
        <v>43728</v>
      </c>
      <c r="B144">
        <v>88</v>
      </c>
      <c r="C144">
        <v>36.049999999999997</v>
      </c>
    </row>
    <row r="145" spans="1:3" x14ac:dyDescent="0.2">
      <c r="A145" s="1">
        <v>43735</v>
      </c>
      <c r="B145">
        <v>89</v>
      </c>
      <c r="C145">
        <v>36.299999999999997</v>
      </c>
    </row>
    <row r="146" spans="1:3" x14ac:dyDescent="0.2">
      <c r="A146" s="1">
        <v>43749</v>
      </c>
      <c r="B146">
        <v>91</v>
      </c>
      <c r="C146">
        <v>42.89</v>
      </c>
    </row>
    <row r="147" spans="1:3" x14ac:dyDescent="0.2">
      <c r="A147" s="1">
        <v>43756</v>
      </c>
      <c r="B147">
        <v>86</v>
      </c>
      <c r="C147">
        <v>44.15</v>
      </c>
    </row>
    <row r="148" spans="1:3" x14ac:dyDescent="0.2">
      <c r="A148" s="1">
        <v>43763</v>
      </c>
      <c r="B148">
        <v>89</v>
      </c>
      <c r="C148">
        <v>48</v>
      </c>
    </row>
    <row r="149" spans="1:3" x14ac:dyDescent="0.2">
      <c r="A149" s="1">
        <v>43770</v>
      </c>
      <c r="B149">
        <v>91</v>
      </c>
      <c r="C149">
        <v>55.9</v>
      </c>
    </row>
    <row r="150" spans="1:3" x14ac:dyDescent="0.2">
      <c r="A150" s="1">
        <v>43777</v>
      </c>
      <c r="B150">
        <v>93</v>
      </c>
      <c r="C150">
        <v>61.36</v>
      </c>
    </row>
    <row r="151" spans="1:3" x14ac:dyDescent="0.2">
      <c r="A151" s="1">
        <v>43784</v>
      </c>
      <c r="B151">
        <v>92</v>
      </c>
      <c r="C151">
        <v>69.8</v>
      </c>
    </row>
    <row r="152" spans="1:3" x14ac:dyDescent="0.2">
      <c r="A152" s="1">
        <v>43791</v>
      </c>
      <c r="B152">
        <v>92</v>
      </c>
      <c r="C152">
        <v>75.790000000000006</v>
      </c>
    </row>
    <row r="153" spans="1:3" x14ac:dyDescent="0.2">
      <c r="A153" s="1">
        <v>43798</v>
      </c>
      <c r="B153">
        <v>92</v>
      </c>
      <c r="C153">
        <v>83.34</v>
      </c>
    </row>
    <row r="154" spans="1:3" x14ac:dyDescent="0.2">
      <c r="A154" s="1">
        <v>43805</v>
      </c>
      <c r="B154">
        <v>92</v>
      </c>
      <c r="C154">
        <v>86.9</v>
      </c>
    </row>
    <row r="155" spans="1:3" x14ac:dyDescent="0.2">
      <c r="A155" s="1">
        <v>43812</v>
      </c>
      <c r="B155">
        <v>90</v>
      </c>
      <c r="C155">
        <v>87.09</v>
      </c>
    </row>
    <row r="156" spans="1:3" x14ac:dyDescent="0.2">
      <c r="A156" s="1">
        <v>43819</v>
      </c>
      <c r="B156">
        <v>88</v>
      </c>
      <c r="C156">
        <v>84</v>
      </c>
    </row>
    <row r="157" spans="1:3" x14ac:dyDescent="0.2">
      <c r="A157" s="1">
        <v>43826</v>
      </c>
      <c r="B157">
        <v>85</v>
      </c>
      <c r="C157">
        <v>80.37</v>
      </c>
    </row>
    <row r="158" spans="1:3" x14ac:dyDescent="0.2">
      <c r="A158" s="1">
        <v>43833</v>
      </c>
      <c r="B158">
        <v>85</v>
      </c>
      <c r="C158">
        <v>77.2</v>
      </c>
    </row>
    <row r="159" spans="1:3" x14ac:dyDescent="0.2">
      <c r="A159" s="1">
        <v>43840</v>
      </c>
      <c r="B159">
        <v>87</v>
      </c>
      <c r="C159">
        <v>71.069999999999993</v>
      </c>
    </row>
    <row r="160" spans="1:3" x14ac:dyDescent="0.2">
      <c r="A160" s="1">
        <v>43847</v>
      </c>
      <c r="B160">
        <v>86</v>
      </c>
      <c r="C160">
        <v>64.849999999999994</v>
      </c>
    </row>
    <row r="161" spans="1:3" x14ac:dyDescent="0.2">
      <c r="A161" s="1">
        <v>43854</v>
      </c>
      <c r="B161">
        <v>87</v>
      </c>
      <c r="C161">
        <v>67.92</v>
      </c>
    </row>
    <row r="162" spans="1:3" x14ac:dyDescent="0.2">
      <c r="A162" s="1">
        <v>43861</v>
      </c>
      <c r="B162">
        <v>77</v>
      </c>
      <c r="C162">
        <v>96</v>
      </c>
    </row>
    <row r="163" spans="1:3" x14ac:dyDescent="0.2">
      <c r="A163" s="1">
        <v>43868</v>
      </c>
      <c r="B163">
        <v>77</v>
      </c>
      <c r="C163">
        <v>106.3</v>
      </c>
    </row>
    <row r="164" spans="1:3" x14ac:dyDescent="0.2">
      <c r="A164" s="1">
        <v>43875</v>
      </c>
      <c r="B164">
        <v>72</v>
      </c>
      <c r="C164">
        <v>113.63</v>
      </c>
    </row>
    <row r="165" spans="1:3" x14ac:dyDescent="0.2">
      <c r="A165" s="1">
        <v>43882</v>
      </c>
      <c r="B165">
        <v>75</v>
      </c>
      <c r="C165">
        <v>119.49</v>
      </c>
    </row>
    <row r="166" spans="1:3" x14ac:dyDescent="0.2">
      <c r="A166" s="1">
        <v>43889</v>
      </c>
      <c r="B166">
        <v>77</v>
      </c>
      <c r="C166">
        <v>120.14</v>
      </c>
    </row>
    <row r="167" spans="1:3" x14ac:dyDescent="0.2">
      <c r="A167" s="1">
        <v>43896</v>
      </c>
      <c r="B167">
        <v>79</v>
      </c>
      <c r="C167">
        <v>119.45</v>
      </c>
    </row>
    <row r="168" spans="1:3" x14ac:dyDescent="0.2">
      <c r="A168" s="1">
        <v>43903</v>
      </c>
      <c r="B168">
        <v>84</v>
      </c>
      <c r="C168">
        <v>123.38</v>
      </c>
    </row>
    <row r="169" spans="1:3" x14ac:dyDescent="0.2">
      <c r="A169" s="1">
        <v>43910</v>
      </c>
      <c r="B169">
        <v>85</v>
      </c>
      <c r="C169">
        <v>123.8</v>
      </c>
    </row>
    <row r="170" spans="1:3" x14ac:dyDescent="0.2">
      <c r="A170" s="1">
        <v>43917</v>
      </c>
      <c r="B170">
        <v>86</v>
      </c>
      <c r="C170">
        <v>125.5</v>
      </c>
    </row>
    <row r="171" spans="1:3" x14ac:dyDescent="0.2">
      <c r="A171" s="1">
        <v>43924</v>
      </c>
      <c r="B171">
        <v>86</v>
      </c>
      <c r="C171">
        <v>134.4</v>
      </c>
    </row>
    <row r="172" spans="1:3" x14ac:dyDescent="0.2">
      <c r="A172" s="1">
        <v>43931</v>
      </c>
      <c r="B172">
        <v>87</v>
      </c>
      <c r="C172">
        <v>146.6</v>
      </c>
    </row>
    <row r="173" spans="1:3" x14ac:dyDescent="0.2">
      <c r="A173" s="1">
        <v>43938</v>
      </c>
      <c r="B173">
        <v>85</v>
      </c>
      <c r="C173">
        <v>155.09</v>
      </c>
    </row>
    <row r="174" spans="1:3" x14ac:dyDescent="0.2">
      <c r="A174" s="1">
        <v>43945</v>
      </c>
      <c r="B174">
        <v>84</v>
      </c>
      <c r="C174">
        <v>160</v>
      </c>
    </row>
    <row r="175" spans="1:3" x14ac:dyDescent="0.2">
      <c r="A175" s="1">
        <v>43952</v>
      </c>
      <c r="B175">
        <v>84</v>
      </c>
      <c r="C175">
        <v>162</v>
      </c>
    </row>
    <row r="176" spans="1:3" x14ac:dyDescent="0.2">
      <c r="A176" s="1">
        <v>43959</v>
      </c>
      <c r="B176">
        <v>80</v>
      </c>
      <c r="C176">
        <v>165</v>
      </c>
    </row>
    <row r="177" spans="1:3" x14ac:dyDescent="0.2">
      <c r="A177" s="1">
        <v>43966</v>
      </c>
      <c r="B177">
        <v>73</v>
      </c>
      <c r="C177">
        <v>172</v>
      </c>
    </row>
    <row r="178" spans="1:3" x14ac:dyDescent="0.2">
      <c r="A178" s="1">
        <v>43973</v>
      </c>
      <c r="B178">
        <v>75</v>
      </c>
      <c r="C178">
        <v>172.66</v>
      </c>
    </row>
    <row r="179" spans="1:3" x14ac:dyDescent="0.2">
      <c r="A179" s="1">
        <v>43980</v>
      </c>
      <c r="B179">
        <v>70</v>
      </c>
      <c r="C179">
        <v>172.87</v>
      </c>
    </row>
    <row r="180" spans="1:3" x14ac:dyDescent="0.2">
      <c r="A180" s="1">
        <v>43987</v>
      </c>
      <c r="B180">
        <v>67</v>
      </c>
      <c r="C180">
        <v>164.72</v>
      </c>
    </row>
    <row r="181" spans="1:3" x14ac:dyDescent="0.2">
      <c r="A181" s="1">
        <v>43994</v>
      </c>
      <c r="B181">
        <v>65</v>
      </c>
      <c r="C181">
        <v>153.82</v>
      </c>
    </row>
    <row r="182" spans="1:3" x14ac:dyDescent="0.2">
      <c r="A182" s="1">
        <v>44001</v>
      </c>
      <c r="B182">
        <v>73</v>
      </c>
      <c r="C182">
        <v>146.47</v>
      </c>
    </row>
    <row r="183" spans="1:3" x14ac:dyDescent="0.2">
      <c r="A183" s="1">
        <v>44008</v>
      </c>
      <c r="B183">
        <v>75</v>
      </c>
      <c r="C183">
        <v>138.07</v>
      </c>
    </row>
    <row r="184" spans="1:3" x14ac:dyDescent="0.2">
      <c r="A184" s="1">
        <v>44015</v>
      </c>
      <c r="B184">
        <v>77</v>
      </c>
      <c r="C184">
        <v>127.57</v>
      </c>
    </row>
    <row r="185" spans="1:3" x14ac:dyDescent="0.2">
      <c r="A185" s="1">
        <v>44022</v>
      </c>
      <c r="B185">
        <v>73</v>
      </c>
      <c r="C185">
        <v>122.74</v>
      </c>
    </row>
    <row r="186" spans="1:3" x14ac:dyDescent="0.2">
      <c r="A186" s="1">
        <v>44029</v>
      </c>
      <c r="B186">
        <v>76</v>
      </c>
      <c r="C186">
        <v>117.17</v>
      </c>
    </row>
    <row r="187" spans="1:3" x14ac:dyDescent="0.2">
      <c r="A187" s="1">
        <v>44036</v>
      </c>
      <c r="B187">
        <v>83</v>
      </c>
      <c r="C187">
        <v>114.8</v>
      </c>
    </row>
    <row r="188" spans="1:3" x14ac:dyDescent="0.2">
      <c r="A188" s="1">
        <v>44043</v>
      </c>
      <c r="B188">
        <v>83</v>
      </c>
      <c r="C188">
        <v>106.7</v>
      </c>
    </row>
    <row r="189" spans="1:3" x14ac:dyDescent="0.2">
      <c r="A189" s="1">
        <v>44050</v>
      </c>
      <c r="B189">
        <v>83</v>
      </c>
      <c r="C189">
        <v>110.81</v>
      </c>
    </row>
    <row r="190" spans="1:3" x14ac:dyDescent="0.2">
      <c r="A190" s="1">
        <v>44057</v>
      </c>
      <c r="B190">
        <v>81</v>
      </c>
      <c r="C190">
        <v>109.51</v>
      </c>
    </row>
    <row r="191" spans="1:3" x14ac:dyDescent="0.2">
      <c r="A191" s="1">
        <v>44064</v>
      </c>
      <c r="B191">
        <v>76</v>
      </c>
      <c r="C191">
        <v>100.85</v>
      </c>
    </row>
    <row r="192" spans="1:3" x14ac:dyDescent="0.2">
      <c r="A192" s="1">
        <v>44071</v>
      </c>
      <c r="B192">
        <v>74</v>
      </c>
      <c r="C192">
        <v>84.19</v>
      </c>
    </row>
    <row r="193" spans="1:3" x14ac:dyDescent="0.2">
      <c r="A193" s="1">
        <v>44078</v>
      </c>
      <c r="B193">
        <v>72</v>
      </c>
      <c r="C193">
        <v>74.77</v>
      </c>
    </row>
    <row r="194" spans="1:3" x14ac:dyDescent="0.2">
      <c r="A194" s="1">
        <v>44085</v>
      </c>
      <c r="B194">
        <v>70</v>
      </c>
      <c r="C194">
        <v>68.69</v>
      </c>
    </row>
    <row r="195" spans="1:3" x14ac:dyDescent="0.2">
      <c r="A195" s="1">
        <v>44092</v>
      </c>
      <c r="B195">
        <v>77</v>
      </c>
      <c r="C195">
        <v>64.73</v>
      </c>
    </row>
    <row r="196" spans="1:3" x14ac:dyDescent="0.2">
      <c r="A196" s="1">
        <v>44099</v>
      </c>
      <c r="B196">
        <v>79</v>
      </c>
      <c r="C196">
        <v>56.54</v>
      </c>
    </row>
    <row r="197" spans="1:3" x14ac:dyDescent="0.2">
      <c r="A197" s="1">
        <v>44106</v>
      </c>
      <c r="B197">
        <v>80</v>
      </c>
      <c r="C197">
        <v>56.69</v>
      </c>
    </row>
    <row r="198" spans="1:3" x14ac:dyDescent="0.2">
      <c r="A198" s="1">
        <v>44113</v>
      </c>
    </row>
    <row r="199" spans="1:3" x14ac:dyDescent="0.2">
      <c r="A199" s="1">
        <v>44120</v>
      </c>
      <c r="B199">
        <v>83</v>
      </c>
      <c r="C199">
        <v>73.73</v>
      </c>
    </row>
    <row r="200" spans="1:3" x14ac:dyDescent="0.2">
      <c r="A200" s="1">
        <v>44127</v>
      </c>
      <c r="B200">
        <v>86</v>
      </c>
      <c r="C200">
        <v>87.69</v>
      </c>
    </row>
    <row r="201" spans="1:3" x14ac:dyDescent="0.2">
      <c r="A201" s="1">
        <v>44134</v>
      </c>
      <c r="B201">
        <v>86</v>
      </c>
      <c r="C201">
        <v>98.21</v>
      </c>
    </row>
    <row r="202" spans="1:3" x14ac:dyDescent="0.2">
      <c r="A202" s="1">
        <v>44141</v>
      </c>
      <c r="B202">
        <v>78</v>
      </c>
      <c r="C202">
        <v>110.28</v>
      </c>
    </row>
    <row r="203" spans="1:3" x14ac:dyDescent="0.2">
      <c r="A203" s="1">
        <v>44148</v>
      </c>
      <c r="B203">
        <v>79</v>
      </c>
      <c r="C203">
        <v>119.33</v>
      </c>
    </row>
    <row r="204" spans="1:3" x14ac:dyDescent="0.2">
      <c r="A204" s="1">
        <v>44155</v>
      </c>
      <c r="B204">
        <v>80</v>
      </c>
      <c r="C204">
        <v>129.6</v>
      </c>
    </row>
    <row r="205" spans="1:3" x14ac:dyDescent="0.2">
      <c r="A205" s="1">
        <v>44162</v>
      </c>
      <c r="B205">
        <v>79</v>
      </c>
      <c r="C205">
        <v>136.41</v>
      </c>
    </row>
    <row r="206" spans="1:3" x14ac:dyDescent="0.2">
      <c r="A206" s="1">
        <v>44169</v>
      </c>
      <c r="B206">
        <v>79</v>
      </c>
      <c r="C206">
        <v>142.52000000000001</v>
      </c>
    </row>
    <row r="207" spans="1:3" x14ac:dyDescent="0.2">
      <c r="A207" s="1">
        <v>44176</v>
      </c>
      <c r="B207">
        <v>79</v>
      </c>
      <c r="C207">
        <v>141.97999999999999</v>
      </c>
    </row>
    <row r="208" spans="1:3" x14ac:dyDescent="0.2">
      <c r="A208" s="1">
        <v>44183</v>
      </c>
      <c r="B208">
        <v>76</v>
      </c>
      <c r="C208">
        <v>128.15</v>
      </c>
    </row>
    <row r="209" spans="1:3" x14ac:dyDescent="0.2">
      <c r="A209" s="1">
        <v>44190</v>
      </c>
      <c r="B209">
        <v>70</v>
      </c>
      <c r="C209">
        <v>112.63</v>
      </c>
    </row>
    <row r="210" spans="1:3" x14ac:dyDescent="0.2">
      <c r="A210" s="1">
        <v>44197</v>
      </c>
      <c r="B210">
        <v>71</v>
      </c>
      <c r="C210">
        <v>99.11</v>
      </c>
    </row>
    <row r="211" spans="1:3" x14ac:dyDescent="0.2">
      <c r="A211" s="1">
        <v>44204</v>
      </c>
      <c r="B211">
        <v>78</v>
      </c>
      <c r="C211">
        <v>92.37</v>
      </c>
    </row>
    <row r="212" spans="1:3" x14ac:dyDescent="0.2">
      <c r="A212" s="1">
        <v>44211</v>
      </c>
      <c r="B212">
        <v>75</v>
      </c>
      <c r="C212">
        <v>87.4</v>
      </c>
    </row>
    <row r="213" spans="1:3" x14ac:dyDescent="0.2">
      <c r="A213" s="1">
        <v>44218</v>
      </c>
      <c r="B213">
        <v>77</v>
      </c>
      <c r="C213">
        <v>83.7</v>
      </c>
    </row>
    <row r="214" spans="1:3" x14ac:dyDescent="0.2">
      <c r="A214" s="1">
        <v>44225</v>
      </c>
      <c r="B214">
        <v>78</v>
      </c>
      <c r="C214">
        <v>79.7</v>
      </c>
    </row>
    <row r="215" spans="1:3" x14ac:dyDescent="0.2">
      <c r="A215" s="1">
        <v>44232</v>
      </c>
      <c r="B215">
        <v>81</v>
      </c>
      <c r="C215">
        <v>79.150000000000006</v>
      </c>
    </row>
    <row r="216" spans="1:3" x14ac:dyDescent="0.2">
      <c r="A216" s="1">
        <v>44239</v>
      </c>
      <c r="B216">
        <v>83</v>
      </c>
      <c r="C216">
        <v>78.680000000000007</v>
      </c>
    </row>
    <row r="217" spans="1:3" x14ac:dyDescent="0.2">
      <c r="A217" s="1">
        <v>44246</v>
      </c>
      <c r="B217">
        <v>83</v>
      </c>
      <c r="C217">
        <v>103.95</v>
      </c>
    </row>
    <row r="218" spans="1:3" x14ac:dyDescent="0.2">
      <c r="A218" s="1">
        <v>44253</v>
      </c>
      <c r="B218">
        <v>84</v>
      </c>
      <c r="C218">
        <v>98.41</v>
      </c>
    </row>
    <row r="219" spans="1:3" x14ac:dyDescent="0.2">
      <c r="A219" s="1">
        <v>44260</v>
      </c>
      <c r="B219">
        <v>85</v>
      </c>
      <c r="C219">
        <v>102.57</v>
      </c>
    </row>
    <row r="220" spans="1:3" x14ac:dyDescent="0.2">
      <c r="A220" s="1">
        <v>44267</v>
      </c>
      <c r="B220">
        <v>84</v>
      </c>
      <c r="C220">
        <v>101.84</v>
      </c>
    </row>
    <row r="221" spans="1:3" x14ac:dyDescent="0.2">
      <c r="A221" s="1">
        <v>44274</v>
      </c>
      <c r="B221">
        <v>86</v>
      </c>
      <c r="C221">
        <v>94.44</v>
      </c>
    </row>
    <row r="222" spans="1:3" x14ac:dyDescent="0.2">
      <c r="A222" s="1">
        <v>44281</v>
      </c>
      <c r="B222">
        <v>87</v>
      </c>
      <c r="C222">
        <v>86.62</v>
      </c>
    </row>
    <row r="223" spans="1:3" x14ac:dyDescent="0.2">
      <c r="A223" s="1">
        <v>44288</v>
      </c>
      <c r="B223">
        <v>86</v>
      </c>
      <c r="C223">
        <v>85.35</v>
      </c>
    </row>
    <row r="224" spans="1:3" x14ac:dyDescent="0.2">
      <c r="A224" s="1">
        <v>44295</v>
      </c>
      <c r="B224">
        <v>85</v>
      </c>
      <c r="C224">
        <v>87.62</v>
      </c>
    </row>
    <row r="225" spans="1:3" x14ac:dyDescent="0.2">
      <c r="A225" s="1">
        <v>44302</v>
      </c>
      <c r="B225">
        <v>84</v>
      </c>
      <c r="C225">
        <v>86.9</v>
      </c>
    </row>
    <row r="226" spans="1:3" x14ac:dyDescent="0.2">
      <c r="A226" s="1">
        <v>44308</v>
      </c>
      <c r="B226">
        <v>85</v>
      </c>
      <c r="C226">
        <v>89.76</v>
      </c>
    </row>
    <row r="227" spans="1:3" x14ac:dyDescent="0.2">
      <c r="A227" s="1">
        <v>44315</v>
      </c>
      <c r="B227">
        <v>85</v>
      </c>
      <c r="C227">
        <v>93.27</v>
      </c>
    </row>
    <row r="228" spans="1:3" x14ac:dyDescent="0.2">
      <c r="A228" s="1">
        <v>44322</v>
      </c>
      <c r="B228">
        <v>86</v>
      </c>
      <c r="C228">
        <v>96.49</v>
      </c>
    </row>
    <row r="229" spans="1:3" x14ac:dyDescent="0.2">
      <c r="A229" s="1">
        <v>44329</v>
      </c>
      <c r="B229">
        <v>81</v>
      </c>
      <c r="C229">
        <v>90.77</v>
      </c>
    </row>
    <row r="230" spans="1:3" x14ac:dyDescent="0.2">
      <c r="A230" s="1">
        <v>44336</v>
      </c>
      <c r="B230">
        <v>83</v>
      </c>
      <c r="C230">
        <v>85.7</v>
      </c>
    </row>
    <row r="231" spans="1:3" x14ac:dyDescent="0.2">
      <c r="A231" s="1">
        <v>44343</v>
      </c>
      <c r="B231">
        <v>82</v>
      </c>
      <c r="C231">
        <v>79.13</v>
      </c>
    </row>
    <row r="232" spans="1:3" x14ac:dyDescent="0.2">
      <c r="A232" s="1">
        <v>44350</v>
      </c>
      <c r="B232">
        <v>82</v>
      </c>
      <c r="C232">
        <v>72.010000000000005</v>
      </c>
    </row>
    <row r="233" spans="1:3" x14ac:dyDescent="0.2">
      <c r="A233" s="1">
        <v>44357</v>
      </c>
      <c r="B233">
        <v>81</v>
      </c>
      <c r="C233">
        <v>67.569999999999993</v>
      </c>
    </row>
    <row r="234" spans="1:3" x14ac:dyDescent="0.2">
      <c r="A234" s="1">
        <v>44364</v>
      </c>
      <c r="B234">
        <v>81</v>
      </c>
      <c r="C234">
        <v>61.4</v>
      </c>
    </row>
    <row r="235" spans="1:3" x14ac:dyDescent="0.2">
      <c r="A235" s="1">
        <v>44371</v>
      </c>
      <c r="B235">
        <v>81</v>
      </c>
      <c r="C235">
        <v>55.81</v>
      </c>
    </row>
    <row r="236" spans="1:3" x14ac:dyDescent="0.2">
      <c r="A236" s="1">
        <v>44378</v>
      </c>
      <c r="B236">
        <v>83</v>
      </c>
      <c r="C236">
        <v>51.87</v>
      </c>
    </row>
    <row r="237" spans="1:3" x14ac:dyDescent="0.2">
      <c r="A237" s="1">
        <v>44385</v>
      </c>
      <c r="B237">
        <v>78</v>
      </c>
      <c r="C237">
        <v>49.4</v>
      </c>
    </row>
    <row r="238" spans="1:3" x14ac:dyDescent="0.2">
      <c r="A238" s="1">
        <v>44392</v>
      </c>
      <c r="B238">
        <v>70</v>
      </c>
      <c r="C238">
        <v>44.69</v>
      </c>
    </row>
    <row r="239" spans="1:3" x14ac:dyDescent="0.2">
      <c r="A239" s="1">
        <v>44399</v>
      </c>
      <c r="B239">
        <v>74</v>
      </c>
      <c r="C239">
        <v>40.26</v>
      </c>
    </row>
    <row r="240" spans="1:3" x14ac:dyDescent="0.2">
      <c r="A240" s="1">
        <v>44406</v>
      </c>
      <c r="B240">
        <v>78</v>
      </c>
      <c r="C240">
        <v>36.200000000000003</v>
      </c>
    </row>
    <row r="241" spans="1:3" x14ac:dyDescent="0.2">
      <c r="A241" s="1">
        <v>44413</v>
      </c>
      <c r="B241">
        <v>77</v>
      </c>
      <c r="C241">
        <v>34.67</v>
      </c>
    </row>
    <row r="242" spans="1:3" x14ac:dyDescent="0.2">
      <c r="A242" s="1">
        <v>44420</v>
      </c>
      <c r="B242">
        <v>74</v>
      </c>
      <c r="C242">
        <v>33.29</v>
      </c>
    </row>
    <row r="243" spans="1:3" x14ac:dyDescent="0.2">
      <c r="A243" s="1">
        <v>44427</v>
      </c>
      <c r="B243">
        <v>80</v>
      </c>
      <c r="C243">
        <v>33.92</v>
      </c>
    </row>
    <row r="244" spans="1:3" x14ac:dyDescent="0.2">
      <c r="A244" s="1">
        <v>44434</v>
      </c>
      <c r="B244">
        <v>80</v>
      </c>
      <c r="C244">
        <v>34.049999999999997</v>
      </c>
    </row>
    <row r="245" spans="1:3" x14ac:dyDescent="0.2">
      <c r="A245" s="1">
        <v>44441</v>
      </c>
      <c r="B245">
        <v>78</v>
      </c>
      <c r="C245">
        <v>34.58</v>
      </c>
    </row>
    <row r="246" spans="1:3" x14ac:dyDescent="0.2">
      <c r="A246" s="1">
        <v>44448</v>
      </c>
      <c r="B246">
        <v>79</v>
      </c>
      <c r="C246">
        <v>34.11</v>
      </c>
    </row>
    <row r="247" spans="1:3" x14ac:dyDescent="0.2">
      <c r="A247" s="1">
        <v>44455</v>
      </c>
      <c r="B247">
        <v>78</v>
      </c>
      <c r="C247">
        <v>32.36</v>
      </c>
    </row>
    <row r="248" spans="1:3" x14ac:dyDescent="0.2">
      <c r="A248" s="1">
        <v>44462</v>
      </c>
      <c r="B248">
        <v>71</v>
      </c>
      <c r="C248">
        <v>29.87</v>
      </c>
    </row>
    <row r="249" spans="1:3" x14ac:dyDescent="0.2">
      <c r="A249" s="1">
        <v>44469</v>
      </c>
      <c r="B249">
        <v>71</v>
      </c>
      <c r="C249">
        <v>26.73</v>
      </c>
    </row>
    <row r="250" spans="1:3" x14ac:dyDescent="0.2">
      <c r="A250" s="1">
        <v>44476</v>
      </c>
      <c r="B250">
        <v>75</v>
      </c>
    </row>
    <row r="251" spans="1:3" x14ac:dyDescent="0.2">
      <c r="A251" s="1">
        <v>44483</v>
      </c>
      <c r="B251">
        <v>74</v>
      </c>
      <c r="C251">
        <v>29.67</v>
      </c>
    </row>
    <row r="252" spans="1:3" x14ac:dyDescent="0.2">
      <c r="A252" s="1">
        <v>44490</v>
      </c>
      <c r="B252">
        <v>77</v>
      </c>
      <c r="C252">
        <v>33.79</v>
      </c>
    </row>
    <row r="253" spans="1:3" x14ac:dyDescent="0.2">
      <c r="A253" s="1">
        <v>44497</v>
      </c>
      <c r="B253">
        <v>76</v>
      </c>
      <c r="C253">
        <v>35.840000000000003</v>
      </c>
    </row>
    <row r="254" spans="1:3" x14ac:dyDescent="0.2">
      <c r="A254" s="1">
        <v>44504</v>
      </c>
      <c r="B254">
        <v>79</v>
      </c>
      <c r="C254">
        <v>42.19</v>
      </c>
    </row>
    <row r="255" spans="1:3" x14ac:dyDescent="0.2">
      <c r="A255" s="1">
        <v>44511</v>
      </c>
      <c r="B255">
        <v>81</v>
      </c>
      <c r="C255">
        <v>59</v>
      </c>
    </row>
    <row r="256" spans="1:3" x14ac:dyDescent="0.2">
      <c r="A256" s="1">
        <v>44518</v>
      </c>
      <c r="B256">
        <v>77</v>
      </c>
      <c r="C256">
        <v>75.92</v>
      </c>
    </row>
    <row r="257" spans="1:3" x14ac:dyDescent="0.2">
      <c r="A257" s="1">
        <v>44525</v>
      </c>
      <c r="B257">
        <v>79</v>
      </c>
      <c r="C257">
        <v>100.18</v>
      </c>
    </row>
    <row r="258" spans="1:3" x14ac:dyDescent="0.2">
      <c r="A258" s="1">
        <v>44532</v>
      </c>
      <c r="B258">
        <v>86</v>
      </c>
      <c r="C258">
        <v>124.66</v>
      </c>
    </row>
    <row r="259" spans="1:3" x14ac:dyDescent="0.2">
      <c r="A259" s="1">
        <v>44539</v>
      </c>
      <c r="B259">
        <v>86</v>
      </c>
      <c r="C259">
        <v>145.41</v>
      </c>
    </row>
    <row r="260" spans="1:3" x14ac:dyDescent="0.2">
      <c r="A260" s="1">
        <v>44546</v>
      </c>
      <c r="B260">
        <v>85</v>
      </c>
      <c r="C260">
        <v>161.04</v>
      </c>
    </row>
    <row r="261" spans="1:3" x14ac:dyDescent="0.2">
      <c r="A261" s="1">
        <v>44553</v>
      </c>
      <c r="B261">
        <v>80</v>
      </c>
      <c r="C261">
        <v>170.75</v>
      </c>
    </row>
    <row r="262" spans="1:3" x14ac:dyDescent="0.2">
      <c r="A262" s="1">
        <v>44560</v>
      </c>
      <c r="B262">
        <v>75</v>
      </c>
      <c r="C262">
        <v>177.67</v>
      </c>
    </row>
    <row r="263" spans="1:3" x14ac:dyDescent="0.2">
      <c r="A263" s="1">
        <v>44567</v>
      </c>
      <c r="B263">
        <v>81</v>
      </c>
      <c r="C263">
        <v>177.03</v>
      </c>
    </row>
    <row r="264" spans="1:3" x14ac:dyDescent="0.2">
      <c r="A264" s="1">
        <v>44574</v>
      </c>
      <c r="B264">
        <v>81</v>
      </c>
      <c r="C264">
        <v>172.99</v>
      </c>
    </row>
    <row r="265" spans="1:3" x14ac:dyDescent="0.2">
      <c r="A265" s="1">
        <v>44581</v>
      </c>
      <c r="B265">
        <v>81</v>
      </c>
      <c r="C265">
        <v>158.09</v>
      </c>
    </row>
    <row r="266" spans="1:3" x14ac:dyDescent="0.2">
      <c r="A266" s="1">
        <v>44588</v>
      </c>
      <c r="B266">
        <v>84</v>
      </c>
      <c r="C266">
        <v>144.19</v>
      </c>
    </row>
    <row r="267" spans="1:3" x14ac:dyDescent="0.2">
      <c r="A267" s="1">
        <v>44595</v>
      </c>
      <c r="B267">
        <v>84</v>
      </c>
    </row>
    <row r="268" spans="1:3" x14ac:dyDescent="0.2">
      <c r="A268" s="1">
        <v>44602</v>
      </c>
      <c r="B268">
        <v>83</v>
      </c>
      <c r="C268">
        <v>160.84</v>
      </c>
    </row>
    <row r="269" spans="1:3" x14ac:dyDescent="0.2">
      <c r="A269" s="1">
        <v>44609</v>
      </c>
      <c r="B269">
        <v>80</v>
      </c>
      <c r="C269">
        <v>149.43</v>
      </c>
    </row>
    <row r="270" spans="1:3" x14ac:dyDescent="0.2">
      <c r="A270" s="1">
        <v>44616</v>
      </c>
      <c r="B270">
        <v>80</v>
      </c>
      <c r="C270">
        <v>133.91999999999999</v>
      </c>
    </row>
    <row r="271" spans="1:3" x14ac:dyDescent="0.2">
      <c r="A271" s="1">
        <v>44623</v>
      </c>
      <c r="B271">
        <v>83</v>
      </c>
      <c r="C271">
        <v>125.7</v>
      </c>
    </row>
    <row r="272" spans="1:3" x14ac:dyDescent="0.2">
      <c r="A272" s="1">
        <v>44630</v>
      </c>
      <c r="B272">
        <v>86</v>
      </c>
      <c r="C272">
        <v>128.69999999999999</v>
      </c>
    </row>
    <row r="273" spans="1:3" x14ac:dyDescent="0.2">
      <c r="A273" s="1">
        <v>44637</v>
      </c>
      <c r="B273">
        <v>87</v>
      </c>
      <c r="C273">
        <v>134.66999999999999</v>
      </c>
    </row>
    <row r="274" spans="1:3" x14ac:dyDescent="0.2">
      <c r="A274" s="1">
        <v>44644</v>
      </c>
      <c r="B274">
        <v>84</v>
      </c>
      <c r="C274">
        <v>134.47999999999999</v>
      </c>
    </row>
    <row r="275" spans="1:3" x14ac:dyDescent="0.2">
      <c r="A275" s="1">
        <v>44651</v>
      </c>
      <c r="B275">
        <v>84</v>
      </c>
      <c r="C275">
        <v>129.19999999999999</v>
      </c>
    </row>
    <row r="276" spans="1:3" x14ac:dyDescent="0.2">
      <c r="A276" s="1">
        <v>44658</v>
      </c>
      <c r="B276">
        <v>83</v>
      </c>
      <c r="C276">
        <v>129.5</v>
      </c>
    </row>
    <row r="277" spans="1:3" x14ac:dyDescent="0.2">
      <c r="A277" s="1">
        <v>44665</v>
      </c>
      <c r="B277">
        <v>84</v>
      </c>
      <c r="C277">
        <v>129.85</v>
      </c>
    </row>
    <row r="278" spans="1:3" x14ac:dyDescent="0.2">
      <c r="A278" s="1">
        <v>44672</v>
      </c>
      <c r="B278">
        <v>86</v>
      </c>
      <c r="C278">
        <v>125.34</v>
      </c>
    </row>
    <row r="279" spans="1:3" x14ac:dyDescent="0.2">
      <c r="A279" s="1">
        <v>44679</v>
      </c>
      <c r="B279">
        <v>86</v>
      </c>
      <c r="C279">
        <v>108.71</v>
      </c>
    </row>
    <row r="280" spans="1:3" x14ac:dyDescent="0.2">
      <c r="A280" s="1">
        <v>44686</v>
      </c>
      <c r="B280">
        <v>87</v>
      </c>
      <c r="C280">
        <v>93.79</v>
      </c>
    </row>
    <row r="281" spans="1:3" x14ac:dyDescent="0.2">
      <c r="A281" s="1">
        <v>44693</v>
      </c>
      <c r="B281">
        <v>82</v>
      </c>
      <c r="C281">
        <v>81.05</v>
      </c>
    </row>
    <row r="282" spans="1:3" x14ac:dyDescent="0.2">
      <c r="A282" s="1">
        <v>44700</v>
      </c>
      <c r="B282">
        <v>85</v>
      </c>
      <c r="C282">
        <v>70.98</v>
      </c>
    </row>
    <row r="283" spans="1:3" x14ac:dyDescent="0.2">
      <c r="A283" s="1">
        <v>44707</v>
      </c>
      <c r="B283">
        <v>88</v>
      </c>
      <c r="C283">
        <v>53.71</v>
      </c>
    </row>
    <row r="284" spans="1:3" x14ac:dyDescent="0.2">
      <c r="A284" s="1">
        <v>44714</v>
      </c>
      <c r="B284">
        <v>87</v>
      </c>
      <c r="C284">
        <v>45.59</v>
      </c>
    </row>
    <row r="285" spans="1:3" x14ac:dyDescent="0.2">
      <c r="A285" s="1">
        <v>44721</v>
      </c>
      <c r="B285">
        <v>88</v>
      </c>
      <c r="C285">
        <v>43.08</v>
      </c>
    </row>
    <row r="286" spans="1:3" x14ac:dyDescent="0.2">
      <c r="A286" s="1">
        <v>44728</v>
      </c>
      <c r="B286">
        <v>87</v>
      </c>
      <c r="C286">
        <v>41.94</v>
      </c>
    </row>
    <row r="287" spans="1:3" x14ac:dyDescent="0.2">
      <c r="A287" s="1">
        <v>44735</v>
      </c>
      <c r="B287">
        <v>83</v>
      </c>
      <c r="C287">
        <v>39.51</v>
      </c>
    </row>
    <row r="288" spans="1:3" x14ac:dyDescent="0.2">
      <c r="A288" s="1">
        <v>44742</v>
      </c>
      <c r="B288">
        <v>83</v>
      </c>
      <c r="C288">
        <v>32.97</v>
      </c>
    </row>
    <row r="289" spans="1:3" x14ac:dyDescent="0.2">
      <c r="A289" s="1">
        <v>44749</v>
      </c>
      <c r="B289">
        <v>79</v>
      </c>
      <c r="C289">
        <v>37.590000000000003</v>
      </c>
    </row>
    <row r="290" spans="1:3" x14ac:dyDescent="0.2">
      <c r="A290" s="1">
        <v>44756</v>
      </c>
      <c r="B290">
        <v>78</v>
      </c>
      <c r="C290">
        <v>42.07</v>
      </c>
    </row>
    <row r="291" spans="1:3" x14ac:dyDescent="0.2">
      <c r="A291" s="1">
        <v>44763</v>
      </c>
      <c r="B291">
        <v>80</v>
      </c>
      <c r="C291">
        <v>48.81</v>
      </c>
    </row>
    <row r="292" spans="1:3" x14ac:dyDescent="0.2">
      <c r="A292" s="1">
        <v>44770</v>
      </c>
      <c r="B292">
        <v>76</v>
      </c>
      <c r="C292">
        <v>52.71</v>
      </c>
    </row>
    <row r="293" spans="1:3" x14ac:dyDescent="0.2">
      <c r="A293" s="1">
        <v>44777</v>
      </c>
      <c r="B293">
        <v>73</v>
      </c>
      <c r="C293">
        <v>56.29</v>
      </c>
    </row>
    <row r="294" spans="1:3" x14ac:dyDescent="0.2">
      <c r="A294" s="1">
        <v>44784</v>
      </c>
      <c r="B294">
        <v>78</v>
      </c>
      <c r="C294">
        <v>57.08</v>
      </c>
    </row>
    <row r="295" spans="1:3" x14ac:dyDescent="0.2">
      <c r="A295" s="1">
        <v>44791</v>
      </c>
      <c r="B295">
        <v>72</v>
      </c>
      <c r="C295">
        <v>55.14</v>
      </c>
    </row>
    <row r="296" spans="1:3" x14ac:dyDescent="0.2">
      <c r="A296" s="1">
        <v>44798</v>
      </c>
      <c r="B296">
        <v>69</v>
      </c>
      <c r="C296">
        <v>49.13</v>
      </c>
    </row>
    <row r="297" spans="1:3" x14ac:dyDescent="0.2">
      <c r="A297" s="1">
        <v>44805</v>
      </c>
      <c r="B297">
        <v>70</v>
      </c>
      <c r="C297">
        <v>41.77</v>
      </c>
    </row>
    <row r="298" spans="1:3" x14ac:dyDescent="0.2">
      <c r="A298" s="1">
        <v>44812</v>
      </c>
      <c r="B298">
        <v>77</v>
      </c>
      <c r="C298">
        <v>43.36</v>
      </c>
    </row>
    <row r="299" spans="1:3" x14ac:dyDescent="0.2">
      <c r="A299" s="1">
        <v>44819</v>
      </c>
      <c r="B299">
        <v>77</v>
      </c>
      <c r="C299">
        <v>45.03</v>
      </c>
    </row>
    <row r="300" spans="1:3" x14ac:dyDescent="0.2">
      <c r="A300" s="1">
        <v>44826</v>
      </c>
      <c r="B300">
        <v>80</v>
      </c>
      <c r="C300">
        <v>43.52</v>
      </c>
    </row>
    <row r="301" spans="1:3" x14ac:dyDescent="0.2">
      <c r="A301" s="1">
        <v>44833</v>
      </c>
      <c r="B301">
        <v>82</v>
      </c>
      <c r="C301">
        <v>34.35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57"/>
  <sheetViews>
    <sheetView workbookViewId="0">
      <selection activeCell="K6" sqref="K6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11</v>
      </c>
      <c r="B1" t="s">
        <v>21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利润原始数据!A5</f>
        <v>44833</v>
      </c>
      <c r="B3" s="3">
        <f>利润原始数据!C5</f>
        <v>972</v>
      </c>
    </row>
    <row r="4" spans="1:2" x14ac:dyDescent="0.2">
      <c r="A4" s="1">
        <f>利润原始数据!A6</f>
        <v>44826</v>
      </c>
      <c r="B4" s="3">
        <f>利润原始数据!C6</f>
        <v>928</v>
      </c>
    </row>
    <row r="5" spans="1:2" x14ac:dyDescent="0.2">
      <c r="A5" s="1">
        <f>利润原始数据!A7</f>
        <v>44819</v>
      </c>
      <c r="B5" s="3">
        <f>利润原始数据!C7</f>
        <v>966</v>
      </c>
    </row>
    <row r="6" spans="1:2" x14ac:dyDescent="0.2">
      <c r="A6" s="1">
        <f>利润原始数据!A8</f>
        <v>44812</v>
      </c>
      <c r="B6" s="3">
        <f>利润原始数据!C8</f>
        <v>978</v>
      </c>
    </row>
    <row r="7" spans="1:2" x14ac:dyDescent="0.2">
      <c r="A7" s="1">
        <f>利润原始数据!A9</f>
        <v>44805</v>
      </c>
      <c r="B7" s="3">
        <f>利润原始数据!C9</f>
        <v>1010</v>
      </c>
    </row>
    <row r="8" spans="1:2" x14ac:dyDescent="0.2">
      <c r="A8" s="1">
        <f>利润原始数据!A10</f>
        <v>44798</v>
      </c>
      <c r="B8" s="3">
        <f>利润原始数据!C10</f>
        <v>1142</v>
      </c>
    </row>
    <row r="9" spans="1:2" x14ac:dyDescent="0.2">
      <c r="A9" s="1">
        <f>利润原始数据!A11</f>
        <v>44791</v>
      </c>
      <c r="B9" s="3">
        <f>利润原始数据!C11</f>
        <v>1137</v>
      </c>
    </row>
    <row r="10" spans="1:2" x14ac:dyDescent="0.2">
      <c r="A10" s="1">
        <f>利润原始数据!A12</f>
        <v>44784</v>
      </c>
      <c r="B10" s="3">
        <f>利润原始数据!C12</f>
        <v>1349</v>
      </c>
    </row>
    <row r="11" spans="1:2" x14ac:dyDescent="0.2">
      <c r="A11" s="1">
        <f>利润原始数据!A13</f>
        <v>44777</v>
      </c>
      <c r="B11" s="3">
        <f>利润原始数据!C13</f>
        <v>1440</v>
      </c>
    </row>
    <row r="12" spans="1:2" x14ac:dyDescent="0.2">
      <c r="A12" s="1">
        <f>利润原始数据!A14</f>
        <v>44770</v>
      </c>
      <c r="B12" s="3">
        <f>利润原始数据!C14</f>
        <v>1575</v>
      </c>
    </row>
    <row r="13" spans="1:2" x14ac:dyDescent="0.2">
      <c r="A13" s="1">
        <f>利润原始数据!A15</f>
        <v>44763</v>
      </c>
      <c r="B13" s="3">
        <f>利润原始数据!C15</f>
        <v>1952</v>
      </c>
    </row>
    <row r="14" spans="1:2" x14ac:dyDescent="0.2">
      <c r="A14" s="1">
        <f>利润原始数据!A16</f>
        <v>44756</v>
      </c>
      <c r="B14" s="3">
        <f>利润原始数据!C16</f>
        <v>2010</v>
      </c>
    </row>
    <row r="15" spans="1:2" x14ac:dyDescent="0.2">
      <c r="A15" s="1">
        <f>利润原始数据!A17</f>
        <v>44749</v>
      </c>
      <c r="B15" s="3">
        <f>利润原始数据!C17</f>
        <v>2031</v>
      </c>
    </row>
    <row r="16" spans="1:2" x14ac:dyDescent="0.2">
      <c r="A16" s="1">
        <f>利润原始数据!A18</f>
        <v>44742</v>
      </c>
      <c r="B16" s="3">
        <f>利润原始数据!C18</f>
        <v>2037</v>
      </c>
    </row>
    <row r="17" spans="1:2" x14ac:dyDescent="0.2">
      <c r="A17" s="1">
        <f>利润原始数据!A19</f>
        <v>44735</v>
      </c>
      <c r="B17" s="3">
        <f>利润原始数据!C19</f>
        <v>2057</v>
      </c>
    </row>
    <row r="18" spans="1:2" x14ac:dyDescent="0.2">
      <c r="A18" s="1">
        <f>利润原始数据!A20</f>
        <v>44728</v>
      </c>
      <c r="B18" s="3">
        <f>利润原始数据!C20</f>
        <v>2025</v>
      </c>
    </row>
    <row r="19" spans="1:2" x14ac:dyDescent="0.2">
      <c r="A19" s="1">
        <f>利润原始数据!A21</f>
        <v>44721</v>
      </c>
      <c r="B19" s="3">
        <f>利润原始数据!C21</f>
        <v>2085</v>
      </c>
    </row>
    <row r="20" spans="1:2" x14ac:dyDescent="0.2">
      <c r="A20" s="1">
        <f>利润原始数据!A22</f>
        <v>44714</v>
      </c>
      <c r="B20" s="3">
        <f>利润原始数据!C22</f>
        <v>2037</v>
      </c>
    </row>
    <row r="21" spans="1:2" x14ac:dyDescent="0.2">
      <c r="A21" s="1">
        <f>利润原始数据!A23</f>
        <v>44707</v>
      </c>
      <c r="B21" s="3">
        <f>利润原始数据!C23</f>
        <v>2009</v>
      </c>
    </row>
    <row r="22" spans="1:2" x14ac:dyDescent="0.2">
      <c r="A22" s="1">
        <f>利润原始数据!A24</f>
        <v>44700</v>
      </c>
      <c r="B22" s="3">
        <f>利润原始数据!C24</f>
        <v>1948</v>
      </c>
    </row>
    <row r="23" spans="1:2" x14ac:dyDescent="0.2">
      <c r="A23" s="1">
        <f>利润原始数据!A25</f>
        <v>44693</v>
      </c>
      <c r="B23" s="3">
        <f>利润原始数据!C25</f>
        <v>1918</v>
      </c>
    </row>
    <row r="24" spans="1:2" x14ac:dyDescent="0.2">
      <c r="A24" s="1">
        <f>利润原始数据!A26</f>
        <v>44686</v>
      </c>
      <c r="B24" s="3">
        <f>利润原始数据!C26</f>
        <v>1822</v>
      </c>
    </row>
    <row r="25" spans="1:2" x14ac:dyDescent="0.2">
      <c r="A25" s="1">
        <f>利润原始数据!A27</f>
        <v>44679</v>
      </c>
      <c r="B25" s="3">
        <f>利润原始数据!C27</f>
        <v>1795</v>
      </c>
    </row>
    <row r="26" spans="1:2" x14ac:dyDescent="0.2">
      <c r="A26" s="1">
        <f>利润原始数据!A28</f>
        <v>44672</v>
      </c>
      <c r="B26" s="3">
        <f>利润原始数据!C28</f>
        <v>1638</v>
      </c>
    </row>
    <row r="27" spans="1:2" x14ac:dyDescent="0.2">
      <c r="A27" s="1">
        <f>利润原始数据!A29</f>
        <v>44665</v>
      </c>
      <c r="B27" s="3">
        <f>利润原始数据!C29</f>
        <v>1544</v>
      </c>
    </row>
    <row r="28" spans="1:2" x14ac:dyDescent="0.2">
      <c r="A28" s="1">
        <f>利润原始数据!A30</f>
        <v>44658</v>
      </c>
      <c r="B28" s="3">
        <f>利润原始数据!C30</f>
        <v>1458</v>
      </c>
    </row>
    <row r="29" spans="1:2" x14ac:dyDescent="0.2">
      <c r="A29" s="1">
        <f>利润原始数据!A31</f>
        <v>44651</v>
      </c>
      <c r="B29" s="3">
        <f>利润原始数据!C31</f>
        <v>1468</v>
      </c>
    </row>
    <row r="30" spans="1:2" x14ac:dyDescent="0.2">
      <c r="A30" s="1">
        <f>利润原始数据!A32</f>
        <v>44644</v>
      </c>
      <c r="B30" s="3">
        <f>利润原始数据!C32</f>
        <v>1413</v>
      </c>
    </row>
    <row r="31" spans="1:2" x14ac:dyDescent="0.2">
      <c r="A31" s="1">
        <f>利润原始数据!A33</f>
        <v>44637</v>
      </c>
      <c r="B31" s="3">
        <f>利润原始数据!C33</f>
        <v>1385</v>
      </c>
    </row>
    <row r="32" spans="1:2" x14ac:dyDescent="0.2">
      <c r="A32" s="1">
        <f>利润原始数据!A34</f>
        <v>44630</v>
      </c>
      <c r="B32" s="3">
        <f>利润原始数据!C34</f>
        <v>1290</v>
      </c>
    </row>
    <row r="33" spans="1:2" x14ac:dyDescent="0.2">
      <c r="A33" s="1">
        <f>利润原始数据!A35</f>
        <v>44623</v>
      </c>
      <c r="B33" s="3">
        <f>利润原始数据!C35</f>
        <v>1450</v>
      </c>
    </row>
    <row r="34" spans="1:2" x14ac:dyDescent="0.2">
      <c r="A34" s="1">
        <f>利润原始数据!A36</f>
        <v>44616</v>
      </c>
      <c r="B34" s="3">
        <f>利润原始数据!C36</f>
        <v>1530</v>
      </c>
    </row>
    <row r="35" spans="1:2" x14ac:dyDescent="0.2">
      <c r="A35" s="1">
        <f>利润原始数据!A37</f>
        <v>44609</v>
      </c>
      <c r="B35" s="3">
        <f>利润原始数据!C37</f>
        <v>1475</v>
      </c>
    </row>
    <row r="36" spans="1:2" x14ac:dyDescent="0.2">
      <c r="A36" s="1">
        <f>利润原始数据!A38</f>
        <v>44602</v>
      </c>
      <c r="B36" s="3">
        <f>利润原始数据!C38</f>
        <v>1250</v>
      </c>
    </row>
    <row r="37" spans="1:2" x14ac:dyDescent="0.2">
      <c r="A37" s="1">
        <f>利润原始数据!A39</f>
        <v>44588</v>
      </c>
      <c r="B37" s="3">
        <f>利润原始数据!C39</f>
        <v>885</v>
      </c>
    </row>
    <row r="38" spans="1:2" x14ac:dyDescent="0.2">
      <c r="A38" s="1">
        <f>利润原始数据!A40</f>
        <v>44581</v>
      </c>
      <c r="B38" s="3">
        <f>利润原始数据!C40</f>
        <v>880</v>
      </c>
    </row>
    <row r="39" spans="1:2" x14ac:dyDescent="0.2">
      <c r="A39" s="1">
        <f>利润原始数据!A41</f>
        <v>44574</v>
      </c>
      <c r="B39" s="3">
        <f>利润原始数据!C41</f>
        <v>800</v>
      </c>
    </row>
    <row r="40" spans="1:2" x14ac:dyDescent="0.2">
      <c r="A40" s="1">
        <f>利润原始数据!A42</f>
        <v>44567</v>
      </c>
      <c r="B40" s="3">
        <f>利润原始数据!C42</f>
        <v>820</v>
      </c>
    </row>
    <row r="41" spans="1:2" x14ac:dyDescent="0.2">
      <c r="A41" s="1">
        <f>利润原始数据!A43</f>
        <v>44560</v>
      </c>
      <c r="B41" s="3">
        <f>利润原始数据!C43</f>
        <v>945</v>
      </c>
    </row>
    <row r="42" spans="1:2" x14ac:dyDescent="0.2">
      <c r="A42" s="1">
        <f>利润原始数据!A44</f>
        <v>44553</v>
      </c>
      <c r="B42" s="3">
        <f>利润原始数据!C44</f>
        <v>1095</v>
      </c>
    </row>
    <row r="43" spans="1:2" x14ac:dyDescent="0.2">
      <c r="A43" s="1">
        <f>利润原始数据!A45</f>
        <v>44546</v>
      </c>
      <c r="B43" s="3">
        <f>利润原始数据!C45</f>
        <v>1270</v>
      </c>
    </row>
    <row r="44" spans="1:2" x14ac:dyDescent="0.2">
      <c r="A44" s="1">
        <f>利润原始数据!A46</f>
        <v>44539</v>
      </c>
      <c r="B44" s="3">
        <f>利润原始数据!C46</f>
        <v>1300</v>
      </c>
    </row>
    <row r="45" spans="1:2" x14ac:dyDescent="0.2">
      <c r="A45" s="1">
        <f>利润原始数据!A47</f>
        <v>44532</v>
      </c>
      <c r="B45" s="3">
        <f>利润原始数据!C47</f>
        <v>1410</v>
      </c>
    </row>
    <row r="46" spans="1:2" x14ac:dyDescent="0.2">
      <c r="A46" s="1">
        <f>利润原始数据!A48</f>
        <v>44525</v>
      </c>
      <c r="B46" s="3">
        <f>利润原始数据!C48</f>
        <v>1700</v>
      </c>
    </row>
    <row r="47" spans="1:2" x14ac:dyDescent="0.2">
      <c r="A47" s="1">
        <f>利润原始数据!A49</f>
        <v>44518</v>
      </c>
      <c r="B47" s="3">
        <f>利润原始数据!C49</f>
        <v>2000</v>
      </c>
    </row>
    <row r="48" spans="1:2" x14ac:dyDescent="0.2">
      <c r="A48" s="1">
        <f>利润原始数据!A50</f>
        <v>44511</v>
      </c>
      <c r="B48" s="3">
        <f>利润原始数据!C50</f>
        <v>2175</v>
      </c>
    </row>
    <row r="49" spans="1:2" x14ac:dyDescent="0.2">
      <c r="A49" s="1">
        <f>利润原始数据!A51</f>
        <v>44504</v>
      </c>
      <c r="B49" s="3">
        <f>利润原始数据!C51</f>
        <v>2075</v>
      </c>
    </row>
    <row r="50" spans="1:2" x14ac:dyDescent="0.2">
      <c r="A50" s="1">
        <f>利润原始数据!A52</f>
        <v>44497</v>
      </c>
      <c r="B50" s="3">
        <f>利润原始数据!C52</f>
        <v>2050</v>
      </c>
    </row>
    <row r="51" spans="1:2" x14ac:dyDescent="0.2">
      <c r="A51" s="1">
        <f>利润原始数据!A53</f>
        <v>44490</v>
      </c>
      <c r="B51" s="3">
        <f>利润原始数据!C53</f>
        <v>2175</v>
      </c>
    </row>
    <row r="52" spans="1:2" x14ac:dyDescent="0.2">
      <c r="A52" s="1">
        <f>利润原始数据!A54</f>
        <v>44483</v>
      </c>
      <c r="B52" s="3">
        <f>利润原始数据!C54</f>
        <v>2590</v>
      </c>
    </row>
    <row r="53" spans="1:2" x14ac:dyDescent="0.2">
      <c r="A53" s="1">
        <f>利润原始数据!A55</f>
        <v>44469</v>
      </c>
      <c r="B53" s="3">
        <f>利润原始数据!C55</f>
        <v>2370</v>
      </c>
    </row>
    <row r="54" spans="1:2" x14ac:dyDescent="0.2">
      <c r="A54" s="1">
        <f>利润原始数据!A56</f>
        <v>44462</v>
      </c>
      <c r="B54" s="3">
        <f>利润原始数据!C56</f>
        <v>2370</v>
      </c>
    </row>
    <row r="55" spans="1:2" x14ac:dyDescent="0.2">
      <c r="A55" s="1">
        <f>利润原始数据!A57</f>
        <v>44455</v>
      </c>
      <c r="B55" s="3">
        <f>利润原始数据!C57</f>
        <v>1650</v>
      </c>
    </row>
    <row r="56" spans="1:2" x14ac:dyDescent="0.2">
      <c r="A56" s="1">
        <f>利润原始数据!A58</f>
        <v>44448</v>
      </c>
      <c r="B56" s="3">
        <f>利润原始数据!C58</f>
        <v>1525</v>
      </c>
    </row>
    <row r="57" spans="1:2" x14ac:dyDescent="0.2">
      <c r="A57" s="1">
        <f>利润原始数据!A59</f>
        <v>44441</v>
      </c>
      <c r="B57" s="3">
        <f>利润原始数据!C59</f>
        <v>1565</v>
      </c>
    </row>
    <row r="58" spans="1:2" x14ac:dyDescent="0.2">
      <c r="A58" s="1">
        <f>利润原始数据!A60</f>
        <v>44434</v>
      </c>
      <c r="B58" s="3">
        <f>利润原始数据!C60</f>
        <v>1560</v>
      </c>
    </row>
    <row r="59" spans="1:2" x14ac:dyDescent="0.2">
      <c r="A59" s="1">
        <f>利润原始数据!A61</f>
        <v>44427</v>
      </c>
      <c r="B59" s="3">
        <f>利润原始数据!C61</f>
        <v>1510</v>
      </c>
    </row>
    <row r="60" spans="1:2" x14ac:dyDescent="0.2">
      <c r="A60" s="1">
        <f>利润原始数据!A62</f>
        <v>44420</v>
      </c>
      <c r="B60" s="3">
        <f>利润原始数据!C62</f>
        <v>1445</v>
      </c>
    </row>
    <row r="61" spans="1:2" x14ac:dyDescent="0.2">
      <c r="A61" s="1">
        <f>利润原始数据!A63</f>
        <v>44413</v>
      </c>
      <c r="B61" s="3">
        <f>利润原始数据!C63</f>
        <v>1275</v>
      </c>
    </row>
    <row r="62" spans="1:2" x14ac:dyDescent="0.2">
      <c r="A62" s="1">
        <f>利润原始数据!A64</f>
        <v>44406</v>
      </c>
      <c r="B62" s="3">
        <f>利润原始数据!C64</f>
        <v>1275</v>
      </c>
    </row>
    <row r="63" spans="1:2" x14ac:dyDescent="0.2">
      <c r="A63" s="1">
        <f>利润原始数据!A65</f>
        <v>44399</v>
      </c>
      <c r="B63" s="3">
        <f>利润原始数据!C65</f>
        <v>1210</v>
      </c>
    </row>
    <row r="64" spans="1:2" x14ac:dyDescent="0.2">
      <c r="A64" s="1">
        <f>利润原始数据!A66</f>
        <v>44392</v>
      </c>
      <c r="B64" s="3">
        <f>利润原始数据!C66</f>
        <v>1160</v>
      </c>
    </row>
    <row r="65" spans="1:2" x14ac:dyDescent="0.2">
      <c r="A65" s="1">
        <f>利润原始数据!A67</f>
        <v>44385</v>
      </c>
      <c r="B65" s="3">
        <f>利润原始数据!C67</f>
        <v>1100</v>
      </c>
    </row>
    <row r="66" spans="1:2" x14ac:dyDescent="0.2">
      <c r="A66" s="1">
        <f>利润原始数据!A68</f>
        <v>44378</v>
      </c>
      <c r="B66" s="3">
        <f>利润原始数据!C68</f>
        <v>915</v>
      </c>
    </row>
    <row r="67" spans="1:2" x14ac:dyDescent="0.2">
      <c r="A67" s="1">
        <f>利润原始数据!A69</f>
        <v>44371</v>
      </c>
      <c r="B67" s="3">
        <f>利润原始数据!C69</f>
        <v>840</v>
      </c>
    </row>
    <row r="68" spans="1:2" x14ac:dyDescent="0.2">
      <c r="A68" s="1">
        <f>利润原始数据!A70</f>
        <v>44364</v>
      </c>
      <c r="B68" s="3">
        <f>利润原始数据!C70</f>
        <v>775</v>
      </c>
    </row>
    <row r="69" spans="1:2" x14ac:dyDescent="0.2">
      <c r="A69" s="1">
        <f>利润原始数据!A71</f>
        <v>44357</v>
      </c>
      <c r="B69" s="3">
        <f>利润原始数据!C71</f>
        <v>765</v>
      </c>
    </row>
    <row r="70" spans="1:2" x14ac:dyDescent="0.2">
      <c r="A70" s="1">
        <f>利润原始数据!A72</f>
        <v>44350</v>
      </c>
      <c r="B70" s="3">
        <f>利润原始数据!C72</f>
        <v>645</v>
      </c>
    </row>
    <row r="71" spans="1:2" x14ac:dyDescent="0.2">
      <c r="A71" s="1">
        <f>利润原始数据!A73</f>
        <v>44343</v>
      </c>
      <c r="B71" s="3">
        <f>利润原始数据!C73</f>
        <v>645</v>
      </c>
    </row>
    <row r="72" spans="1:2" x14ac:dyDescent="0.2">
      <c r="A72" s="1">
        <f>利润原始数据!A74</f>
        <v>44336</v>
      </c>
      <c r="B72" s="3">
        <f>利润原始数据!C74</f>
        <v>585</v>
      </c>
    </row>
    <row r="73" spans="1:2" x14ac:dyDescent="0.2">
      <c r="A73" s="1">
        <f>利润原始数据!A75</f>
        <v>44329</v>
      </c>
      <c r="B73" s="3">
        <f>利润原始数据!C75</f>
        <v>560</v>
      </c>
    </row>
    <row r="74" spans="1:2" x14ac:dyDescent="0.2">
      <c r="A74" s="1">
        <f>利润原始数据!A76</f>
        <v>44322</v>
      </c>
      <c r="B74" s="3">
        <f>利润原始数据!C76</f>
        <v>630</v>
      </c>
    </row>
    <row r="75" spans="1:2" x14ac:dyDescent="0.2">
      <c r="A75" s="1">
        <f>利润原始数据!A77</f>
        <v>44315</v>
      </c>
      <c r="B75" s="3">
        <f>利润原始数据!C77</f>
        <v>640</v>
      </c>
    </row>
    <row r="76" spans="1:2" x14ac:dyDescent="0.2">
      <c r="A76" s="1">
        <f>利润原始数据!A78</f>
        <v>44308</v>
      </c>
      <c r="B76" s="3">
        <f>利润原始数据!C78</f>
        <v>665</v>
      </c>
    </row>
    <row r="77" spans="1:2" x14ac:dyDescent="0.2">
      <c r="A77" s="1">
        <f>利润原始数据!A79</f>
        <v>44301</v>
      </c>
      <c r="B77" s="3">
        <f>利润原始数据!C79</f>
        <v>675</v>
      </c>
    </row>
    <row r="78" spans="1:2" x14ac:dyDescent="0.2">
      <c r="A78" s="1">
        <f>利润原始数据!A80</f>
        <v>44294</v>
      </c>
      <c r="B78" s="3">
        <f>利润原始数据!C80</f>
        <v>685</v>
      </c>
    </row>
    <row r="79" spans="1:2" x14ac:dyDescent="0.2">
      <c r="A79" s="1">
        <f>利润原始数据!A81</f>
        <v>44287</v>
      </c>
      <c r="B79" s="3">
        <f>利润原始数据!C81</f>
        <v>705</v>
      </c>
    </row>
    <row r="80" spans="1:2" x14ac:dyDescent="0.2">
      <c r="A80" s="1">
        <f>利润原始数据!A82</f>
        <v>44280</v>
      </c>
      <c r="B80" s="3">
        <f>利润原始数据!C82</f>
        <v>675</v>
      </c>
    </row>
    <row r="81" spans="1:2" x14ac:dyDescent="0.2">
      <c r="A81" s="1">
        <f>利润原始数据!A83</f>
        <v>44273</v>
      </c>
      <c r="B81" s="3">
        <f>利润原始数据!C83</f>
        <v>675</v>
      </c>
    </row>
    <row r="82" spans="1:2" x14ac:dyDescent="0.2">
      <c r="A82" s="1">
        <f>利润原始数据!A84</f>
        <v>44266</v>
      </c>
      <c r="B82" s="3">
        <f>利润原始数据!C84</f>
        <v>615</v>
      </c>
    </row>
    <row r="83" spans="1:2" x14ac:dyDescent="0.2">
      <c r="A83" s="1">
        <f>利润原始数据!A85</f>
        <v>44259</v>
      </c>
      <c r="B83" s="3">
        <f>利润原始数据!C85</f>
        <v>605</v>
      </c>
    </row>
    <row r="84" spans="1:2" x14ac:dyDescent="0.2">
      <c r="A84" s="1">
        <f>利润原始数据!A86</f>
        <v>44252</v>
      </c>
      <c r="B84" s="3">
        <f>利润原始数据!C86</f>
        <v>510</v>
      </c>
    </row>
    <row r="85" spans="1:2" x14ac:dyDescent="0.2">
      <c r="A85" s="1">
        <f>利润原始数据!A87</f>
        <v>44245</v>
      </c>
      <c r="B85" s="3">
        <f>利润原始数据!C87</f>
        <v>265</v>
      </c>
    </row>
    <row r="86" spans="1:2" x14ac:dyDescent="0.2">
      <c r="A86" s="1">
        <f>利润原始数据!A88</f>
        <v>44231</v>
      </c>
      <c r="B86" s="3">
        <f>利润原始数据!C88</f>
        <v>255</v>
      </c>
    </row>
    <row r="87" spans="1:2" x14ac:dyDescent="0.2">
      <c r="A87" s="1">
        <f>利润原始数据!A89</f>
        <v>44224</v>
      </c>
      <c r="B87" s="3">
        <f>利润原始数据!C89</f>
        <v>200</v>
      </c>
    </row>
    <row r="88" spans="1:2" x14ac:dyDescent="0.2">
      <c r="A88" s="1">
        <f>利润原始数据!A90</f>
        <v>44217</v>
      </c>
      <c r="B88" s="3">
        <f>利润原始数据!C90</f>
        <v>165</v>
      </c>
    </row>
    <row r="89" spans="1:2" x14ac:dyDescent="0.2">
      <c r="A89" s="1">
        <f>利润原始数据!A91</f>
        <v>44210</v>
      </c>
      <c r="B89" s="3">
        <f>利润原始数据!C91</f>
        <v>120</v>
      </c>
    </row>
    <row r="90" spans="1:2" x14ac:dyDescent="0.2">
      <c r="A90" s="1">
        <f>利润原始数据!A92</f>
        <v>44203</v>
      </c>
      <c r="B90" s="3">
        <f>利润原始数据!C92</f>
        <v>90</v>
      </c>
    </row>
    <row r="91" spans="1:2" x14ac:dyDescent="0.2">
      <c r="A91" s="1">
        <f>利润原始数据!A93</f>
        <v>44196</v>
      </c>
      <c r="B91" s="3">
        <f>利润原始数据!C93</f>
        <v>65</v>
      </c>
    </row>
    <row r="92" spans="1:2" x14ac:dyDescent="0.2">
      <c r="A92" s="1">
        <f>利润原始数据!A94</f>
        <v>44189</v>
      </c>
      <c r="B92" s="3">
        <f>利润原始数据!C94</f>
        <v>65</v>
      </c>
    </row>
    <row r="93" spans="1:2" x14ac:dyDescent="0.2">
      <c r="A93" s="1">
        <f>利润原始数据!A95</f>
        <v>44182</v>
      </c>
      <c r="B93" s="3">
        <f>利润原始数据!C95</f>
        <v>30</v>
      </c>
    </row>
    <row r="94" spans="1:2" x14ac:dyDescent="0.2">
      <c r="A94" s="1">
        <f>利润原始数据!A96</f>
        <v>44175</v>
      </c>
      <c r="B94" s="3">
        <f>利润原始数据!C96</f>
        <v>40</v>
      </c>
    </row>
    <row r="95" spans="1:2" x14ac:dyDescent="0.2">
      <c r="A95" s="1">
        <f>利润原始数据!A97</f>
        <v>44168</v>
      </c>
      <c r="B95" s="3">
        <f>利润原始数据!C97</f>
        <v>90</v>
      </c>
    </row>
    <row r="96" spans="1:2" x14ac:dyDescent="0.2">
      <c r="A96" s="1">
        <f>利润原始数据!A98</f>
        <v>44161</v>
      </c>
      <c r="B96" s="3">
        <f>利润原始数据!C98</f>
        <v>190</v>
      </c>
    </row>
    <row r="97" spans="1:2" x14ac:dyDescent="0.2">
      <c r="A97" s="1">
        <f>利润原始数据!A99</f>
        <v>44154</v>
      </c>
      <c r="B97" s="3">
        <f>利润原始数据!C99</f>
        <v>240</v>
      </c>
    </row>
    <row r="98" spans="1:2" x14ac:dyDescent="0.2">
      <c r="A98" s="1">
        <f>利润原始数据!A100</f>
        <v>44147</v>
      </c>
      <c r="B98" s="3">
        <f>利润原始数据!C100</f>
        <v>305</v>
      </c>
    </row>
    <row r="99" spans="1:2" x14ac:dyDescent="0.2">
      <c r="A99" s="1">
        <f>利润原始数据!A101</f>
        <v>44140</v>
      </c>
      <c r="B99" s="3">
        <f>利润原始数据!C101</f>
        <v>390</v>
      </c>
    </row>
    <row r="100" spans="1:2" x14ac:dyDescent="0.2">
      <c r="A100" s="1">
        <f>利润原始数据!A102</f>
        <v>44133</v>
      </c>
      <c r="B100" s="3">
        <f>利润原始数据!C102</f>
        <v>450</v>
      </c>
    </row>
    <row r="101" spans="1:2" x14ac:dyDescent="0.2">
      <c r="A101" s="1">
        <f>利润原始数据!A103</f>
        <v>44126</v>
      </c>
      <c r="B101" s="3">
        <f>利润原始数据!C103</f>
        <v>455</v>
      </c>
    </row>
    <row r="102" spans="1:2" x14ac:dyDescent="0.2">
      <c r="A102" s="1">
        <f>利润原始数据!A104</f>
        <v>44119</v>
      </c>
      <c r="B102" s="3">
        <f>利润原始数据!C104</f>
        <v>500</v>
      </c>
    </row>
    <row r="103" spans="1:2" x14ac:dyDescent="0.2">
      <c r="A103" s="1">
        <f>利润原始数据!A105</f>
        <v>44098</v>
      </c>
      <c r="B103" s="3">
        <f>利润原始数据!C105</f>
        <v>500</v>
      </c>
    </row>
    <row r="104" spans="1:2" x14ac:dyDescent="0.2">
      <c r="A104" s="1">
        <f>利润原始数据!A106</f>
        <v>44091</v>
      </c>
      <c r="B104" s="3">
        <f>利润原始数据!C106</f>
        <v>520</v>
      </c>
    </row>
    <row r="105" spans="1:2" x14ac:dyDescent="0.2">
      <c r="A105" s="1">
        <f>利润原始数据!A107</f>
        <v>44084</v>
      </c>
      <c r="B105" s="3">
        <f>利润原始数据!C107</f>
        <v>520</v>
      </c>
    </row>
    <row r="106" spans="1:2" x14ac:dyDescent="0.2">
      <c r="A106" s="1">
        <f>利润原始数据!A108</f>
        <v>44077</v>
      </c>
      <c r="B106" s="3">
        <f>利润原始数据!C108</f>
        <v>520</v>
      </c>
    </row>
    <row r="107" spans="1:2" x14ac:dyDescent="0.2">
      <c r="A107" s="1">
        <f>利润原始数据!A109</f>
        <v>44070</v>
      </c>
      <c r="B107" s="3">
        <f>利润原始数据!C109</f>
        <v>295</v>
      </c>
    </row>
    <row r="108" spans="1:2" x14ac:dyDescent="0.2">
      <c r="A108" s="1">
        <f>利润原始数据!A110</f>
        <v>44063</v>
      </c>
      <c r="B108" s="3">
        <f>利润原始数据!C110</f>
        <v>245</v>
      </c>
    </row>
    <row r="109" spans="1:2" x14ac:dyDescent="0.2">
      <c r="A109" s="1">
        <f>利润原始数据!A111</f>
        <v>44056</v>
      </c>
      <c r="B109" s="3">
        <f>利润原始数据!C111</f>
        <v>140</v>
      </c>
    </row>
    <row r="110" spans="1:2" x14ac:dyDescent="0.2">
      <c r="A110" s="1">
        <f>利润原始数据!A112</f>
        <v>44049</v>
      </c>
      <c r="B110" s="3">
        <f>利润原始数据!C112</f>
        <v>140</v>
      </c>
    </row>
    <row r="111" spans="1:2" x14ac:dyDescent="0.2">
      <c r="A111" s="1">
        <f>利润原始数据!A113</f>
        <v>44042</v>
      </c>
      <c r="B111" s="3">
        <f>利润原始数据!C113</f>
        <v>80</v>
      </c>
    </row>
    <row r="112" spans="1:2" x14ac:dyDescent="0.2">
      <c r="A112" s="1">
        <f>利润原始数据!A114</f>
        <v>44035</v>
      </c>
      <c r="B112" s="3">
        <f>利润原始数据!C114</f>
        <v>10</v>
      </c>
    </row>
    <row r="113" spans="1:2" x14ac:dyDescent="0.2">
      <c r="A113" s="1">
        <f>利润原始数据!A115</f>
        <v>44028</v>
      </c>
      <c r="B113" s="3">
        <f>利润原始数据!C115</f>
        <v>10</v>
      </c>
    </row>
    <row r="114" spans="1:2" x14ac:dyDescent="0.2">
      <c r="A114" s="1">
        <f>利润原始数据!A116</f>
        <v>44021</v>
      </c>
      <c r="B114" s="3">
        <f>利润原始数据!C116</f>
        <v>-10</v>
      </c>
    </row>
    <row r="115" spans="1:2" x14ac:dyDescent="0.2">
      <c r="A115" s="1">
        <f>利润原始数据!A117</f>
        <v>44014</v>
      </c>
      <c r="B115" s="3">
        <f>利润原始数据!C117</f>
        <v>-80</v>
      </c>
    </row>
    <row r="116" spans="1:2" x14ac:dyDescent="0.2">
      <c r="A116" s="1">
        <f>利润原始数据!A118</f>
        <v>44000</v>
      </c>
      <c r="B116" s="3">
        <f>利润原始数据!C118</f>
        <v>-105</v>
      </c>
    </row>
    <row r="117" spans="1:2" x14ac:dyDescent="0.2">
      <c r="A117" s="1">
        <f>利润原始数据!A119</f>
        <v>43993</v>
      </c>
      <c r="B117" s="3">
        <f>利润原始数据!C119</f>
        <v>-105</v>
      </c>
    </row>
    <row r="118" spans="1:2" x14ac:dyDescent="0.2">
      <c r="A118" s="1">
        <f>利润原始数据!A120</f>
        <v>43986</v>
      </c>
      <c r="B118" s="3">
        <f>利润原始数据!C120</f>
        <v>-110</v>
      </c>
    </row>
    <row r="119" spans="1:2" x14ac:dyDescent="0.2">
      <c r="A119" s="1">
        <f>利润原始数据!A121</f>
        <v>43979</v>
      </c>
      <c r="B119" s="3">
        <f>利润原始数据!C121</f>
        <v>-100</v>
      </c>
    </row>
    <row r="120" spans="1:2" x14ac:dyDescent="0.2">
      <c r="A120" s="1">
        <f>利润原始数据!A122</f>
        <v>43972</v>
      </c>
      <c r="B120" s="3">
        <f>利润原始数据!C122</f>
        <v>-65</v>
      </c>
    </row>
    <row r="121" spans="1:2" x14ac:dyDescent="0.2">
      <c r="A121" s="1">
        <f>利润原始数据!A123</f>
        <v>43965</v>
      </c>
      <c r="B121" s="3">
        <f>利润原始数据!C123</f>
        <v>-70</v>
      </c>
    </row>
    <row r="122" spans="1:2" x14ac:dyDescent="0.2">
      <c r="A122" s="1">
        <f>利润原始数据!A124</f>
        <v>43958</v>
      </c>
      <c r="B122" s="3">
        <f>利润原始数据!C124</f>
        <v>-80</v>
      </c>
    </row>
    <row r="123" spans="1:2" x14ac:dyDescent="0.2">
      <c r="A123" s="1">
        <f>利润原始数据!A125</f>
        <v>43951</v>
      </c>
      <c r="B123" s="3">
        <f>利润原始数据!C125</f>
        <v>640</v>
      </c>
    </row>
    <row r="124" spans="1:2" x14ac:dyDescent="0.2">
      <c r="A124" s="1">
        <f>利润原始数据!A126</f>
        <v>43944</v>
      </c>
      <c r="B124" s="3">
        <f>利润原始数据!C126</f>
        <v>-55</v>
      </c>
    </row>
    <row r="125" spans="1:2" x14ac:dyDescent="0.2">
      <c r="A125" s="1">
        <f>利润原始数据!A127</f>
        <v>43937</v>
      </c>
      <c r="B125" s="3">
        <f>利润原始数据!C127</f>
        <v>-60</v>
      </c>
    </row>
    <row r="126" spans="1:2" x14ac:dyDescent="0.2">
      <c r="A126" s="1">
        <f>利润原始数据!A128</f>
        <v>43930</v>
      </c>
      <c r="B126" s="3">
        <f>利润原始数据!C128</f>
        <v>-55</v>
      </c>
    </row>
    <row r="127" spans="1:2" x14ac:dyDescent="0.2">
      <c r="A127" s="1">
        <f>利润原始数据!A129</f>
        <v>43923</v>
      </c>
      <c r="B127" s="3">
        <f>利润原始数据!C129</f>
        <v>-30</v>
      </c>
    </row>
    <row r="128" spans="1:2" x14ac:dyDescent="0.2">
      <c r="A128" s="1">
        <f>利润原始数据!A130</f>
        <v>43916</v>
      </c>
      <c r="B128" s="3">
        <f>利润原始数据!C130</f>
        <v>-15</v>
      </c>
    </row>
    <row r="129" spans="1:2" x14ac:dyDescent="0.2">
      <c r="A129" s="1">
        <f>利润原始数据!A131</f>
        <v>43909</v>
      </c>
      <c r="B129" s="3">
        <f>利润原始数据!C131</f>
        <v>0</v>
      </c>
    </row>
    <row r="130" spans="1:2" x14ac:dyDescent="0.2">
      <c r="A130" s="1">
        <f>利润原始数据!A132</f>
        <v>43902</v>
      </c>
      <c r="B130" s="3">
        <f>利润原始数据!C132</f>
        <v>5</v>
      </c>
    </row>
    <row r="131" spans="1:2" x14ac:dyDescent="0.2">
      <c r="A131" s="1">
        <f>利润原始数据!A133</f>
        <v>43895</v>
      </c>
      <c r="B131" s="3">
        <f>利润原始数据!C133</f>
        <v>-35</v>
      </c>
    </row>
    <row r="132" spans="1:2" x14ac:dyDescent="0.2">
      <c r="A132" s="1">
        <f>利润原始数据!A134</f>
        <v>43888</v>
      </c>
      <c r="B132" s="3">
        <f>利润原始数据!C134</f>
        <v>-5</v>
      </c>
    </row>
    <row r="133" spans="1:2" x14ac:dyDescent="0.2">
      <c r="A133" s="1">
        <f>利润原始数据!A135</f>
        <v>43881</v>
      </c>
      <c r="B133" s="3">
        <f>利润原始数据!C135</f>
        <v>5</v>
      </c>
    </row>
    <row r="134" spans="1:2" x14ac:dyDescent="0.2">
      <c r="A134" s="1">
        <f>利润原始数据!A136</f>
        <v>43874</v>
      </c>
      <c r="B134" s="3">
        <f>利润原始数据!C136</f>
        <v>-5</v>
      </c>
    </row>
    <row r="135" spans="1:2" x14ac:dyDescent="0.2">
      <c r="A135" s="1">
        <f>利润原始数据!A137</f>
        <v>43867</v>
      </c>
      <c r="B135" s="3">
        <f>利润原始数据!C137</f>
        <v>-5</v>
      </c>
    </row>
    <row r="136" spans="1:2" x14ac:dyDescent="0.2">
      <c r="A136" s="1">
        <f>利润原始数据!A138</f>
        <v>43853</v>
      </c>
      <c r="B136" s="3">
        <f>利润原始数据!C138</f>
        <v>-15</v>
      </c>
    </row>
    <row r="137" spans="1:2" x14ac:dyDescent="0.2">
      <c r="A137" s="1">
        <f>利润原始数据!A139</f>
        <v>43846</v>
      </c>
      <c r="B137" s="3">
        <f>利润原始数据!C139</f>
        <v>-15</v>
      </c>
    </row>
    <row r="138" spans="1:2" x14ac:dyDescent="0.2">
      <c r="A138" s="1">
        <f>利润原始数据!A140</f>
        <v>43839</v>
      </c>
      <c r="B138" s="3">
        <f>利润原始数据!C140</f>
        <v>-25</v>
      </c>
    </row>
    <row r="139" spans="1:2" x14ac:dyDescent="0.2">
      <c r="A139" s="1">
        <f>利润原始数据!A141</f>
        <v>43832</v>
      </c>
      <c r="B139" s="3">
        <f>利润原始数据!C141</f>
        <v>-25</v>
      </c>
    </row>
    <row r="140" spans="1:2" x14ac:dyDescent="0.2">
      <c r="A140" s="1">
        <f>利润原始数据!A142</f>
        <v>43825</v>
      </c>
      <c r="B140" s="3">
        <f>利润原始数据!C142</f>
        <v>-40</v>
      </c>
    </row>
    <row r="141" spans="1:2" x14ac:dyDescent="0.2">
      <c r="A141" s="1">
        <f>利润原始数据!A143</f>
        <v>43818</v>
      </c>
      <c r="B141" s="3">
        <f>利润原始数据!C143</f>
        <v>-30</v>
      </c>
    </row>
    <row r="142" spans="1:2" x14ac:dyDescent="0.2">
      <c r="A142" s="1">
        <f>利润原始数据!A144</f>
        <v>43811</v>
      </c>
      <c r="B142" s="3">
        <f>利润原始数据!C144</f>
        <v>-30</v>
      </c>
    </row>
    <row r="143" spans="1:2" x14ac:dyDescent="0.2">
      <c r="A143" s="1">
        <f>利润原始数据!A145</f>
        <v>43804</v>
      </c>
      <c r="B143" s="3">
        <f>利润原始数据!C145</f>
        <v>-30</v>
      </c>
    </row>
    <row r="144" spans="1:2" x14ac:dyDescent="0.2">
      <c r="A144" s="1">
        <f>利润原始数据!A146</f>
        <v>43797</v>
      </c>
      <c r="B144" s="3">
        <f>利润原始数据!C146</f>
        <v>35</v>
      </c>
    </row>
    <row r="145" spans="1:2" x14ac:dyDescent="0.2">
      <c r="A145" s="1">
        <f>利润原始数据!A147</f>
        <v>43790</v>
      </c>
      <c r="B145" s="3">
        <f>利润原始数据!C147</f>
        <v>60</v>
      </c>
    </row>
    <row r="146" spans="1:2" x14ac:dyDescent="0.2">
      <c r="A146" s="1">
        <f>利润原始数据!A148</f>
        <v>43783</v>
      </c>
      <c r="B146" s="3">
        <f>利润原始数据!C148</f>
        <v>115</v>
      </c>
    </row>
    <row r="147" spans="1:2" x14ac:dyDescent="0.2">
      <c r="A147" s="1">
        <f>利润原始数据!A149</f>
        <v>43776</v>
      </c>
      <c r="B147" s="3">
        <f>利润原始数据!C149</f>
        <v>140</v>
      </c>
    </row>
    <row r="148" spans="1:2" x14ac:dyDescent="0.2">
      <c r="A148" s="1">
        <f>利润原始数据!A150</f>
        <v>43769</v>
      </c>
      <c r="B148" s="3">
        <f>利润原始数据!C150</f>
        <v>185</v>
      </c>
    </row>
    <row r="149" spans="1:2" x14ac:dyDescent="0.2">
      <c r="A149" s="1">
        <f>利润原始数据!A151</f>
        <v>43762</v>
      </c>
      <c r="B149" s="3">
        <f>利润原始数据!C151</f>
        <v>270</v>
      </c>
    </row>
    <row r="150" spans="1:2" x14ac:dyDescent="0.2">
      <c r="A150" s="1">
        <f>利润原始数据!A152</f>
        <v>43755</v>
      </c>
      <c r="B150" s="3">
        <f>利润原始数据!C152</f>
        <v>290</v>
      </c>
    </row>
    <row r="151" spans="1:2" x14ac:dyDescent="0.2">
      <c r="A151" s="1">
        <f>利润原始数据!A153</f>
        <v>43748</v>
      </c>
      <c r="B151" s="3">
        <f>利润原始数据!C153</f>
        <v>310</v>
      </c>
    </row>
    <row r="152" spans="1:2" x14ac:dyDescent="0.2">
      <c r="A152" s="1">
        <f>利润原始数据!A154</f>
        <v>43734</v>
      </c>
      <c r="B152" s="3">
        <f>利润原始数据!C154</f>
        <v>350</v>
      </c>
    </row>
    <row r="153" spans="1:2" x14ac:dyDescent="0.2">
      <c r="A153" s="1">
        <f>利润原始数据!A155</f>
        <v>43727</v>
      </c>
      <c r="B153" s="3">
        <f>利润原始数据!C155</f>
        <v>365</v>
      </c>
    </row>
    <row r="154" spans="1:2" x14ac:dyDescent="0.2">
      <c r="A154" s="1">
        <f>利润原始数据!A156</f>
        <v>43720</v>
      </c>
      <c r="B154" s="3">
        <f>利润原始数据!C156</f>
        <v>385</v>
      </c>
    </row>
    <row r="155" spans="1:2" x14ac:dyDescent="0.2">
      <c r="A155" s="1">
        <f>利润原始数据!A157</f>
        <v>43713</v>
      </c>
      <c r="B155" s="3">
        <f>利润原始数据!C157</f>
        <v>375</v>
      </c>
    </row>
    <row r="156" spans="1:2" x14ac:dyDescent="0.2">
      <c r="A156" s="1">
        <f>利润原始数据!A158</f>
        <v>43706</v>
      </c>
      <c r="B156" s="3">
        <f>利润原始数据!C158</f>
        <v>360</v>
      </c>
    </row>
    <row r="157" spans="1:2" x14ac:dyDescent="0.2">
      <c r="A157" s="1">
        <f>利润原始数据!A159</f>
        <v>43699</v>
      </c>
      <c r="B157" s="3">
        <f>利润原始数据!C159</f>
        <v>350</v>
      </c>
    </row>
    <row r="158" spans="1:2" x14ac:dyDescent="0.2">
      <c r="A158" s="1">
        <f>利润原始数据!A160</f>
        <v>43692</v>
      </c>
      <c r="B158" s="3">
        <f>利润原始数据!C160</f>
        <v>325</v>
      </c>
    </row>
    <row r="159" spans="1:2" x14ac:dyDescent="0.2">
      <c r="A159" s="1">
        <f>利润原始数据!A161</f>
        <v>43685</v>
      </c>
      <c r="B159" s="3">
        <f>利润原始数据!C161</f>
        <v>315</v>
      </c>
    </row>
    <row r="160" spans="1:2" x14ac:dyDescent="0.2">
      <c r="A160" s="1">
        <f>利润原始数据!A162</f>
        <v>43678</v>
      </c>
      <c r="B160" s="3">
        <f>利润原始数据!C162</f>
        <v>305</v>
      </c>
    </row>
    <row r="161" spans="1:2" x14ac:dyDescent="0.2">
      <c r="A161" s="1">
        <f>利润原始数据!A163</f>
        <v>43671</v>
      </c>
      <c r="B161" s="3">
        <f>利润原始数据!C163</f>
        <v>285</v>
      </c>
    </row>
    <row r="162" spans="1:2" x14ac:dyDescent="0.2">
      <c r="A162" s="1">
        <f>利润原始数据!A164</f>
        <v>43664</v>
      </c>
      <c r="B162" s="3">
        <f>利润原始数据!C164</f>
        <v>245</v>
      </c>
    </row>
    <row r="163" spans="1:2" x14ac:dyDescent="0.2">
      <c r="A163" s="1">
        <f>利润原始数据!A165</f>
        <v>43657</v>
      </c>
      <c r="B163" s="3">
        <f>利润原始数据!C165</f>
        <v>245</v>
      </c>
    </row>
    <row r="164" spans="1:2" x14ac:dyDescent="0.2">
      <c r="A164" s="1">
        <f>利润原始数据!A166</f>
        <v>43650</v>
      </c>
      <c r="B164" s="3">
        <f>利润原始数据!C166</f>
        <v>225</v>
      </c>
    </row>
    <row r="165" spans="1:2" x14ac:dyDescent="0.2">
      <c r="A165" s="1">
        <f>利润原始数据!A167</f>
        <v>43643</v>
      </c>
      <c r="B165" s="3">
        <f>利润原始数据!C167</f>
        <v>300</v>
      </c>
    </row>
    <row r="166" spans="1:2" x14ac:dyDescent="0.2">
      <c r="A166" s="1">
        <f>利润原始数据!A168</f>
        <v>43636</v>
      </c>
      <c r="B166" s="3">
        <f>利润原始数据!C168</f>
        <v>355</v>
      </c>
    </row>
    <row r="167" spans="1:2" x14ac:dyDescent="0.2">
      <c r="A167" s="1">
        <f>利润原始数据!A169</f>
        <v>43629</v>
      </c>
      <c r="B167" s="3">
        <f>利润原始数据!C169</f>
        <v>405</v>
      </c>
    </row>
    <row r="168" spans="1:2" x14ac:dyDescent="0.2">
      <c r="A168" s="1">
        <f>利润原始数据!A170</f>
        <v>43622</v>
      </c>
      <c r="B168" s="3">
        <f>利润原始数据!C170</f>
        <v>430</v>
      </c>
    </row>
    <row r="169" spans="1:2" x14ac:dyDescent="0.2">
      <c r="A169" s="1">
        <f>利润原始数据!A171</f>
        <v>43615</v>
      </c>
      <c r="B169" s="3">
        <f>利润原始数据!C171</f>
        <v>470</v>
      </c>
    </row>
    <row r="170" spans="1:2" x14ac:dyDescent="0.2">
      <c r="A170" s="1">
        <f>利润原始数据!A172</f>
        <v>43608</v>
      </c>
      <c r="B170" s="3">
        <f>利润原始数据!C172</f>
        <v>490</v>
      </c>
    </row>
    <row r="171" spans="1:2" x14ac:dyDescent="0.2">
      <c r="A171" s="1">
        <f>利润原始数据!A173</f>
        <v>43601</v>
      </c>
      <c r="B171" s="3">
        <f>利润原始数据!C173</f>
        <v>575</v>
      </c>
    </row>
    <row r="172" spans="1:2" x14ac:dyDescent="0.2">
      <c r="A172" s="1">
        <f>利润原始数据!A174</f>
        <v>43594</v>
      </c>
      <c r="B172" s="3">
        <f>利润原始数据!C174</f>
        <v>610</v>
      </c>
    </row>
    <row r="173" spans="1:2" x14ac:dyDescent="0.2">
      <c r="A173" s="1">
        <f>利润原始数据!A175</f>
        <v>43580</v>
      </c>
      <c r="B173" s="3">
        <f>利润原始数据!C175</f>
        <v>650</v>
      </c>
    </row>
    <row r="174" spans="1:2" x14ac:dyDescent="0.2">
      <c r="A174" s="1">
        <f>利润原始数据!A176</f>
        <v>43573</v>
      </c>
      <c r="B174" s="3">
        <f>利润原始数据!C176</f>
        <v>630</v>
      </c>
    </row>
    <row r="175" spans="1:2" x14ac:dyDescent="0.2">
      <c r="A175" s="1">
        <f>利润原始数据!A177</f>
        <v>43566</v>
      </c>
      <c r="B175" s="3">
        <f>利润原始数据!C177</f>
        <v>620</v>
      </c>
    </row>
    <row r="176" spans="1:2" x14ac:dyDescent="0.2">
      <c r="A176" s="1">
        <f>利润原始数据!A178</f>
        <v>43559</v>
      </c>
      <c r="B176" s="3">
        <f>利润原始数据!C178</f>
        <v>575</v>
      </c>
    </row>
    <row r="177" spans="1:2" x14ac:dyDescent="0.2">
      <c r="A177" s="1">
        <f>利润原始数据!A179</f>
        <v>43552</v>
      </c>
      <c r="B177" s="3">
        <f>利润原始数据!C179</f>
        <v>435</v>
      </c>
    </row>
    <row r="178" spans="1:2" x14ac:dyDescent="0.2">
      <c r="A178" s="1">
        <f>利润原始数据!A180</f>
        <v>43545</v>
      </c>
      <c r="B178" s="3">
        <f>利润原始数据!C180</f>
        <v>395</v>
      </c>
    </row>
    <row r="179" spans="1:2" x14ac:dyDescent="0.2">
      <c r="A179" s="1">
        <f>利润原始数据!A181</f>
        <v>43538</v>
      </c>
      <c r="B179" s="3">
        <f>利润原始数据!C181</f>
        <v>395</v>
      </c>
    </row>
    <row r="180" spans="1:2" x14ac:dyDescent="0.2">
      <c r="A180" s="1">
        <f>利润原始数据!A182</f>
        <v>43531</v>
      </c>
      <c r="B180" s="3">
        <f>利润原始数据!C182</f>
        <v>380</v>
      </c>
    </row>
    <row r="181" spans="1:2" x14ac:dyDescent="0.2">
      <c r="A181" s="1">
        <f>利润原始数据!A183</f>
        <v>43524</v>
      </c>
      <c r="B181" s="3">
        <f>利润原始数据!C183</f>
        <v>440</v>
      </c>
    </row>
    <row r="182" spans="1:2" x14ac:dyDescent="0.2">
      <c r="A182" s="1">
        <f>利润原始数据!A184</f>
        <v>43517</v>
      </c>
      <c r="B182" s="3">
        <f>利润原始数据!C184</f>
        <v>490</v>
      </c>
    </row>
    <row r="183" spans="1:2" x14ac:dyDescent="0.2">
      <c r="A183" s="1">
        <f>利润原始数据!A185</f>
        <v>43510</v>
      </c>
      <c r="B183" s="3">
        <f>利润原始数据!C185</f>
        <v>575</v>
      </c>
    </row>
    <row r="184" spans="1:2" x14ac:dyDescent="0.2">
      <c r="A184" s="1">
        <f>利润原始数据!A186</f>
        <v>43496</v>
      </c>
      <c r="B184" s="3">
        <f>利润原始数据!C186</f>
        <v>600</v>
      </c>
    </row>
    <row r="185" spans="1:2" x14ac:dyDescent="0.2">
      <c r="A185" s="1">
        <f>利润原始数据!A187</f>
        <v>43489</v>
      </c>
      <c r="B185" s="3">
        <f>利润原始数据!C187</f>
        <v>625</v>
      </c>
    </row>
    <row r="186" spans="1:2" x14ac:dyDescent="0.2">
      <c r="A186" s="1">
        <f>利润原始数据!A188</f>
        <v>43482</v>
      </c>
      <c r="B186" s="3">
        <f>利润原始数据!C188</f>
        <v>635</v>
      </c>
    </row>
    <row r="187" spans="1:2" x14ac:dyDescent="0.2">
      <c r="A187" s="1">
        <f>利润原始数据!A189</f>
        <v>43475</v>
      </c>
      <c r="B187" s="3">
        <f>利润原始数据!C189</f>
        <v>655</v>
      </c>
    </row>
    <row r="188" spans="1:2" x14ac:dyDescent="0.2">
      <c r="A188" s="1">
        <f>利润原始数据!A190</f>
        <v>43468</v>
      </c>
      <c r="B188" s="3">
        <f>利润原始数据!C190</f>
        <v>690</v>
      </c>
    </row>
    <row r="189" spans="1:2" x14ac:dyDescent="0.2">
      <c r="A189" s="1">
        <f>利润原始数据!A191</f>
        <v>43461</v>
      </c>
      <c r="B189" s="3">
        <f>利润原始数据!C191</f>
        <v>755</v>
      </c>
    </row>
    <row r="190" spans="1:2" x14ac:dyDescent="0.2">
      <c r="A190" s="1">
        <f>利润原始数据!A192</f>
        <v>43454</v>
      </c>
      <c r="B190" s="3">
        <f>利润原始数据!C192</f>
        <v>800</v>
      </c>
    </row>
    <row r="191" spans="1:2" x14ac:dyDescent="0.2">
      <c r="A191" s="1">
        <f>利润原始数据!A193</f>
        <v>43447</v>
      </c>
      <c r="B191" s="3">
        <f>利润原始数据!C193</f>
        <v>800</v>
      </c>
    </row>
    <row r="192" spans="1:2" x14ac:dyDescent="0.2">
      <c r="A192" s="1">
        <f>利润原始数据!A194</f>
        <v>43440</v>
      </c>
      <c r="B192" s="3">
        <f>利润原始数据!C194</f>
        <v>810</v>
      </c>
    </row>
    <row r="193" spans="1:2" x14ac:dyDescent="0.2">
      <c r="A193" s="1">
        <f>利润原始数据!A195</f>
        <v>43433</v>
      </c>
      <c r="B193" s="3">
        <f>利润原始数据!C195</f>
        <v>810</v>
      </c>
    </row>
    <row r="194" spans="1:2" x14ac:dyDescent="0.2">
      <c r="A194" s="1">
        <f>利润原始数据!A196</f>
        <v>43426</v>
      </c>
      <c r="B194" s="3">
        <f>利润原始数据!C196</f>
        <v>820</v>
      </c>
    </row>
    <row r="195" spans="1:2" x14ac:dyDescent="0.2">
      <c r="A195" s="1">
        <f>利润原始数据!A197</f>
        <v>43419</v>
      </c>
      <c r="B195" s="3">
        <f>利润原始数据!C197</f>
        <v>820</v>
      </c>
    </row>
    <row r="196" spans="1:2" x14ac:dyDescent="0.2">
      <c r="A196" s="1">
        <f>利润原始数据!A198</f>
        <v>43412</v>
      </c>
      <c r="B196" s="3">
        <f>利润原始数据!C198</f>
        <v>820</v>
      </c>
    </row>
    <row r="197" spans="1:2" x14ac:dyDescent="0.2">
      <c r="A197" s="1">
        <f>利润原始数据!A199</f>
        <v>43405</v>
      </c>
      <c r="B197" s="3">
        <f>利润原始数据!C199</f>
        <v>820</v>
      </c>
    </row>
    <row r="198" spans="1:2" x14ac:dyDescent="0.2">
      <c r="A198" s="1">
        <f>利润原始数据!A200</f>
        <v>43398</v>
      </c>
      <c r="B198" s="3">
        <f>利润原始数据!C200</f>
        <v>785</v>
      </c>
    </row>
    <row r="199" spans="1:2" x14ac:dyDescent="0.2">
      <c r="A199" s="1">
        <f>利润原始数据!A201</f>
        <v>43391</v>
      </c>
      <c r="B199" s="3">
        <f>利润原始数据!C201</f>
        <v>655</v>
      </c>
    </row>
    <row r="200" spans="1:2" x14ac:dyDescent="0.2">
      <c r="A200" s="1">
        <f>利润原始数据!A202</f>
        <v>43384</v>
      </c>
      <c r="B200" s="3">
        <f>利润原始数据!C202</f>
        <v>655</v>
      </c>
    </row>
    <row r="201" spans="1:2" x14ac:dyDescent="0.2">
      <c r="A201" s="1">
        <f>利润原始数据!A203</f>
        <v>43370</v>
      </c>
      <c r="B201" s="3">
        <f>利润原始数据!C203</f>
        <v>615</v>
      </c>
    </row>
    <row r="202" spans="1:2" x14ac:dyDescent="0.2">
      <c r="A202" s="1">
        <f>利润原始数据!A204</f>
        <v>43363</v>
      </c>
      <c r="B202" s="3">
        <f>利润原始数据!C204</f>
        <v>615</v>
      </c>
    </row>
    <row r="203" spans="1:2" x14ac:dyDescent="0.2">
      <c r="A203" s="1">
        <f>利润原始数据!A205</f>
        <v>43356</v>
      </c>
      <c r="B203" s="3">
        <f>利润原始数据!C205</f>
        <v>570</v>
      </c>
    </row>
    <row r="204" spans="1:2" x14ac:dyDescent="0.2">
      <c r="A204" s="1">
        <f>利润原始数据!A206</f>
        <v>43349</v>
      </c>
      <c r="B204" s="3">
        <f>利润原始数据!C206</f>
        <v>570</v>
      </c>
    </row>
    <row r="205" spans="1:2" x14ac:dyDescent="0.2">
      <c r="A205" s="1">
        <f>利润原始数据!A207</f>
        <v>43342</v>
      </c>
      <c r="B205" s="3">
        <f>利润原始数据!C207</f>
        <v>585</v>
      </c>
    </row>
    <row r="206" spans="1:2" x14ac:dyDescent="0.2">
      <c r="A206" s="1">
        <f>利润原始数据!A208</f>
        <v>43335</v>
      </c>
      <c r="B206" s="3">
        <f>利润原始数据!C208</f>
        <v>510</v>
      </c>
    </row>
    <row r="207" spans="1:2" x14ac:dyDescent="0.2">
      <c r="A207" s="1">
        <f>利润原始数据!A209</f>
        <v>43328</v>
      </c>
      <c r="B207" s="3">
        <f>利润原始数据!C209</f>
        <v>490</v>
      </c>
    </row>
    <row r="208" spans="1:2" x14ac:dyDescent="0.2">
      <c r="A208" s="1">
        <f>利润原始数据!A210</f>
        <v>43321</v>
      </c>
      <c r="B208" s="3">
        <f>利润原始数据!C210</f>
        <v>490</v>
      </c>
    </row>
    <row r="209" spans="1:2" x14ac:dyDescent="0.2">
      <c r="A209" s="1">
        <f>利润原始数据!A211</f>
        <v>43314</v>
      </c>
      <c r="B209" s="3">
        <f>利润原始数据!C211</f>
        <v>500</v>
      </c>
    </row>
    <row r="210" spans="1:2" x14ac:dyDescent="0.2">
      <c r="A210" s="1">
        <f>利润原始数据!A212</f>
        <v>43307</v>
      </c>
      <c r="B210" s="3">
        <f>利润原始数据!C212</f>
        <v>490</v>
      </c>
    </row>
    <row r="211" spans="1:2" x14ac:dyDescent="0.2">
      <c r="A211" s="1">
        <f>利润原始数据!A213</f>
        <v>43300</v>
      </c>
      <c r="B211" s="3">
        <f>利润原始数据!C213</f>
        <v>460</v>
      </c>
    </row>
    <row r="212" spans="1:2" x14ac:dyDescent="0.2">
      <c r="A212" s="1">
        <f>利润原始数据!A214</f>
        <v>43293</v>
      </c>
      <c r="B212" s="3">
        <f>利润原始数据!C214</f>
        <v>495</v>
      </c>
    </row>
    <row r="213" spans="1:2" x14ac:dyDescent="0.2">
      <c r="A213" s="1">
        <f>利润原始数据!A215</f>
        <v>43286</v>
      </c>
      <c r="B213" s="3">
        <f>利润原始数据!C215</f>
        <v>560</v>
      </c>
    </row>
    <row r="214" spans="1:2" x14ac:dyDescent="0.2">
      <c r="A214" s="1">
        <f>利润原始数据!A216</f>
        <v>43279</v>
      </c>
      <c r="B214" s="3">
        <f>利润原始数据!C216</f>
        <v>635</v>
      </c>
    </row>
    <row r="215" spans="1:2" x14ac:dyDescent="0.2">
      <c r="A215" s="1">
        <f>利润原始数据!A217</f>
        <v>43272</v>
      </c>
      <c r="B215" s="3">
        <f>利润原始数据!C217</f>
        <v>635</v>
      </c>
    </row>
    <row r="216" spans="1:2" x14ac:dyDescent="0.2">
      <c r="A216" s="1">
        <f>利润原始数据!A218</f>
        <v>43265</v>
      </c>
      <c r="B216" s="3">
        <f>利润原始数据!C218</f>
        <v>640</v>
      </c>
    </row>
    <row r="217" spans="1:2" x14ac:dyDescent="0.2">
      <c r="A217" s="1">
        <f>利润原始数据!A219</f>
        <v>43258</v>
      </c>
      <c r="B217" s="3">
        <f>利润原始数据!C219</f>
        <v>670</v>
      </c>
    </row>
    <row r="218" spans="1:2" x14ac:dyDescent="0.2">
      <c r="A218" s="1">
        <f>利润原始数据!A220</f>
        <v>43251</v>
      </c>
      <c r="B218" s="3">
        <f>利润原始数据!C220</f>
        <v>640</v>
      </c>
    </row>
    <row r="219" spans="1:2" x14ac:dyDescent="0.2">
      <c r="A219" s="1">
        <f>利润原始数据!A221</f>
        <v>43244</v>
      </c>
      <c r="B219" s="3">
        <f>利润原始数据!C221</f>
        <v>630</v>
      </c>
    </row>
    <row r="220" spans="1:2" x14ac:dyDescent="0.2">
      <c r="A220" s="1">
        <f>利润原始数据!A222</f>
        <v>43237</v>
      </c>
      <c r="B220" s="3">
        <f>利润原始数据!C222</f>
        <v>640</v>
      </c>
    </row>
    <row r="221" spans="1:2" x14ac:dyDescent="0.2">
      <c r="A221" s="1">
        <f>利润原始数据!A223</f>
        <v>43230</v>
      </c>
      <c r="B221" s="3">
        <f>利润原始数据!C223</f>
        <v>655</v>
      </c>
    </row>
    <row r="222" spans="1:2" x14ac:dyDescent="0.2">
      <c r="A222" s="1">
        <f>利润原始数据!A224</f>
        <v>43223</v>
      </c>
      <c r="B222" s="3">
        <f>利润原始数据!C224</f>
        <v>650</v>
      </c>
    </row>
    <row r="223" spans="1:2" x14ac:dyDescent="0.2">
      <c r="A223" s="1">
        <f>利润原始数据!A225</f>
        <v>43216</v>
      </c>
      <c r="B223" s="3">
        <f>利润原始数据!C225</f>
        <v>625</v>
      </c>
    </row>
    <row r="224" spans="1:2" x14ac:dyDescent="0.2">
      <c r="A224" s="1">
        <f>利润原始数据!A226</f>
        <v>43209</v>
      </c>
      <c r="B224" s="3">
        <f>利润原始数据!C226</f>
        <v>630</v>
      </c>
    </row>
    <row r="225" spans="1:2" x14ac:dyDescent="0.2">
      <c r="A225" s="1">
        <f>利润原始数据!A227</f>
        <v>43202</v>
      </c>
      <c r="B225" s="3">
        <f>利润原始数据!C227</f>
        <v>615</v>
      </c>
    </row>
    <row r="226" spans="1:2" x14ac:dyDescent="0.2">
      <c r="A226" s="1">
        <f>利润原始数据!A228</f>
        <v>43188</v>
      </c>
      <c r="B226" s="3">
        <f>利润原始数据!C228</f>
        <v>530</v>
      </c>
    </row>
    <row r="227" spans="1:2" x14ac:dyDescent="0.2">
      <c r="A227" s="1">
        <f>利润原始数据!A229</f>
        <v>43181</v>
      </c>
      <c r="B227" s="3">
        <f>利润原始数据!C229</f>
        <v>420</v>
      </c>
    </row>
    <row r="228" spans="1:2" x14ac:dyDescent="0.2">
      <c r="A228" s="1">
        <f>利润原始数据!A230</f>
        <v>43174</v>
      </c>
      <c r="B228" s="3">
        <f>利润原始数据!C230</f>
        <v>380</v>
      </c>
    </row>
    <row r="229" spans="1:2" x14ac:dyDescent="0.2">
      <c r="A229" s="1">
        <f>利润原始数据!A231</f>
        <v>43167</v>
      </c>
      <c r="B229" s="3">
        <f>利润原始数据!C231</f>
        <v>365</v>
      </c>
    </row>
    <row r="230" spans="1:2" x14ac:dyDescent="0.2">
      <c r="A230" s="1">
        <f>利润原始数据!A232</f>
        <v>43160</v>
      </c>
      <c r="B230" s="3">
        <f>利润原始数据!C232</f>
        <v>350</v>
      </c>
    </row>
    <row r="231" spans="1:2" x14ac:dyDescent="0.2">
      <c r="A231" s="1">
        <f>利润原始数据!A233</f>
        <v>43153</v>
      </c>
      <c r="B231" s="3">
        <f>利润原始数据!C233</f>
        <v>315</v>
      </c>
    </row>
    <row r="232" spans="1:2" x14ac:dyDescent="0.2">
      <c r="A232" s="1">
        <f>利润原始数据!A234</f>
        <v>43139</v>
      </c>
      <c r="B232" s="3">
        <f>利润原始数据!C234</f>
        <v>325</v>
      </c>
    </row>
    <row r="233" spans="1:2" x14ac:dyDescent="0.2">
      <c r="A233" s="1">
        <f>利润原始数据!A235</f>
        <v>43132</v>
      </c>
      <c r="B233" s="3">
        <f>利润原始数据!C235</f>
        <v>340</v>
      </c>
    </row>
    <row r="234" spans="1:2" x14ac:dyDescent="0.2">
      <c r="A234" s="1">
        <f>利润原始数据!A236</f>
        <v>43125</v>
      </c>
      <c r="B234" s="3">
        <f>利润原始数据!C236</f>
        <v>405</v>
      </c>
    </row>
    <row r="235" spans="1:2" x14ac:dyDescent="0.2">
      <c r="A235" s="1">
        <f>利润原始数据!A237</f>
        <v>43118</v>
      </c>
      <c r="B235" s="3">
        <f>利润原始数据!C237</f>
        <v>415</v>
      </c>
    </row>
    <row r="236" spans="1:2" x14ac:dyDescent="0.2">
      <c r="A236" s="1">
        <f>利润原始数据!A238</f>
        <v>43111</v>
      </c>
      <c r="B236" s="3">
        <f>利润原始数据!C238</f>
        <v>465</v>
      </c>
    </row>
    <row r="237" spans="1:2" x14ac:dyDescent="0.2">
      <c r="A237" s="1">
        <f>利润原始数据!A239</f>
        <v>43104</v>
      </c>
      <c r="B237" s="3">
        <f>利润原始数据!C239</f>
        <v>515</v>
      </c>
    </row>
    <row r="238" spans="1:2" x14ac:dyDescent="0.2">
      <c r="A238" s="1">
        <f>利润原始数据!A240</f>
        <v>43097</v>
      </c>
      <c r="B238" s="3">
        <f>利润原始数据!C240</f>
        <v>505</v>
      </c>
    </row>
    <row r="239" spans="1:2" x14ac:dyDescent="0.2">
      <c r="A239" s="1">
        <f>利润原始数据!A241</f>
        <v>43090</v>
      </c>
      <c r="B239" s="3">
        <f>利润原始数据!C241</f>
        <v>645</v>
      </c>
    </row>
    <row r="240" spans="1:2" x14ac:dyDescent="0.2">
      <c r="A240" s="1">
        <f>利润原始数据!A242</f>
        <v>43083</v>
      </c>
      <c r="B240" s="3">
        <f>利润原始数据!C242</f>
        <v>660</v>
      </c>
    </row>
    <row r="241" spans="1:2" x14ac:dyDescent="0.2">
      <c r="A241" s="1">
        <f>利润原始数据!A243</f>
        <v>43076</v>
      </c>
      <c r="B241" s="3">
        <f>利润原始数据!C243</f>
        <v>750</v>
      </c>
    </row>
    <row r="242" spans="1:2" x14ac:dyDescent="0.2">
      <c r="A242" s="1">
        <f>利润原始数据!A244</f>
        <v>43069</v>
      </c>
      <c r="B242" s="3">
        <f>利润原始数据!C244</f>
        <v>830</v>
      </c>
    </row>
    <row r="243" spans="1:2" x14ac:dyDescent="0.2">
      <c r="A243" s="1">
        <f>利润原始数据!A245</f>
        <v>43062</v>
      </c>
      <c r="B243" s="3">
        <f>利润原始数据!C245</f>
        <v>840</v>
      </c>
    </row>
    <row r="244" spans="1:2" x14ac:dyDescent="0.2">
      <c r="A244" s="1">
        <f>利润原始数据!A246</f>
        <v>43055</v>
      </c>
      <c r="B244" s="3">
        <f>利润原始数据!C246</f>
        <v>855</v>
      </c>
    </row>
    <row r="245" spans="1:2" x14ac:dyDescent="0.2">
      <c r="A245" s="1">
        <f>利润原始数据!A247</f>
        <v>43048</v>
      </c>
      <c r="B245" s="3">
        <f>利润原始数据!C247</f>
        <v>835</v>
      </c>
    </row>
    <row r="246" spans="1:2" x14ac:dyDescent="0.2">
      <c r="A246" s="1">
        <f>利润原始数据!A248</f>
        <v>43041</v>
      </c>
      <c r="B246" s="3">
        <f>利润原始数据!C248</f>
        <v>825</v>
      </c>
    </row>
    <row r="247" spans="1:2" x14ac:dyDescent="0.2">
      <c r="A247" s="1">
        <f>利润原始数据!A249</f>
        <v>43034</v>
      </c>
      <c r="B247" s="3">
        <f>利润原始数据!C249</f>
        <v>780</v>
      </c>
    </row>
    <row r="248" spans="1:2" x14ac:dyDescent="0.2">
      <c r="A248" s="1">
        <f>利润原始数据!A250</f>
        <v>43027</v>
      </c>
      <c r="B248" s="3">
        <f>利润原始数据!C250</f>
        <v>760</v>
      </c>
    </row>
    <row r="249" spans="1:2" x14ac:dyDescent="0.2">
      <c r="A249" s="1">
        <f>利润原始数据!A251</f>
        <v>43020</v>
      </c>
      <c r="B249" s="3">
        <f>利润原始数据!C251</f>
        <v>730</v>
      </c>
    </row>
    <row r="250" spans="1:2" x14ac:dyDescent="0.2">
      <c r="A250" s="1">
        <f>利润原始数据!A252</f>
        <v>43006</v>
      </c>
      <c r="B250" s="3">
        <f>利润原始数据!C252</f>
        <v>695</v>
      </c>
    </row>
    <row r="251" spans="1:2" x14ac:dyDescent="0.2">
      <c r="A251" s="1">
        <f>利润原始数据!A253</f>
        <v>42999</v>
      </c>
      <c r="B251" s="3">
        <f>利润原始数据!C253</f>
        <v>620</v>
      </c>
    </row>
    <row r="252" spans="1:2" x14ac:dyDescent="0.2">
      <c r="A252" s="1">
        <f>利润原始数据!A254</f>
        <v>42992</v>
      </c>
      <c r="B252" s="3">
        <f>利润原始数据!C254</f>
        <v>620</v>
      </c>
    </row>
    <row r="253" spans="1:2" x14ac:dyDescent="0.2">
      <c r="A253" s="1">
        <f>利润原始数据!A255</f>
        <v>42985</v>
      </c>
      <c r="B253" s="3">
        <f>利润原始数据!C255</f>
        <v>570</v>
      </c>
    </row>
    <row r="254" spans="1:2" x14ac:dyDescent="0.2">
      <c r="A254" s="1">
        <f>利润原始数据!A256</f>
        <v>42978</v>
      </c>
      <c r="B254" s="3">
        <f>利润原始数据!C256</f>
        <v>440</v>
      </c>
    </row>
    <row r="255" spans="1:2" x14ac:dyDescent="0.2">
      <c r="A255" s="1">
        <f>利润原始数据!A257</f>
        <v>42971</v>
      </c>
      <c r="B255" s="3">
        <f>利润原始数据!C257</f>
        <v>140</v>
      </c>
    </row>
    <row r="256" spans="1:2" x14ac:dyDescent="0.2">
      <c r="A256" s="1">
        <f>利润原始数据!A258</f>
        <v>42964</v>
      </c>
      <c r="B256" s="3">
        <f>利润原始数据!C258</f>
        <v>65</v>
      </c>
    </row>
    <row r="257" spans="1:2" x14ac:dyDescent="0.2">
      <c r="A257" s="1">
        <f>利润原始数据!A259</f>
        <v>42957</v>
      </c>
      <c r="B257" s="3">
        <f>利润原始数据!C259</f>
        <v>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2"/>
  <sheetViews>
    <sheetView workbookViewId="0"/>
  </sheetViews>
  <sheetFormatPr defaultRowHeight="14.25" x14ac:dyDescent="0.2"/>
  <cols>
    <col min="1" max="1" width="11.125" style="1" bestFit="1" customWidth="1"/>
    <col min="2" max="2" width="17.125" bestFit="1" customWidth="1"/>
  </cols>
  <sheetData>
    <row r="1" spans="1:2" x14ac:dyDescent="0.2">
      <c r="A1" s="1" t="s">
        <v>11</v>
      </c>
      <c r="B1" t="s">
        <v>16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44833</v>
      </c>
      <c r="B3">
        <f>IF(库存原始数据!B5=0,NA(),库存原始数据!B5*10)</f>
        <v>343.5</v>
      </c>
    </row>
    <row r="4" spans="1:2" x14ac:dyDescent="0.2">
      <c r="A4" s="1">
        <f>库存原始数据!A6</f>
        <v>44826</v>
      </c>
      <c r="B4">
        <f>IF(库存原始数据!B6=0,NA(),库存原始数据!B6*10)</f>
        <v>435.20000000000005</v>
      </c>
    </row>
    <row r="5" spans="1:2" x14ac:dyDescent="0.2">
      <c r="A5" s="1">
        <f>库存原始数据!A7</f>
        <v>44819</v>
      </c>
      <c r="B5">
        <f>IF(库存原始数据!B7=0,NA(),库存原始数据!B7*10)</f>
        <v>450.3</v>
      </c>
    </row>
    <row r="6" spans="1:2" x14ac:dyDescent="0.2">
      <c r="A6" s="1">
        <f>库存原始数据!A8</f>
        <v>44812</v>
      </c>
      <c r="B6">
        <f>IF(库存原始数据!B8=0,NA(),库存原始数据!B8*10)</f>
        <v>433.6</v>
      </c>
    </row>
    <row r="7" spans="1:2" x14ac:dyDescent="0.2">
      <c r="A7" s="1">
        <f>库存原始数据!A9</f>
        <v>44805</v>
      </c>
      <c r="B7">
        <f>IF(库存原始数据!B9=0,NA(),库存原始数据!B9*10)</f>
        <v>417.70000000000005</v>
      </c>
    </row>
    <row r="8" spans="1:2" x14ac:dyDescent="0.2">
      <c r="A8" s="1">
        <f>库存原始数据!A10</f>
        <v>44798</v>
      </c>
      <c r="B8">
        <f>IF(库存原始数据!B10=0,NA(),库存原始数据!B10*10)</f>
        <v>491.3</v>
      </c>
    </row>
    <row r="9" spans="1:2" x14ac:dyDescent="0.2">
      <c r="A9" s="1">
        <f>库存原始数据!A11</f>
        <v>44791</v>
      </c>
      <c r="B9">
        <f>IF(库存原始数据!B11=0,NA(),库存原始数据!B11*10)</f>
        <v>551.4</v>
      </c>
    </row>
    <row r="10" spans="1:2" x14ac:dyDescent="0.2">
      <c r="A10" s="1">
        <f>库存原始数据!A12</f>
        <v>44784</v>
      </c>
      <c r="B10">
        <f>IF(库存原始数据!B12=0,NA(),库存原始数据!B12*10)</f>
        <v>570.79999999999995</v>
      </c>
    </row>
    <row r="11" spans="1:2" x14ac:dyDescent="0.2">
      <c r="A11" s="1">
        <f>库存原始数据!A13</f>
        <v>44777</v>
      </c>
      <c r="B11">
        <f>IF(库存原始数据!B13=0,NA(),库存原始数据!B13*10)</f>
        <v>562.9</v>
      </c>
    </row>
    <row r="12" spans="1:2" x14ac:dyDescent="0.2">
      <c r="A12" s="1">
        <f>库存原始数据!A14</f>
        <v>44770</v>
      </c>
      <c r="B12">
        <f>IF(库存原始数据!B14=0,NA(),库存原始数据!B14*10)</f>
        <v>527.1</v>
      </c>
    </row>
    <row r="13" spans="1:2" x14ac:dyDescent="0.2">
      <c r="A13" s="1">
        <f>库存原始数据!A15</f>
        <v>44763</v>
      </c>
      <c r="B13">
        <f>IF(库存原始数据!B15=0,NA(),库存原始数据!B15*10)</f>
        <v>488.1</v>
      </c>
    </row>
    <row r="14" spans="1:2" x14ac:dyDescent="0.2">
      <c r="A14" s="1">
        <f>库存原始数据!A16</f>
        <v>44756</v>
      </c>
      <c r="B14">
        <f>IF(库存原始数据!B16=0,NA(),库存原始数据!B16*10)</f>
        <v>420.7</v>
      </c>
    </row>
    <row r="15" spans="1:2" x14ac:dyDescent="0.2">
      <c r="A15" s="1">
        <f>库存原始数据!A17</f>
        <v>44749</v>
      </c>
      <c r="B15">
        <f>IF(库存原始数据!B17=0,NA(),库存原始数据!B17*10)</f>
        <v>375.90000000000003</v>
      </c>
    </row>
    <row r="16" spans="1:2" x14ac:dyDescent="0.2">
      <c r="A16" s="1">
        <f>库存原始数据!A18</f>
        <v>44742</v>
      </c>
      <c r="B16">
        <f>IF(库存原始数据!B18=0,NA(),库存原始数据!B18*10)</f>
        <v>329.7</v>
      </c>
    </row>
    <row r="17" spans="1:2" x14ac:dyDescent="0.2">
      <c r="A17" s="1">
        <f>库存原始数据!A19</f>
        <v>44735</v>
      </c>
      <c r="B17">
        <f>IF(库存原始数据!B19=0,NA(),库存原始数据!B19*10)</f>
        <v>395.09999999999997</v>
      </c>
    </row>
    <row r="18" spans="1:2" x14ac:dyDescent="0.2">
      <c r="A18" s="1">
        <f>库存原始数据!A20</f>
        <v>44728</v>
      </c>
      <c r="B18">
        <f>IF(库存原始数据!B20=0,NA(),库存原始数据!B20*10)</f>
        <v>419.4</v>
      </c>
    </row>
    <row r="19" spans="1:2" x14ac:dyDescent="0.2">
      <c r="A19" s="1">
        <f>库存原始数据!A21</f>
        <v>44721</v>
      </c>
      <c r="B19">
        <f>IF(库存原始数据!B21=0,NA(),库存原始数据!B21*10)</f>
        <v>430.79999999999995</v>
      </c>
    </row>
    <row r="20" spans="1:2" x14ac:dyDescent="0.2">
      <c r="A20" s="1">
        <f>库存原始数据!A22</f>
        <v>44714</v>
      </c>
      <c r="B20">
        <f>IF(库存原始数据!B22=0,NA(),库存原始数据!B22*10)</f>
        <v>455.90000000000003</v>
      </c>
    </row>
    <row r="21" spans="1:2" x14ac:dyDescent="0.2">
      <c r="A21" s="1">
        <f>库存原始数据!A23</f>
        <v>44707</v>
      </c>
      <c r="B21">
        <f>IF(库存原始数据!B23=0,NA(),库存原始数据!B23*10)</f>
        <v>537.1</v>
      </c>
    </row>
    <row r="22" spans="1:2" x14ac:dyDescent="0.2">
      <c r="A22" s="1">
        <f>库存原始数据!A24</f>
        <v>44700</v>
      </c>
      <c r="B22">
        <f>IF(库存原始数据!B24=0,NA(),库存原始数据!B24*10)</f>
        <v>709.80000000000007</v>
      </c>
    </row>
    <row r="23" spans="1:2" x14ac:dyDescent="0.2">
      <c r="A23" s="1">
        <f>库存原始数据!A25</f>
        <v>44693</v>
      </c>
      <c r="B23">
        <f>IF(库存原始数据!B25=0,NA(),库存原始数据!B25*10)</f>
        <v>810.5</v>
      </c>
    </row>
    <row r="24" spans="1:2" x14ac:dyDescent="0.2">
      <c r="A24" s="1">
        <f>库存原始数据!A26</f>
        <v>44686</v>
      </c>
      <c r="B24">
        <f>IF(库存原始数据!B26=0,NA(),库存原始数据!B26*10)</f>
        <v>937.90000000000009</v>
      </c>
    </row>
    <row r="25" spans="1:2" x14ac:dyDescent="0.2">
      <c r="A25" s="1">
        <f>库存原始数据!A27</f>
        <v>44679</v>
      </c>
      <c r="B25">
        <f>IF(库存原始数据!B27=0,NA(),库存原始数据!B27*10)</f>
        <v>1087.0999999999999</v>
      </c>
    </row>
    <row r="26" spans="1:2" x14ac:dyDescent="0.2">
      <c r="A26" s="1">
        <f>库存原始数据!A28</f>
        <v>44672</v>
      </c>
      <c r="B26">
        <f>IF(库存原始数据!B28=0,NA(),库存原始数据!B28*10)</f>
        <v>1253.4000000000001</v>
      </c>
    </row>
    <row r="27" spans="1:2" x14ac:dyDescent="0.2">
      <c r="A27" s="1">
        <f>库存原始数据!A29</f>
        <v>44665</v>
      </c>
      <c r="B27">
        <f>IF(库存原始数据!B29=0,NA(),库存原始数据!B29*10)</f>
        <v>1298.5</v>
      </c>
    </row>
    <row r="28" spans="1:2" x14ac:dyDescent="0.2">
      <c r="A28" s="1">
        <f>库存原始数据!A30</f>
        <v>44658</v>
      </c>
      <c r="B28">
        <f>IF(库存原始数据!B30=0,NA(),库存原始数据!B30*10)</f>
        <v>1295</v>
      </c>
    </row>
    <row r="29" spans="1:2" x14ac:dyDescent="0.2">
      <c r="A29" s="1">
        <f>库存原始数据!A31</f>
        <v>44651</v>
      </c>
      <c r="B29">
        <f>IF(库存原始数据!B31=0,NA(),库存原始数据!B31*10)</f>
        <v>1292</v>
      </c>
    </row>
    <row r="30" spans="1:2" x14ac:dyDescent="0.2">
      <c r="A30" s="1">
        <f>库存原始数据!A32</f>
        <v>44644</v>
      </c>
      <c r="B30">
        <f>IF(库存原始数据!B32=0,NA(),库存原始数据!B32*10)</f>
        <v>1344.8</v>
      </c>
    </row>
    <row r="31" spans="1:2" x14ac:dyDescent="0.2">
      <c r="A31" s="1">
        <f>库存原始数据!A33</f>
        <v>44637</v>
      </c>
      <c r="B31">
        <f>IF(库存原始数据!B33=0,NA(),库存原始数据!B33*10)</f>
        <v>1346.6999999999998</v>
      </c>
    </row>
    <row r="32" spans="1:2" x14ac:dyDescent="0.2">
      <c r="A32" s="1">
        <f>库存原始数据!A34</f>
        <v>44630</v>
      </c>
      <c r="B32">
        <f>IF(库存原始数据!B34=0,NA(),库存原始数据!B34*10)</f>
        <v>1287</v>
      </c>
    </row>
    <row r="33" spans="1:2" x14ac:dyDescent="0.2">
      <c r="A33" s="1">
        <f>库存原始数据!A35</f>
        <v>44623</v>
      </c>
      <c r="B33">
        <f>IF(库存原始数据!B35=0,NA(),库存原始数据!B35*10)</f>
        <v>1257</v>
      </c>
    </row>
    <row r="34" spans="1:2" x14ac:dyDescent="0.2">
      <c r="A34" s="1">
        <f>库存原始数据!A36</f>
        <v>44616</v>
      </c>
      <c r="B34">
        <f>IF(库存原始数据!B36=0,NA(),库存原始数据!B36*10)</f>
        <v>1339.1999999999998</v>
      </c>
    </row>
    <row r="35" spans="1:2" x14ac:dyDescent="0.2">
      <c r="A35" s="1">
        <f>库存原始数据!A37</f>
        <v>44609</v>
      </c>
      <c r="B35">
        <f>IF(库存原始数据!B37=0,NA(),库存原始数据!B37*10)</f>
        <v>1494.3000000000002</v>
      </c>
    </row>
    <row r="36" spans="1:2" x14ac:dyDescent="0.2">
      <c r="A36" s="1">
        <f>库存原始数据!A38</f>
        <v>44602</v>
      </c>
      <c r="B36">
        <f>IF(库存原始数据!B38=0,NA(),库存原始数据!B38*10)</f>
        <v>1608.4</v>
      </c>
    </row>
    <row r="37" spans="1:2" x14ac:dyDescent="0.2">
      <c r="A37" s="1">
        <f>库存原始数据!A39</f>
        <v>44588</v>
      </c>
      <c r="B37">
        <f>IF(库存原始数据!B39=0,NA(),库存原始数据!B39*10)</f>
        <v>1441.9</v>
      </c>
    </row>
    <row r="38" spans="1:2" x14ac:dyDescent="0.2">
      <c r="A38" s="1">
        <f>库存原始数据!A40</f>
        <v>44581</v>
      </c>
      <c r="B38">
        <f>IF(库存原始数据!B40=0,NA(),库存原始数据!B40*10)</f>
        <v>1580.9</v>
      </c>
    </row>
    <row r="39" spans="1:2" x14ac:dyDescent="0.2">
      <c r="A39" s="1">
        <f>库存原始数据!A41</f>
        <v>44574</v>
      </c>
      <c r="B39">
        <f>IF(库存原始数据!B41=0,NA(),库存原始数据!B41*10)</f>
        <v>1729.9</v>
      </c>
    </row>
    <row r="40" spans="1:2" x14ac:dyDescent="0.2">
      <c r="A40" s="1">
        <f>库存原始数据!A42</f>
        <v>44567</v>
      </c>
      <c r="B40">
        <f>IF(库存原始数据!B42=0,NA(),库存原始数据!B42*10)</f>
        <v>1770.3</v>
      </c>
    </row>
    <row r="41" spans="1:2" x14ac:dyDescent="0.2">
      <c r="A41" s="1">
        <f>库存原始数据!A43</f>
        <v>44560</v>
      </c>
      <c r="B41">
        <f>IF(库存原始数据!B43=0,NA(),库存原始数据!B43*10)</f>
        <v>1776.6999999999998</v>
      </c>
    </row>
    <row r="42" spans="1:2" x14ac:dyDescent="0.2">
      <c r="A42" s="1">
        <f>库存原始数据!A44</f>
        <v>44553</v>
      </c>
      <c r="B42">
        <f>IF(库存原始数据!B44=0,NA(),库存原始数据!B44*10)</f>
        <v>1707.5</v>
      </c>
    </row>
    <row r="43" spans="1:2" x14ac:dyDescent="0.2">
      <c r="A43" s="1">
        <f>库存原始数据!A45</f>
        <v>44546</v>
      </c>
      <c r="B43">
        <f>IF(库存原始数据!B45=0,NA(),库存原始数据!B45*10)</f>
        <v>1610.3999999999999</v>
      </c>
    </row>
    <row r="44" spans="1:2" x14ac:dyDescent="0.2">
      <c r="A44" s="1">
        <f>库存原始数据!A46</f>
        <v>44539</v>
      </c>
      <c r="B44">
        <f>IF(库存原始数据!B46=0,NA(),库存原始数据!B46*10)</f>
        <v>1454.1</v>
      </c>
    </row>
    <row r="45" spans="1:2" x14ac:dyDescent="0.2">
      <c r="A45" s="1">
        <f>库存原始数据!A47</f>
        <v>44532</v>
      </c>
      <c r="B45">
        <f>IF(库存原始数据!B47=0,NA(),库存原始数据!B47*10)</f>
        <v>1246.5999999999999</v>
      </c>
    </row>
    <row r="46" spans="1:2" x14ac:dyDescent="0.2">
      <c r="A46" s="1">
        <f>库存原始数据!A48</f>
        <v>44525</v>
      </c>
      <c r="B46">
        <f>IF(库存原始数据!B48=0,NA(),库存原始数据!B48*10)</f>
        <v>1001.8000000000001</v>
      </c>
    </row>
    <row r="47" spans="1:2" x14ac:dyDescent="0.2">
      <c r="A47" s="1">
        <f>库存原始数据!A49</f>
        <v>44518</v>
      </c>
      <c r="B47">
        <f>IF(库存原始数据!B49=0,NA(),库存原始数据!B49*10)</f>
        <v>759.2</v>
      </c>
    </row>
    <row r="48" spans="1:2" x14ac:dyDescent="0.2">
      <c r="A48" s="1">
        <f>库存原始数据!A50</f>
        <v>44511</v>
      </c>
      <c r="B48">
        <f>IF(库存原始数据!B50=0,NA(),库存原始数据!B50*10)</f>
        <v>590</v>
      </c>
    </row>
    <row r="49" spans="1:2" x14ac:dyDescent="0.2">
      <c r="A49" s="1">
        <f>库存原始数据!A51</f>
        <v>44504</v>
      </c>
      <c r="B49">
        <f>IF(库存原始数据!B51=0,NA(),库存原始数据!B51*10)</f>
        <v>421.9</v>
      </c>
    </row>
    <row r="50" spans="1:2" x14ac:dyDescent="0.2">
      <c r="A50" s="1">
        <f>库存原始数据!A52</f>
        <v>44497</v>
      </c>
      <c r="B50">
        <f>IF(库存原始数据!B52=0,NA(),库存原始数据!B52*10)</f>
        <v>358.40000000000003</v>
      </c>
    </row>
    <row r="51" spans="1:2" x14ac:dyDescent="0.2">
      <c r="A51" s="1">
        <f>库存原始数据!A53</f>
        <v>44490</v>
      </c>
      <c r="B51">
        <f>IF(库存原始数据!B53=0,NA(),库存原始数据!B53*10)</f>
        <v>337.9</v>
      </c>
    </row>
    <row r="52" spans="1:2" x14ac:dyDescent="0.2">
      <c r="A52" s="1">
        <f>库存原始数据!A54</f>
        <v>44483</v>
      </c>
      <c r="B52">
        <f>IF(库存原始数据!B54=0,NA(),库存原始数据!B54*10)</f>
        <v>296.70000000000005</v>
      </c>
    </row>
    <row r="53" spans="1:2" x14ac:dyDescent="0.2">
      <c r="A53" s="1">
        <f>库存原始数据!A55</f>
        <v>44469</v>
      </c>
      <c r="B53">
        <f>IF(库存原始数据!B55=0,NA(),库存原始数据!B55*10)</f>
        <v>267.3</v>
      </c>
    </row>
    <row r="54" spans="1:2" x14ac:dyDescent="0.2">
      <c r="A54" s="1">
        <f>库存原始数据!A56</f>
        <v>44462</v>
      </c>
      <c r="B54">
        <f>IF(库存原始数据!B56=0,NA(),库存原始数据!B56*10)</f>
        <v>298.7</v>
      </c>
    </row>
    <row r="55" spans="1:2" x14ac:dyDescent="0.2">
      <c r="A55" s="1">
        <f>库存原始数据!A57</f>
        <v>44455</v>
      </c>
      <c r="B55">
        <f>IF(库存原始数据!B57=0,NA(),库存原始数据!B57*10)</f>
        <v>323.60000000000002</v>
      </c>
    </row>
    <row r="56" spans="1:2" x14ac:dyDescent="0.2">
      <c r="A56" s="1">
        <f>库存原始数据!A58</f>
        <v>44448</v>
      </c>
      <c r="B56">
        <f>IF(库存原始数据!B58=0,NA(),库存原始数据!B58*10)</f>
        <v>341.1</v>
      </c>
    </row>
    <row r="57" spans="1:2" x14ac:dyDescent="0.2">
      <c r="A57" s="1">
        <f>库存原始数据!A59</f>
        <v>44441</v>
      </c>
      <c r="B57">
        <f>IF(库存原始数据!B59=0,NA(),库存原始数据!B59*10)</f>
        <v>345.79999999999995</v>
      </c>
    </row>
    <row r="58" spans="1:2" x14ac:dyDescent="0.2">
      <c r="A58" s="1">
        <f>库存原始数据!A60</f>
        <v>44434</v>
      </c>
      <c r="B58">
        <f>IF(库存原始数据!B60=0,NA(),库存原始数据!B60*10)</f>
        <v>340.5</v>
      </c>
    </row>
    <row r="59" spans="1:2" x14ac:dyDescent="0.2">
      <c r="A59" s="1">
        <f>库存原始数据!A61</f>
        <v>44427</v>
      </c>
      <c r="B59">
        <f>IF(库存原始数据!B61=0,NA(),库存原始数据!B61*10)</f>
        <v>339.20000000000005</v>
      </c>
    </row>
    <row r="60" spans="1:2" x14ac:dyDescent="0.2">
      <c r="A60" s="1">
        <f>库存原始数据!A62</f>
        <v>44420</v>
      </c>
      <c r="B60">
        <f>IF(库存原始数据!B62=0,NA(),库存原始数据!B62*10)</f>
        <v>332.9</v>
      </c>
    </row>
    <row r="61" spans="1:2" x14ac:dyDescent="0.2">
      <c r="A61" s="1">
        <f>库存原始数据!A63</f>
        <v>44413</v>
      </c>
      <c r="B61">
        <f>IF(库存原始数据!B63=0,NA(),库存原始数据!B63*10)</f>
        <v>346.70000000000005</v>
      </c>
    </row>
    <row r="62" spans="1:2" x14ac:dyDescent="0.2">
      <c r="A62" s="1">
        <f>库存原始数据!A64</f>
        <v>44406</v>
      </c>
      <c r="B62">
        <f>IF(库存原始数据!B64=0,NA(),库存原始数据!B64*10)</f>
        <v>362</v>
      </c>
    </row>
    <row r="63" spans="1:2" x14ac:dyDescent="0.2">
      <c r="A63" s="1">
        <f>库存原始数据!A65</f>
        <v>44399</v>
      </c>
      <c r="B63">
        <f>IF(库存原始数据!B65=0,NA(),库存原始数据!B65*10)</f>
        <v>402.59999999999997</v>
      </c>
    </row>
    <row r="64" spans="1:2" x14ac:dyDescent="0.2">
      <c r="A64" s="1">
        <f>库存原始数据!A66</f>
        <v>44392</v>
      </c>
      <c r="B64">
        <f>IF(库存原始数据!B66=0,NA(),库存原始数据!B66*10)</f>
        <v>446.9</v>
      </c>
    </row>
    <row r="65" spans="1:2" x14ac:dyDescent="0.2">
      <c r="A65" s="1">
        <f>库存原始数据!A67</f>
        <v>44385</v>
      </c>
      <c r="B65">
        <f>IF(库存原始数据!B67=0,NA(),库存原始数据!B67*10)</f>
        <v>494</v>
      </c>
    </row>
    <row r="66" spans="1:2" x14ac:dyDescent="0.2">
      <c r="A66" s="1">
        <f>库存原始数据!A68</f>
        <v>44378</v>
      </c>
      <c r="B66">
        <f>IF(库存原始数据!B68=0,NA(),库存原始数据!B68*10)</f>
        <v>518.69999999999993</v>
      </c>
    </row>
    <row r="67" spans="1:2" x14ac:dyDescent="0.2">
      <c r="A67" s="1">
        <f>库存原始数据!A69</f>
        <v>44371</v>
      </c>
      <c r="B67">
        <f>IF(库存原始数据!B69=0,NA(),库存原始数据!B69*10)</f>
        <v>558.1</v>
      </c>
    </row>
    <row r="68" spans="1:2" x14ac:dyDescent="0.2">
      <c r="A68" s="1">
        <f>库存原始数据!A70</f>
        <v>44364</v>
      </c>
      <c r="B68">
        <f>IF(库存原始数据!B70=0,NA(),库存原始数据!B70*10)</f>
        <v>614</v>
      </c>
    </row>
    <row r="69" spans="1:2" x14ac:dyDescent="0.2">
      <c r="A69" s="1">
        <f>库存原始数据!A71</f>
        <v>44357</v>
      </c>
      <c r="B69">
        <f>IF(库存原始数据!B71=0,NA(),库存原始数据!B71*10)</f>
        <v>675.69999999999993</v>
      </c>
    </row>
    <row r="70" spans="1:2" x14ac:dyDescent="0.2">
      <c r="A70" s="1">
        <f>库存原始数据!A72</f>
        <v>44350</v>
      </c>
      <c r="B70">
        <f>IF(库存原始数据!B72=0,NA(),库存原始数据!B72*10)</f>
        <v>720.1</v>
      </c>
    </row>
    <row r="71" spans="1:2" x14ac:dyDescent="0.2">
      <c r="A71" s="1">
        <f>库存原始数据!A73</f>
        <v>44343</v>
      </c>
      <c r="B71">
        <f>IF(库存原始数据!B73=0,NA(),库存原始数据!B73*10)</f>
        <v>791.3</v>
      </c>
    </row>
    <row r="72" spans="1:2" x14ac:dyDescent="0.2">
      <c r="A72" s="1">
        <f>库存原始数据!A74</f>
        <v>44336</v>
      </c>
      <c r="B72">
        <f>IF(库存原始数据!B74=0,NA(),库存原始数据!B74*10)</f>
        <v>857</v>
      </c>
    </row>
    <row r="73" spans="1:2" x14ac:dyDescent="0.2">
      <c r="A73" s="1">
        <f>库存原始数据!A75</f>
        <v>44329</v>
      </c>
      <c r="B73">
        <f>IF(库存原始数据!B75=0,NA(),库存原始数据!B75*10)</f>
        <v>907.69999999999993</v>
      </c>
    </row>
    <row r="74" spans="1:2" x14ac:dyDescent="0.2">
      <c r="A74" s="1">
        <f>库存原始数据!A76</f>
        <v>44322</v>
      </c>
      <c r="B74">
        <f>IF(库存原始数据!B76=0,NA(),库存原始数据!B76*10)</f>
        <v>964.9</v>
      </c>
    </row>
    <row r="75" spans="1:2" x14ac:dyDescent="0.2">
      <c r="A75" s="1">
        <f>库存原始数据!A77</f>
        <v>44315</v>
      </c>
      <c r="B75">
        <f>IF(库存原始数据!B77=0,NA(),库存原始数据!B77*10)</f>
        <v>932.69999999999993</v>
      </c>
    </row>
    <row r="76" spans="1:2" x14ac:dyDescent="0.2">
      <c r="A76" s="1">
        <f>库存原始数据!A78</f>
        <v>44308</v>
      </c>
      <c r="B76">
        <f>IF(库存原始数据!B78=0,NA(),库存原始数据!B78*10)</f>
        <v>897.6</v>
      </c>
    </row>
    <row r="77" spans="1:2" x14ac:dyDescent="0.2">
      <c r="A77" s="1">
        <f>库存原始数据!A79</f>
        <v>44302</v>
      </c>
      <c r="B77">
        <f>IF(库存原始数据!B79=0,NA(),库存原始数据!B79*10)</f>
        <v>869</v>
      </c>
    </row>
    <row r="78" spans="1:2" x14ac:dyDescent="0.2">
      <c r="A78" s="1">
        <f>库存原始数据!A80</f>
        <v>44295</v>
      </c>
      <c r="B78">
        <f>IF(库存原始数据!B80=0,NA(),库存原始数据!B80*10)</f>
        <v>876.2</v>
      </c>
    </row>
    <row r="79" spans="1:2" x14ac:dyDescent="0.2">
      <c r="A79" s="1">
        <f>库存原始数据!A81</f>
        <v>44288</v>
      </c>
      <c r="B79">
        <f>IF(库存原始数据!B81=0,NA(),库存原始数据!B81*10)</f>
        <v>853.5</v>
      </c>
    </row>
    <row r="80" spans="1:2" x14ac:dyDescent="0.2">
      <c r="A80" s="1">
        <f>库存原始数据!A82</f>
        <v>44281</v>
      </c>
      <c r="B80">
        <f>IF(库存原始数据!B82=0,NA(),库存原始数据!B82*10)</f>
        <v>866.2</v>
      </c>
    </row>
    <row r="81" spans="1:2" x14ac:dyDescent="0.2">
      <c r="A81" s="1">
        <f>库存原始数据!A83</f>
        <v>44274</v>
      </c>
      <c r="B81">
        <f>IF(库存原始数据!B83=0,NA(),库存原始数据!B83*10)</f>
        <v>944.4</v>
      </c>
    </row>
    <row r="82" spans="1:2" x14ac:dyDescent="0.2">
      <c r="A82" s="1">
        <f>库存原始数据!A84</f>
        <v>44267</v>
      </c>
      <c r="B82">
        <f>IF(库存原始数据!B84=0,NA(),库存原始数据!B84*10)</f>
        <v>1018.4000000000001</v>
      </c>
    </row>
    <row r="83" spans="1:2" x14ac:dyDescent="0.2">
      <c r="A83" s="1">
        <f>库存原始数据!A85</f>
        <v>44260</v>
      </c>
      <c r="B83">
        <f>IF(库存原始数据!B85=0,NA(),库存原始数据!B85*10)</f>
        <v>1025.6999999999998</v>
      </c>
    </row>
    <row r="84" spans="1:2" x14ac:dyDescent="0.2">
      <c r="A84" s="1">
        <f>库存原始数据!A86</f>
        <v>44253</v>
      </c>
      <c r="B84">
        <f>IF(库存原始数据!B86=0,NA(),库存原始数据!B86*10)</f>
        <v>984.09999999999991</v>
      </c>
    </row>
    <row r="85" spans="1:2" x14ac:dyDescent="0.2">
      <c r="A85" s="1">
        <f>库存原始数据!A87</f>
        <v>44246</v>
      </c>
      <c r="B85">
        <f>IF(库存原始数据!B87=0,NA(),库存原始数据!B87*10)</f>
        <v>1039.5</v>
      </c>
    </row>
    <row r="86" spans="1:2" x14ac:dyDescent="0.2">
      <c r="A86" s="1">
        <f>库存原始数据!A88</f>
        <v>44239</v>
      </c>
      <c r="B86">
        <f>IF(库存原始数据!B88=0,NA(),库存原始数据!B88*10)</f>
        <v>786.80000000000007</v>
      </c>
    </row>
    <row r="87" spans="1:2" x14ac:dyDescent="0.2">
      <c r="A87" s="1">
        <f>库存原始数据!A89</f>
        <v>44232</v>
      </c>
      <c r="B87">
        <f>IF(库存原始数据!B89=0,NA(),库存原始数据!B89*10)</f>
        <v>791.5</v>
      </c>
    </row>
    <row r="88" spans="1:2" x14ac:dyDescent="0.2">
      <c r="A88" s="1">
        <f>库存原始数据!A90</f>
        <v>44225</v>
      </c>
      <c r="B88">
        <f>IF(库存原始数据!B90=0,NA(),库存原始数据!B90*10)</f>
        <v>797</v>
      </c>
    </row>
    <row r="89" spans="1:2" x14ac:dyDescent="0.2">
      <c r="A89" s="1">
        <f>库存原始数据!A91</f>
        <v>44218</v>
      </c>
      <c r="B89">
        <f>IF(库存原始数据!B91=0,NA(),库存原始数据!B91*10)</f>
        <v>837</v>
      </c>
    </row>
    <row r="90" spans="1:2" x14ac:dyDescent="0.2">
      <c r="A90" s="1">
        <f>库存原始数据!A92</f>
        <v>44211</v>
      </c>
      <c r="B90">
        <f>IF(库存原始数据!B92=0,NA(),库存原始数据!B92*10)</f>
        <v>874</v>
      </c>
    </row>
    <row r="91" spans="1:2" x14ac:dyDescent="0.2">
      <c r="A91" s="1">
        <f>库存原始数据!A93</f>
        <v>44204</v>
      </c>
      <c r="B91">
        <f>IF(库存原始数据!B93=0,NA(),库存原始数据!B93*10)</f>
        <v>923.7</v>
      </c>
    </row>
    <row r="92" spans="1:2" x14ac:dyDescent="0.2">
      <c r="A92" s="1">
        <f>库存原始数据!A94</f>
        <v>44197</v>
      </c>
      <c r="B92">
        <f>IF(库存原始数据!B94=0,NA(),库存原始数据!B94*10)</f>
        <v>991.1</v>
      </c>
    </row>
    <row r="93" spans="1:2" x14ac:dyDescent="0.2">
      <c r="A93" s="1">
        <f>库存原始数据!A95</f>
        <v>44190</v>
      </c>
      <c r="B93">
        <f>IF(库存原始数据!B95=0,NA(),库存原始数据!B95*10)</f>
        <v>1126.3</v>
      </c>
    </row>
    <row r="94" spans="1:2" x14ac:dyDescent="0.2">
      <c r="A94" s="1">
        <f>库存原始数据!A96</f>
        <v>44183</v>
      </c>
      <c r="B94">
        <f>IF(库存原始数据!B96=0,NA(),库存原始数据!B96*10)</f>
        <v>1281.5</v>
      </c>
    </row>
    <row r="95" spans="1:2" x14ac:dyDescent="0.2">
      <c r="A95" s="1">
        <f>库存原始数据!A97</f>
        <v>44176</v>
      </c>
      <c r="B95">
        <f>IF(库存原始数据!B97=0,NA(),库存原始数据!B97*10)</f>
        <v>1419.8</v>
      </c>
    </row>
    <row r="96" spans="1:2" x14ac:dyDescent="0.2">
      <c r="A96" s="1">
        <f>库存原始数据!A98</f>
        <v>44169</v>
      </c>
      <c r="B96">
        <f>IF(库存原始数据!B98=0,NA(),库存原始数据!B98*10)</f>
        <v>1425.2</v>
      </c>
    </row>
    <row r="97" spans="1:2" x14ac:dyDescent="0.2">
      <c r="A97" s="1">
        <f>库存原始数据!A99</f>
        <v>44162</v>
      </c>
      <c r="B97">
        <f>IF(库存原始数据!B99=0,NA(),库存原始数据!B99*10)</f>
        <v>1364.1</v>
      </c>
    </row>
    <row r="98" spans="1:2" x14ac:dyDescent="0.2">
      <c r="A98" s="1">
        <f>库存原始数据!A100</f>
        <v>44155</v>
      </c>
      <c r="B98">
        <f>IF(库存原始数据!B100=0,NA(),库存原始数据!B100*10)</f>
        <v>1296</v>
      </c>
    </row>
    <row r="99" spans="1:2" x14ac:dyDescent="0.2">
      <c r="A99" s="1">
        <f>库存原始数据!A101</f>
        <v>44148</v>
      </c>
      <c r="B99">
        <f>IF(库存原始数据!B101=0,NA(),库存原始数据!B101*10)</f>
        <v>1193.3</v>
      </c>
    </row>
    <row r="100" spans="1:2" x14ac:dyDescent="0.2">
      <c r="A100" s="1">
        <f>库存原始数据!A102</f>
        <v>44141</v>
      </c>
      <c r="B100">
        <f>IF(库存原始数据!B102=0,NA(),库存原始数据!B102*10)</f>
        <v>1102.8</v>
      </c>
    </row>
    <row r="101" spans="1:2" x14ac:dyDescent="0.2">
      <c r="A101" s="1">
        <f>库存原始数据!A103</f>
        <v>44134</v>
      </c>
      <c r="B101">
        <f>IF(库存原始数据!B103=0,NA(),库存原始数据!B103*10)</f>
        <v>982.09999999999991</v>
      </c>
    </row>
    <row r="102" spans="1:2" x14ac:dyDescent="0.2">
      <c r="A102" s="1">
        <f>库存原始数据!A104</f>
        <v>44127</v>
      </c>
      <c r="B102">
        <f>IF(库存原始数据!B104=0,NA(),库存原始数据!B104*10)</f>
        <v>876.9</v>
      </c>
    </row>
    <row r="103" spans="1:2" x14ac:dyDescent="0.2">
      <c r="A103" s="1">
        <f>库存原始数据!A105</f>
        <v>44120</v>
      </c>
      <c r="B103">
        <f>IF(库存原始数据!B105=0,NA(),库存原始数据!B105*10)</f>
        <v>737.30000000000007</v>
      </c>
    </row>
    <row r="104" spans="1:2" x14ac:dyDescent="0.2">
      <c r="A104" s="1">
        <f>库存原始数据!A106</f>
        <v>44113</v>
      </c>
      <c r="B104" t="e">
        <f>IF(库存原始数据!B106=0,NA(),库存原始数据!B106*10)</f>
        <v>#N/A</v>
      </c>
    </row>
    <row r="105" spans="1:2" x14ac:dyDescent="0.2">
      <c r="A105" s="1">
        <f>库存原始数据!A107</f>
        <v>44106</v>
      </c>
      <c r="B105">
        <f>IF(库存原始数据!B107=0,NA(),库存原始数据!B107*10)</f>
        <v>566.9</v>
      </c>
    </row>
    <row r="106" spans="1:2" x14ac:dyDescent="0.2">
      <c r="A106" s="1">
        <f>库存原始数据!A108</f>
        <v>44099</v>
      </c>
      <c r="B106">
        <f>IF(库存原始数据!B108=0,NA(),库存原始数据!B108*10)</f>
        <v>565.4</v>
      </c>
    </row>
    <row r="107" spans="1:2" x14ac:dyDescent="0.2">
      <c r="A107" s="1">
        <f>库存原始数据!A109</f>
        <v>44092</v>
      </c>
      <c r="B107">
        <f>IF(库存原始数据!B109=0,NA(),库存原始数据!B109*10)</f>
        <v>647.30000000000007</v>
      </c>
    </row>
    <row r="108" spans="1:2" x14ac:dyDescent="0.2">
      <c r="A108" s="1">
        <f>库存原始数据!A110</f>
        <v>44085</v>
      </c>
      <c r="B108">
        <f>IF(库存原始数据!B110=0,NA(),库存原始数据!B110*10)</f>
        <v>686.9</v>
      </c>
    </row>
    <row r="109" spans="1:2" x14ac:dyDescent="0.2">
      <c r="A109" s="1">
        <f>库存原始数据!A111</f>
        <v>44078</v>
      </c>
      <c r="B109">
        <f>IF(库存原始数据!B111=0,NA(),库存原始数据!B111*10)</f>
        <v>747.69999999999993</v>
      </c>
    </row>
    <row r="110" spans="1:2" x14ac:dyDescent="0.2">
      <c r="A110" s="1">
        <f>库存原始数据!A112</f>
        <v>44071</v>
      </c>
      <c r="B110">
        <f>IF(库存原始数据!B112=0,NA(),库存原始数据!B112*10)</f>
        <v>841.9</v>
      </c>
    </row>
    <row r="111" spans="1:2" x14ac:dyDescent="0.2">
      <c r="A111" s="1">
        <f>库存原始数据!A113</f>
        <v>44064</v>
      </c>
      <c r="B111">
        <f>IF(库存原始数据!B113=0,NA(),库存原始数据!B113*10)</f>
        <v>1008.5</v>
      </c>
    </row>
    <row r="112" spans="1:2" x14ac:dyDescent="0.2">
      <c r="A112" s="1">
        <f>库存原始数据!A114</f>
        <v>44057</v>
      </c>
      <c r="B112">
        <f>IF(库存原始数据!B114=0,NA(),库存原始数据!B114*10)</f>
        <v>1095.1000000000001</v>
      </c>
    </row>
    <row r="113" spans="1:2" x14ac:dyDescent="0.2">
      <c r="A113" s="1">
        <f>库存原始数据!A115</f>
        <v>44050</v>
      </c>
      <c r="B113">
        <f>IF(库存原始数据!B115=0,NA(),库存原始数据!B115*10)</f>
        <v>1108.0999999999999</v>
      </c>
    </row>
    <row r="114" spans="1:2" x14ac:dyDescent="0.2">
      <c r="A114" s="1">
        <f>库存原始数据!A116</f>
        <v>44043</v>
      </c>
      <c r="B114">
        <f>IF(库存原始数据!B116=0,NA(),库存原始数据!B116*10)</f>
        <v>1067</v>
      </c>
    </row>
    <row r="115" spans="1:2" x14ac:dyDescent="0.2">
      <c r="A115" s="1">
        <f>库存原始数据!A117</f>
        <v>44036</v>
      </c>
      <c r="B115">
        <f>IF(库存原始数据!B117=0,NA(),库存原始数据!B117*10)</f>
        <v>1148</v>
      </c>
    </row>
    <row r="116" spans="1:2" x14ac:dyDescent="0.2">
      <c r="A116" s="1">
        <f>库存原始数据!A118</f>
        <v>44029</v>
      </c>
      <c r="B116">
        <f>IF(库存原始数据!B118=0,NA(),库存原始数据!B118*10)</f>
        <v>1171.7</v>
      </c>
    </row>
    <row r="117" spans="1:2" x14ac:dyDescent="0.2">
      <c r="A117" s="1">
        <f>库存原始数据!A119</f>
        <v>44022</v>
      </c>
      <c r="B117">
        <f>IF(库存原始数据!B119=0,NA(),库存原始数据!B119*10)</f>
        <v>1227.3999999999999</v>
      </c>
    </row>
    <row r="118" spans="1:2" x14ac:dyDescent="0.2">
      <c r="A118" s="1">
        <f>库存原始数据!A120</f>
        <v>44015</v>
      </c>
      <c r="B118">
        <f>IF(库存原始数据!B120=0,NA(),库存原始数据!B120*10)</f>
        <v>1275.6999999999998</v>
      </c>
    </row>
    <row r="119" spans="1:2" x14ac:dyDescent="0.2">
      <c r="A119" s="1">
        <f>库存原始数据!A121</f>
        <v>44008</v>
      </c>
      <c r="B119">
        <f>IF(库存原始数据!B121=0,NA(),库存原始数据!B121*10)</f>
        <v>1380.6999999999998</v>
      </c>
    </row>
    <row r="120" spans="1:2" x14ac:dyDescent="0.2">
      <c r="A120" s="1">
        <f>库存原始数据!A122</f>
        <v>44001</v>
      </c>
      <c r="B120">
        <f>IF(库存原始数据!B122=0,NA(),库存原始数据!B122*10)</f>
        <v>1464.7</v>
      </c>
    </row>
    <row r="121" spans="1:2" x14ac:dyDescent="0.2">
      <c r="A121" s="1">
        <f>库存原始数据!A123</f>
        <v>43994</v>
      </c>
      <c r="B121">
        <f>IF(库存原始数据!B123=0,NA(),库存原始数据!B123*10)</f>
        <v>1538.1999999999998</v>
      </c>
    </row>
    <row r="122" spans="1:2" x14ac:dyDescent="0.2">
      <c r="A122" s="1">
        <f>库存原始数据!A124</f>
        <v>43987</v>
      </c>
      <c r="B122">
        <f>IF(库存原始数据!B124=0,NA(),库存原始数据!B124*10)</f>
        <v>1647.2</v>
      </c>
    </row>
    <row r="123" spans="1:2" x14ac:dyDescent="0.2">
      <c r="A123" s="1">
        <f>库存原始数据!A125</f>
        <v>43980</v>
      </c>
      <c r="B123">
        <f>IF(库存原始数据!B125=0,NA(),库存原始数据!B125*10)</f>
        <v>1728.7</v>
      </c>
    </row>
    <row r="124" spans="1:2" x14ac:dyDescent="0.2">
      <c r="A124" s="1">
        <f>库存原始数据!A126</f>
        <v>43973</v>
      </c>
      <c r="B124">
        <f>IF(库存原始数据!B126=0,NA(),库存原始数据!B126*10)</f>
        <v>1726.6</v>
      </c>
    </row>
    <row r="125" spans="1:2" x14ac:dyDescent="0.2">
      <c r="A125" s="1">
        <f>库存原始数据!A127</f>
        <v>43966</v>
      </c>
      <c r="B125">
        <f>IF(库存原始数据!B127=0,NA(),库存原始数据!B127*10)</f>
        <v>1720</v>
      </c>
    </row>
    <row r="126" spans="1:2" x14ac:dyDescent="0.2">
      <c r="A126" s="1">
        <f>库存原始数据!A128</f>
        <v>43959</v>
      </c>
      <c r="B126">
        <f>IF(库存原始数据!B128=0,NA(),库存原始数据!B128*10)</f>
        <v>1650</v>
      </c>
    </row>
    <row r="127" spans="1:2" x14ac:dyDescent="0.2">
      <c r="A127" s="1">
        <f>库存原始数据!A129</f>
        <v>43952</v>
      </c>
      <c r="B127">
        <f>IF(库存原始数据!B129=0,NA(),库存原始数据!B129*10)</f>
        <v>1620</v>
      </c>
    </row>
    <row r="128" spans="1:2" x14ac:dyDescent="0.2">
      <c r="A128" s="1">
        <f>库存原始数据!A130</f>
        <v>43945</v>
      </c>
      <c r="B128">
        <f>IF(库存原始数据!B130=0,NA(),库存原始数据!B130*10)</f>
        <v>1600</v>
      </c>
    </row>
    <row r="129" spans="1:2" x14ac:dyDescent="0.2">
      <c r="A129" s="1">
        <f>库存原始数据!A131</f>
        <v>43938</v>
      </c>
      <c r="B129">
        <f>IF(库存原始数据!B131=0,NA(),库存原始数据!B131*10)</f>
        <v>1550.9</v>
      </c>
    </row>
    <row r="130" spans="1:2" x14ac:dyDescent="0.2">
      <c r="A130" s="1">
        <f>库存原始数据!A132</f>
        <v>43931</v>
      </c>
      <c r="B130">
        <f>IF(库存原始数据!B132=0,NA(),库存原始数据!B132*10)</f>
        <v>1466</v>
      </c>
    </row>
    <row r="131" spans="1:2" x14ac:dyDescent="0.2">
      <c r="A131" s="1">
        <f>库存原始数据!A133</f>
        <v>43924</v>
      </c>
      <c r="B131">
        <f>IF(库存原始数据!B133=0,NA(),库存原始数据!B133*10)</f>
        <v>1344</v>
      </c>
    </row>
    <row r="132" spans="1:2" x14ac:dyDescent="0.2">
      <c r="A132" s="1">
        <f>库存原始数据!A134</f>
        <v>43917</v>
      </c>
      <c r="B132">
        <f>IF(库存原始数据!B134=0,NA(),库存原始数据!B134*10)</f>
        <v>1255</v>
      </c>
    </row>
    <row r="133" spans="1:2" x14ac:dyDescent="0.2">
      <c r="A133" s="1">
        <f>库存原始数据!A135</f>
        <v>43910</v>
      </c>
      <c r="B133">
        <f>IF(库存原始数据!B135=0,NA(),库存原始数据!B135*10)</f>
        <v>1238</v>
      </c>
    </row>
    <row r="134" spans="1:2" x14ac:dyDescent="0.2">
      <c r="A134" s="1">
        <f>库存原始数据!A136</f>
        <v>43903</v>
      </c>
      <c r="B134">
        <f>IF(库存原始数据!B136=0,NA(),库存原始数据!B136*10)</f>
        <v>1233.8</v>
      </c>
    </row>
    <row r="135" spans="1:2" x14ac:dyDescent="0.2">
      <c r="A135" s="1">
        <f>库存原始数据!A137</f>
        <v>43896</v>
      </c>
      <c r="B135">
        <f>IF(库存原始数据!B137=0,NA(),库存原始数据!B137*10)</f>
        <v>1194.5</v>
      </c>
    </row>
    <row r="136" spans="1:2" x14ac:dyDescent="0.2">
      <c r="A136" s="1">
        <f>库存原始数据!A138</f>
        <v>43889</v>
      </c>
      <c r="B136">
        <f>IF(库存原始数据!B138=0,NA(),库存原始数据!B138*10)</f>
        <v>1201.4000000000001</v>
      </c>
    </row>
    <row r="137" spans="1:2" x14ac:dyDescent="0.2">
      <c r="A137" s="1">
        <f>库存原始数据!A139</f>
        <v>43882</v>
      </c>
      <c r="B137">
        <f>IF(库存原始数据!B139=0,NA(),库存原始数据!B139*10)</f>
        <v>1194.8999999999999</v>
      </c>
    </row>
    <row r="138" spans="1:2" x14ac:dyDescent="0.2">
      <c r="A138" s="1">
        <f>库存原始数据!A140</f>
        <v>43875</v>
      </c>
      <c r="B138">
        <f>IF(库存原始数据!B140=0,NA(),库存原始数据!B140*10)</f>
        <v>1136.3</v>
      </c>
    </row>
    <row r="139" spans="1:2" x14ac:dyDescent="0.2">
      <c r="A139" s="1">
        <f>库存原始数据!A141</f>
        <v>43868</v>
      </c>
      <c r="B139">
        <f>IF(库存原始数据!B141=0,NA(),库存原始数据!B141*10)</f>
        <v>1063</v>
      </c>
    </row>
    <row r="140" spans="1:2" x14ac:dyDescent="0.2">
      <c r="A140" s="1">
        <f>库存原始数据!A142</f>
        <v>43861</v>
      </c>
      <c r="B140">
        <f>IF(库存原始数据!B142=0,NA(),库存原始数据!B142*10)</f>
        <v>960</v>
      </c>
    </row>
    <row r="141" spans="1:2" x14ac:dyDescent="0.2">
      <c r="A141" s="1">
        <f>库存原始数据!A143</f>
        <v>43854</v>
      </c>
      <c r="B141">
        <f>IF(库存原始数据!B143=0,NA(),库存原始数据!B143*10)</f>
        <v>679.2</v>
      </c>
    </row>
    <row r="142" spans="1:2" x14ac:dyDescent="0.2">
      <c r="A142" s="1">
        <f>库存原始数据!A144</f>
        <v>43847</v>
      </c>
      <c r="B142">
        <f>IF(库存原始数据!B144=0,NA(),库存原始数据!B144*10)</f>
        <v>648.5</v>
      </c>
    </row>
    <row r="143" spans="1:2" x14ac:dyDescent="0.2">
      <c r="A143" s="1">
        <f>库存原始数据!A145</f>
        <v>43840</v>
      </c>
      <c r="B143">
        <f>IF(库存原始数据!B145=0,NA(),库存原始数据!B145*10)</f>
        <v>710.69999999999993</v>
      </c>
    </row>
    <row r="144" spans="1:2" x14ac:dyDescent="0.2">
      <c r="A144" s="1">
        <f>库存原始数据!A146</f>
        <v>43833</v>
      </c>
      <c r="B144">
        <f>IF(库存原始数据!B146=0,NA(),库存原始数据!B146*10)</f>
        <v>772</v>
      </c>
    </row>
    <row r="145" spans="1:2" x14ac:dyDescent="0.2">
      <c r="A145" s="1">
        <f>库存原始数据!A147</f>
        <v>43826</v>
      </c>
      <c r="B145">
        <f>IF(库存原始数据!B147=0,NA(),库存原始数据!B147*10)</f>
        <v>803.7</v>
      </c>
    </row>
    <row r="146" spans="1:2" x14ac:dyDescent="0.2">
      <c r="A146" s="1">
        <f>库存原始数据!A148</f>
        <v>43819</v>
      </c>
      <c r="B146">
        <f>IF(库存原始数据!B148=0,NA(),库存原始数据!B148*10)</f>
        <v>840</v>
      </c>
    </row>
    <row r="147" spans="1:2" x14ac:dyDescent="0.2">
      <c r="A147" s="1">
        <f>库存原始数据!A149</f>
        <v>43812</v>
      </c>
      <c r="B147">
        <f>IF(库存原始数据!B149=0,NA(),库存原始数据!B149*10)</f>
        <v>870.90000000000009</v>
      </c>
    </row>
    <row r="148" spans="1:2" x14ac:dyDescent="0.2">
      <c r="A148" s="1">
        <f>库存原始数据!A150</f>
        <v>43805</v>
      </c>
      <c r="B148">
        <f>IF(库存原始数据!B150=0,NA(),库存原始数据!B150*10)</f>
        <v>869</v>
      </c>
    </row>
    <row r="149" spans="1:2" x14ac:dyDescent="0.2">
      <c r="A149" s="1">
        <f>库存原始数据!A151</f>
        <v>43798</v>
      </c>
      <c r="B149">
        <f>IF(库存原始数据!B151=0,NA(),库存原始数据!B151*10)</f>
        <v>833.40000000000009</v>
      </c>
    </row>
    <row r="150" spans="1:2" x14ac:dyDescent="0.2">
      <c r="A150" s="1">
        <f>库存原始数据!A152</f>
        <v>43791</v>
      </c>
      <c r="B150">
        <f>IF(库存原始数据!B152=0,NA(),库存原始数据!B152*10)</f>
        <v>757.90000000000009</v>
      </c>
    </row>
    <row r="151" spans="1:2" x14ac:dyDescent="0.2">
      <c r="A151" s="1">
        <f>库存原始数据!A153</f>
        <v>43784</v>
      </c>
      <c r="B151">
        <f>IF(库存原始数据!B153=0,NA(),库存原始数据!B153*10)</f>
        <v>698</v>
      </c>
    </row>
    <row r="152" spans="1:2" x14ac:dyDescent="0.2">
      <c r="A152" s="1">
        <f>库存原始数据!A154</f>
        <v>43777</v>
      </c>
      <c r="B152">
        <f>IF(库存原始数据!B154=0,NA(),库存原始数据!B154*10)</f>
        <v>613.6</v>
      </c>
    </row>
    <row r="153" spans="1:2" x14ac:dyDescent="0.2">
      <c r="A153" s="1">
        <f>库存原始数据!A155</f>
        <v>43770</v>
      </c>
      <c r="B153">
        <f>IF(库存原始数据!B155=0,NA(),库存原始数据!B155*10)</f>
        <v>559</v>
      </c>
    </row>
    <row r="154" spans="1:2" x14ac:dyDescent="0.2">
      <c r="A154" s="1">
        <f>库存原始数据!A156</f>
        <v>43763</v>
      </c>
      <c r="B154">
        <f>IF(库存原始数据!B156=0,NA(),库存原始数据!B156*10)</f>
        <v>480</v>
      </c>
    </row>
    <row r="155" spans="1:2" x14ac:dyDescent="0.2">
      <c r="A155" s="1">
        <f>库存原始数据!A157</f>
        <v>43756</v>
      </c>
      <c r="B155">
        <f>IF(库存原始数据!B157=0,NA(),库存原始数据!B157*10)</f>
        <v>441.5</v>
      </c>
    </row>
    <row r="156" spans="1:2" x14ac:dyDescent="0.2">
      <c r="A156" s="1">
        <f>库存原始数据!A158</f>
        <v>43749</v>
      </c>
      <c r="B156">
        <f>IF(库存原始数据!B158=0,NA(),库存原始数据!B158*10)</f>
        <v>428.9</v>
      </c>
    </row>
    <row r="157" spans="1:2" x14ac:dyDescent="0.2">
      <c r="A157" s="1">
        <f>库存原始数据!A159</f>
        <v>43735</v>
      </c>
      <c r="B157">
        <f>IF(库存原始数据!B159=0,NA(),库存原始数据!B159*10)</f>
        <v>363</v>
      </c>
    </row>
    <row r="158" spans="1:2" x14ac:dyDescent="0.2">
      <c r="A158" s="1">
        <f>库存原始数据!A160</f>
        <v>43728</v>
      </c>
      <c r="B158">
        <f>IF(库存原始数据!B160=0,NA(),库存原始数据!B160*10)</f>
        <v>360.5</v>
      </c>
    </row>
    <row r="159" spans="1:2" x14ac:dyDescent="0.2">
      <c r="A159" s="1">
        <f>库存原始数据!A161</f>
        <v>43721</v>
      </c>
      <c r="B159">
        <f>IF(库存原始数据!B161=0,NA(),库存原始数据!B161*10)</f>
        <v>347.40000000000003</v>
      </c>
    </row>
    <row r="160" spans="1:2" x14ac:dyDescent="0.2">
      <c r="A160" s="1">
        <f>库存原始数据!A162</f>
        <v>43714</v>
      </c>
      <c r="B160">
        <f>IF(库存原始数据!B162=0,NA(),库存原始数据!B162*10)</f>
        <v>323.60000000000002</v>
      </c>
    </row>
    <row r="161" spans="1:2" x14ac:dyDescent="0.2">
      <c r="A161" s="1">
        <f>库存原始数据!A163</f>
        <v>43707</v>
      </c>
      <c r="B161">
        <f>IF(库存原始数据!B163=0,NA(),库存原始数据!B163*10)</f>
        <v>330</v>
      </c>
    </row>
    <row r="162" spans="1:2" x14ac:dyDescent="0.2">
      <c r="A162" s="1">
        <f>库存原始数据!A164</f>
        <v>43700</v>
      </c>
      <c r="B162">
        <f>IF(库存原始数据!B164=0,NA(),库存原始数据!B164*10)</f>
        <v>388.29999999999995</v>
      </c>
    </row>
    <row r="163" spans="1:2" x14ac:dyDescent="0.2">
      <c r="A163" s="1">
        <f>库存原始数据!A165</f>
        <v>43693</v>
      </c>
      <c r="B163">
        <f>IF(库存原始数据!B165=0,NA(),库存原始数据!B165*10)</f>
        <v>412.40000000000003</v>
      </c>
    </row>
    <row r="164" spans="1:2" x14ac:dyDescent="0.2">
      <c r="A164" s="1">
        <f>库存原始数据!A166</f>
        <v>43686</v>
      </c>
      <c r="B164">
        <f>IF(库存原始数据!B166=0,NA(),库存原始数据!B166*10)</f>
        <v>393.9</v>
      </c>
    </row>
    <row r="165" spans="1:2" x14ac:dyDescent="0.2">
      <c r="A165" s="1">
        <f>库存原始数据!A167</f>
        <v>43679</v>
      </c>
      <c r="B165">
        <f>IF(库存原始数据!B167=0,NA(),库存原始数据!B167*10)</f>
        <v>439</v>
      </c>
    </row>
    <row r="166" spans="1:2" x14ac:dyDescent="0.2">
      <c r="A166" s="1">
        <f>库存原始数据!A168</f>
        <v>43672</v>
      </c>
      <c r="B166">
        <f>IF(库存原始数据!B168=0,NA(),库存原始数据!B168*10)</f>
        <v>508</v>
      </c>
    </row>
    <row r="167" spans="1:2" x14ac:dyDescent="0.2">
      <c r="A167" s="1">
        <f>库存原始数据!A169</f>
        <v>43665</v>
      </c>
      <c r="B167">
        <f>IF(库存原始数据!B169=0,NA(),库存原始数据!B169*10)</f>
        <v>595</v>
      </c>
    </row>
    <row r="168" spans="1:2" x14ac:dyDescent="0.2">
      <c r="A168" s="1">
        <f>库存原始数据!A170</f>
        <v>43658</v>
      </c>
      <c r="B168">
        <f>IF(库存原始数据!B170=0,NA(),库存原始数据!B170*10)</f>
        <v>716.9</v>
      </c>
    </row>
    <row r="169" spans="1:2" x14ac:dyDescent="0.2">
      <c r="A169" s="1">
        <f>库存原始数据!A171</f>
        <v>43651</v>
      </c>
      <c r="B169">
        <f>IF(库存原始数据!B171=0,NA(),库存原始数据!B171*10)</f>
        <v>789</v>
      </c>
    </row>
    <row r="170" spans="1:2" x14ac:dyDescent="0.2">
      <c r="A170" s="1">
        <f>库存原始数据!A172</f>
        <v>43644</v>
      </c>
      <c r="B170">
        <f>IF(库存原始数据!B172=0,NA(),库存原始数据!B172*10)</f>
        <v>814.80000000000007</v>
      </c>
    </row>
    <row r="171" spans="1:2" x14ac:dyDescent="0.2">
      <c r="A171" s="1">
        <f>库存原始数据!A173</f>
        <v>43637</v>
      </c>
      <c r="B171">
        <f>IF(库存原始数据!B173=0,NA(),库存原始数据!B173*10)</f>
        <v>760</v>
      </c>
    </row>
    <row r="172" spans="1:2" x14ac:dyDescent="0.2">
      <c r="A172" s="1">
        <f>库存原始数据!A174</f>
        <v>43630</v>
      </c>
      <c r="B172">
        <f>IF(库存原始数据!B174=0,NA(),库存原始数据!B174*10)</f>
        <v>670</v>
      </c>
    </row>
    <row r="173" spans="1:2" x14ac:dyDescent="0.2">
      <c r="A173" s="1">
        <f>库存原始数据!A175</f>
        <v>43623</v>
      </c>
      <c r="B173">
        <f>IF(库存原始数据!B175=0,NA(),库存原始数据!B175*10)</f>
        <v>640</v>
      </c>
    </row>
    <row r="174" spans="1:2" x14ac:dyDescent="0.2">
      <c r="A174" s="1">
        <f>库存原始数据!A176</f>
        <v>43616</v>
      </c>
      <c r="B174">
        <f>IF(库存原始数据!B176=0,NA(),库存原始数据!B176*10)</f>
        <v>550</v>
      </c>
    </row>
    <row r="175" spans="1:2" x14ac:dyDescent="0.2">
      <c r="A175" s="1">
        <f>库存原始数据!A177</f>
        <v>43609</v>
      </c>
      <c r="B175">
        <f>IF(库存原始数据!B177=0,NA(),库存原始数据!B177*10)</f>
        <v>500</v>
      </c>
    </row>
    <row r="176" spans="1:2" x14ac:dyDescent="0.2">
      <c r="A176" s="1">
        <f>库存原始数据!A178</f>
        <v>43602</v>
      </c>
      <c r="B176">
        <f>IF(库存原始数据!B178=0,NA(),库存原始数据!B178*10)</f>
        <v>430</v>
      </c>
    </row>
    <row r="177" spans="1:2" x14ac:dyDescent="0.2">
      <c r="A177" s="1">
        <f>库存原始数据!A179</f>
        <v>43595</v>
      </c>
      <c r="B177">
        <f>IF(库存原始数据!B179=0,NA(),库存原始数据!B179*10)</f>
        <v>377</v>
      </c>
    </row>
    <row r="178" spans="1:2" x14ac:dyDescent="0.2">
      <c r="A178" s="1">
        <f>库存原始数据!A180</f>
        <v>43588</v>
      </c>
      <c r="B178" t="e">
        <f>IF(库存原始数据!B180=0,NA(),库存原始数据!B180*10)</f>
        <v>#N/A</v>
      </c>
    </row>
    <row r="179" spans="1:2" x14ac:dyDescent="0.2">
      <c r="A179" s="1">
        <f>库存原始数据!A181</f>
        <v>43581</v>
      </c>
      <c r="B179">
        <f>IF(库存原始数据!B181=0,NA(),库存原始数据!B181*10)</f>
        <v>290</v>
      </c>
    </row>
    <row r="180" spans="1:2" x14ac:dyDescent="0.2">
      <c r="A180" s="1">
        <f>库存原始数据!A182</f>
        <v>43574</v>
      </c>
      <c r="B180">
        <f>IF(库存原始数据!B182=0,NA(),库存原始数据!B182*10)</f>
        <v>270</v>
      </c>
    </row>
    <row r="181" spans="1:2" x14ac:dyDescent="0.2">
      <c r="A181" s="1">
        <f>库存原始数据!A183</f>
        <v>43567</v>
      </c>
      <c r="B181">
        <f>IF(库存原始数据!B183=0,NA(),库存原始数据!B183*10)</f>
        <v>290</v>
      </c>
    </row>
    <row r="182" spans="1:2" x14ac:dyDescent="0.2">
      <c r="A182" s="1">
        <f>库存原始数据!A184</f>
        <v>43560</v>
      </c>
      <c r="B182">
        <f>IF(库存原始数据!B184=0,NA(),库存原始数据!B184*10)</f>
        <v>346.8</v>
      </c>
    </row>
    <row r="183" spans="1:2" x14ac:dyDescent="0.2">
      <c r="A183" s="1">
        <f>库存原始数据!A185</f>
        <v>43553</v>
      </c>
      <c r="B183">
        <f>IF(库存原始数据!B185=0,NA(),库存原始数据!B185*10)</f>
        <v>400</v>
      </c>
    </row>
    <row r="184" spans="1:2" x14ac:dyDescent="0.2">
      <c r="A184" s="1">
        <f>库存原始数据!A186</f>
        <v>43546</v>
      </c>
      <c r="B184">
        <f>IF(库存原始数据!B186=0,NA(),库存原始数据!B186*10)</f>
        <v>520</v>
      </c>
    </row>
    <row r="185" spans="1:2" x14ac:dyDescent="0.2">
      <c r="A185" s="1">
        <f>库存原始数据!A187</f>
        <v>43539</v>
      </c>
      <c r="B185">
        <f>IF(库存原始数据!B187=0,NA(),库存原始数据!B187*10)</f>
        <v>638</v>
      </c>
    </row>
    <row r="186" spans="1:2" x14ac:dyDescent="0.2">
      <c r="A186" s="1">
        <f>库存原始数据!A188</f>
        <v>43532</v>
      </c>
      <c r="B186">
        <f>IF(库存原始数据!B188=0,NA(),库存原始数据!B188*10)</f>
        <v>732</v>
      </c>
    </row>
    <row r="187" spans="1:2" x14ac:dyDescent="0.2">
      <c r="A187" s="1">
        <f>库存原始数据!A189</f>
        <v>43525</v>
      </c>
      <c r="B187">
        <f>IF(库存原始数据!B189=0,NA(),库存原始数据!B189*10)</f>
        <v>730</v>
      </c>
    </row>
    <row r="188" spans="1:2" x14ac:dyDescent="0.2">
      <c r="A188" s="1">
        <f>库存原始数据!A190</f>
        <v>43518</v>
      </c>
      <c r="B188">
        <f>IF(库存原始数据!B190=0,NA(),库存原始数据!B190*10)</f>
        <v>688</v>
      </c>
    </row>
    <row r="189" spans="1:2" x14ac:dyDescent="0.2">
      <c r="A189" s="1">
        <f>库存原始数据!A191</f>
        <v>43511</v>
      </c>
      <c r="B189">
        <f>IF(库存原始数据!B191=0,NA(),库存原始数据!B191*10)</f>
        <v>620</v>
      </c>
    </row>
    <row r="190" spans="1:2" x14ac:dyDescent="0.2">
      <c r="A190" s="1">
        <f>库存原始数据!A192</f>
        <v>43504</v>
      </c>
      <c r="B190" t="e">
        <f>IF(库存原始数据!B192=0,NA(),库存原始数据!B192*10)</f>
        <v>#N/A</v>
      </c>
    </row>
    <row r="191" spans="1:2" x14ac:dyDescent="0.2">
      <c r="A191" s="1">
        <f>库存原始数据!A193</f>
        <v>43497</v>
      </c>
      <c r="B191">
        <f>IF(库存原始数据!B193=0,NA(),库存原始数据!B193*10)</f>
        <v>338.7</v>
      </c>
    </row>
    <row r="192" spans="1:2" x14ac:dyDescent="0.2">
      <c r="A192" s="1">
        <f>库存原始数据!A194</f>
        <v>43490</v>
      </c>
      <c r="B192">
        <f>IF(库存原始数据!B194=0,NA(),库存原始数据!B194*10)</f>
        <v>330</v>
      </c>
    </row>
    <row r="193" spans="1:2" x14ac:dyDescent="0.2">
      <c r="A193" s="1">
        <f>库存原始数据!A195</f>
        <v>43483</v>
      </c>
      <c r="B193">
        <f>IF(库存原始数据!B195=0,NA(),库存原始数据!B195*10)</f>
        <v>320</v>
      </c>
    </row>
    <row r="194" spans="1:2" x14ac:dyDescent="0.2">
      <c r="A194" s="1">
        <f>库存原始数据!A196</f>
        <v>43476</v>
      </c>
      <c r="B194">
        <f>IF(库存原始数据!B196=0,NA(),库存原始数据!B196*10)</f>
        <v>295.7</v>
      </c>
    </row>
    <row r="195" spans="1:2" x14ac:dyDescent="0.2">
      <c r="A195" s="1">
        <f>库存原始数据!A197</f>
        <v>43469</v>
      </c>
      <c r="B195">
        <f>IF(库存原始数据!B197=0,NA(),库存原始数据!B197*10)</f>
        <v>275.89999999999998</v>
      </c>
    </row>
    <row r="196" spans="1:2" x14ac:dyDescent="0.2">
      <c r="A196" s="1">
        <f>库存原始数据!A198</f>
        <v>43462</v>
      </c>
      <c r="B196">
        <f>IF(库存原始数据!B198=0,NA(),库存原始数据!B198*10)</f>
        <v>263</v>
      </c>
    </row>
    <row r="197" spans="1:2" x14ac:dyDescent="0.2">
      <c r="A197" s="1">
        <f>库存原始数据!A199</f>
        <v>43455</v>
      </c>
      <c r="B197">
        <f>IF(库存原始数据!B199=0,NA(),库存原始数据!B199*10)</f>
        <v>270</v>
      </c>
    </row>
    <row r="198" spans="1:2" x14ac:dyDescent="0.2">
      <c r="A198" s="1">
        <f>库存原始数据!A200</f>
        <v>43448</v>
      </c>
      <c r="B198">
        <f>IF(库存原始数据!B200=0,NA(),库存原始数据!B200*10)</f>
        <v>269.20000000000005</v>
      </c>
    </row>
    <row r="199" spans="1:2" x14ac:dyDescent="0.2">
      <c r="A199" s="1">
        <f>库存原始数据!A201</f>
        <v>43441</v>
      </c>
      <c r="B199">
        <f>IF(库存原始数据!B201=0,NA(),库存原始数据!B201*10)</f>
        <v>220</v>
      </c>
    </row>
    <row r="200" spans="1:2" x14ac:dyDescent="0.2">
      <c r="A200" s="1">
        <f>库存原始数据!A202</f>
        <v>43434</v>
      </c>
      <c r="B200">
        <f>IF(库存原始数据!B202=0,NA(),库存原始数据!B202*10)</f>
        <v>167.8</v>
      </c>
    </row>
    <row r="201" spans="1:2" x14ac:dyDescent="0.2">
      <c r="A201" s="1">
        <f>库存原始数据!A203</f>
        <v>43427</v>
      </c>
      <c r="B201">
        <f>IF(库存原始数据!B203=0,NA(),库存原始数据!B203*10)</f>
        <v>162.89999999999998</v>
      </c>
    </row>
    <row r="202" spans="1:2" x14ac:dyDescent="0.2">
      <c r="A202" s="1">
        <f>库存原始数据!A204</f>
        <v>43420</v>
      </c>
      <c r="B202">
        <f>IF(库存原始数据!B204=0,NA(),库存原始数据!B204*10)</f>
        <v>164.1</v>
      </c>
    </row>
    <row r="203" spans="1:2" x14ac:dyDescent="0.2">
      <c r="A203" s="1">
        <f>库存原始数据!A205</f>
        <v>43413</v>
      </c>
      <c r="B203">
        <f>IF(库存原始数据!B205=0,NA(),库存原始数据!B205*10)</f>
        <v>147.89999999999998</v>
      </c>
    </row>
    <row r="204" spans="1:2" x14ac:dyDescent="0.2">
      <c r="A204" s="1">
        <f>库存原始数据!A206</f>
        <v>43406</v>
      </c>
      <c r="B204">
        <f>IF(库存原始数据!B206=0,NA(),库存原始数据!B206*10)</f>
        <v>151.69999999999999</v>
      </c>
    </row>
    <row r="205" spans="1:2" x14ac:dyDescent="0.2">
      <c r="A205" s="1">
        <f>库存原始数据!A207</f>
        <v>43399</v>
      </c>
      <c r="B205">
        <f>IF(库存原始数据!B207=0,NA(),库存原始数据!B207*10)</f>
        <v>157.5</v>
      </c>
    </row>
    <row r="206" spans="1:2" x14ac:dyDescent="0.2">
      <c r="A206" s="1">
        <f>库存原始数据!A208</f>
        <v>43392</v>
      </c>
      <c r="B206">
        <f>IF(库存原始数据!B208=0,NA(),库存原始数据!B208*10)</f>
        <v>179</v>
      </c>
    </row>
    <row r="207" spans="1:2" x14ac:dyDescent="0.2">
      <c r="A207" s="1">
        <f>库存原始数据!A209</f>
        <v>43385</v>
      </c>
      <c r="B207">
        <f>IF(库存原始数据!B209=0,NA(),库存原始数据!B209*10)</f>
        <v>194.5</v>
      </c>
    </row>
    <row r="208" spans="1:2" x14ac:dyDescent="0.2">
      <c r="A208" s="1">
        <f>库存原始数据!A210</f>
        <v>43378</v>
      </c>
      <c r="B208" t="e">
        <f>IF(库存原始数据!B210=0,NA(),库存原始数据!B210*10)</f>
        <v>#N/A</v>
      </c>
    </row>
    <row r="209" spans="1:2" x14ac:dyDescent="0.2">
      <c r="A209" s="1">
        <f>库存原始数据!A211</f>
        <v>43371</v>
      </c>
      <c r="B209">
        <f>IF(库存原始数据!B211=0,NA(),库存原始数据!B211*10)</f>
        <v>219.89999999999998</v>
      </c>
    </row>
    <row r="210" spans="1:2" x14ac:dyDescent="0.2">
      <c r="A210" s="1">
        <f>库存原始数据!A212</f>
        <v>43364</v>
      </c>
      <c r="B210">
        <f>IF(库存原始数据!B212=0,NA(),库存原始数据!B212*10)</f>
        <v>215.2</v>
      </c>
    </row>
    <row r="211" spans="1:2" x14ac:dyDescent="0.2">
      <c r="A211" s="1">
        <f>库存原始数据!A213</f>
        <v>43357</v>
      </c>
      <c r="B211">
        <f>IF(库存原始数据!B213=0,NA(),库存原始数据!B213*10)</f>
        <v>243.1</v>
      </c>
    </row>
    <row r="212" spans="1:2" x14ac:dyDescent="0.2">
      <c r="A212" s="1">
        <f>库存原始数据!A214</f>
        <v>43350</v>
      </c>
      <c r="B212">
        <f>IF(库存原始数据!B214=0,NA(),库存原始数据!B214*10)</f>
        <v>251.20000000000002</v>
      </c>
    </row>
    <row r="213" spans="1:2" x14ac:dyDescent="0.2">
      <c r="A213" s="1">
        <f>库存原始数据!A215</f>
        <v>43343</v>
      </c>
      <c r="B213">
        <f>IF(库存原始数据!B215=0,NA(),库存原始数据!B215*10)</f>
        <v>304.7</v>
      </c>
    </row>
    <row r="214" spans="1:2" x14ac:dyDescent="0.2">
      <c r="A214" s="1">
        <f>库存原始数据!A216</f>
        <v>43336</v>
      </c>
      <c r="B214">
        <f>IF(库存原始数据!B216=0,NA(),库存原始数据!B216*10)</f>
        <v>346.5</v>
      </c>
    </row>
    <row r="215" spans="1:2" x14ac:dyDescent="0.2">
      <c r="A215" s="1">
        <f>库存原始数据!A217</f>
        <v>43329</v>
      </c>
      <c r="B215">
        <f>IF(库存原始数据!B217=0,NA(),库存原始数据!B217*10)</f>
        <v>394.79999999999995</v>
      </c>
    </row>
    <row r="216" spans="1:2" x14ac:dyDescent="0.2">
      <c r="A216" s="1">
        <f>库存原始数据!A218</f>
        <v>43322</v>
      </c>
      <c r="B216">
        <f>IF(库存原始数据!B218=0,NA(),库存原始数据!B218*10)</f>
        <v>460.7</v>
      </c>
    </row>
    <row r="217" spans="1:2" x14ac:dyDescent="0.2">
      <c r="A217" s="1">
        <f>库存原始数据!A219</f>
        <v>43315</v>
      </c>
      <c r="B217">
        <f>IF(库存原始数据!B219=0,NA(),库存原始数据!B219*10)</f>
        <v>512.5</v>
      </c>
    </row>
    <row r="218" spans="1:2" x14ac:dyDescent="0.2">
      <c r="A218" s="1">
        <f>库存原始数据!A220</f>
        <v>43308</v>
      </c>
      <c r="B218">
        <f>IF(库存原始数据!B220=0,NA(),库存原始数据!B220*10)</f>
        <v>557.5</v>
      </c>
    </row>
    <row r="219" spans="1:2" x14ac:dyDescent="0.2">
      <c r="A219" s="1">
        <f>库存原始数据!A221</f>
        <v>43301</v>
      </c>
      <c r="B219">
        <f>IF(库存原始数据!B221=0,NA(),库存原始数据!B221*10)</f>
        <v>671</v>
      </c>
    </row>
    <row r="220" spans="1:2" x14ac:dyDescent="0.2">
      <c r="A220" s="1">
        <f>库存原始数据!A222</f>
        <v>43294</v>
      </c>
      <c r="B220">
        <f>IF(库存原始数据!B222=0,NA(),库存原始数据!B222*10)</f>
        <v>646</v>
      </c>
    </row>
    <row r="221" spans="1:2" x14ac:dyDescent="0.2">
      <c r="A221" s="1">
        <f>库存原始数据!A223</f>
        <v>43287</v>
      </c>
      <c r="B221">
        <f>IF(库存原始数据!B223=0,NA(),库存原始数据!B223*10)</f>
        <v>581.19999999999993</v>
      </c>
    </row>
    <row r="222" spans="1:2" x14ac:dyDescent="0.2">
      <c r="A222" s="1">
        <f>库存原始数据!A224</f>
        <v>43280</v>
      </c>
      <c r="B222">
        <f>IF(库存原始数据!B224=0,NA(),库存原始数据!B224*10)</f>
        <v>526.30000000000007</v>
      </c>
    </row>
    <row r="223" spans="1:2" x14ac:dyDescent="0.2">
      <c r="A223" s="1">
        <f>库存原始数据!A225</f>
        <v>43273</v>
      </c>
      <c r="B223">
        <f>IF(库存原始数据!B225=0,NA(),库存原始数据!B225*10)</f>
        <v>482</v>
      </c>
    </row>
    <row r="224" spans="1:2" x14ac:dyDescent="0.2">
      <c r="A224" s="1">
        <f>库存原始数据!A226</f>
        <v>43266</v>
      </c>
      <c r="B224">
        <f>IF(库存原始数据!B226=0,NA(),库存原始数据!B226*10)</f>
        <v>443</v>
      </c>
    </row>
    <row r="225" spans="1:2" x14ac:dyDescent="0.2">
      <c r="A225" s="1">
        <f>库存原始数据!A227</f>
        <v>43259</v>
      </c>
      <c r="B225">
        <f>IF(库存原始数据!B227=0,NA(),库存原始数据!B227*10)</f>
        <v>432</v>
      </c>
    </row>
    <row r="226" spans="1:2" x14ac:dyDescent="0.2">
      <c r="A226" s="1">
        <f>库存原始数据!A228</f>
        <v>43252</v>
      </c>
      <c r="B226">
        <f>IF(库存原始数据!B228=0,NA(),库存原始数据!B228*10)</f>
        <v>427</v>
      </c>
    </row>
    <row r="227" spans="1:2" x14ac:dyDescent="0.2">
      <c r="A227" s="1">
        <f>库存原始数据!A229</f>
        <v>43245</v>
      </c>
      <c r="B227">
        <f>IF(库存原始数据!B229=0,NA(),库存原始数据!B229*10)</f>
        <v>313</v>
      </c>
    </row>
    <row r="228" spans="1:2" x14ac:dyDescent="0.2">
      <c r="A228" s="1">
        <f>库存原始数据!A230</f>
        <v>43238</v>
      </c>
      <c r="B228">
        <f>IF(库存原始数据!B230=0,NA(),库存原始数据!B230*10)</f>
        <v>316</v>
      </c>
    </row>
    <row r="229" spans="1:2" x14ac:dyDescent="0.2">
      <c r="A229" s="1">
        <f>库存原始数据!A231</f>
        <v>43231</v>
      </c>
      <c r="B229">
        <f>IF(库存原始数据!B231=0,NA(),库存原始数据!B231*10)</f>
        <v>320</v>
      </c>
    </row>
    <row r="230" spans="1:2" x14ac:dyDescent="0.2">
      <c r="A230" s="1">
        <f>库存原始数据!A232</f>
        <v>43224</v>
      </c>
      <c r="B230">
        <f>IF(库存原始数据!B232=0,NA(),库存原始数据!B232*10)</f>
        <v>330</v>
      </c>
    </row>
    <row r="231" spans="1:2" x14ac:dyDescent="0.2">
      <c r="A231" s="1">
        <f>库存原始数据!A233</f>
        <v>43217</v>
      </c>
      <c r="B231">
        <f>IF(库存原始数据!B233=0,NA(),库存原始数据!B233*10)</f>
        <v>290</v>
      </c>
    </row>
    <row r="232" spans="1:2" x14ac:dyDescent="0.2">
      <c r="A232" s="1">
        <f>库存原始数据!A234</f>
        <v>43210</v>
      </c>
      <c r="B232">
        <f>IF(库存原始数据!B234=0,NA(),库存原始数据!B234*10)</f>
        <v>318</v>
      </c>
    </row>
    <row r="233" spans="1:2" x14ac:dyDescent="0.2">
      <c r="A233" s="1">
        <f>库存原始数据!A235</f>
        <v>43203</v>
      </c>
      <c r="B233">
        <f>IF(库存原始数据!B235=0,NA(),库存原始数据!B235*10)</f>
        <v>347</v>
      </c>
    </row>
    <row r="234" spans="1:2" x14ac:dyDescent="0.2">
      <c r="A234" s="1">
        <f>库存原始数据!A236</f>
        <v>43196</v>
      </c>
      <c r="B234">
        <f>IF(库存原始数据!B236=0,NA(),库存原始数据!B236*10)</f>
        <v>367</v>
      </c>
    </row>
    <row r="235" spans="1:2" x14ac:dyDescent="0.2">
      <c r="A235" s="1">
        <f>库存原始数据!A237</f>
        <v>43189</v>
      </c>
      <c r="B235">
        <f>IF(库存原始数据!B237=0,NA(),库存原始数据!B237*10)</f>
        <v>415</v>
      </c>
    </row>
    <row r="236" spans="1:2" x14ac:dyDescent="0.2">
      <c r="A236" s="1">
        <f>库存原始数据!A238</f>
        <v>43182</v>
      </c>
      <c r="B236">
        <f>IF(库存原始数据!B238=0,NA(),库存原始数据!B238*10)</f>
        <v>556</v>
      </c>
    </row>
    <row r="237" spans="1:2" x14ac:dyDescent="0.2">
      <c r="A237" s="1">
        <f>库存原始数据!A239</f>
        <v>43175</v>
      </c>
      <c r="B237">
        <f>IF(库存原始数据!B239=0,NA(),库存原始数据!B239*10)</f>
        <v>650</v>
      </c>
    </row>
    <row r="238" spans="1:2" x14ac:dyDescent="0.2">
      <c r="A238" s="1">
        <f>库存原始数据!A240</f>
        <v>43168</v>
      </c>
      <c r="B238">
        <f>IF(库存原始数据!B240=0,NA(),库存原始数据!B240*10)</f>
        <v>761.7</v>
      </c>
    </row>
    <row r="239" spans="1:2" x14ac:dyDescent="0.2">
      <c r="A239" s="1">
        <f>库存原始数据!A241</f>
        <v>43161</v>
      </c>
      <c r="B239">
        <f>IF(库存原始数据!B241=0,NA(),库存原始数据!B241*10)</f>
        <v>850.6</v>
      </c>
    </row>
    <row r="240" spans="1:2" x14ac:dyDescent="0.2">
      <c r="A240" s="1">
        <f>库存原始数据!A242</f>
        <v>43154</v>
      </c>
      <c r="B240">
        <f>IF(库存原始数据!B242=0,NA(),库存原始数据!B242*10)</f>
        <v>916.3</v>
      </c>
    </row>
    <row r="241" spans="1:2" x14ac:dyDescent="0.2">
      <c r="A241" s="1">
        <f>库存原始数据!A243</f>
        <v>43147</v>
      </c>
      <c r="B241" t="e">
        <f>IF(库存原始数据!B243=0,NA(),库存原始数据!B243*10)</f>
        <v>#N/A</v>
      </c>
    </row>
    <row r="242" spans="1:2" x14ac:dyDescent="0.2">
      <c r="A242" s="1">
        <f>库存原始数据!A244</f>
        <v>43140</v>
      </c>
      <c r="B242">
        <f>IF(库存原始数据!B244=0,NA(),库存原始数据!B244*10)</f>
        <v>623.69999999999993</v>
      </c>
    </row>
    <row r="243" spans="1:2" x14ac:dyDescent="0.2">
      <c r="A243" s="1">
        <f>库存原始数据!A245</f>
        <v>43133</v>
      </c>
      <c r="B243">
        <f>IF(库存原始数据!B245=0,NA(),库存原始数据!B245*10)</f>
        <v>698.19999999999993</v>
      </c>
    </row>
    <row r="244" spans="1:2" x14ac:dyDescent="0.2">
      <c r="A244" s="1">
        <f>库存原始数据!A246</f>
        <v>43126</v>
      </c>
      <c r="B244">
        <f>IF(库存原始数据!B246=0,NA(),库存原始数据!B246*10)</f>
        <v>728.9</v>
      </c>
    </row>
    <row r="245" spans="1:2" x14ac:dyDescent="0.2">
      <c r="A245" s="1">
        <f>库存原始数据!A247</f>
        <v>43119</v>
      </c>
      <c r="B245">
        <f>IF(库存原始数据!B247=0,NA(),库存原始数据!B247*10)</f>
        <v>813.6</v>
      </c>
    </row>
    <row r="246" spans="1:2" x14ac:dyDescent="0.2">
      <c r="A246" s="1">
        <f>库存原始数据!A248</f>
        <v>43112</v>
      </c>
      <c r="B246">
        <f>IF(库存原始数据!B248=0,NA(),库存原始数据!B248*10)</f>
        <v>825.69999999999993</v>
      </c>
    </row>
    <row r="247" spans="1:2" x14ac:dyDescent="0.2">
      <c r="A247" s="1">
        <f>库存原始数据!A249</f>
        <v>43105</v>
      </c>
      <c r="B247">
        <f>IF(库存原始数据!B249=0,NA(),库存原始数据!B249*10)</f>
        <v>790</v>
      </c>
    </row>
    <row r="248" spans="1:2" x14ac:dyDescent="0.2">
      <c r="A248" s="1">
        <f>库存原始数据!A250</f>
        <v>43098</v>
      </c>
      <c r="B248">
        <f>IF(库存原始数据!B250=0,NA(),库存原始数据!B250*10)</f>
        <v>750</v>
      </c>
    </row>
    <row r="249" spans="1:2" x14ac:dyDescent="0.2">
      <c r="A249" s="1">
        <f>库存原始数据!A251</f>
        <v>43091</v>
      </c>
      <c r="B249">
        <f>IF(库存原始数据!B251=0,NA(),库存原始数据!B251*10)</f>
        <v>680</v>
      </c>
    </row>
    <row r="250" spans="1:2" x14ac:dyDescent="0.2">
      <c r="A250" s="1">
        <f>库存原始数据!A252</f>
        <v>43084</v>
      </c>
      <c r="B250">
        <f>IF(库存原始数据!B252=0,NA(),库存原始数据!B252*10)</f>
        <v>625</v>
      </c>
    </row>
    <row r="251" spans="1:2" x14ac:dyDescent="0.2">
      <c r="A251" s="1">
        <f>库存原始数据!A253</f>
        <v>43077</v>
      </c>
      <c r="B251">
        <f>IF(库存原始数据!B253=0,NA(),库存原始数据!B253*10)</f>
        <v>559</v>
      </c>
    </row>
    <row r="252" spans="1:2" x14ac:dyDescent="0.2">
      <c r="A252" s="1">
        <f>库存原始数据!A254</f>
        <v>43070</v>
      </c>
      <c r="B252">
        <f>IF(库存原始数据!B254=0,NA(),库存原始数据!B254*10)</f>
        <v>460</v>
      </c>
    </row>
    <row r="253" spans="1:2" x14ac:dyDescent="0.2">
      <c r="A253" s="1">
        <f>库存原始数据!A255</f>
        <v>43063</v>
      </c>
      <c r="B253">
        <f>IF(库存原始数据!B255=0,NA(),库存原始数据!B255*10)</f>
        <v>408</v>
      </c>
    </row>
    <row r="254" spans="1:2" x14ac:dyDescent="0.2">
      <c r="A254" s="1">
        <f>库存原始数据!A256</f>
        <v>43056</v>
      </c>
      <c r="B254">
        <f>IF(库存原始数据!B256=0,NA(),库存原始数据!B256*10)</f>
        <v>350</v>
      </c>
    </row>
    <row r="255" spans="1:2" x14ac:dyDescent="0.2">
      <c r="A255" s="1">
        <f>库存原始数据!A257</f>
        <v>43049</v>
      </c>
      <c r="B255">
        <f>IF(库存原始数据!B257=0,NA(),库存原始数据!B257*10)</f>
        <v>305</v>
      </c>
    </row>
    <row r="256" spans="1:2" x14ac:dyDescent="0.2">
      <c r="A256" s="1">
        <f>库存原始数据!A258</f>
        <v>43042</v>
      </c>
      <c r="B256">
        <f>IF(库存原始数据!B258=0,NA(),库存原始数据!B258*10)</f>
        <v>268.29999999999995</v>
      </c>
    </row>
    <row r="257" spans="1:2" x14ac:dyDescent="0.2">
      <c r="A257" s="1">
        <f>库存原始数据!A259</f>
        <v>43035</v>
      </c>
      <c r="B257">
        <f>IF(库存原始数据!B259=0,NA(),库存原始数据!B259*10)</f>
        <v>255.5</v>
      </c>
    </row>
    <row r="258" spans="1:2" x14ac:dyDescent="0.2">
      <c r="A258" s="1">
        <f>库存原始数据!A260</f>
        <v>43028</v>
      </c>
      <c r="B258">
        <f>IF(库存原始数据!B260=0,NA(),库存原始数据!B260*10)</f>
        <v>253.6</v>
      </c>
    </row>
    <row r="259" spans="1:2" x14ac:dyDescent="0.2">
      <c r="A259" s="1">
        <f>库存原始数据!A261</f>
        <v>43021</v>
      </c>
      <c r="B259">
        <f>IF(库存原始数据!B261=0,NA(),库存原始数据!B261*10)</f>
        <v>237.8</v>
      </c>
    </row>
    <row r="260" spans="1:2" x14ac:dyDescent="0.2">
      <c r="A260" s="1">
        <f>库存原始数据!A262</f>
        <v>43014</v>
      </c>
      <c r="B260" t="e">
        <f>IF(库存原始数据!B262=0,NA(),库存原始数据!B262*10)</f>
        <v>#N/A</v>
      </c>
    </row>
    <row r="261" spans="1:2" x14ac:dyDescent="0.2">
      <c r="A261" s="1">
        <f>库存原始数据!A263</f>
        <v>43007</v>
      </c>
      <c r="B261">
        <f>IF(库存原始数据!B263=0,NA(),库存原始数据!B263*10)</f>
        <v>184</v>
      </c>
    </row>
    <row r="262" spans="1:2" x14ac:dyDescent="0.2">
      <c r="A262" s="1">
        <f>库存原始数据!A264</f>
        <v>43000</v>
      </c>
      <c r="B262">
        <f>IF(库存原始数据!B264=0,NA(),库存原始数据!B264*10)</f>
        <v>191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1.125" style="1" bestFit="1" customWidth="1"/>
    <col min="2" max="2" width="8.625" style="3"/>
  </cols>
  <sheetData>
    <row r="1" spans="1:2" x14ac:dyDescent="0.2">
      <c r="A1" s="1" t="s">
        <v>11</v>
      </c>
      <c r="B1" s="3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44804</v>
      </c>
      <c r="B3" s="3">
        <f>产销原始数据!B5</f>
        <v>2158</v>
      </c>
    </row>
    <row r="4" spans="1:2" x14ac:dyDescent="0.2">
      <c r="A4" s="1">
        <f>产销原始数据!A6</f>
        <v>44773</v>
      </c>
      <c r="B4" s="3">
        <f>产销原始数据!B6</f>
        <v>2252</v>
      </c>
    </row>
    <row r="5" spans="1:2" x14ac:dyDescent="0.2">
      <c r="A5" s="1">
        <f>产销原始数据!A7</f>
        <v>44742</v>
      </c>
      <c r="B5" s="3">
        <f>产销原始数据!B7</f>
        <v>2493</v>
      </c>
    </row>
    <row r="6" spans="1:2" x14ac:dyDescent="0.2">
      <c r="A6" s="1">
        <f>产销原始数据!A8</f>
        <v>44712</v>
      </c>
      <c r="B6" s="3">
        <f>产销原始数据!B8</f>
        <v>2532</v>
      </c>
    </row>
    <row r="7" spans="1:2" x14ac:dyDescent="0.2">
      <c r="A7" s="1">
        <f>产销原始数据!A9</f>
        <v>44681</v>
      </c>
      <c r="B7" s="3">
        <f>产销原始数据!B9</f>
        <v>2479</v>
      </c>
    </row>
    <row r="8" spans="1:2" x14ac:dyDescent="0.2">
      <c r="A8" s="1">
        <f>产销原始数据!A10</f>
        <v>44651</v>
      </c>
      <c r="B8" s="3">
        <f>产销原始数据!B10</f>
        <v>2439</v>
      </c>
    </row>
    <row r="9" spans="1:2" x14ac:dyDescent="0.2">
      <c r="A9" s="1">
        <f>产销原始数据!A11</f>
        <v>44620</v>
      </c>
      <c r="B9" s="3">
        <f>产销原始数据!B11</f>
        <v>2242</v>
      </c>
    </row>
    <row r="10" spans="1:2" x14ac:dyDescent="0.2">
      <c r="A10" s="1">
        <f>产销原始数据!A12</f>
        <v>44592</v>
      </c>
      <c r="B10" s="3">
        <f>产销原始数据!B12</f>
        <v>2430</v>
      </c>
    </row>
    <row r="11" spans="1:2" x14ac:dyDescent="0.2">
      <c r="A11" s="1">
        <f>产销原始数据!A13</f>
        <v>44561</v>
      </c>
      <c r="B11" s="3">
        <f>产销原始数据!B13</f>
        <v>2469</v>
      </c>
    </row>
    <row r="12" spans="1:2" x14ac:dyDescent="0.2">
      <c r="A12" s="1">
        <f>产销原始数据!A14</f>
        <v>44530</v>
      </c>
      <c r="B12" s="3">
        <f>产销原始数据!B14</f>
        <v>2472</v>
      </c>
    </row>
    <row r="13" spans="1:2" x14ac:dyDescent="0.2">
      <c r="A13" s="1">
        <f>产销原始数据!A15</f>
        <v>44500</v>
      </c>
      <c r="B13" s="3">
        <f>产销原始数据!B15</f>
        <v>2421</v>
      </c>
    </row>
    <row r="14" spans="1:2" x14ac:dyDescent="0.2">
      <c r="A14" s="1">
        <f>产销原始数据!A16</f>
        <v>44469</v>
      </c>
      <c r="B14" s="3">
        <f>产销原始数据!B16</f>
        <v>2324</v>
      </c>
    </row>
    <row r="15" spans="1:2" x14ac:dyDescent="0.2">
      <c r="A15" s="1">
        <f>产销原始数据!A17</f>
        <v>44439</v>
      </c>
      <c r="B15" s="3">
        <f>产销原始数据!B17</f>
        <v>2427</v>
      </c>
    </row>
    <row r="16" spans="1:2" x14ac:dyDescent="0.2">
      <c r="A16" s="1">
        <f>产销原始数据!A18</f>
        <v>44408</v>
      </c>
      <c r="B16" s="3">
        <f>产销原始数据!B18</f>
        <v>2231</v>
      </c>
    </row>
    <row r="17" spans="1:2" x14ac:dyDescent="0.2">
      <c r="A17" s="1">
        <f>产销原始数据!A19</f>
        <v>44377</v>
      </c>
      <c r="B17" s="3">
        <f>产销原始数据!B19</f>
        <v>2481</v>
      </c>
    </row>
    <row r="18" spans="1:2" x14ac:dyDescent="0.2">
      <c r="A18" s="1">
        <f>产销原始数据!A20</f>
        <v>44347</v>
      </c>
      <c r="B18" s="3">
        <f>产销原始数据!B20</f>
        <v>2479</v>
      </c>
    </row>
    <row r="19" spans="1:2" x14ac:dyDescent="0.2">
      <c r="A19" s="1">
        <f>产销原始数据!A21</f>
        <v>44316</v>
      </c>
      <c r="B19" s="3">
        <f>产销原始数据!B21</f>
        <v>2573</v>
      </c>
    </row>
    <row r="20" spans="1:2" x14ac:dyDescent="0.2">
      <c r="A20" s="1">
        <f>产销原始数据!A22</f>
        <v>44286</v>
      </c>
      <c r="B20" s="3">
        <f>产销原始数据!B22</f>
        <v>2540</v>
      </c>
    </row>
    <row r="21" spans="1:2" x14ac:dyDescent="0.2">
      <c r="A21" s="1">
        <f>产销原始数据!A23</f>
        <v>44255</v>
      </c>
      <c r="B21" s="3">
        <f>产销原始数据!B23</f>
        <v>2269</v>
      </c>
    </row>
    <row r="22" spans="1:2" x14ac:dyDescent="0.2">
      <c r="A22" s="1">
        <f>产销原始数据!A24</f>
        <v>44227</v>
      </c>
      <c r="B22" s="3">
        <f>产销原始数据!B24</f>
        <v>2402</v>
      </c>
    </row>
    <row r="23" spans="1:2" x14ac:dyDescent="0.2">
      <c r="A23" s="1">
        <f>产销原始数据!A25</f>
        <v>44196</v>
      </c>
      <c r="B23" s="3">
        <f>产销原始数据!B25</f>
        <v>2326</v>
      </c>
    </row>
    <row r="24" spans="1:2" x14ac:dyDescent="0.2">
      <c r="A24" s="1">
        <f>产销原始数据!A26</f>
        <v>44165</v>
      </c>
      <c r="B24" s="3">
        <f>产销原始数据!B26</f>
        <v>2450</v>
      </c>
    </row>
    <row r="25" spans="1:2" x14ac:dyDescent="0.2">
      <c r="A25" s="1">
        <f>产销原始数据!A27</f>
        <v>44135</v>
      </c>
      <c r="B25" s="3">
        <f>产销原始数据!B27</f>
        <v>2507</v>
      </c>
    </row>
    <row r="26" spans="1:2" x14ac:dyDescent="0.2">
      <c r="A26" s="1">
        <f>产销原始数据!A28</f>
        <v>44104</v>
      </c>
      <c r="B26" s="3">
        <f>产销原始数据!B28</f>
        <v>2191</v>
      </c>
    </row>
    <row r="27" spans="1:2" x14ac:dyDescent="0.2">
      <c r="A27" s="1">
        <f>产销原始数据!A29</f>
        <v>44074</v>
      </c>
      <c r="B27" s="3">
        <f>产销原始数据!B29</f>
        <v>2384</v>
      </c>
    </row>
    <row r="28" spans="1:2" x14ac:dyDescent="0.2">
      <c r="A28" s="1">
        <f>产销原始数据!A30</f>
        <v>44043</v>
      </c>
      <c r="B28" s="3">
        <f>产销原始数据!B30</f>
        <v>2418</v>
      </c>
    </row>
    <row r="29" spans="1:2" x14ac:dyDescent="0.2">
      <c r="A29" s="1">
        <f>产销原始数据!A31</f>
        <v>44012</v>
      </c>
      <c r="B29" s="3">
        <f>产销原始数据!B31</f>
        <v>2181</v>
      </c>
    </row>
    <row r="30" spans="1:2" x14ac:dyDescent="0.2">
      <c r="A30" s="1">
        <f>产销原始数据!A32</f>
        <v>43982</v>
      </c>
      <c r="B30" s="3">
        <f>产销原始数据!B32</f>
        <v>2167</v>
      </c>
    </row>
    <row r="31" spans="1:2" x14ac:dyDescent="0.2">
      <c r="A31" s="1">
        <f>产销原始数据!A33</f>
        <v>43951</v>
      </c>
      <c r="B31" s="3">
        <f>产销原始数据!B33</f>
        <v>2354</v>
      </c>
    </row>
    <row r="32" spans="1:2" x14ac:dyDescent="0.2">
      <c r="A32" s="1">
        <f>产销原始数据!A34</f>
        <v>43921</v>
      </c>
      <c r="B32" s="3">
        <f>产销原始数据!B34</f>
        <v>2305</v>
      </c>
    </row>
    <row r="33" spans="1:2" x14ac:dyDescent="0.2">
      <c r="A33" s="1">
        <f>产销原始数据!A35</f>
        <v>43890</v>
      </c>
      <c r="B33" s="3">
        <f>产销原始数据!B35</f>
        <v>2100</v>
      </c>
    </row>
    <row r="34" spans="1:2" x14ac:dyDescent="0.2">
      <c r="A34" s="1">
        <f>产销原始数据!A36</f>
        <v>43861</v>
      </c>
      <c r="B34" s="3">
        <f>产销原始数据!B36</f>
        <v>2209</v>
      </c>
    </row>
    <row r="35" spans="1:2" x14ac:dyDescent="0.2">
      <c r="A35" s="1">
        <f>产销原始数据!A37</f>
        <v>43830</v>
      </c>
      <c r="B35" s="3">
        <f>产销原始数据!B37</f>
        <v>2541</v>
      </c>
    </row>
    <row r="36" spans="1:2" x14ac:dyDescent="0.2">
      <c r="A36" s="1">
        <f>产销原始数据!A38</f>
        <v>43799</v>
      </c>
      <c r="B36" s="3">
        <f>产销原始数据!B38</f>
        <v>2609</v>
      </c>
    </row>
    <row r="37" spans="1:2" x14ac:dyDescent="0.2">
      <c r="A37" s="1">
        <f>产销原始数据!A39</f>
        <v>43769</v>
      </c>
      <c r="B37" s="3">
        <f>产销原始数据!B39</f>
        <v>2544</v>
      </c>
    </row>
    <row r="38" spans="1:2" x14ac:dyDescent="0.2">
      <c r="A38" s="1">
        <f>产销原始数据!A40</f>
        <v>43738</v>
      </c>
      <c r="B38" s="3">
        <f>产销原始数据!B40</f>
        <v>2484</v>
      </c>
    </row>
    <row r="39" spans="1:2" x14ac:dyDescent="0.2">
      <c r="A39" s="1">
        <f>产销原始数据!A41</f>
        <v>43708</v>
      </c>
      <c r="B39" s="3">
        <f>产销原始数据!B41</f>
        <v>2309</v>
      </c>
    </row>
    <row r="40" spans="1:2" x14ac:dyDescent="0.2">
      <c r="A40" s="1">
        <f>产销原始数据!A42</f>
        <v>43677</v>
      </c>
      <c r="B40" s="3">
        <f>产销原始数据!B42</f>
        <v>2303</v>
      </c>
    </row>
    <row r="41" spans="1:2" x14ac:dyDescent="0.2">
      <c r="A41" s="1">
        <f>产销原始数据!A43</f>
        <v>43646</v>
      </c>
      <c r="B41" s="3">
        <f>产销原始数据!B43</f>
        <v>2274</v>
      </c>
    </row>
    <row r="42" spans="1:2" x14ac:dyDescent="0.2">
      <c r="A42" s="1">
        <f>产销原始数据!A44</f>
        <v>43616</v>
      </c>
      <c r="B42" s="3">
        <f>产销原始数据!B44</f>
        <v>2336</v>
      </c>
    </row>
    <row r="43" spans="1:2" x14ac:dyDescent="0.2">
      <c r="A43" s="1">
        <f>产销原始数据!A45</f>
        <v>43585</v>
      </c>
      <c r="B43" s="3">
        <f>产销原始数据!B45</f>
        <v>2237</v>
      </c>
    </row>
    <row r="44" spans="1:2" x14ac:dyDescent="0.2">
      <c r="A44" s="1">
        <f>产销原始数据!A46</f>
        <v>43555</v>
      </c>
      <c r="B44" s="3">
        <f>产销原始数据!B46</f>
        <v>2247</v>
      </c>
    </row>
    <row r="45" spans="1:2" x14ac:dyDescent="0.2">
      <c r="A45" s="1">
        <f>产销原始数据!A47</f>
        <v>43524</v>
      </c>
      <c r="B45" s="3">
        <f>产销原始数据!B47</f>
        <v>2052</v>
      </c>
    </row>
    <row r="46" spans="1:2" x14ac:dyDescent="0.2">
      <c r="A46" s="1">
        <f>产销原始数据!A48</f>
        <v>43496</v>
      </c>
      <c r="B46" s="3">
        <f>产销原始数据!B48</f>
        <v>2100</v>
      </c>
    </row>
    <row r="47" spans="1:2" x14ac:dyDescent="0.2">
      <c r="A47" s="1">
        <f>产销原始数据!A49</f>
        <v>43465</v>
      </c>
      <c r="B47" s="3">
        <f>产销原始数据!B49</f>
        <v>2344</v>
      </c>
    </row>
    <row r="48" spans="1:2" x14ac:dyDescent="0.2">
      <c r="A48" s="1">
        <f>产销原始数据!A50</f>
        <v>43434</v>
      </c>
      <c r="B48" s="3">
        <f>产销原始数据!B50</f>
        <v>2234</v>
      </c>
    </row>
    <row r="49" spans="1:2" x14ac:dyDescent="0.2">
      <c r="A49" s="1">
        <f>产销原始数据!A51</f>
        <v>43404</v>
      </c>
      <c r="B49" s="3">
        <f>产销原始数据!B51</f>
        <v>2268</v>
      </c>
    </row>
    <row r="50" spans="1:2" x14ac:dyDescent="0.2">
      <c r="A50" s="1">
        <f>产销原始数据!A52</f>
        <v>43373</v>
      </c>
      <c r="B50" s="3">
        <f>产销原始数据!B52</f>
        <v>2200</v>
      </c>
    </row>
    <row r="51" spans="1:2" x14ac:dyDescent="0.2">
      <c r="A51" s="1">
        <f>产销原始数据!A53</f>
        <v>43343</v>
      </c>
      <c r="B51" s="3">
        <f>产销原始数据!B53</f>
        <v>2089</v>
      </c>
    </row>
    <row r="52" spans="1:2" x14ac:dyDescent="0.2">
      <c r="A52" s="1">
        <f>产销原始数据!A54</f>
        <v>43312</v>
      </c>
      <c r="B52" s="3">
        <f>产销原始数据!B54</f>
        <v>2018</v>
      </c>
    </row>
    <row r="53" spans="1:2" x14ac:dyDescent="0.2">
      <c r="A53" s="1">
        <f>产销原始数据!A55</f>
        <v>43281</v>
      </c>
      <c r="B53" s="3">
        <f>产销原始数据!B55</f>
        <v>2054</v>
      </c>
    </row>
    <row r="54" spans="1:2" x14ac:dyDescent="0.2">
      <c r="A54" s="1">
        <f>产销原始数据!A56</f>
        <v>43251</v>
      </c>
      <c r="B54" s="3">
        <f>产销原始数据!B56</f>
        <v>2076</v>
      </c>
    </row>
    <row r="55" spans="1:2" x14ac:dyDescent="0.2">
      <c r="A55" s="1">
        <f>产销原始数据!A57</f>
        <v>43220</v>
      </c>
      <c r="B55" s="3">
        <f>产销原始数据!B57</f>
        <v>2078</v>
      </c>
    </row>
    <row r="56" spans="1:2" x14ac:dyDescent="0.2">
      <c r="A56" s="1">
        <f>产销原始数据!A58</f>
        <v>43190</v>
      </c>
      <c r="B56" s="3">
        <f>产销原始数据!B58</f>
        <v>2140</v>
      </c>
    </row>
    <row r="57" spans="1:2" x14ac:dyDescent="0.2">
      <c r="A57" s="1">
        <f>产销原始数据!A59</f>
        <v>43159</v>
      </c>
      <c r="B57" s="3">
        <f>产销原始数据!B59</f>
        <v>2124</v>
      </c>
    </row>
    <row r="58" spans="1:2" x14ac:dyDescent="0.2">
      <c r="A58" s="1">
        <f>产销原始数据!A60</f>
        <v>43131</v>
      </c>
      <c r="B58" s="3">
        <f>产销原始数据!B60</f>
        <v>2200</v>
      </c>
    </row>
    <row r="59" spans="1:2" x14ac:dyDescent="0.2">
      <c r="A59" s="1">
        <f>产销原始数据!A61</f>
        <v>43100</v>
      </c>
      <c r="B59" s="3">
        <f>产销原始数据!B61</f>
        <v>2329</v>
      </c>
    </row>
    <row r="60" spans="1:2" x14ac:dyDescent="0.2">
      <c r="A60" s="1">
        <f>产销原始数据!A62</f>
        <v>43069</v>
      </c>
      <c r="B60" s="3">
        <f>产销原始数据!B62</f>
        <v>2418</v>
      </c>
    </row>
    <row r="61" spans="1:2" x14ac:dyDescent="0.2">
      <c r="A61" s="1">
        <f>产销原始数据!A63</f>
        <v>43039</v>
      </c>
      <c r="B61" s="3">
        <f>产销原始数据!B63</f>
        <v>2395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11</v>
      </c>
      <c r="B1" t="s">
        <v>12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1964.4</v>
      </c>
    </row>
    <row r="4" spans="1:2" x14ac:dyDescent="0.2">
      <c r="A4" s="1">
        <f>表观!A6</f>
        <v>44773</v>
      </c>
      <c r="B4">
        <f>表观!B6</f>
        <v>2050.1</v>
      </c>
    </row>
    <row r="5" spans="1:2" x14ac:dyDescent="0.2">
      <c r="A5" s="1">
        <f>表观!A7</f>
        <v>44742</v>
      </c>
      <c r="B5">
        <f>表观!B7</f>
        <v>2313.3000000000002</v>
      </c>
    </row>
    <row r="6" spans="1:2" x14ac:dyDescent="0.2">
      <c r="A6" s="1">
        <f>表观!A8</f>
        <v>44712</v>
      </c>
      <c r="B6">
        <f>表观!B8</f>
        <v>2342.8000000000002</v>
      </c>
    </row>
    <row r="7" spans="1:2" x14ac:dyDescent="0.2">
      <c r="A7" s="1">
        <f>表观!A9</f>
        <v>44681</v>
      </c>
      <c r="B7">
        <f>表观!B9</f>
        <v>2330.5</v>
      </c>
    </row>
    <row r="8" spans="1:2" x14ac:dyDescent="0.2">
      <c r="A8" s="1">
        <f>表观!A10</f>
        <v>44651</v>
      </c>
      <c r="B8">
        <f>表观!B10</f>
        <v>2301.6999999999998</v>
      </c>
    </row>
    <row r="9" spans="1:2" x14ac:dyDescent="0.2">
      <c r="A9" s="1">
        <f>表观!A11</f>
        <v>44620</v>
      </c>
      <c r="B9">
        <f>表观!B11</f>
        <v>2212.4</v>
      </c>
    </row>
    <row r="10" spans="1:2" x14ac:dyDescent="0.2">
      <c r="A10" s="1">
        <f>表观!A12</f>
        <v>44592</v>
      </c>
      <c r="B10">
        <f>表观!B12</f>
        <v>2361.4</v>
      </c>
    </row>
    <row r="11" spans="1:2" x14ac:dyDescent="0.2">
      <c r="A11" s="1">
        <f>表观!A13</f>
        <v>44561</v>
      </c>
      <c r="B11">
        <f>表观!B13</f>
        <v>2435.1</v>
      </c>
    </row>
    <row r="12" spans="1:2" x14ac:dyDescent="0.2">
      <c r="A12" s="1">
        <f>表观!A14</f>
        <v>44530</v>
      </c>
      <c r="B12">
        <f>表观!B14</f>
        <v>2431.6999999999998</v>
      </c>
    </row>
    <row r="13" spans="1:2" x14ac:dyDescent="0.2">
      <c r="A13" s="1">
        <f>表观!A15</f>
        <v>44500</v>
      </c>
      <c r="B13">
        <f>表观!B15</f>
        <v>2426.1999999999998</v>
      </c>
    </row>
    <row r="14" spans="1:2" x14ac:dyDescent="0.2">
      <c r="A14" s="1">
        <f>表观!A16</f>
        <v>44469</v>
      </c>
      <c r="B14">
        <f>表观!B16</f>
        <v>2292</v>
      </c>
    </row>
    <row r="15" spans="1:2" x14ac:dyDescent="0.2">
      <c r="A15" s="1">
        <f>表观!A17</f>
        <v>44439</v>
      </c>
      <c r="B15">
        <f>表观!B17</f>
        <v>2399.9</v>
      </c>
    </row>
    <row r="16" spans="1:2" x14ac:dyDescent="0.2">
      <c r="A16" s="1">
        <f>表观!A18</f>
        <v>44408</v>
      </c>
      <c r="B16">
        <f>表观!B18</f>
        <v>2238.9</v>
      </c>
    </row>
    <row r="17" spans="1:2" x14ac:dyDescent="0.2">
      <c r="A17" s="1">
        <f>表观!A19</f>
        <v>44377</v>
      </c>
      <c r="B17">
        <f>表观!B19</f>
        <v>2461.4</v>
      </c>
    </row>
    <row r="18" spans="1:2" x14ac:dyDescent="0.2">
      <c r="A18" s="1">
        <f>表观!A20</f>
        <v>44347</v>
      </c>
      <c r="B18">
        <f>表观!B20</f>
        <v>2421.5100000000002</v>
      </c>
    </row>
    <row r="19" spans="1:2" x14ac:dyDescent="0.2">
      <c r="A19" s="1">
        <f>表观!A21</f>
        <v>44316</v>
      </c>
      <c r="B19">
        <f>表观!B21</f>
        <v>2492.21</v>
      </c>
    </row>
    <row r="20" spans="1:2" x14ac:dyDescent="0.2">
      <c r="A20" s="1">
        <f>表观!A22</f>
        <v>44286</v>
      </c>
      <c r="B20">
        <f>表观!B22</f>
        <v>2449.9</v>
      </c>
    </row>
    <row r="21" spans="1:2" x14ac:dyDescent="0.2">
      <c r="A21" s="1">
        <f>表观!A23</f>
        <v>44255</v>
      </c>
      <c r="B21">
        <f>表观!B23</f>
        <v>2238.84</v>
      </c>
    </row>
    <row r="22" spans="1:2" x14ac:dyDescent="0.2">
      <c r="A22" s="1">
        <f>表观!A24</f>
        <v>44227</v>
      </c>
      <c r="B22">
        <f>表观!B24</f>
        <v>2324.2399999999998</v>
      </c>
    </row>
    <row r="23" spans="1:2" x14ac:dyDescent="0.2">
      <c r="A23" s="1">
        <f>表观!A25</f>
        <v>44196</v>
      </c>
      <c r="B23">
        <f>表观!B25</f>
        <v>2251</v>
      </c>
    </row>
    <row r="24" spans="1:2" x14ac:dyDescent="0.2">
      <c r="A24" s="1">
        <f>表观!A26</f>
        <v>44165</v>
      </c>
      <c r="B24">
        <f>表观!B26</f>
        <v>2452.0700000000002</v>
      </c>
    </row>
    <row r="25" spans="1:2" x14ac:dyDescent="0.2">
      <c r="A25" s="1">
        <f>表观!A27</f>
        <v>44135</v>
      </c>
      <c r="B25">
        <f>表观!B27</f>
        <v>2459.64</v>
      </c>
    </row>
    <row r="26" spans="1:2" x14ac:dyDescent="0.2">
      <c r="A26" s="1">
        <f>表观!A28</f>
        <v>44104</v>
      </c>
      <c r="B26">
        <f>表观!B28</f>
        <v>2074.1</v>
      </c>
    </row>
    <row r="27" spans="1:2" x14ac:dyDescent="0.2">
      <c r="A27" s="1">
        <f>表观!A29</f>
        <v>44074</v>
      </c>
      <c r="B27">
        <f>表观!B29</f>
        <v>2190.42</v>
      </c>
    </row>
    <row r="28" spans="1:2" x14ac:dyDescent="0.2">
      <c r="A28" s="1">
        <f>表观!A30</f>
        <v>44043</v>
      </c>
      <c r="B28">
        <f>表观!B30</f>
        <v>2269.1</v>
      </c>
    </row>
    <row r="29" spans="1:2" x14ac:dyDescent="0.2">
      <c r="A29" s="1">
        <f>表观!A31</f>
        <v>44012</v>
      </c>
      <c r="B29">
        <f>表观!B31</f>
        <v>2069.1</v>
      </c>
    </row>
    <row r="30" spans="1:2" x14ac:dyDescent="0.2">
      <c r="A30" s="1">
        <f>表观!A32</f>
        <v>43982</v>
      </c>
      <c r="B30">
        <f>表观!B32</f>
        <v>2113.1</v>
      </c>
    </row>
    <row r="31" spans="1:2" x14ac:dyDescent="0.2">
      <c r="A31" s="1">
        <f>表观!A33</f>
        <v>43951</v>
      </c>
      <c r="B31">
        <f>表观!B33</f>
        <v>2319.6999999999998</v>
      </c>
    </row>
    <row r="32" spans="1:2" x14ac:dyDescent="0.2">
      <c r="A32" s="1">
        <f>表观!A34</f>
        <v>43921</v>
      </c>
      <c r="B32">
        <f>表观!B34</f>
        <v>2171.5</v>
      </c>
    </row>
    <row r="33" spans="1:2" x14ac:dyDescent="0.2">
      <c r="A33" s="1">
        <f>表观!A35</f>
        <v>43890</v>
      </c>
      <c r="B33">
        <f>表观!B35</f>
        <v>2044.9</v>
      </c>
    </row>
    <row r="34" spans="1:2" x14ac:dyDescent="0.2">
      <c r="A34" s="1">
        <f>表观!A36</f>
        <v>43861</v>
      </c>
      <c r="B34">
        <f>表观!B36</f>
        <v>2144.5</v>
      </c>
    </row>
    <row r="35" spans="1:2" x14ac:dyDescent="0.2">
      <c r="A35" s="1">
        <f>表观!A37</f>
        <v>43830</v>
      </c>
      <c r="B35">
        <f>表观!B37</f>
        <v>2441.1</v>
      </c>
    </row>
    <row r="36" spans="1:2" x14ac:dyDescent="0.2">
      <c r="A36" s="1">
        <f>表观!A38</f>
        <v>43799</v>
      </c>
      <c r="B36">
        <f>表观!B38</f>
        <v>2535.6</v>
      </c>
    </row>
    <row r="37" spans="1:2" x14ac:dyDescent="0.2">
      <c r="A37" s="1">
        <f>表观!A39</f>
        <v>43769</v>
      </c>
      <c r="B37">
        <f>表观!B39</f>
        <v>2421.1</v>
      </c>
    </row>
    <row r="38" spans="1:2" x14ac:dyDescent="0.2">
      <c r="A38" s="1">
        <f>表观!A40</f>
        <v>43738</v>
      </c>
      <c r="B38">
        <f>表观!B40</f>
        <v>2356.1999999999998</v>
      </c>
    </row>
    <row r="39" spans="1:2" x14ac:dyDescent="0.2">
      <c r="A39" s="1">
        <f>表观!A41</f>
        <v>43708</v>
      </c>
      <c r="B39">
        <f>表观!B41</f>
        <v>2229.9899999999998</v>
      </c>
    </row>
    <row r="40" spans="1:2" x14ac:dyDescent="0.2">
      <c r="A40" s="1">
        <f>表观!A42</f>
        <v>43677</v>
      </c>
      <c r="B40">
        <f>表观!B42</f>
        <v>2220.91</v>
      </c>
    </row>
    <row r="41" spans="1:2" x14ac:dyDescent="0.2">
      <c r="A41" s="1">
        <f>表观!A43</f>
        <v>43646</v>
      </c>
      <c r="B41">
        <f>表观!B43</f>
        <v>2208.61</v>
      </c>
    </row>
    <row r="42" spans="1:2" x14ac:dyDescent="0.2">
      <c r="A42" s="1">
        <f>表观!A44</f>
        <v>43616</v>
      </c>
      <c r="B42">
        <f>表观!B44</f>
        <v>2223.35</v>
      </c>
    </row>
    <row r="43" spans="1:2" x14ac:dyDescent="0.2">
      <c r="A43" s="1">
        <f>表观!A45</f>
        <v>43585</v>
      </c>
      <c r="B43">
        <f>表观!B45</f>
        <v>2101.9</v>
      </c>
    </row>
    <row r="44" spans="1:2" x14ac:dyDescent="0.2">
      <c r="A44" s="1">
        <f>表观!A46</f>
        <v>43555</v>
      </c>
      <c r="B44">
        <f>表观!B46</f>
        <v>2101.17</v>
      </c>
    </row>
    <row r="45" spans="1:2" x14ac:dyDescent="0.2">
      <c r="A45" s="1">
        <f>表观!A47</f>
        <v>43524</v>
      </c>
      <c r="B45">
        <f>表观!B47</f>
        <v>1959.88</v>
      </c>
    </row>
    <row r="46" spans="1:2" x14ac:dyDescent="0.2">
      <c r="A46" s="1">
        <f>表观!A48</f>
        <v>43496</v>
      </c>
      <c r="B46">
        <f>表观!B48</f>
        <v>1987.72</v>
      </c>
    </row>
    <row r="47" spans="1:2" x14ac:dyDescent="0.2">
      <c r="A47" s="1">
        <f>表观!A49</f>
        <v>43465</v>
      </c>
      <c r="B47">
        <f>表观!B49</f>
        <v>2288.4</v>
      </c>
    </row>
    <row r="48" spans="1:2" x14ac:dyDescent="0.2">
      <c r="A48" s="1">
        <f>表观!A50</f>
        <v>43434</v>
      </c>
      <c r="B48">
        <f>表观!B50</f>
        <v>2142.4499999999998</v>
      </c>
    </row>
    <row r="49" spans="1:2" x14ac:dyDescent="0.2">
      <c r="A49" s="1">
        <f>表观!A51</f>
        <v>43404</v>
      </c>
      <c r="B49">
        <f>表观!B51</f>
        <v>2039.8</v>
      </c>
    </row>
    <row r="50" spans="1:2" x14ac:dyDescent="0.2">
      <c r="A50" s="1">
        <f>表观!A52</f>
        <v>43373</v>
      </c>
      <c r="B50">
        <f>表观!B52</f>
        <v>2056.2199999999998</v>
      </c>
    </row>
    <row r="51" spans="1:2" x14ac:dyDescent="0.2">
      <c r="A51" s="1">
        <f>表观!A53</f>
        <v>43343</v>
      </c>
      <c r="B51">
        <f>表观!B53</f>
        <v>2025.21</v>
      </c>
    </row>
    <row r="52" spans="1:2" x14ac:dyDescent="0.2">
      <c r="A52" s="1">
        <f>表观!A54</f>
        <v>43312</v>
      </c>
      <c r="B52">
        <f>表观!B54</f>
        <v>2025.21</v>
      </c>
    </row>
    <row r="53" spans="1:2" x14ac:dyDescent="0.2">
      <c r="A53" s="1">
        <f>表观!A55</f>
        <v>43281</v>
      </c>
      <c r="B53">
        <f>表观!B55</f>
        <v>1965.97</v>
      </c>
    </row>
    <row r="54" spans="1:2" x14ac:dyDescent="0.2">
      <c r="A54" s="1">
        <f>表观!A56</f>
        <v>43251</v>
      </c>
      <c r="B54">
        <f>表观!B56</f>
        <v>1931.9</v>
      </c>
    </row>
    <row r="55" spans="1:2" x14ac:dyDescent="0.2">
      <c r="A55" s="1">
        <f>表观!A57</f>
        <v>43220</v>
      </c>
      <c r="B55">
        <f>表观!B57</f>
        <v>1864.64</v>
      </c>
    </row>
    <row r="56" spans="1:2" x14ac:dyDescent="0.2">
      <c r="A56" s="1">
        <f>表观!A58</f>
        <v>43190</v>
      </c>
      <c r="B56">
        <f>表观!B58</f>
        <v>2039.8</v>
      </c>
    </row>
    <row r="57" spans="1:2" x14ac:dyDescent="0.2">
      <c r="A57" s="1">
        <f>表观!A59</f>
        <v>43159</v>
      </c>
      <c r="B57">
        <f>表观!B59</f>
        <v>2047.9</v>
      </c>
    </row>
    <row r="58" spans="1:2" x14ac:dyDescent="0.2">
      <c r="A58" s="1">
        <f>表观!A60</f>
        <v>43131</v>
      </c>
      <c r="B58">
        <f>表观!B60</f>
        <v>2183.8200000000002</v>
      </c>
    </row>
    <row r="59" spans="1:2" x14ac:dyDescent="0.2">
      <c r="A59" s="1">
        <f>表观!A61</f>
        <v>43100</v>
      </c>
      <c r="B59">
        <f>表观!B61</f>
        <v>2159.64</v>
      </c>
    </row>
    <row r="60" spans="1:2" x14ac:dyDescent="0.2">
      <c r="A60" s="1">
        <f>表观!A62</f>
        <v>43069</v>
      </c>
      <c r="B60">
        <f>表观!B62</f>
        <v>2323.61</v>
      </c>
    </row>
    <row r="61" spans="1:2" x14ac:dyDescent="0.2">
      <c r="A61" s="1">
        <f>表观!A63</f>
        <v>43039</v>
      </c>
      <c r="B61">
        <f>表观!B63</f>
        <v>2298.92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1"/>
  <sheetViews>
    <sheetView workbookViewId="0">
      <selection activeCell="B5" sqref="B5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16</v>
      </c>
    </row>
    <row r="2" spans="1:2" x14ac:dyDescent="0.2">
      <c r="A2" t="s">
        <v>7</v>
      </c>
      <c r="B2" t="s">
        <v>17</v>
      </c>
    </row>
    <row r="3" spans="1:2" x14ac:dyDescent="0.2">
      <c r="A3" t="s">
        <v>1</v>
      </c>
      <c r="B3" t="s">
        <v>18</v>
      </c>
    </row>
    <row r="4" spans="1:2" x14ac:dyDescent="0.2">
      <c r="A4" t="s">
        <v>5</v>
      </c>
      <c r="B4" t="s">
        <v>14</v>
      </c>
    </row>
    <row r="5" spans="1:2" x14ac:dyDescent="0.2">
      <c r="A5" s="2">
        <v>44833</v>
      </c>
      <c r="B5">
        <v>34.35</v>
      </c>
    </row>
    <row r="6" spans="1:2" x14ac:dyDescent="0.2">
      <c r="A6" s="2">
        <v>44826</v>
      </c>
      <c r="B6">
        <v>43.52</v>
      </c>
    </row>
    <row r="7" spans="1:2" x14ac:dyDescent="0.2">
      <c r="A7" s="2">
        <v>44819</v>
      </c>
      <c r="B7">
        <v>45.03</v>
      </c>
    </row>
    <row r="8" spans="1:2" x14ac:dyDescent="0.2">
      <c r="A8" s="2">
        <v>44812</v>
      </c>
      <c r="B8">
        <v>43.36</v>
      </c>
    </row>
    <row r="9" spans="1:2" x14ac:dyDescent="0.2">
      <c r="A9" s="2">
        <v>44805</v>
      </c>
      <c r="B9">
        <v>41.77</v>
      </c>
    </row>
    <row r="10" spans="1:2" x14ac:dyDescent="0.2">
      <c r="A10" s="2">
        <v>44798</v>
      </c>
      <c r="B10">
        <v>49.13</v>
      </c>
    </row>
    <row r="11" spans="1:2" x14ac:dyDescent="0.2">
      <c r="A11" s="2">
        <v>44791</v>
      </c>
      <c r="B11">
        <v>55.14</v>
      </c>
    </row>
    <row r="12" spans="1:2" x14ac:dyDescent="0.2">
      <c r="A12" s="2">
        <v>44784</v>
      </c>
      <c r="B12">
        <v>57.08</v>
      </c>
    </row>
    <row r="13" spans="1:2" x14ac:dyDescent="0.2">
      <c r="A13" s="2">
        <v>44777</v>
      </c>
      <c r="B13">
        <v>56.29</v>
      </c>
    </row>
    <row r="14" spans="1:2" x14ac:dyDescent="0.2">
      <c r="A14" s="2">
        <v>44770</v>
      </c>
      <c r="B14">
        <v>52.71</v>
      </c>
    </row>
    <row r="15" spans="1:2" x14ac:dyDescent="0.2">
      <c r="A15" s="2">
        <v>44763</v>
      </c>
      <c r="B15">
        <v>48.81</v>
      </c>
    </row>
    <row r="16" spans="1:2" x14ac:dyDescent="0.2">
      <c r="A16" s="2">
        <v>44756</v>
      </c>
      <c r="B16">
        <v>42.07</v>
      </c>
    </row>
    <row r="17" spans="1:2" x14ac:dyDescent="0.2">
      <c r="A17" s="2">
        <v>44749</v>
      </c>
      <c r="B17">
        <v>37.590000000000003</v>
      </c>
    </row>
    <row r="18" spans="1:2" x14ac:dyDescent="0.2">
      <c r="A18" s="2">
        <v>44742</v>
      </c>
      <c r="B18">
        <v>32.97</v>
      </c>
    </row>
    <row r="19" spans="1:2" x14ac:dyDescent="0.2">
      <c r="A19" s="2">
        <v>44735</v>
      </c>
      <c r="B19">
        <v>39.51</v>
      </c>
    </row>
    <row r="20" spans="1:2" x14ac:dyDescent="0.2">
      <c r="A20" s="2">
        <v>44728</v>
      </c>
      <c r="B20">
        <v>41.94</v>
      </c>
    </row>
    <row r="21" spans="1:2" x14ac:dyDescent="0.2">
      <c r="A21" s="2">
        <v>44721</v>
      </c>
      <c r="B21">
        <v>43.08</v>
      </c>
    </row>
    <row r="22" spans="1:2" x14ac:dyDescent="0.2">
      <c r="A22" s="2">
        <v>44714</v>
      </c>
      <c r="B22">
        <v>45.59</v>
      </c>
    </row>
    <row r="23" spans="1:2" x14ac:dyDescent="0.2">
      <c r="A23" s="2">
        <v>44707</v>
      </c>
      <c r="B23">
        <v>53.71</v>
      </c>
    </row>
    <row r="24" spans="1:2" x14ac:dyDescent="0.2">
      <c r="A24" s="2">
        <v>44700</v>
      </c>
      <c r="B24">
        <v>70.98</v>
      </c>
    </row>
    <row r="25" spans="1:2" x14ac:dyDescent="0.2">
      <c r="A25" s="2">
        <v>44693</v>
      </c>
      <c r="B25">
        <v>81.05</v>
      </c>
    </row>
    <row r="26" spans="1:2" x14ac:dyDescent="0.2">
      <c r="A26" s="2">
        <v>44686</v>
      </c>
      <c r="B26">
        <v>93.79</v>
      </c>
    </row>
    <row r="27" spans="1:2" x14ac:dyDescent="0.2">
      <c r="A27" s="2">
        <v>44679</v>
      </c>
      <c r="B27">
        <v>108.71</v>
      </c>
    </row>
    <row r="28" spans="1:2" x14ac:dyDescent="0.2">
      <c r="A28" s="2">
        <v>44672</v>
      </c>
      <c r="B28">
        <v>125.34</v>
      </c>
    </row>
    <row r="29" spans="1:2" x14ac:dyDescent="0.2">
      <c r="A29" s="2">
        <v>44665</v>
      </c>
      <c r="B29">
        <v>129.85</v>
      </c>
    </row>
    <row r="30" spans="1:2" x14ac:dyDescent="0.2">
      <c r="A30" s="2">
        <v>44658</v>
      </c>
      <c r="B30">
        <v>129.5</v>
      </c>
    </row>
    <row r="31" spans="1:2" x14ac:dyDescent="0.2">
      <c r="A31" s="2">
        <v>44651</v>
      </c>
      <c r="B31">
        <v>129.19999999999999</v>
      </c>
    </row>
    <row r="32" spans="1:2" x14ac:dyDescent="0.2">
      <c r="A32" s="2">
        <v>44644</v>
      </c>
      <c r="B32">
        <v>134.47999999999999</v>
      </c>
    </row>
    <row r="33" spans="1:2" x14ac:dyDescent="0.2">
      <c r="A33" s="2">
        <v>44637</v>
      </c>
      <c r="B33">
        <v>134.66999999999999</v>
      </c>
    </row>
    <row r="34" spans="1:2" x14ac:dyDescent="0.2">
      <c r="A34" s="2">
        <v>44630</v>
      </c>
      <c r="B34">
        <v>128.69999999999999</v>
      </c>
    </row>
    <row r="35" spans="1:2" x14ac:dyDescent="0.2">
      <c r="A35" s="2">
        <v>44623</v>
      </c>
      <c r="B35">
        <v>125.7</v>
      </c>
    </row>
    <row r="36" spans="1:2" x14ac:dyDescent="0.2">
      <c r="A36" s="2">
        <v>44616</v>
      </c>
      <c r="B36">
        <v>133.91999999999999</v>
      </c>
    </row>
    <row r="37" spans="1:2" x14ac:dyDescent="0.2">
      <c r="A37" s="2">
        <v>44609</v>
      </c>
      <c r="B37">
        <v>149.43</v>
      </c>
    </row>
    <row r="38" spans="1:2" x14ac:dyDescent="0.2">
      <c r="A38" s="2">
        <v>44602</v>
      </c>
      <c r="B38">
        <v>160.84</v>
      </c>
    </row>
    <row r="39" spans="1:2" x14ac:dyDescent="0.2">
      <c r="A39" s="2">
        <v>44588</v>
      </c>
      <c r="B39">
        <v>144.19</v>
      </c>
    </row>
    <row r="40" spans="1:2" x14ac:dyDescent="0.2">
      <c r="A40" s="2">
        <v>44581</v>
      </c>
      <c r="B40">
        <v>158.09</v>
      </c>
    </row>
    <row r="41" spans="1:2" x14ac:dyDescent="0.2">
      <c r="A41" s="2">
        <v>44574</v>
      </c>
      <c r="B41">
        <v>172.99</v>
      </c>
    </row>
    <row r="42" spans="1:2" x14ac:dyDescent="0.2">
      <c r="A42" s="2">
        <v>44567</v>
      </c>
      <c r="B42">
        <v>177.03</v>
      </c>
    </row>
    <row r="43" spans="1:2" x14ac:dyDescent="0.2">
      <c r="A43" s="2">
        <v>44560</v>
      </c>
      <c r="B43">
        <v>177.67</v>
      </c>
    </row>
    <row r="44" spans="1:2" x14ac:dyDescent="0.2">
      <c r="A44" s="2">
        <v>44553</v>
      </c>
      <c r="B44">
        <v>170.75</v>
      </c>
    </row>
    <row r="45" spans="1:2" x14ac:dyDescent="0.2">
      <c r="A45" s="2">
        <v>44546</v>
      </c>
      <c r="B45">
        <v>161.04</v>
      </c>
    </row>
    <row r="46" spans="1:2" x14ac:dyDescent="0.2">
      <c r="A46" s="2">
        <v>44539</v>
      </c>
      <c r="B46">
        <v>145.41</v>
      </c>
    </row>
    <row r="47" spans="1:2" x14ac:dyDescent="0.2">
      <c r="A47" s="2">
        <v>44532</v>
      </c>
      <c r="B47">
        <v>124.66</v>
      </c>
    </row>
    <row r="48" spans="1:2" x14ac:dyDescent="0.2">
      <c r="A48" s="2">
        <v>44525</v>
      </c>
      <c r="B48">
        <v>100.18</v>
      </c>
    </row>
    <row r="49" spans="1:2" x14ac:dyDescent="0.2">
      <c r="A49" s="2">
        <v>44518</v>
      </c>
      <c r="B49">
        <v>75.92</v>
      </c>
    </row>
    <row r="50" spans="1:2" x14ac:dyDescent="0.2">
      <c r="A50" s="2">
        <v>44511</v>
      </c>
      <c r="B50">
        <v>59</v>
      </c>
    </row>
    <row r="51" spans="1:2" x14ac:dyDescent="0.2">
      <c r="A51" s="2">
        <v>44504</v>
      </c>
      <c r="B51">
        <v>42.19</v>
      </c>
    </row>
    <row r="52" spans="1:2" x14ac:dyDescent="0.2">
      <c r="A52" s="2">
        <v>44497</v>
      </c>
      <c r="B52">
        <v>35.840000000000003</v>
      </c>
    </row>
    <row r="53" spans="1:2" x14ac:dyDescent="0.2">
      <c r="A53" s="2">
        <v>44490</v>
      </c>
      <c r="B53">
        <v>33.79</v>
      </c>
    </row>
    <row r="54" spans="1:2" x14ac:dyDescent="0.2">
      <c r="A54" s="2">
        <v>44483</v>
      </c>
      <c r="B54">
        <v>29.67</v>
      </c>
    </row>
    <row r="55" spans="1:2" x14ac:dyDescent="0.2">
      <c r="A55" s="2">
        <v>44469</v>
      </c>
      <c r="B55">
        <v>26.73</v>
      </c>
    </row>
    <row r="56" spans="1:2" x14ac:dyDescent="0.2">
      <c r="A56" s="2">
        <v>44462</v>
      </c>
      <c r="B56">
        <v>29.87</v>
      </c>
    </row>
    <row r="57" spans="1:2" x14ac:dyDescent="0.2">
      <c r="A57" s="2">
        <v>44455</v>
      </c>
      <c r="B57">
        <v>32.36</v>
      </c>
    </row>
    <row r="58" spans="1:2" x14ac:dyDescent="0.2">
      <c r="A58" s="2">
        <v>44448</v>
      </c>
      <c r="B58">
        <v>34.11</v>
      </c>
    </row>
    <row r="59" spans="1:2" x14ac:dyDescent="0.2">
      <c r="A59" s="2">
        <v>44441</v>
      </c>
      <c r="B59">
        <v>34.58</v>
      </c>
    </row>
    <row r="60" spans="1:2" x14ac:dyDescent="0.2">
      <c r="A60" s="2">
        <v>44434</v>
      </c>
      <c r="B60">
        <v>34.049999999999997</v>
      </c>
    </row>
    <row r="61" spans="1:2" x14ac:dyDescent="0.2">
      <c r="A61" s="2">
        <v>44427</v>
      </c>
      <c r="B61">
        <v>33.92</v>
      </c>
    </row>
    <row r="62" spans="1:2" x14ac:dyDescent="0.2">
      <c r="A62" s="2">
        <v>44420</v>
      </c>
      <c r="B62">
        <v>33.29</v>
      </c>
    </row>
    <row r="63" spans="1:2" x14ac:dyDescent="0.2">
      <c r="A63" s="2">
        <v>44413</v>
      </c>
      <c r="B63">
        <v>34.67</v>
      </c>
    </row>
    <row r="64" spans="1:2" x14ac:dyDescent="0.2">
      <c r="A64" s="2">
        <v>44406</v>
      </c>
      <c r="B64">
        <v>36.200000000000003</v>
      </c>
    </row>
    <row r="65" spans="1:2" x14ac:dyDescent="0.2">
      <c r="A65" s="2">
        <v>44399</v>
      </c>
      <c r="B65">
        <v>40.26</v>
      </c>
    </row>
    <row r="66" spans="1:2" x14ac:dyDescent="0.2">
      <c r="A66" s="2">
        <v>44392</v>
      </c>
      <c r="B66">
        <v>44.69</v>
      </c>
    </row>
    <row r="67" spans="1:2" x14ac:dyDescent="0.2">
      <c r="A67" s="2">
        <v>44385</v>
      </c>
      <c r="B67">
        <v>49.4</v>
      </c>
    </row>
    <row r="68" spans="1:2" x14ac:dyDescent="0.2">
      <c r="A68" s="2">
        <v>44378</v>
      </c>
      <c r="B68">
        <v>51.87</v>
      </c>
    </row>
    <row r="69" spans="1:2" x14ac:dyDescent="0.2">
      <c r="A69" s="2">
        <v>44371</v>
      </c>
      <c r="B69">
        <v>55.81</v>
      </c>
    </row>
    <row r="70" spans="1:2" x14ac:dyDescent="0.2">
      <c r="A70" s="2">
        <v>44364</v>
      </c>
      <c r="B70">
        <v>61.4</v>
      </c>
    </row>
    <row r="71" spans="1:2" x14ac:dyDescent="0.2">
      <c r="A71" s="2">
        <v>44357</v>
      </c>
      <c r="B71">
        <v>67.569999999999993</v>
      </c>
    </row>
    <row r="72" spans="1:2" x14ac:dyDescent="0.2">
      <c r="A72" s="2">
        <v>44350</v>
      </c>
      <c r="B72">
        <v>72.010000000000005</v>
      </c>
    </row>
    <row r="73" spans="1:2" x14ac:dyDescent="0.2">
      <c r="A73" s="2">
        <v>44343</v>
      </c>
      <c r="B73">
        <v>79.13</v>
      </c>
    </row>
    <row r="74" spans="1:2" x14ac:dyDescent="0.2">
      <c r="A74" s="2">
        <v>44336</v>
      </c>
      <c r="B74">
        <v>85.7</v>
      </c>
    </row>
    <row r="75" spans="1:2" x14ac:dyDescent="0.2">
      <c r="A75" s="2">
        <v>44329</v>
      </c>
      <c r="B75">
        <v>90.77</v>
      </c>
    </row>
    <row r="76" spans="1:2" x14ac:dyDescent="0.2">
      <c r="A76" s="2">
        <v>44322</v>
      </c>
      <c r="B76">
        <v>96.49</v>
      </c>
    </row>
    <row r="77" spans="1:2" x14ac:dyDescent="0.2">
      <c r="A77" s="2">
        <v>44315</v>
      </c>
      <c r="B77">
        <v>93.27</v>
      </c>
    </row>
    <row r="78" spans="1:2" x14ac:dyDescent="0.2">
      <c r="A78" s="2">
        <v>44308</v>
      </c>
      <c r="B78">
        <v>89.76</v>
      </c>
    </row>
    <row r="79" spans="1:2" x14ac:dyDescent="0.2">
      <c r="A79" s="2">
        <v>44302</v>
      </c>
      <c r="B79">
        <v>86.9</v>
      </c>
    </row>
    <row r="80" spans="1:2" x14ac:dyDescent="0.2">
      <c r="A80" s="2">
        <v>44295</v>
      </c>
      <c r="B80">
        <v>87.62</v>
      </c>
    </row>
    <row r="81" spans="1:2" x14ac:dyDescent="0.2">
      <c r="A81" s="2">
        <v>44288</v>
      </c>
      <c r="B81">
        <v>85.35</v>
      </c>
    </row>
    <row r="82" spans="1:2" x14ac:dyDescent="0.2">
      <c r="A82" s="2">
        <v>44281</v>
      </c>
      <c r="B82">
        <v>86.62</v>
      </c>
    </row>
    <row r="83" spans="1:2" x14ac:dyDescent="0.2">
      <c r="A83" s="2">
        <v>44274</v>
      </c>
      <c r="B83">
        <v>94.44</v>
      </c>
    </row>
    <row r="84" spans="1:2" x14ac:dyDescent="0.2">
      <c r="A84" s="2">
        <v>44267</v>
      </c>
      <c r="B84">
        <v>101.84</v>
      </c>
    </row>
    <row r="85" spans="1:2" x14ac:dyDescent="0.2">
      <c r="A85" s="2">
        <v>44260</v>
      </c>
      <c r="B85">
        <v>102.57</v>
      </c>
    </row>
    <row r="86" spans="1:2" x14ac:dyDescent="0.2">
      <c r="A86" s="2">
        <v>44253</v>
      </c>
      <c r="B86">
        <v>98.41</v>
      </c>
    </row>
    <row r="87" spans="1:2" x14ac:dyDescent="0.2">
      <c r="A87" s="2">
        <v>44246</v>
      </c>
      <c r="B87">
        <v>103.95</v>
      </c>
    </row>
    <row r="88" spans="1:2" x14ac:dyDescent="0.2">
      <c r="A88" s="2">
        <v>44239</v>
      </c>
      <c r="B88">
        <v>78.680000000000007</v>
      </c>
    </row>
    <row r="89" spans="1:2" x14ac:dyDescent="0.2">
      <c r="A89" s="2">
        <v>44232</v>
      </c>
      <c r="B89">
        <v>79.150000000000006</v>
      </c>
    </row>
    <row r="90" spans="1:2" x14ac:dyDescent="0.2">
      <c r="A90" s="2">
        <v>44225</v>
      </c>
      <c r="B90">
        <v>79.7</v>
      </c>
    </row>
    <row r="91" spans="1:2" x14ac:dyDescent="0.2">
      <c r="A91" s="2">
        <v>44218</v>
      </c>
      <c r="B91">
        <v>83.7</v>
      </c>
    </row>
    <row r="92" spans="1:2" x14ac:dyDescent="0.2">
      <c r="A92" s="2">
        <v>44211</v>
      </c>
      <c r="B92">
        <v>87.4</v>
      </c>
    </row>
    <row r="93" spans="1:2" x14ac:dyDescent="0.2">
      <c r="A93" s="2">
        <v>44204</v>
      </c>
      <c r="B93">
        <v>92.37</v>
      </c>
    </row>
    <row r="94" spans="1:2" x14ac:dyDescent="0.2">
      <c r="A94" s="2">
        <v>44197</v>
      </c>
      <c r="B94">
        <v>99.11</v>
      </c>
    </row>
    <row r="95" spans="1:2" x14ac:dyDescent="0.2">
      <c r="A95" s="2">
        <v>44190</v>
      </c>
      <c r="B95">
        <v>112.63</v>
      </c>
    </row>
    <row r="96" spans="1:2" x14ac:dyDescent="0.2">
      <c r="A96" s="2">
        <v>44183</v>
      </c>
      <c r="B96">
        <v>128.15</v>
      </c>
    </row>
    <row r="97" spans="1:2" x14ac:dyDescent="0.2">
      <c r="A97" s="2">
        <v>44176</v>
      </c>
      <c r="B97">
        <v>141.97999999999999</v>
      </c>
    </row>
    <row r="98" spans="1:2" x14ac:dyDescent="0.2">
      <c r="A98" s="2">
        <v>44169</v>
      </c>
      <c r="B98">
        <v>142.52000000000001</v>
      </c>
    </row>
    <row r="99" spans="1:2" x14ac:dyDescent="0.2">
      <c r="A99" s="2">
        <v>44162</v>
      </c>
      <c r="B99">
        <v>136.41</v>
      </c>
    </row>
    <row r="100" spans="1:2" x14ac:dyDescent="0.2">
      <c r="A100" s="2">
        <v>44155</v>
      </c>
      <c r="B100">
        <v>129.6</v>
      </c>
    </row>
    <row r="101" spans="1:2" x14ac:dyDescent="0.2">
      <c r="A101" s="2">
        <v>44148</v>
      </c>
      <c r="B101">
        <v>119.33</v>
      </c>
    </row>
    <row r="102" spans="1:2" x14ac:dyDescent="0.2">
      <c r="A102" s="2">
        <v>44141</v>
      </c>
      <c r="B102">
        <v>110.28</v>
      </c>
    </row>
    <row r="103" spans="1:2" x14ac:dyDescent="0.2">
      <c r="A103" s="2">
        <v>44134</v>
      </c>
      <c r="B103">
        <v>98.21</v>
      </c>
    </row>
    <row r="104" spans="1:2" x14ac:dyDescent="0.2">
      <c r="A104" s="2">
        <v>44127</v>
      </c>
      <c r="B104">
        <v>87.69</v>
      </c>
    </row>
    <row r="105" spans="1:2" x14ac:dyDescent="0.2">
      <c r="A105" s="2">
        <v>44120</v>
      </c>
      <c r="B105">
        <v>73.73</v>
      </c>
    </row>
    <row r="106" spans="1:2" x14ac:dyDescent="0.2">
      <c r="A106" s="2">
        <v>44113</v>
      </c>
    </row>
    <row r="107" spans="1:2" x14ac:dyDescent="0.2">
      <c r="A107" s="2">
        <v>44106</v>
      </c>
      <c r="B107">
        <v>56.69</v>
      </c>
    </row>
    <row r="108" spans="1:2" x14ac:dyDescent="0.2">
      <c r="A108" s="2">
        <v>44099</v>
      </c>
      <c r="B108">
        <v>56.54</v>
      </c>
    </row>
    <row r="109" spans="1:2" x14ac:dyDescent="0.2">
      <c r="A109" s="2">
        <v>44092</v>
      </c>
      <c r="B109">
        <v>64.73</v>
      </c>
    </row>
    <row r="110" spans="1:2" x14ac:dyDescent="0.2">
      <c r="A110" s="2">
        <v>44085</v>
      </c>
      <c r="B110">
        <v>68.69</v>
      </c>
    </row>
    <row r="111" spans="1:2" x14ac:dyDescent="0.2">
      <c r="A111" s="2">
        <v>44078</v>
      </c>
      <c r="B111">
        <v>74.77</v>
      </c>
    </row>
    <row r="112" spans="1:2" x14ac:dyDescent="0.2">
      <c r="A112" s="2">
        <v>44071</v>
      </c>
      <c r="B112">
        <v>84.19</v>
      </c>
    </row>
    <row r="113" spans="1:2" x14ac:dyDescent="0.2">
      <c r="A113" s="2">
        <v>44064</v>
      </c>
      <c r="B113">
        <v>100.85</v>
      </c>
    </row>
    <row r="114" spans="1:2" x14ac:dyDescent="0.2">
      <c r="A114" s="2">
        <v>44057</v>
      </c>
      <c r="B114">
        <v>109.51</v>
      </c>
    </row>
    <row r="115" spans="1:2" x14ac:dyDescent="0.2">
      <c r="A115" s="2">
        <v>44050</v>
      </c>
      <c r="B115">
        <v>110.81</v>
      </c>
    </row>
    <row r="116" spans="1:2" x14ac:dyDescent="0.2">
      <c r="A116" s="2">
        <v>44043</v>
      </c>
      <c r="B116">
        <v>106.7</v>
      </c>
    </row>
    <row r="117" spans="1:2" x14ac:dyDescent="0.2">
      <c r="A117" s="2">
        <v>44036</v>
      </c>
      <c r="B117">
        <v>114.8</v>
      </c>
    </row>
    <row r="118" spans="1:2" x14ac:dyDescent="0.2">
      <c r="A118" s="2">
        <v>44029</v>
      </c>
      <c r="B118">
        <v>117.17</v>
      </c>
    </row>
    <row r="119" spans="1:2" x14ac:dyDescent="0.2">
      <c r="A119" s="2">
        <v>44022</v>
      </c>
      <c r="B119">
        <v>122.74</v>
      </c>
    </row>
    <row r="120" spans="1:2" x14ac:dyDescent="0.2">
      <c r="A120" s="2">
        <v>44015</v>
      </c>
      <c r="B120">
        <v>127.57</v>
      </c>
    </row>
    <row r="121" spans="1:2" x14ac:dyDescent="0.2">
      <c r="A121" s="2">
        <v>44008</v>
      </c>
      <c r="B121">
        <v>138.07</v>
      </c>
    </row>
    <row r="122" spans="1:2" x14ac:dyDescent="0.2">
      <c r="A122" s="2">
        <v>44001</v>
      </c>
      <c r="B122">
        <v>146.47</v>
      </c>
    </row>
    <row r="123" spans="1:2" x14ac:dyDescent="0.2">
      <c r="A123" s="2">
        <v>43994</v>
      </c>
      <c r="B123">
        <v>153.82</v>
      </c>
    </row>
    <row r="124" spans="1:2" x14ac:dyDescent="0.2">
      <c r="A124" s="2">
        <v>43987</v>
      </c>
      <c r="B124">
        <v>164.72</v>
      </c>
    </row>
    <row r="125" spans="1:2" x14ac:dyDescent="0.2">
      <c r="A125" s="2">
        <v>43980</v>
      </c>
      <c r="B125">
        <v>172.87</v>
      </c>
    </row>
    <row r="126" spans="1:2" x14ac:dyDescent="0.2">
      <c r="A126" s="2">
        <v>43973</v>
      </c>
      <c r="B126">
        <v>172.66</v>
      </c>
    </row>
    <row r="127" spans="1:2" x14ac:dyDescent="0.2">
      <c r="A127" s="2">
        <v>43966</v>
      </c>
      <c r="B127">
        <v>172</v>
      </c>
    </row>
    <row r="128" spans="1:2" x14ac:dyDescent="0.2">
      <c r="A128" s="2">
        <v>43959</v>
      </c>
      <c r="B128">
        <v>165</v>
      </c>
    </row>
    <row r="129" spans="1:2" x14ac:dyDescent="0.2">
      <c r="A129" s="2">
        <v>43952</v>
      </c>
      <c r="B129">
        <v>162</v>
      </c>
    </row>
    <row r="130" spans="1:2" x14ac:dyDescent="0.2">
      <c r="A130" s="2">
        <v>43945</v>
      </c>
      <c r="B130">
        <v>160</v>
      </c>
    </row>
    <row r="131" spans="1:2" x14ac:dyDescent="0.2">
      <c r="A131" s="2">
        <v>43938</v>
      </c>
      <c r="B131">
        <v>155.09</v>
      </c>
    </row>
    <row r="132" spans="1:2" x14ac:dyDescent="0.2">
      <c r="A132" s="2">
        <v>43931</v>
      </c>
      <c r="B132">
        <v>146.6</v>
      </c>
    </row>
    <row r="133" spans="1:2" x14ac:dyDescent="0.2">
      <c r="A133" s="2">
        <v>43924</v>
      </c>
      <c r="B133">
        <v>134.4</v>
      </c>
    </row>
    <row r="134" spans="1:2" x14ac:dyDescent="0.2">
      <c r="A134" s="2">
        <v>43917</v>
      </c>
      <c r="B134">
        <v>125.5</v>
      </c>
    </row>
    <row r="135" spans="1:2" x14ac:dyDescent="0.2">
      <c r="A135" s="2">
        <v>43910</v>
      </c>
      <c r="B135">
        <v>123.8</v>
      </c>
    </row>
    <row r="136" spans="1:2" x14ac:dyDescent="0.2">
      <c r="A136" s="2">
        <v>43903</v>
      </c>
      <c r="B136">
        <v>123.38</v>
      </c>
    </row>
    <row r="137" spans="1:2" x14ac:dyDescent="0.2">
      <c r="A137" s="2">
        <v>43896</v>
      </c>
      <c r="B137">
        <v>119.45</v>
      </c>
    </row>
    <row r="138" spans="1:2" x14ac:dyDescent="0.2">
      <c r="A138" s="2">
        <v>43889</v>
      </c>
      <c r="B138">
        <v>120.14</v>
      </c>
    </row>
    <row r="139" spans="1:2" x14ac:dyDescent="0.2">
      <c r="A139" s="2">
        <v>43882</v>
      </c>
      <c r="B139">
        <v>119.49</v>
      </c>
    </row>
    <row r="140" spans="1:2" x14ac:dyDescent="0.2">
      <c r="A140" s="2">
        <v>43875</v>
      </c>
      <c r="B140">
        <v>113.63</v>
      </c>
    </row>
    <row r="141" spans="1:2" x14ac:dyDescent="0.2">
      <c r="A141" s="2">
        <v>43868</v>
      </c>
      <c r="B141">
        <v>106.3</v>
      </c>
    </row>
    <row r="142" spans="1:2" x14ac:dyDescent="0.2">
      <c r="A142" s="2">
        <v>43861</v>
      </c>
      <c r="B142">
        <v>96</v>
      </c>
    </row>
    <row r="143" spans="1:2" x14ac:dyDescent="0.2">
      <c r="A143" s="2">
        <v>43854</v>
      </c>
      <c r="B143">
        <v>67.92</v>
      </c>
    </row>
    <row r="144" spans="1:2" x14ac:dyDescent="0.2">
      <c r="A144" s="2">
        <v>43847</v>
      </c>
      <c r="B144">
        <v>64.849999999999994</v>
      </c>
    </row>
    <row r="145" spans="1:2" x14ac:dyDescent="0.2">
      <c r="A145" s="2">
        <v>43840</v>
      </c>
      <c r="B145">
        <v>71.069999999999993</v>
      </c>
    </row>
    <row r="146" spans="1:2" x14ac:dyDescent="0.2">
      <c r="A146" s="2">
        <v>43833</v>
      </c>
      <c r="B146">
        <v>77.2</v>
      </c>
    </row>
    <row r="147" spans="1:2" x14ac:dyDescent="0.2">
      <c r="A147" s="2">
        <v>43826</v>
      </c>
      <c r="B147">
        <v>80.37</v>
      </c>
    </row>
    <row r="148" spans="1:2" x14ac:dyDescent="0.2">
      <c r="A148" s="2">
        <v>43819</v>
      </c>
      <c r="B148">
        <v>84</v>
      </c>
    </row>
    <row r="149" spans="1:2" x14ac:dyDescent="0.2">
      <c r="A149" s="2">
        <v>43812</v>
      </c>
      <c r="B149">
        <v>87.09</v>
      </c>
    </row>
    <row r="150" spans="1:2" x14ac:dyDescent="0.2">
      <c r="A150" s="2">
        <v>43805</v>
      </c>
      <c r="B150">
        <v>86.9</v>
      </c>
    </row>
    <row r="151" spans="1:2" x14ac:dyDescent="0.2">
      <c r="A151" s="2">
        <v>43798</v>
      </c>
      <c r="B151">
        <v>83.34</v>
      </c>
    </row>
    <row r="152" spans="1:2" x14ac:dyDescent="0.2">
      <c r="A152" s="2">
        <v>43791</v>
      </c>
      <c r="B152">
        <v>75.790000000000006</v>
      </c>
    </row>
    <row r="153" spans="1:2" x14ac:dyDescent="0.2">
      <c r="A153" s="2">
        <v>43784</v>
      </c>
      <c r="B153">
        <v>69.8</v>
      </c>
    </row>
    <row r="154" spans="1:2" x14ac:dyDescent="0.2">
      <c r="A154" s="2">
        <v>43777</v>
      </c>
      <c r="B154">
        <v>61.36</v>
      </c>
    </row>
    <row r="155" spans="1:2" x14ac:dyDescent="0.2">
      <c r="A155" s="2">
        <v>43770</v>
      </c>
      <c r="B155">
        <v>55.9</v>
      </c>
    </row>
    <row r="156" spans="1:2" x14ac:dyDescent="0.2">
      <c r="A156" s="2">
        <v>43763</v>
      </c>
      <c r="B156">
        <v>48</v>
      </c>
    </row>
    <row r="157" spans="1:2" x14ac:dyDescent="0.2">
      <c r="A157" s="2">
        <v>43756</v>
      </c>
      <c r="B157">
        <v>44.15</v>
      </c>
    </row>
    <row r="158" spans="1:2" x14ac:dyDescent="0.2">
      <c r="A158" s="2">
        <v>43749</v>
      </c>
      <c r="B158">
        <v>42.89</v>
      </c>
    </row>
    <row r="159" spans="1:2" x14ac:dyDescent="0.2">
      <c r="A159" s="2">
        <v>43735</v>
      </c>
      <c r="B159">
        <v>36.299999999999997</v>
      </c>
    </row>
    <row r="160" spans="1:2" x14ac:dyDescent="0.2">
      <c r="A160" s="2">
        <v>43728</v>
      </c>
      <c r="B160">
        <v>36.049999999999997</v>
      </c>
    </row>
    <row r="161" spans="1:2" x14ac:dyDescent="0.2">
      <c r="A161" s="2">
        <v>43721</v>
      </c>
      <c r="B161">
        <v>34.74</v>
      </c>
    </row>
    <row r="162" spans="1:2" x14ac:dyDescent="0.2">
      <c r="A162" s="2">
        <v>43714</v>
      </c>
      <c r="B162">
        <v>32.36</v>
      </c>
    </row>
    <row r="163" spans="1:2" x14ac:dyDescent="0.2">
      <c r="A163" s="2">
        <v>43707</v>
      </c>
      <c r="B163">
        <v>33</v>
      </c>
    </row>
    <row r="164" spans="1:2" x14ac:dyDescent="0.2">
      <c r="A164" s="2">
        <v>43700</v>
      </c>
      <c r="B164">
        <v>38.83</v>
      </c>
    </row>
    <row r="165" spans="1:2" x14ac:dyDescent="0.2">
      <c r="A165" s="2">
        <v>43693</v>
      </c>
      <c r="B165">
        <v>41.24</v>
      </c>
    </row>
    <row r="166" spans="1:2" x14ac:dyDescent="0.2">
      <c r="A166" s="2">
        <v>43686</v>
      </c>
      <c r="B166">
        <v>39.39</v>
      </c>
    </row>
    <row r="167" spans="1:2" x14ac:dyDescent="0.2">
      <c r="A167" s="2">
        <v>43679</v>
      </c>
      <c r="B167">
        <v>43.9</v>
      </c>
    </row>
    <row r="168" spans="1:2" x14ac:dyDescent="0.2">
      <c r="A168" s="2">
        <v>43672</v>
      </c>
      <c r="B168">
        <v>50.8</v>
      </c>
    </row>
    <row r="169" spans="1:2" x14ac:dyDescent="0.2">
      <c r="A169" s="2">
        <v>43665</v>
      </c>
      <c r="B169">
        <v>59.5</v>
      </c>
    </row>
    <row r="170" spans="1:2" x14ac:dyDescent="0.2">
      <c r="A170" s="2">
        <v>43658</v>
      </c>
      <c r="B170">
        <v>71.69</v>
      </c>
    </row>
    <row r="171" spans="1:2" x14ac:dyDescent="0.2">
      <c r="A171" s="2">
        <v>43651</v>
      </c>
      <c r="B171">
        <v>78.900000000000006</v>
      </c>
    </row>
    <row r="172" spans="1:2" x14ac:dyDescent="0.2">
      <c r="A172" s="2">
        <v>43644</v>
      </c>
      <c r="B172">
        <v>81.48</v>
      </c>
    </row>
    <row r="173" spans="1:2" x14ac:dyDescent="0.2">
      <c r="A173" s="2">
        <v>43637</v>
      </c>
      <c r="B173">
        <v>76</v>
      </c>
    </row>
    <row r="174" spans="1:2" x14ac:dyDescent="0.2">
      <c r="A174" s="2">
        <v>43630</v>
      </c>
      <c r="B174">
        <v>67</v>
      </c>
    </row>
    <row r="175" spans="1:2" x14ac:dyDescent="0.2">
      <c r="A175" s="2">
        <v>43623</v>
      </c>
      <c r="B175">
        <v>64</v>
      </c>
    </row>
    <row r="176" spans="1:2" x14ac:dyDescent="0.2">
      <c r="A176" s="2">
        <v>43616</v>
      </c>
      <c r="B176">
        <v>55</v>
      </c>
    </row>
    <row r="177" spans="1:2" x14ac:dyDescent="0.2">
      <c r="A177" s="2">
        <v>43609</v>
      </c>
      <c r="B177">
        <v>50</v>
      </c>
    </row>
    <row r="178" spans="1:2" x14ac:dyDescent="0.2">
      <c r="A178" s="2">
        <v>43602</v>
      </c>
      <c r="B178">
        <v>43</v>
      </c>
    </row>
    <row r="179" spans="1:2" x14ac:dyDescent="0.2">
      <c r="A179" s="2">
        <v>43595</v>
      </c>
      <c r="B179">
        <v>37.700000000000003</v>
      </c>
    </row>
    <row r="180" spans="1:2" x14ac:dyDescent="0.2">
      <c r="A180" s="2">
        <v>43588</v>
      </c>
    </row>
    <row r="181" spans="1:2" x14ac:dyDescent="0.2">
      <c r="A181" s="2">
        <v>43581</v>
      </c>
      <c r="B181">
        <v>29</v>
      </c>
    </row>
    <row r="182" spans="1:2" x14ac:dyDescent="0.2">
      <c r="A182" s="2">
        <v>43574</v>
      </c>
      <c r="B182">
        <v>27</v>
      </c>
    </row>
    <row r="183" spans="1:2" x14ac:dyDescent="0.2">
      <c r="A183" s="2">
        <v>43567</v>
      </c>
      <c r="B183">
        <v>29</v>
      </c>
    </row>
    <row r="184" spans="1:2" x14ac:dyDescent="0.2">
      <c r="A184" s="2">
        <v>43560</v>
      </c>
      <c r="B184">
        <v>34.68</v>
      </c>
    </row>
    <row r="185" spans="1:2" x14ac:dyDescent="0.2">
      <c r="A185" s="2">
        <v>43553</v>
      </c>
      <c r="B185">
        <v>40</v>
      </c>
    </row>
    <row r="186" spans="1:2" x14ac:dyDescent="0.2">
      <c r="A186" s="2">
        <v>43546</v>
      </c>
      <c r="B186">
        <v>52</v>
      </c>
    </row>
    <row r="187" spans="1:2" x14ac:dyDescent="0.2">
      <c r="A187" s="2">
        <v>43539</v>
      </c>
      <c r="B187">
        <v>63.8</v>
      </c>
    </row>
    <row r="188" spans="1:2" x14ac:dyDescent="0.2">
      <c r="A188" s="2">
        <v>43532</v>
      </c>
      <c r="B188">
        <v>73.2</v>
      </c>
    </row>
    <row r="189" spans="1:2" x14ac:dyDescent="0.2">
      <c r="A189" s="2">
        <v>43525</v>
      </c>
      <c r="B189">
        <v>73</v>
      </c>
    </row>
    <row r="190" spans="1:2" x14ac:dyDescent="0.2">
      <c r="A190" s="2">
        <v>43518</v>
      </c>
      <c r="B190">
        <v>68.8</v>
      </c>
    </row>
    <row r="191" spans="1:2" x14ac:dyDescent="0.2">
      <c r="A191" s="2">
        <v>43511</v>
      </c>
      <c r="B191">
        <v>62</v>
      </c>
    </row>
    <row r="192" spans="1:2" x14ac:dyDescent="0.2">
      <c r="A192" s="2">
        <v>43504</v>
      </c>
    </row>
    <row r="193" spans="1:2" x14ac:dyDescent="0.2">
      <c r="A193" s="2">
        <v>43497</v>
      </c>
      <c r="B193">
        <v>33.869999999999997</v>
      </c>
    </row>
    <row r="194" spans="1:2" x14ac:dyDescent="0.2">
      <c r="A194" s="2">
        <v>43490</v>
      </c>
      <c r="B194">
        <v>33</v>
      </c>
    </row>
    <row r="195" spans="1:2" x14ac:dyDescent="0.2">
      <c r="A195" s="2">
        <v>43483</v>
      </c>
      <c r="B195">
        <v>32</v>
      </c>
    </row>
    <row r="196" spans="1:2" x14ac:dyDescent="0.2">
      <c r="A196" s="2">
        <v>43476</v>
      </c>
      <c r="B196">
        <v>29.57</v>
      </c>
    </row>
    <row r="197" spans="1:2" x14ac:dyDescent="0.2">
      <c r="A197" s="2">
        <v>43469</v>
      </c>
      <c r="B197">
        <v>27.59</v>
      </c>
    </row>
    <row r="198" spans="1:2" x14ac:dyDescent="0.2">
      <c r="A198" s="2">
        <v>43462</v>
      </c>
      <c r="B198">
        <v>26.3</v>
      </c>
    </row>
    <row r="199" spans="1:2" x14ac:dyDescent="0.2">
      <c r="A199" s="2">
        <v>43455</v>
      </c>
      <c r="B199">
        <v>27</v>
      </c>
    </row>
    <row r="200" spans="1:2" x14ac:dyDescent="0.2">
      <c r="A200" s="2">
        <v>43448</v>
      </c>
      <c r="B200">
        <v>26.92</v>
      </c>
    </row>
    <row r="201" spans="1:2" x14ac:dyDescent="0.2">
      <c r="A201" s="2">
        <v>43441</v>
      </c>
      <c r="B201">
        <v>22</v>
      </c>
    </row>
    <row r="202" spans="1:2" x14ac:dyDescent="0.2">
      <c r="A202" s="2">
        <v>43434</v>
      </c>
      <c r="B202">
        <v>16.78</v>
      </c>
    </row>
    <row r="203" spans="1:2" x14ac:dyDescent="0.2">
      <c r="A203" s="2">
        <v>43427</v>
      </c>
      <c r="B203">
        <v>16.29</v>
      </c>
    </row>
    <row r="204" spans="1:2" x14ac:dyDescent="0.2">
      <c r="A204" s="2">
        <v>43420</v>
      </c>
      <c r="B204">
        <v>16.41</v>
      </c>
    </row>
    <row r="205" spans="1:2" x14ac:dyDescent="0.2">
      <c r="A205" s="2">
        <v>43413</v>
      </c>
      <c r="B205">
        <v>14.79</v>
      </c>
    </row>
    <row r="206" spans="1:2" x14ac:dyDescent="0.2">
      <c r="A206" s="2">
        <v>43406</v>
      </c>
      <c r="B206">
        <v>15.17</v>
      </c>
    </row>
    <row r="207" spans="1:2" x14ac:dyDescent="0.2">
      <c r="A207" s="2">
        <v>43399</v>
      </c>
      <c r="B207">
        <v>15.75</v>
      </c>
    </row>
    <row r="208" spans="1:2" x14ac:dyDescent="0.2">
      <c r="A208" s="2">
        <v>43392</v>
      </c>
      <c r="B208">
        <v>17.899999999999999</v>
      </c>
    </row>
    <row r="209" spans="1:2" x14ac:dyDescent="0.2">
      <c r="A209" s="2">
        <v>43385</v>
      </c>
      <c r="B209">
        <v>19.45</v>
      </c>
    </row>
    <row r="210" spans="1:2" x14ac:dyDescent="0.2">
      <c r="A210" s="2">
        <v>43378</v>
      </c>
    </row>
    <row r="211" spans="1:2" x14ac:dyDescent="0.2">
      <c r="A211" s="2">
        <v>43371</v>
      </c>
      <c r="B211">
        <v>21.99</v>
      </c>
    </row>
    <row r="212" spans="1:2" x14ac:dyDescent="0.2">
      <c r="A212" s="2">
        <v>43364</v>
      </c>
      <c r="B212">
        <v>21.52</v>
      </c>
    </row>
    <row r="213" spans="1:2" x14ac:dyDescent="0.2">
      <c r="A213" s="2">
        <v>43357</v>
      </c>
      <c r="B213">
        <v>24.31</v>
      </c>
    </row>
    <row r="214" spans="1:2" x14ac:dyDescent="0.2">
      <c r="A214" s="2">
        <v>43350</v>
      </c>
      <c r="B214">
        <v>25.12</v>
      </c>
    </row>
    <row r="215" spans="1:2" x14ac:dyDescent="0.2">
      <c r="A215" s="2">
        <v>43343</v>
      </c>
      <c r="B215">
        <v>30.47</v>
      </c>
    </row>
    <row r="216" spans="1:2" x14ac:dyDescent="0.2">
      <c r="A216" s="2">
        <v>43336</v>
      </c>
      <c r="B216">
        <v>34.65</v>
      </c>
    </row>
    <row r="217" spans="1:2" x14ac:dyDescent="0.2">
      <c r="A217" s="2">
        <v>43329</v>
      </c>
      <c r="B217">
        <v>39.479999999999997</v>
      </c>
    </row>
    <row r="218" spans="1:2" x14ac:dyDescent="0.2">
      <c r="A218" s="2">
        <v>43322</v>
      </c>
      <c r="B218">
        <v>46.07</v>
      </c>
    </row>
    <row r="219" spans="1:2" x14ac:dyDescent="0.2">
      <c r="A219" s="2">
        <v>43315</v>
      </c>
      <c r="B219">
        <v>51.25</v>
      </c>
    </row>
    <row r="220" spans="1:2" x14ac:dyDescent="0.2">
      <c r="A220" s="2">
        <v>43308</v>
      </c>
      <c r="B220">
        <v>55.75</v>
      </c>
    </row>
    <row r="221" spans="1:2" x14ac:dyDescent="0.2">
      <c r="A221" s="2">
        <v>43301</v>
      </c>
      <c r="B221">
        <v>67.099999999999994</v>
      </c>
    </row>
    <row r="222" spans="1:2" x14ac:dyDescent="0.2">
      <c r="A222" s="2">
        <v>43294</v>
      </c>
      <c r="B222">
        <v>64.599999999999994</v>
      </c>
    </row>
    <row r="223" spans="1:2" x14ac:dyDescent="0.2">
      <c r="A223" s="2">
        <v>43287</v>
      </c>
      <c r="B223">
        <v>58.12</v>
      </c>
    </row>
    <row r="224" spans="1:2" x14ac:dyDescent="0.2">
      <c r="A224" s="2">
        <v>43280</v>
      </c>
      <c r="B224">
        <v>52.63</v>
      </c>
    </row>
    <row r="225" spans="1:2" x14ac:dyDescent="0.2">
      <c r="A225" s="2">
        <v>43273</v>
      </c>
      <c r="B225">
        <v>48.2</v>
      </c>
    </row>
    <row r="226" spans="1:2" x14ac:dyDescent="0.2">
      <c r="A226" s="2">
        <v>43266</v>
      </c>
      <c r="B226">
        <v>44.3</v>
      </c>
    </row>
    <row r="227" spans="1:2" x14ac:dyDescent="0.2">
      <c r="A227" s="2">
        <v>43259</v>
      </c>
      <c r="B227">
        <v>43.2</v>
      </c>
    </row>
    <row r="228" spans="1:2" x14ac:dyDescent="0.2">
      <c r="A228" s="2">
        <v>43252</v>
      </c>
      <c r="B228">
        <v>42.7</v>
      </c>
    </row>
    <row r="229" spans="1:2" x14ac:dyDescent="0.2">
      <c r="A229" s="2">
        <v>43245</v>
      </c>
      <c r="B229">
        <v>31.3</v>
      </c>
    </row>
    <row r="230" spans="1:2" x14ac:dyDescent="0.2">
      <c r="A230" s="2">
        <v>43238</v>
      </c>
      <c r="B230">
        <v>31.6</v>
      </c>
    </row>
    <row r="231" spans="1:2" x14ac:dyDescent="0.2">
      <c r="A231" s="2">
        <v>43231</v>
      </c>
      <c r="B231">
        <v>32</v>
      </c>
    </row>
    <row r="232" spans="1:2" x14ac:dyDescent="0.2">
      <c r="A232" s="2">
        <v>43224</v>
      </c>
      <c r="B232">
        <v>33</v>
      </c>
    </row>
    <row r="233" spans="1:2" x14ac:dyDescent="0.2">
      <c r="A233" s="2">
        <v>43217</v>
      </c>
      <c r="B233">
        <v>29</v>
      </c>
    </row>
    <row r="234" spans="1:2" x14ac:dyDescent="0.2">
      <c r="A234" s="2">
        <v>43210</v>
      </c>
      <c r="B234">
        <v>31.8</v>
      </c>
    </row>
    <row r="235" spans="1:2" x14ac:dyDescent="0.2">
      <c r="A235" s="2">
        <v>43203</v>
      </c>
      <c r="B235">
        <v>34.700000000000003</v>
      </c>
    </row>
    <row r="236" spans="1:2" x14ac:dyDescent="0.2">
      <c r="A236" s="2">
        <v>43196</v>
      </c>
      <c r="B236">
        <v>36.700000000000003</v>
      </c>
    </row>
    <row r="237" spans="1:2" x14ac:dyDescent="0.2">
      <c r="A237" s="2">
        <v>43189</v>
      </c>
      <c r="B237">
        <v>41.5</v>
      </c>
    </row>
    <row r="238" spans="1:2" x14ac:dyDescent="0.2">
      <c r="A238" s="2">
        <v>43182</v>
      </c>
      <c r="B238">
        <v>55.6</v>
      </c>
    </row>
    <row r="239" spans="1:2" x14ac:dyDescent="0.2">
      <c r="A239" s="2">
        <v>43175</v>
      </c>
      <c r="B239">
        <v>65</v>
      </c>
    </row>
    <row r="240" spans="1:2" x14ac:dyDescent="0.2">
      <c r="A240" s="2">
        <v>43168</v>
      </c>
      <c r="B240">
        <v>76.17</v>
      </c>
    </row>
    <row r="241" spans="1:2" x14ac:dyDescent="0.2">
      <c r="A241" s="2">
        <v>43161</v>
      </c>
      <c r="B241">
        <v>85.06</v>
      </c>
    </row>
    <row r="242" spans="1:2" x14ac:dyDescent="0.2">
      <c r="A242" s="2">
        <v>43154</v>
      </c>
      <c r="B242">
        <v>91.63</v>
      </c>
    </row>
    <row r="243" spans="1:2" x14ac:dyDescent="0.2">
      <c r="A243" s="2">
        <v>43147</v>
      </c>
    </row>
    <row r="244" spans="1:2" x14ac:dyDescent="0.2">
      <c r="A244" s="2">
        <v>43140</v>
      </c>
      <c r="B244">
        <v>62.37</v>
      </c>
    </row>
    <row r="245" spans="1:2" x14ac:dyDescent="0.2">
      <c r="A245" s="2">
        <v>43133</v>
      </c>
      <c r="B245">
        <v>69.819999999999993</v>
      </c>
    </row>
    <row r="246" spans="1:2" x14ac:dyDescent="0.2">
      <c r="A246" s="2">
        <v>43126</v>
      </c>
      <c r="B246">
        <v>72.89</v>
      </c>
    </row>
    <row r="247" spans="1:2" x14ac:dyDescent="0.2">
      <c r="A247" s="2">
        <v>43119</v>
      </c>
      <c r="B247">
        <v>81.36</v>
      </c>
    </row>
    <row r="248" spans="1:2" x14ac:dyDescent="0.2">
      <c r="A248" s="2">
        <v>43112</v>
      </c>
      <c r="B248">
        <v>82.57</v>
      </c>
    </row>
    <row r="249" spans="1:2" x14ac:dyDescent="0.2">
      <c r="A249" s="2">
        <v>43105</v>
      </c>
      <c r="B249">
        <v>79</v>
      </c>
    </row>
    <row r="250" spans="1:2" x14ac:dyDescent="0.2">
      <c r="A250" s="2">
        <v>43098</v>
      </c>
      <c r="B250">
        <v>75</v>
      </c>
    </row>
    <row r="251" spans="1:2" x14ac:dyDescent="0.2">
      <c r="A251" s="2">
        <v>43091</v>
      </c>
      <c r="B251">
        <v>68</v>
      </c>
    </row>
    <row r="252" spans="1:2" x14ac:dyDescent="0.2">
      <c r="A252" s="2">
        <v>43084</v>
      </c>
      <c r="B252">
        <v>62.5</v>
      </c>
    </row>
    <row r="253" spans="1:2" x14ac:dyDescent="0.2">
      <c r="A253" s="2">
        <v>43077</v>
      </c>
      <c r="B253">
        <v>55.9</v>
      </c>
    </row>
    <row r="254" spans="1:2" x14ac:dyDescent="0.2">
      <c r="A254" s="2">
        <v>43070</v>
      </c>
      <c r="B254">
        <v>46</v>
      </c>
    </row>
    <row r="255" spans="1:2" x14ac:dyDescent="0.2">
      <c r="A255" s="2">
        <v>43063</v>
      </c>
      <c r="B255">
        <v>40.799999999999997</v>
      </c>
    </row>
    <row r="256" spans="1:2" x14ac:dyDescent="0.2">
      <c r="A256" s="2">
        <v>43056</v>
      </c>
      <c r="B256">
        <v>35</v>
      </c>
    </row>
    <row r="257" spans="1:2" x14ac:dyDescent="0.2">
      <c r="A257" s="2">
        <v>43049</v>
      </c>
      <c r="B257">
        <v>30.5</v>
      </c>
    </row>
    <row r="258" spans="1:2" x14ac:dyDescent="0.2">
      <c r="A258" s="2">
        <v>43042</v>
      </c>
      <c r="B258">
        <v>26.83</v>
      </c>
    </row>
    <row r="259" spans="1:2" x14ac:dyDescent="0.2">
      <c r="A259" s="2">
        <v>43035</v>
      </c>
      <c r="B259">
        <v>25.55</v>
      </c>
    </row>
    <row r="260" spans="1:2" x14ac:dyDescent="0.2">
      <c r="A260" s="2">
        <v>43028</v>
      </c>
      <c r="B260">
        <v>25.36</v>
      </c>
    </row>
    <row r="261" spans="1:2" x14ac:dyDescent="0.2">
      <c r="A261" s="2">
        <v>43021</v>
      </c>
      <c r="B261">
        <v>23.78</v>
      </c>
    </row>
    <row r="262" spans="1:2" x14ac:dyDescent="0.2">
      <c r="A262" s="2">
        <v>43014</v>
      </c>
    </row>
    <row r="263" spans="1:2" x14ac:dyDescent="0.2">
      <c r="A263" s="2">
        <v>43007</v>
      </c>
      <c r="B263">
        <v>18.399999999999999</v>
      </c>
    </row>
    <row r="264" spans="1:2" x14ac:dyDescent="0.2">
      <c r="A264" s="2">
        <v>43000</v>
      </c>
      <c r="B264">
        <v>19.100000000000001</v>
      </c>
    </row>
    <row r="265" spans="1:2" x14ac:dyDescent="0.2">
      <c r="A265" s="2">
        <v>42993</v>
      </c>
      <c r="B265">
        <v>18.899999999999999</v>
      </c>
    </row>
    <row r="266" spans="1:2" x14ac:dyDescent="0.2">
      <c r="A266" s="2">
        <v>42986</v>
      </c>
      <c r="B266">
        <v>18.600000000000001</v>
      </c>
    </row>
    <row r="267" spans="1:2" x14ac:dyDescent="0.2">
      <c r="A267" s="2">
        <v>42979</v>
      </c>
      <c r="B267">
        <v>20</v>
      </c>
    </row>
    <row r="268" spans="1:2" x14ac:dyDescent="0.2">
      <c r="A268" s="2">
        <v>42972</v>
      </c>
      <c r="B268">
        <v>23.63</v>
      </c>
    </row>
    <row r="269" spans="1:2" x14ac:dyDescent="0.2">
      <c r="A269" s="2">
        <v>42965</v>
      </c>
      <c r="B269">
        <v>25.32</v>
      </c>
    </row>
    <row r="270" spans="1:2" x14ac:dyDescent="0.2">
      <c r="A270" s="2">
        <v>42958</v>
      </c>
      <c r="B270">
        <v>29.9</v>
      </c>
    </row>
    <row r="271" spans="1:2" x14ac:dyDescent="0.2">
      <c r="A271" s="2">
        <v>42951</v>
      </c>
      <c r="B271">
        <v>31.53</v>
      </c>
    </row>
    <row r="272" spans="1:2" x14ac:dyDescent="0.2">
      <c r="A272" s="2">
        <v>42944</v>
      </c>
      <c r="B272">
        <v>29</v>
      </c>
    </row>
    <row r="273" spans="1:2" x14ac:dyDescent="0.2">
      <c r="A273" s="2">
        <v>42937</v>
      </c>
      <c r="B273">
        <v>31.61</v>
      </c>
    </row>
    <row r="274" spans="1:2" x14ac:dyDescent="0.2">
      <c r="A274" s="2">
        <v>42930</v>
      </c>
      <c r="B274">
        <v>31.52</v>
      </c>
    </row>
    <row r="275" spans="1:2" x14ac:dyDescent="0.2">
      <c r="A275" s="2">
        <v>42923</v>
      </c>
      <c r="B275">
        <v>30.6</v>
      </c>
    </row>
    <row r="276" spans="1:2" x14ac:dyDescent="0.2">
      <c r="A276" s="2">
        <v>42916</v>
      </c>
      <c r="B276">
        <v>30.72</v>
      </c>
    </row>
    <row r="277" spans="1:2" x14ac:dyDescent="0.2">
      <c r="A277" s="2">
        <v>42909</v>
      </c>
      <c r="B277">
        <v>30.95</v>
      </c>
    </row>
    <row r="278" spans="1:2" x14ac:dyDescent="0.2">
      <c r="A278" s="2">
        <v>42902</v>
      </c>
      <c r="B278">
        <v>33.1</v>
      </c>
    </row>
    <row r="279" spans="1:2" x14ac:dyDescent="0.2">
      <c r="A279" s="2">
        <v>42895</v>
      </c>
      <c r="B279">
        <v>32.479999999999997</v>
      </c>
    </row>
    <row r="280" spans="1:2" x14ac:dyDescent="0.2">
      <c r="A280" s="2">
        <v>42888</v>
      </c>
      <c r="B280">
        <v>33.479999999999997</v>
      </c>
    </row>
    <row r="281" spans="1:2" x14ac:dyDescent="0.2">
      <c r="A281" s="2">
        <v>42881</v>
      </c>
      <c r="B281">
        <v>38</v>
      </c>
    </row>
    <row r="282" spans="1:2" x14ac:dyDescent="0.2">
      <c r="A282" s="2">
        <v>42874</v>
      </c>
      <c r="B282">
        <v>45.06</v>
      </c>
    </row>
    <row r="283" spans="1:2" x14ac:dyDescent="0.2">
      <c r="A283" s="2">
        <v>42867</v>
      </c>
      <c r="B283">
        <v>56.26</v>
      </c>
    </row>
    <row r="284" spans="1:2" x14ac:dyDescent="0.2">
      <c r="A284" s="2">
        <v>42860</v>
      </c>
      <c r="B284">
        <v>63.96</v>
      </c>
    </row>
    <row r="285" spans="1:2" x14ac:dyDescent="0.2">
      <c r="A285" s="2">
        <v>42853</v>
      </c>
      <c r="B285">
        <v>74.45</v>
      </c>
    </row>
    <row r="286" spans="1:2" x14ac:dyDescent="0.2">
      <c r="A286" s="2">
        <v>42846</v>
      </c>
      <c r="B286">
        <v>84.7</v>
      </c>
    </row>
    <row r="287" spans="1:2" x14ac:dyDescent="0.2">
      <c r="A287" s="2">
        <v>42839</v>
      </c>
      <c r="B287">
        <v>90.5</v>
      </c>
    </row>
    <row r="288" spans="1:2" x14ac:dyDescent="0.2">
      <c r="A288" s="2">
        <v>42832</v>
      </c>
      <c r="B288">
        <v>92.6</v>
      </c>
    </row>
    <row r="289" spans="1:2" x14ac:dyDescent="0.2">
      <c r="A289" s="2">
        <v>42825</v>
      </c>
      <c r="B289">
        <v>90.93</v>
      </c>
    </row>
    <row r="290" spans="1:2" x14ac:dyDescent="0.2">
      <c r="A290" s="2">
        <v>42818</v>
      </c>
      <c r="B290">
        <v>90</v>
      </c>
    </row>
    <row r="291" spans="1:2" x14ac:dyDescent="0.2">
      <c r="A291" s="2">
        <v>42811</v>
      </c>
      <c r="B291">
        <v>91.34</v>
      </c>
    </row>
    <row r="292" spans="1:2" x14ac:dyDescent="0.2">
      <c r="A292" s="2">
        <v>42804</v>
      </c>
      <c r="B292">
        <v>86.01</v>
      </c>
    </row>
    <row r="293" spans="1:2" x14ac:dyDescent="0.2">
      <c r="A293" s="2">
        <v>42797</v>
      </c>
      <c r="B293">
        <v>75.150000000000006</v>
      </c>
    </row>
    <row r="294" spans="1:2" x14ac:dyDescent="0.2">
      <c r="A294" s="2">
        <v>42790</v>
      </c>
      <c r="B294">
        <v>64.92</v>
      </c>
    </row>
    <row r="295" spans="1:2" x14ac:dyDescent="0.2">
      <c r="A295" s="2">
        <v>42783</v>
      </c>
      <c r="B295">
        <v>54.06</v>
      </c>
    </row>
    <row r="296" spans="1:2" x14ac:dyDescent="0.2">
      <c r="A296" s="2">
        <v>42776</v>
      </c>
      <c r="B296">
        <v>47.94</v>
      </c>
    </row>
    <row r="297" spans="1:2" x14ac:dyDescent="0.2">
      <c r="A297" s="2">
        <v>42769</v>
      </c>
      <c r="B297">
        <v>43.67</v>
      </c>
    </row>
    <row r="298" spans="1:2" x14ac:dyDescent="0.2">
      <c r="A298" s="2">
        <v>42762</v>
      </c>
    </row>
    <row r="299" spans="1:2" x14ac:dyDescent="0.2">
      <c r="A299" s="2">
        <v>42755</v>
      </c>
      <c r="B299">
        <v>18</v>
      </c>
    </row>
    <row r="300" spans="1:2" x14ac:dyDescent="0.2">
      <c r="A300" s="2">
        <v>42748</v>
      </c>
      <c r="B300">
        <v>16</v>
      </c>
    </row>
    <row r="301" spans="1:2" x14ac:dyDescent="0.2">
      <c r="A301" s="2">
        <v>42741</v>
      </c>
      <c r="B301">
        <v>15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39"/>
  <sheetViews>
    <sheetView workbookViewId="0">
      <selection activeCell="B5" sqref="B5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19</v>
      </c>
    </row>
    <row r="2" spans="1:2" x14ac:dyDescent="0.2">
      <c r="A2" t="s">
        <v>7</v>
      </c>
      <c r="B2" t="s">
        <v>9</v>
      </c>
    </row>
    <row r="3" spans="1:2" x14ac:dyDescent="0.2">
      <c r="A3" t="s">
        <v>1</v>
      </c>
      <c r="B3" t="s">
        <v>3</v>
      </c>
    </row>
    <row r="4" spans="1:2" x14ac:dyDescent="0.2">
      <c r="A4" t="s">
        <v>5</v>
      </c>
      <c r="B4" t="s">
        <v>10</v>
      </c>
    </row>
    <row r="5" spans="1:2" x14ac:dyDescent="0.2">
      <c r="A5" s="2">
        <v>44834</v>
      </c>
      <c r="B5">
        <v>2750</v>
      </c>
    </row>
    <row r="6" spans="1:2" x14ac:dyDescent="0.2">
      <c r="A6" s="2">
        <v>44833</v>
      </c>
      <c r="B6">
        <v>2750</v>
      </c>
    </row>
    <row r="7" spans="1:2" x14ac:dyDescent="0.2">
      <c r="A7" s="2">
        <v>44832</v>
      </c>
      <c r="B7">
        <v>2750</v>
      </c>
    </row>
    <row r="8" spans="1:2" x14ac:dyDescent="0.2">
      <c r="A8" s="2">
        <v>44831</v>
      </c>
      <c r="B8">
        <v>2750</v>
      </c>
    </row>
    <row r="9" spans="1:2" x14ac:dyDescent="0.2">
      <c r="A9" s="2">
        <v>44830</v>
      </c>
      <c r="B9">
        <v>2750</v>
      </c>
    </row>
    <row r="10" spans="1:2" x14ac:dyDescent="0.2">
      <c r="A10" s="2">
        <v>44827</v>
      </c>
      <c r="B10">
        <v>2750</v>
      </c>
    </row>
    <row r="11" spans="1:2" x14ac:dyDescent="0.2">
      <c r="A11" s="2">
        <v>44826</v>
      </c>
      <c r="B11">
        <v>2750</v>
      </c>
    </row>
    <row r="12" spans="1:2" x14ac:dyDescent="0.2">
      <c r="A12" s="2">
        <v>44825</v>
      </c>
      <c r="B12">
        <v>2750</v>
      </c>
    </row>
    <row r="13" spans="1:2" x14ac:dyDescent="0.2">
      <c r="A13" s="2">
        <v>44824</v>
      </c>
      <c r="B13">
        <v>2790</v>
      </c>
    </row>
    <row r="14" spans="1:2" x14ac:dyDescent="0.2">
      <c r="A14" s="2">
        <v>44823</v>
      </c>
      <c r="B14">
        <v>2800</v>
      </c>
    </row>
    <row r="15" spans="1:2" x14ac:dyDescent="0.2">
      <c r="A15" s="2">
        <v>44820</v>
      </c>
      <c r="B15">
        <v>2800</v>
      </c>
    </row>
    <row r="16" spans="1:2" x14ac:dyDescent="0.2">
      <c r="A16" s="2">
        <v>44819</v>
      </c>
      <c r="B16">
        <v>2800</v>
      </c>
    </row>
    <row r="17" spans="1:2" x14ac:dyDescent="0.2">
      <c r="A17" s="2">
        <v>44818</v>
      </c>
      <c r="B17">
        <v>2800</v>
      </c>
    </row>
    <row r="18" spans="1:2" x14ac:dyDescent="0.2">
      <c r="A18" s="2">
        <v>44817</v>
      </c>
      <c r="B18">
        <v>2800</v>
      </c>
    </row>
    <row r="19" spans="1:2" x14ac:dyDescent="0.2">
      <c r="A19" s="2">
        <v>44813</v>
      </c>
      <c r="B19">
        <v>2775</v>
      </c>
    </row>
    <row r="20" spans="1:2" x14ac:dyDescent="0.2">
      <c r="A20" s="2">
        <v>44812</v>
      </c>
      <c r="B20">
        <v>2775</v>
      </c>
    </row>
    <row r="21" spans="1:2" x14ac:dyDescent="0.2">
      <c r="A21" s="2">
        <v>44811</v>
      </c>
      <c r="B21">
        <v>2775</v>
      </c>
    </row>
    <row r="22" spans="1:2" x14ac:dyDescent="0.2">
      <c r="A22" s="2">
        <v>44810</v>
      </c>
      <c r="B22">
        <v>2790</v>
      </c>
    </row>
    <row r="23" spans="1:2" x14ac:dyDescent="0.2">
      <c r="A23" s="2">
        <v>44809</v>
      </c>
      <c r="B23">
        <v>2790</v>
      </c>
    </row>
    <row r="24" spans="1:2" x14ac:dyDescent="0.2">
      <c r="A24" s="2">
        <v>44806</v>
      </c>
      <c r="B24">
        <v>2775</v>
      </c>
    </row>
    <row r="25" spans="1:2" x14ac:dyDescent="0.2">
      <c r="A25" s="2">
        <v>44805</v>
      </c>
      <c r="B25">
        <v>2790</v>
      </c>
    </row>
    <row r="26" spans="1:2" x14ac:dyDescent="0.2">
      <c r="A26" s="2">
        <v>44804</v>
      </c>
      <c r="B26">
        <v>2790</v>
      </c>
    </row>
    <row r="27" spans="1:2" x14ac:dyDescent="0.2">
      <c r="A27" s="2">
        <v>44803</v>
      </c>
      <c r="B27">
        <v>2790</v>
      </c>
    </row>
    <row r="28" spans="1:2" x14ac:dyDescent="0.2">
      <c r="A28" s="2">
        <v>44802</v>
      </c>
      <c r="B28">
        <v>2800</v>
      </c>
    </row>
    <row r="29" spans="1:2" x14ac:dyDescent="0.2">
      <c r="A29" s="2">
        <v>44799</v>
      </c>
      <c r="B29">
        <v>2800</v>
      </c>
    </row>
    <row r="30" spans="1:2" x14ac:dyDescent="0.2">
      <c r="A30" s="2">
        <v>44798</v>
      </c>
      <c r="B30">
        <v>2800</v>
      </c>
    </row>
    <row r="31" spans="1:2" x14ac:dyDescent="0.2">
      <c r="A31" s="2">
        <v>44797</v>
      </c>
      <c r="B31">
        <v>2775</v>
      </c>
    </row>
    <row r="32" spans="1:2" x14ac:dyDescent="0.2">
      <c r="A32" s="2">
        <v>44796</v>
      </c>
      <c r="B32">
        <v>2775</v>
      </c>
    </row>
    <row r="33" spans="1:2" x14ac:dyDescent="0.2">
      <c r="A33" s="2">
        <v>44795</v>
      </c>
      <c r="B33">
        <v>2775</v>
      </c>
    </row>
    <row r="34" spans="1:2" x14ac:dyDescent="0.2">
      <c r="A34" s="2">
        <v>44792</v>
      </c>
      <c r="B34">
        <v>2775</v>
      </c>
    </row>
    <row r="35" spans="1:2" x14ac:dyDescent="0.2">
      <c r="A35" s="2">
        <v>44791</v>
      </c>
      <c r="B35">
        <v>2775</v>
      </c>
    </row>
    <row r="36" spans="1:2" x14ac:dyDescent="0.2">
      <c r="A36" s="2">
        <v>44790</v>
      </c>
      <c r="B36">
        <v>2775</v>
      </c>
    </row>
    <row r="37" spans="1:2" x14ac:dyDescent="0.2">
      <c r="A37" s="2">
        <v>44789</v>
      </c>
      <c r="B37">
        <v>2775</v>
      </c>
    </row>
    <row r="38" spans="1:2" x14ac:dyDescent="0.2">
      <c r="A38" s="2">
        <v>44788</v>
      </c>
      <c r="B38">
        <v>2775</v>
      </c>
    </row>
    <row r="39" spans="1:2" x14ac:dyDescent="0.2">
      <c r="A39" s="2">
        <v>44785</v>
      </c>
      <c r="B39">
        <v>2800</v>
      </c>
    </row>
    <row r="40" spans="1:2" x14ac:dyDescent="0.2">
      <c r="A40" s="2">
        <v>44784</v>
      </c>
      <c r="B40">
        <v>2825</v>
      </c>
    </row>
    <row r="41" spans="1:2" x14ac:dyDescent="0.2">
      <c r="A41" s="2">
        <v>44783</v>
      </c>
      <c r="B41">
        <v>2825</v>
      </c>
    </row>
    <row r="42" spans="1:2" x14ac:dyDescent="0.2">
      <c r="A42" s="2">
        <v>44782</v>
      </c>
      <c r="B42">
        <v>2825</v>
      </c>
    </row>
    <row r="43" spans="1:2" x14ac:dyDescent="0.2">
      <c r="A43" s="2">
        <v>44781</v>
      </c>
      <c r="B43">
        <v>2875</v>
      </c>
    </row>
    <row r="44" spans="1:2" x14ac:dyDescent="0.2">
      <c r="A44" s="2">
        <v>44778</v>
      </c>
      <c r="B44">
        <v>2875</v>
      </c>
    </row>
    <row r="45" spans="1:2" x14ac:dyDescent="0.2">
      <c r="A45" s="2">
        <v>44777</v>
      </c>
      <c r="B45">
        <v>2875</v>
      </c>
    </row>
    <row r="46" spans="1:2" x14ac:dyDescent="0.2">
      <c r="A46" s="2">
        <v>44776</v>
      </c>
      <c r="B46">
        <v>2875</v>
      </c>
    </row>
    <row r="47" spans="1:2" x14ac:dyDescent="0.2">
      <c r="A47" s="2">
        <v>44775</v>
      </c>
      <c r="B47">
        <v>2875</v>
      </c>
    </row>
    <row r="48" spans="1:2" x14ac:dyDescent="0.2">
      <c r="A48" s="2">
        <v>44774</v>
      </c>
      <c r="B48">
        <v>2875</v>
      </c>
    </row>
    <row r="49" spans="1:2" x14ac:dyDescent="0.2">
      <c r="A49" s="2">
        <v>44771</v>
      </c>
      <c r="B49">
        <v>2925</v>
      </c>
    </row>
    <row r="50" spans="1:2" x14ac:dyDescent="0.2">
      <c r="A50" s="2">
        <v>44770</v>
      </c>
      <c r="B50">
        <v>2925</v>
      </c>
    </row>
    <row r="51" spans="1:2" x14ac:dyDescent="0.2">
      <c r="A51" s="2">
        <v>44769</v>
      </c>
      <c r="B51">
        <v>2925</v>
      </c>
    </row>
    <row r="52" spans="1:2" x14ac:dyDescent="0.2">
      <c r="A52" s="2">
        <v>44768</v>
      </c>
      <c r="B52">
        <v>2925</v>
      </c>
    </row>
    <row r="53" spans="1:2" x14ac:dyDescent="0.2">
      <c r="A53" s="2">
        <v>44767</v>
      </c>
      <c r="B53">
        <v>2950</v>
      </c>
    </row>
    <row r="54" spans="1:2" x14ac:dyDescent="0.2">
      <c r="A54" s="2">
        <v>44764</v>
      </c>
      <c r="B54">
        <v>2950</v>
      </c>
    </row>
    <row r="55" spans="1:2" x14ac:dyDescent="0.2">
      <c r="A55" s="2">
        <v>44763</v>
      </c>
      <c r="B55">
        <v>2950</v>
      </c>
    </row>
    <row r="56" spans="1:2" x14ac:dyDescent="0.2">
      <c r="A56" s="2">
        <v>44762</v>
      </c>
      <c r="B56">
        <v>2950</v>
      </c>
    </row>
    <row r="57" spans="1:2" x14ac:dyDescent="0.2">
      <c r="A57" s="2">
        <v>44761</v>
      </c>
      <c r="B57">
        <v>2950</v>
      </c>
    </row>
    <row r="58" spans="1:2" x14ac:dyDescent="0.2">
      <c r="A58" s="2">
        <v>44760</v>
      </c>
      <c r="B58">
        <v>2950</v>
      </c>
    </row>
    <row r="59" spans="1:2" x14ac:dyDescent="0.2">
      <c r="A59" s="2">
        <v>44757</v>
      </c>
      <c r="B59">
        <v>2950</v>
      </c>
    </row>
    <row r="60" spans="1:2" x14ac:dyDescent="0.2">
      <c r="A60" s="2">
        <v>44756</v>
      </c>
      <c r="B60">
        <v>2950</v>
      </c>
    </row>
    <row r="61" spans="1:2" x14ac:dyDescent="0.2">
      <c r="A61" s="2">
        <v>44755</v>
      </c>
      <c r="B61">
        <v>2975</v>
      </c>
    </row>
    <row r="62" spans="1:2" x14ac:dyDescent="0.2">
      <c r="A62" s="2">
        <v>44754</v>
      </c>
      <c r="B62">
        <v>2975</v>
      </c>
    </row>
    <row r="63" spans="1:2" x14ac:dyDescent="0.2">
      <c r="A63" s="2">
        <v>44753</v>
      </c>
      <c r="B63">
        <v>2975</v>
      </c>
    </row>
    <row r="64" spans="1:2" x14ac:dyDescent="0.2">
      <c r="A64" s="2">
        <v>44750</v>
      </c>
      <c r="B64">
        <v>3025</v>
      </c>
    </row>
    <row r="65" spans="1:2" x14ac:dyDescent="0.2">
      <c r="A65" s="2">
        <v>44749</v>
      </c>
      <c r="B65">
        <v>3025</v>
      </c>
    </row>
    <row r="66" spans="1:2" x14ac:dyDescent="0.2">
      <c r="A66" s="2">
        <v>44748</v>
      </c>
      <c r="B66">
        <v>3025</v>
      </c>
    </row>
    <row r="67" spans="1:2" x14ac:dyDescent="0.2">
      <c r="A67" s="2">
        <v>44747</v>
      </c>
      <c r="B67">
        <v>3050</v>
      </c>
    </row>
    <row r="68" spans="1:2" x14ac:dyDescent="0.2">
      <c r="A68" s="2">
        <v>44746</v>
      </c>
      <c r="B68">
        <v>3065</v>
      </c>
    </row>
    <row r="69" spans="1:2" x14ac:dyDescent="0.2">
      <c r="A69" s="2">
        <v>44743</v>
      </c>
      <c r="B69">
        <v>3065</v>
      </c>
    </row>
    <row r="70" spans="1:2" x14ac:dyDescent="0.2">
      <c r="A70" s="2">
        <v>44742</v>
      </c>
      <c r="B70">
        <v>3065</v>
      </c>
    </row>
    <row r="71" spans="1:2" x14ac:dyDescent="0.2">
      <c r="A71" s="2">
        <v>44741</v>
      </c>
      <c r="B71">
        <v>3050</v>
      </c>
    </row>
    <row r="72" spans="1:2" x14ac:dyDescent="0.2">
      <c r="A72" s="2">
        <v>44740</v>
      </c>
      <c r="B72">
        <v>3050</v>
      </c>
    </row>
    <row r="73" spans="1:2" x14ac:dyDescent="0.2">
      <c r="A73" s="2">
        <v>44739</v>
      </c>
      <c r="B73">
        <v>3050</v>
      </c>
    </row>
    <row r="74" spans="1:2" x14ac:dyDescent="0.2">
      <c r="A74" s="2">
        <v>44736</v>
      </c>
      <c r="B74">
        <v>3025</v>
      </c>
    </row>
    <row r="75" spans="1:2" x14ac:dyDescent="0.2">
      <c r="A75" s="2">
        <v>44735</v>
      </c>
      <c r="B75">
        <v>3025</v>
      </c>
    </row>
    <row r="76" spans="1:2" x14ac:dyDescent="0.2">
      <c r="A76" s="2">
        <v>44734</v>
      </c>
      <c r="B76">
        <v>3025</v>
      </c>
    </row>
    <row r="77" spans="1:2" x14ac:dyDescent="0.2">
      <c r="A77" s="2">
        <v>44733</v>
      </c>
      <c r="B77">
        <v>3025</v>
      </c>
    </row>
    <row r="78" spans="1:2" x14ac:dyDescent="0.2">
      <c r="A78" s="2">
        <v>44732</v>
      </c>
      <c r="B78">
        <v>3075</v>
      </c>
    </row>
    <row r="79" spans="1:2" x14ac:dyDescent="0.2">
      <c r="A79" s="2">
        <v>44729</v>
      </c>
      <c r="B79">
        <v>3050</v>
      </c>
    </row>
    <row r="80" spans="1:2" x14ac:dyDescent="0.2">
      <c r="A80" s="2">
        <v>44728</v>
      </c>
      <c r="B80">
        <v>3075</v>
      </c>
    </row>
    <row r="81" spans="1:2" x14ac:dyDescent="0.2">
      <c r="A81" s="2">
        <v>44727</v>
      </c>
      <c r="B81">
        <v>3075</v>
      </c>
    </row>
    <row r="82" spans="1:2" x14ac:dyDescent="0.2">
      <c r="A82" s="2">
        <v>44726</v>
      </c>
      <c r="B82">
        <v>3075</v>
      </c>
    </row>
    <row r="83" spans="1:2" x14ac:dyDescent="0.2">
      <c r="A83" s="2">
        <v>44725</v>
      </c>
      <c r="B83">
        <v>3090</v>
      </c>
    </row>
    <row r="84" spans="1:2" x14ac:dyDescent="0.2">
      <c r="A84" s="2">
        <v>44722</v>
      </c>
      <c r="B84">
        <v>3090</v>
      </c>
    </row>
    <row r="85" spans="1:2" x14ac:dyDescent="0.2">
      <c r="A85" s="2">
        <v>44721</v>
      </c>
      <c r="B85">
        <v>3090</v>
      </c>
    </row>
    <row r="86" spans="1:2" x14ac:dyDescent="0.2">
      <c r="A86" s="2">
        <v>44720</v>
      </c>
      <c r="B86">
        <v>3090</v>
      </c>
    </row>
    <row r="87" spans="1:2" x14ac:dyDescent="0.2">
      <c r="A87" s="2">
        <v>44719</v>
      </c>
      <c r="B87">
        <v>3090</v>
      </c>
    </row>
    <row r="88" spans="1:2" x14ac:dyDescent="0.2">
      <c r="A88" s="2">
        <v>44718</v>
      </c>
      <c r="B88">
        <v>3090</v>
      </c>
    </row>
    <row r="89" spans="1:2" x14ac:dyDescent="0.2">
      <c r="A89" s="2">
        <v>44714</v>
      </c>
      <c r="B89">
        <v>3100</v>
      </c>
    </row>
    <row r="90" spans="1:2" x14ac:dyDescent="0.2">
      <c r="A90" s="2">
        <v>44713</v>
      </c>
      <c r="B90">
        <v>3100</v>
      </c>
    </row>
    <row r="91" spans="1:2" x14ac:dyDescent="0.2">
      <c r="A91" s="2">
        <v>44712</v>
      </c>
      <c r="B91">
        <v>3085</v>
      </c>
    </row>
    <row r="92" spans="1:2" x14ac:dyDescent="0.2">
      <c r="A92" s="2">
        <v>44711</v>
      </c>
      <c r="B92">
        <v>3050</v>
      </c>
    </row>
    <row r="93" spans="1:2" x14ac:dyDescent="0.2">
      <c r="A93" s="2">
        <v>44708</v>
      </c>
      <c r="B93">
        <v>3050</v>
      </c>
    </row>
    <row r="94" spans="1:2" x14ac:dyDescent="0.2">
      <c r="A94" s="2">
        <v>44707</v>
      </c>
      <c r="B94">
        <v>3025</v>
      </c>
    </row>
    <row r="95" spans="1:2" x14ac:dyDescent="0.2">
      <c r="A95" s="2">
        <v>44706</v>
      </c>
      <c r="B95">
        <v>3025</v>
      </c>
    </row>
    <row r="96" spans="1:2" x14ac:dyDescent="0.2">
      <c r="A96" s="2">
        <v>44705</v>
      </c>
      <c r="B96">
        <v>3025</v>
      </c>
    </row>
    <row r="97" spans="1:2" x14ac:dyDescent="0.2">
      <c r="A97" s="2">
        <v>44704</v>
      </c>
      <c r="B97">
        <v>3000</v>
      </c>
    </row>
    <row r="98" spans="1:2" x14ac:dyDescent="0.2">
      <c r="A98" s="2">
        <v>44701</v>
      </c>
      <c r="B98">
        <v>3000</v>
      </c>
    </row>
    <row r="99" spans="1:2" x14ac:dyDescent="0.2">
      <c r="A99" s="2">
        <v>44700</v>
      </c>
      <c r="B99">
        <v>3000</v>
      </c>
    </row>
    <row r="100" spans="1:2" x14ac:dyDescent="0.2">
      <c r="A100" s="2">
        <v>44699</v>
      </c>
      <c r="B100">
        <v>3000</v>
      </c>
    </row>
    <row r="101" spans="1:2" x14ac:dyDescent="0.2">
      <c r="A101" s="2">
        <v>44698</v>
      </c>
      <c r="B101">
        <v>3000</v>
      </c>
    </row>
    <row r="102" spans="1:2" x14ac:dyDescent="0.2">
      <c r="A102" s="2">
        <v>44697</v>
      </c>
      <c r="B102">
        <v>3000</v>
      </c>
    </row>
    <row r="103" spans="1:2" x14ac:dyDescent="0.2">
      <c r="A103" s="2">
        <v>44694</v>
      </c>
      <c r="B103">
        <v>2975</v>
      </c>
    </row>
    <row r="104" spans="1:2" x14ac:dyDescent="0.2">
      <c r="A104" s="2">
        <v>44693</v>
      </c>
      <c r="B104">
        <v>2975</v>
      </c>
    </row>
    <row r="105" spans="1:2" x14ac:dyDescent="0.2">
      <c r="A105" s="2">
        <v>44692</v>
      </c>
      <c r="B105">
        <v>2975</v>
      </c>
    </row>
    <row r="106" spans="1:2" x14ac:dyDescent="0.2">
      <c r="A106" s="2">
        <v>44691</v>
      </c>
      <c r="B106">
        <v>2975</v>
      </c>
    </row>
    <row r="107" spans="1:2" x14ac:dyDescent="0.2">
      <c r="A107" s="2">
        <v>44690</v>
      </c>
      <c r="B107">
        <v>3000</v>
      </c>
    </row>
    <row r="108" spans="1:2" x14ac:dyDescent="0.2">
      <c r="A108" s="2">
        <v>44688</v>
      </c>
      <c r="B108">
        <v>3000</v>
      </c>
    </row>
    <row r="109" spans="1:2" x14ac:dyDescent="0.2">
      <c r="A109" s="2">
        <v>44687</v>
      </c>
      <c r="B109">
        <v>2975</v>
      </c>
    </row>
    <row r="110" spans="1:2" x14ac:dyDescent="0.2">
      <c r="A110" s="2">
        <v>44686</v>
      </c>
      <c r="B110">
        <v>2975</v>
      </c>
    </row>
    <row r="111" spans="1:2" x14ac:dyDescent="0.2">
      <c r="A111" s="2">
        <v>44680</v>
      </c>
      <c r="B111">
        <v>2950</v>
      </c>
    </row>
    <row r="112" spans="1:2" x14ac:dyDescent="0.2">
      <c r="A112" s="2">
        <v>44679</v>
      </c>
      <c r="B112">
        <v>2950</v>
      </c>
    </row>
    <row r="113" spans="1:2" x14ac:dyDescent="0.2">
      <c r="A113" s="2">
        <v>44678</v>
      </c>
      <c r="B113">
        <v>2925</v>
      </c>
    </row>
    <row r="114" spans="1:2" x14ac:dyDescent="0.2">
      <c r="A114" s="2">
        <v>44677</v>
      </c>
      <c r="B114">
        <v>2925</v>
      </c>
    </row>
    <row r="115" spans="1:2" x14ac:dyDescent="0.2">
      <c r="A115" s="2">
        <v>44676</v>
      </c>
      <c r="B115">
        <v>2925</v>
      </c>
    </row>
    <row r="116" spans="1:2" x14ac:dyDescent="0.2">
      <c r="A116" s="2">
        <v>44675</v>
      </c>
      <c r="B116">
        <v>2915</v>
      </c>
    </row>
    <row r="117" spans="1:2" x14ac:dyDescent="0.2">
      <c r="A117" s="2">
        <v>44673</v>
      </c>
      <c r="B117">
        <v>2915</v>
      </c>
    </row>
    <row r="118" spans="1:2" x14ac:dyDescent="0.2">
      <c r="A118" s="2">
        <v>44672</v>
      </c>
      <c r="B118">
        <v>2915</v>
      </c>
    </row>
    <row r="119" spans="1:2" x14ac:dyDescent="0.2">
      <c r="A119" s="2">
        <v>44671</v>
      </c>
      <c r="B119">
        <v>2900</v>
      </c>
    </row>
    <row r="120" spans="1:2" x14ac:dyDescent="0.2">
      <c r="A120" s="2">
        <v>44670</v>
      </c>
      <c r="B120">
        <v>2890</v>
      </c>
    </row>
    <row r="121" spans="1:2" x14ac:dyDescent="0.2">
      <c r="A121" s="2">
        <v>44669</v>
      </c>
      <c r="B121">
        <v>2875</v>
      </c>
    </row>
    <row r="122" spans="1:2" x14ac:dyDescent="0.2">
      <c r="A122" s="2">
        <v>44666</v>
      </c>
      <c r="B122">
        <v>2875</v>
      </c>
    </row>
    <row r="123" spans="1:2" x14ac:dyDescent="0.2">
      <c r="A123" s="2">
        <v>44665</v>
      </c>
      <c r="B123">
        <v>2875</v>
      </c>
    </row>
    <row r="124" spans="1:2" x14ac:dyDescent="0.2">
      <c r="A124" s="2">
        <v>44664</v>
      </c>
      <c r="B124">
        <v>2865</v>
      </c>
    </row>
    <row r="125" spans="1:2" x14ac:dyDescent="0.2">
      <c r="A125" s="2">
        <v>44663</v>
      </c>
      <c r="B125">
        <v>2850</v>
      </c>
    </row>
    <row r="126" spans="1:2" x14ac:dyDescent="0.2">
      <c r="A126" s="2">
        <v>44662</v>
      </c>
      <c r="B126">
        <v>2850</v>
      </c>
    </row>
    <row r="127" spans="1:2" x14ac:dyDescent="0.2">
      <c r="A127" s="2">
        <v>44659</v>
      </c>
      <c r="B127">
        <v>2850</v>
      </c>
    </row>
    <row r="128" spans="1:2" x14ac:dyDescent="0.2">
      <c r="A128" s="2">
        <v>44658</v>
      </c>
      <c r="B128">
        <v>2850</v>
      </c>
    </row>
    <row r="129" spans="1:2" x14ac:dyDescent="0.2">
      <c r="A129" s="2">
        <v>44657</v>
      </c>
      <c r="B129">
        <v>2850</v>
      </c>
    </row>
    <row r="130" spans="1:2" x14ac:dyDescent="0.2">
      <c r="A130" s="2">
        <v>44653</v>
      </c>
      <c r="B130">
        <v>2825</v>
      </c>
    </row>
    <row r="131" spans="1:2" x14ac:dyDescent="0.2">
      <c r="A131" s="2">
        <v>44652</v>
      </c>
      <c r="B131">
        <v>2825</v>
      </c>
    </row>
    <row r="132" spans="1:2" x14ac:dyDescent="0.2">
      <c r="A132" s="2">
        <v>44651</v>
      </c>
      <c r="B132">
        <v>2800</v>
      </c>
    </row>
    <row r="133" spans="1:2" x14ac:dyDescent="0.2">
      <c r="A133" s="2">
        <v>44650</v>
      </c>
      <c r="B133">
        <v>2800</v>
      </c>
    </row>
    <row r="134" spans="1:2" x14ac:dyDescent="0.2">
      <c r="A134" s="2">
        <v>44649</v>
      </c>
      <c r="B134">
        <v>2800</v>
      </c>
    </row>
    <row r="135" spans="1:2" x14ac:dyDescent="0.2">
      <c r="A135" s="2">
        <v>44648</v>
      </c>
      <c r="B135">
        <v>2775</v>
      </c>
    </row>
    <row r="136" spans="1:2" x14ac:dyDescent="0.2">
      <c r="A136" s="2">
        <v>44645</v>
      </c>
      <c r="B136">
        <v>2775</v>
      </c>
    </row>
    <row r="137" spans="1:2" x14ac:dyDescent="0.2">
      <c r="A137" s="2">
        <v>44644</v>
      </c>
      <c r="B137">
        <v>2750</v>
      </c>
    </row>
    <row r="138" spans="1:2" x14ac:dyDescent="0.2">
      <c r="A138" s="2">
        <v>44643</v>
      </c>
      <c r="B138">
        <v>2750</v>
      </c>
    </row>
    <row r="139" spans="1:2" x14ac:dyDescent="0.2">
      <c r="A139" s="2">
        <v>44642</v>
      </c>
      <c r="B139">
        <v>2750</v>
      </c>
    </row>
    <row r="140" spans="1:2" x14ac:dyDescent="0.2">
      <c r="A140" s="2">
        <v>44641</v>
      </c>
      <c r="B140">
        <v>2750</v>
      </c>
    </row>
    <row r="141" spans="1:2" x14ac:dyDescent="0.2">
      <c r="A141" s="2">
        <v>44638</v>
      </c>
      <c r="B141">
        <v>2800</v>
      </c>
    </row>
    <row r="142" spans="1:2" x14ac:dyDescent="0.2">
      <c r="A142" s="2">
        <v>44637</v>
      </c>
      <c r="B142">
        <v>2800</v>
      </c>
    </row>
    <row r="143" spans="1:2" x14ac:dyDescent="0.2">
      <c r="A143" s="2">
        <v>44636</v>
      </c>
      <c r="B143">
        <v>2800</v>
      </c>
    </row>
    <row r="144" spans="1:2" x14ac:dyDescent="0.2">
      <c r="A144" s="2">
        <v>44635</v>
      </c>
      <c r="B144">
        <v>2800</v>
      </c>
    </row>
    <row r="145" spans="1:2" x14ac:dyDescent="0.2">
      <c r="A145" s="2">
        <v>44634</v>
      </c>
      <c r="B145">
        <v>2800</v>
      </c>
    </row>
    <row r="146" spans="1:2" x14ac:dyDescent="0.2">
      <c r="A146" s="2">
        <v>44631</v>
      </c>
      <c r="B146">
        <v>2825</v>
      </c>
    </row>
    <row r="147" spans="1:2" x14ac:dyDescent="0.2">
      <c r="A147" s="2">
        <v>44630</v>
      </c>
      <c r="B147">
        <v>2825</v>
      </c>
    </row>
    <row r="148" spans="1:2" x14ac:dyDescent="0.2">
      <c r="A148" s="2">
        <v>44629</v>
      </c>
      <c r="B148">
        <v>2825</v>
      </c>
    </row>
    <row r="149" spans="1:2" x14ac:dyDescent="0.2">
      <c r="A149" s="2">
        <v>44628</v>
      </c>
      <c r="B149">
        <v>2850</v>
      </c>
    </row>
    <row r="150" spans="1:2" x14ac:dyDescent="0.2">
      <c r="A150" s="2">
        <v>44627</v>
      </c>
      <c r="B150">
        <v>2875</v>
      </c>
    </row>
    <row r="151" spans="1:2" x14ac:dyDescent="0.2">
      <c r="A151" s="2">
        <v>44624</v>
      </c>
      <c r="B151">
        <v>2875</v>
      </c>
    </row>
    <row r="152" spans="1:2" x14ac:dyDescent="0.2">
      <c r="A152" s="2">
        <v>44623</v>
      </c>
      <c r="B152">
        <v>2875</v>
      </c>
    </row>
    <row r="153" spans="1:2" x14ac:dyDescent="0.2">
      <c r="A153" s="2">
        <v>44622</v>
      </c>
      <c r="B153">
        <v>2865</v>
      </c>
    </row>
    <row r="154" spans="1:2" x14ac:dyDescent="0.2">
      <c r="A154" s="2">
        <v>44621</v>
      </c>
      <c r="B154">
        <v>2850</v>
      </c>
    </row>
    <row r="155" spans="1:2" x14ac:dyDescent="0.2">
      <c r="A155" s="2">
        <v>44620</v>
      </c>
      <c r="B155">
        <v>2850</v>
      </c>
    </row>
    <row r="156" spans="1:2" x14ac:dyDescent="0.2">
      <c r="A156" s="2">
        <v>44617</v>
      </c>
      <c r="B156">
        <v>2850</v>
      </c>
    </row>
    <row r="157" spans="1:2" x14ac:dyDescent="0.2">
      <c r="A157" s="2">
        <v>44616</v>
      </c>
      <c r="B157">
        <v>2875</v>
      </c>
    </row>
    <row r="158" spans="1:2" x14ac:dyDescent="0.2">
      <c r="A158" s="2">
        <v>44615</v>
      </c>
      <c r="B158">
        <v>2850</v>
      </c>
    </row>
    <row r="159" spans="1:2" x14ac:dyDescent="0.2">
      <c r="A159" s="2">
        <v>44614</v>
      </c>
      <c r="B159">
        <v>2825</v>
      </c>
    </row>
    <row r="160" spans="1:2" x14ac:dyDescent="0.2">
      <c r="A160" s="2">
        <v>44613</v>
      </c>
      <c r="B160">
        <v>2825</v>
      </c>
    </row>
    <row r="161" spans="1:2" x14ac:dyDescent="0.2">
      <c r="A161" s="2">
        <v>44610</v>
      </c>
      <c r="B161">
        <v>2825</v>
      </c>
    </row>
    <row r="162" spans="1:2" x14ac:dyDescent="0.2">
      <c r="A162" s="2">
        <v>44609</v>
      </c>
      <c r="B162">
        <v>2825</v>
      </c>
    </row>
    <row r="163" spans="1:2" x14ac:dyDescent="0.2">
      <c r="A163" s="2">
        <v>44608</v>
      </c>
      <c r="B163">
        <v>2825</v>
      </c>
    </row>
    <row r="164" spans="1:2" x14ac:dyDescent="0.2">
      <c r="A164" s="2">
        <v>44607</v>
      </c>
      <c r="B164">
        <v>2800</v>
      </c>
    </row>
    <row r="165" spans="1:2" x14ac:dyDescent="0.2">
      <c r="A165" s="2">
        <v>44606</v>
      </c>
      <c r="B165">
        <v>2775</v>
      </c>
    </row>
    <row r="166" spans="1:2" x14ac:dyDescent="0.2">
      <c r="A166" s="2">
        <v>44603</v>
      </c>
      <c r="B166">
        <v>2775</v>
      </c>
    </row>
    <row r="167" spans="1:2" x14ac:dyDescent="0.2">
      <c r="A167" s="2">
        <v>44602</v>
      </c>
      <c r="B167">
        <v>2725</v>
      </c>
    </row>
    <row r="168" spans="1:2" x14ac:dyDescent="0.2">
      <c r="A168" s="2">
        <v>44601</v>
      </c>
      <c r="B168">
        <v>2675</v>
      </c>
    </row>
    <row r="169" spans="1:2" x14ac:dyDescent="0.2">
      <c r="A169" s="2">
        <v>44600</v>
      </c>
      <c r="B169">
        <v>2600</v>
      </c>
    </row>
    <row r="170" spans="1:2" x14ac:dyDescent="0.2">
      <c r="A170" s="2">
        <v>44599</v>
      </c>
      <c r="B170">
        <v>2600</v>
      </c>
    </row>
    <row r="171" spans="1:2" x14ac:dyDescent="0.2">
      <c r="A171" s="2">
        <v>44591</v>
      </c>
      <c r="B171">
        <v>2575</v>
      </c>
    </row>
    <row r="172" spans="1:2" x14ac:dyDescent="0.2">
      <c r="A172" s="2">
        <v>44590</v>
      </c>
      <c r="B172">
        <v>2575</v>
      </c>
    </row>
    <row r="173" spans="1:2" x14ac:dyDescent="0.2">
      <c r="A173" s="2">
        <v>44589</v>
      </c>
      <c r="B173">
        <v>2575</v>
      </c>
    </row>
    <row r="174" spans="1:2" x14ac:dyDescent="0.2">
      <c r="A174" s="2">
        <v>44588</v>
      </c>
      <c r="B174">
        <v>2575</v>
      </c>
    </row>
    <row r="175" spans="1:2" x14ac:dyDescent="0.2">
      <c r="A175" s="2">
        <v>44587</v>
      </c>
      <c r="B175">
        <v>2550</v>
      </c>
    </row>
    <row r="176" spans="1:2" x14ac:dyDescent="0.2">
      <c r="A176" s="2">
        <v>44586</v>
      </c>
      <c r="B176">
        <v>2550</v>
      </c>
    </row>
    <row r="177" spans="1:2" x14ac:dyDescent="0.2">
      <c r="A177" s="2">
        <v>44585</v>
      </c>
      <c r="B177">
        <v>2525</v>
      </c>
    </row>
    <row r="178" spans="1:2" x14ac:dyDescent="0.2">
      <c r="A178" s="2">
        <v>44582</v>
      </c>
      <c r="B178">
        <v>2525</v>
      </c>
    </row>
    <row r="179" spans="1:2" x14ac:dyDescent="0.2">
      <c r="A179" s="2">
        <v>44581</v>
      </c>
      <c r="B179">
        <v>2500</v>
      </c>
    </row>
    <row r="180" spans="1:2" x14ac:dyDescent="0.2">
      <c r="A180" s="2">
        <v>44580</v>
      </c>
      <c r="B180">
        <v>2475</v>
      </c>
    </row>
    <row r="181" spans="1:2" x14ac:dyDescent="0.2">
      <c r="A181" s="2">
        <v>44579</v>
      </c>
      <c r="B181">
        <v>2450</v>
      </c>
    </row>
    <row r="182" spans="1:2" x14ac:dyDescent="0.2">
      <c r="A182" s="2">
        <v>44578</v>
      </c>
      <c r="B182">
        <v>2425</v>
      </c>
    </row>
    <row r="183" spans="1:2" x14ac:dyDescent="0.2">
      <c r="A183" s="2">
        <v>44575</v>
      </c>
      <c r="B183">
        <v>2425</v>
      </c>
    </row>
    <row r="184" spans="1:2" x14ac:dyDescent="0.2">
      <c r="A184" s="2">
        <v>44574</v>
      </c>
      <c r="B184">
        <v>2425</v>
      </c>
    </row>
    <row r="185" spans="1:2" x14ac:dyDescent="0.2">
      <c r="A185" s="2">
        <v>44573</v>
      </c>
      <c r="B185">
        <v>2425</v>
      </c>
    </row>
    <row r="186" spans="1:2" x14ac:dyDescent="0.2">
      <c r="A186" s="2">
        <v>44572</v>
      </c>
      <c r="B186">
        <v>2425</v>
      </c>
    </row>
    <row r="187" spans="1:2" x14ac:dyDescent="0.2">
      <c r="A187" s="2">
        <v>44571</v>
      </c>
      <c r="B187">
        <v>2475</v>
      </c>
    </row>
    <row r="188" spans="1:2" x14ac:dyDescent="0.2">
      <c r="A188" s="2">
        <v>44568</v>
      </c>
      <c r="B188">
        <v>2500</v>
      </c>
    </row>
    <row r="189" spans="1:2" x14ac:dyDescent="0.2">
      <c r="A189" s="2">
        <v>44567</v>
      </c>
      <c r="B189">
        <v>2525</v>
      </c>
    </row>
    <row r="190" spans="1:2" x14ac:dyDescent="0.2">
      <c r="A190" s="2">
        <v>44566</v>
      </c>
      <c r="B190">
        <v>2525</v>
      </c>
    </row>
    <row r="191" spans="1:2" x14ac:dyDescent="0.2">
      <c r="A191" s="2">
        <v>44565</v>
      </c>
      <c r="B191">
        <v>2525</v>
      </c>
    </row>
    <row r="192" spans="1:2" x14ac:dyDescent="0.2">
      <c r="A192" s="2">
        <v>44561</v>
      </c>
      <c r="B192">
        <v>2600</v>
      </c>
    </row>
    <row r="193" spans="1:2" x14ac:dyDescent="0.2">
      <c r="A193" s="2">
        <v>44560</v>
      </c>
      <c r="B193">
        <v>2675</v>
      </c>
    </row>
    <row r="194" spans="1:2" x14ac:dyDescent="0.2">
      <c r="A194" s="2">
        <v>44559</v>
      </c>
      <c r="B194">
        <v>2675</v>
      </c>
    </row>
    <row r="195" spans="1:2" x14ac:dyDescent="0.2">
      <c r="A195" s="2">
        <v>44558</v>
      </c>
      <c r="B195">
        <v>2675</v>
      </c>
    </row>
    <row r="196" spans="1:2" x14ac:dyDescent="0.2">
      <c r="A196" s="2">
        <v>44557</v>
      </c>
      <c r="B196">
        <v>2750</v>
      </c>
    </row>
    <row r="197" spans="1:2" x14ac:dyDescent="0.2">
      <c r="A197" s="2">
        <v>44554</v>
      </c>
      <c r="B197">
        <v>2800</v>
      </c>
    </row>
    <row r="198" spans="1:2" x14ac:dyDescent="0.2">
      <c r="A198" s="2">
        <v>44553</v>
      </c>
      <c r="B198">
        <v>2800</v>
      </c>
    </row>
    <row r="199" spans="1:2" x14ac:dyDescent="0.2">
      <c r="A199" s="2">
        <v>44552</v>
      </c>
      <c r="B199">
        <v>2800</v>
      </c>
    </row>
    <row r="200" spans="1:2" x14ac:dyDescent="0.2">
      <c r="A200" s="2">
        <v>44551</v>
      </c>
      <c r="B200">
        <v>2850</v>
      </c>
    </row>
    <row r="201" spans="1:2" x14ac:dyDescent="0.2">
      <c r="A201" s="2">
        <v>44550</v>
      </c>
      <c r="B201">
        <v>2875</v>
      </c>
    </row>
    <row r="202" spans="1:2" x14ac:dyDescent="0.2">
      <c r="A202" s="2">
        <v>44547</v>
      </c>
      <c r="B202">
        <v>2875</v>
      </c>
    </row>
    <row r="203" spans="1:2" x14ac:dyDescent="0.2">
      <c r="A203" s="2">
        <v>44546</v>
      </c>
      <c r="B203">
        <v>2875</v>
      </c>
    </row>
    <row r="204" spans="1:2" x14ac:dyDescent="0.2">
      <c r="A204" s="2">
        <v>44545</v>
      </c>
      <c r="B204">
        <v>2900</v>
      </c>
    </row>
    <row r="205" spans="1:2" x14ac:dyDescent="0.2">
      <c r="A205" s="2">
        <v>44544</v>
      </c>
      <c r="B205">
        <v>2900</v>
      </c>
    </row>
    <row r="206" spans="1:2" x14ac:dyDescent="0.2">
      <c r="A206" s="2">
        <v>44543</v>
      </c>
      <c r="B206">
        <v>2950</v>
      </c>
    </row>
    <row r="207" spans="1:2" x14ac:dyDescent="0.2">
      <c r="A207" s="2">
        <v>44540</v>
      </c>
      <c r="B207">
        <v>2975</v>
      </c>
    </row>
    <row r="208" spans="1:2" x14ac:dyDescent="0.2">
      <c r="A208" s="2">
        <v>44539</v>
      </c>
      <c r="B208">
        <v>2975</v>
      </c>
    </row>
    <row r="209" spans="1:2" x14ac:dyDescent="0.2">
      <c r="A209" s="2">
        <v>44538</v>
      </c>
      <c r="B209">
        <v>3075</v>
      </c>
    </row>
    <row r="210" spans="1:2" x14ac:dyDescent="0.2">
      <c r="A210" s="2">
        <v>44537</v>
      </c>
      <c r="B210">
        <v>3075</v>
      </c>
    </row>
    <row r="211" spans="1:2" x14ac:dyDescent="0.2">
      <c r="A211" s="2">
        <v>44536</v>
      </c>
      <c r="B211">
        <v>3150</v>
      </c>
    </row>
    <row r="212" spans="1:2" x14ac:dyDescent="0.2">
      <c r="A212" s="2">
        <v>44533</v>
      </c>
      <c r="B212">
        <v>3200</v>
      </c>
    </row>
    <row r="213" spans="1:2" x14ac:dyDescent="0.2">
      <c r="A213" s="2">
        <v>44532</v>
      </c>
      <c r="B213">
        <v>3250</v>
      </c>
    </row>
    <row r="214" spans="1:2" x14ac:dyDescent="0.2">
      <c r="A214" s="2">
        <v>44531</v>
      </c>
      <c r="B214">
        <v>3250</v>
      </c>
    </row>
    <row r="215" spans="1:2" x14ac:dyDescent="0.2">
      <c r="A215" s="2">
        <v>44530</v>
      </c>
      <c r="B215">
        <v>3250</v>
      </c>
    </row>
    <row r="216" spans="1:2" x14ac:dyDescent="0.2">
      <c r="A216" s="2">
        <v>44529</v>
      </c>
      <c r="B216">
        <v>3250</v>
      </c>
    </row>
    <row r="217" spans="1:2" x14ac:dyDescent="0.2">
      <c r="A217" s="2">
        <v>44526</v>
      </c>
      <c r="B217">
        <v>3250</v>
      </c>
    </row>
    <row r="218" spans="1:2" x14ac:dyDescent="0.2">
      <c r="A218" s="2">
        <v>44525</v>
      </c>
      <c r="B218">
        <v>3350</v>
      </c>
    </row>
    <row r="219" spans="1:2" x14ac:dyDescent="0.2">
      <c r="A219" s="2">
        <v>44524</v>
      </c>
      <c r="B219">
        <v>3350</v>
      </c>
    </row>
    <row r="220" spans="1:2" x14ac:dyDescent="0.2">
      <c r="A220" s="2">
        <v>44523</v>
      </c>
      <c r="B220">
        <v>3350</v>
      </c>
    </row>
    <row r="221" spans="1:2" x14ac:dyDescent="0.2">
      <c r="A221" s="2">
        <v>44522</v>
      </c>
      <c r="B221">
        <v>3350</v>
      </c>
    </row>
    <row r="222" spans="1:2" x14ac:dyDescent="0.2">
      <c r="A222" s="2">
        <v>44519</v>
      </c>
      <c r="B222">
        <v>3350</v>
      </c>
    </row>
    <row r="223" spans="1:2" x14ac:dyDescent="0.2">
      <c r="A223" s="2">
        <v>44518</v>
      </c>
      <c r="B223">
        <v>3350</v>
      </c>
    </row>
    <row r="224" spans="1:2" x14ac:dyDescent="0.2">
      <c r="A224" s="2">
        <v>44517</v>
      </c>
      <c r="B224">
        <v>3350</v>
      </c>
    </row>
    <row r="225" spans="1:2" x14ac:dyDescent="0.2">
      <c r="A225" s="2">
        <v>44516</v>
      </c>
      <c r="B225">
        <v>3350</v>
      </c>
    </row>
    <row r="226" spans="1:2" x14ac:dyDescent="0.2">
      <c r="A226" s="2">
        <v>44515</v>
      </c>
      <c r="B226">
        <v>3375</v>
      </c>
    </row>
    <row r="227" spans="1:2" x14ac:dyDescent="0.2">
      <c r="A227" s="2">
        <v>44512</v>
      </c>
      <c r="B227">
        <v>3375</v>
      </c>
    </row>
    <row r="228" spans="1:2" x14ac:dyDescent="0.2">
      <c r="A228" s="2">
        <v>44511</v>
      </c>
      <c r="B228">
        <v>3375</v>
      </c>
    </row>
    <row r="229" spans="1:2" x14ac:dyDescent="0.2">
      <c r="A229" s="2">
        <v>44510</v>
      </c>
      <c r="B229">
        <v>3375</v>
      </c>
    </row>
    <row r="230" spans="1:2" x14ac:dyDescent="0.2">
      <c r="A230" s="2">
        <v>44509</v>
      </c>
      <c r="B230">
        <v>3375</v>
      </c>
    </row>
    <row r="231" spans="1:2" x14ac:dyDescent="0.2">
      <c r="A231" s="2">
        <v>44508</v>
      </c>
      <c r="B231">
        <v>3425</v>
      </c>
    </row>
    <row r="232" spans="1:2" x14ac:dyDescent="0.2">
      <c r="A232" s="2">
        <v>44505</v>
      </c>
      <c r="B232">
        <v>3425</v>
      </c>
    </row>
    <row r="233" spans="1:2" x14ac:dyDescent="0.2">
      <c r="A233" s="2">
        <v>44504</v>
      </c>
      <c r="B233">
        <v>3425</v>
      </c>
    </row>
    <row r="234" spans="1:2" x14ac:dyDescent="0.2">
      <c r="A234" s="2">
        <v>44503</v>
      </c>
      <c r="B234">
        <v>3425</v>
      </c>
    </row>
    <row r="235" spans="1:2" x14ac:dyDescent="0.2">
      <c r="A235" s="2">
        <v>44502</v>
      </c>
      <c r="B235">
        <v>3425</v>
      </c>
    </row>
    <row r="236" spans="1:2" x14ac:dyDescent="0.2">
      <c r="A236" s="2">
        <v>44501</v>
      </c>
      <c r="B236">
        <v>3425</v>
      </c>
    </row>
    <row r="237" spans="1:2" x14ac:dyDescent="0.2">
      <c r="A237" s="2">
        <v>44498</v>
      </c>
      <c r="B237">
        <v>3425</v>
      </c>
    </row>
    <row r="238" spans="1:2" x14ac:dyDescent="0.2">
      <c r="A238" s="2">
        <v>44497</v>
      </c>
      <c r="B238">
        <v>3375</v>
      </c>
    </row>
    <row r="239" spans="1:2" x14ac:dyDescent="0.2">
      <c r="A239" s="2">
        <v>44496</v>
      </c>
      <c r="B239">
        <v>3375</v>
      </c>
    </row>
    <row r="240" spans="1:2" x14ac:dyDescent="0.2">
      <c r="A240" s="2">
        <v>44495</v>
      </c>
      <c r="B240">
        <v>3375</v>
      </c>
    </row>
    <row r="241" spans="1:2" x14ac:dyDescent="0.2">
      <c r="A241" s="2">
        <v>44494</v>
      </c>
      <c r="B241">
        <v>3375</v>
      </c>
    </row>
    <row r="242" spans="1:2" x14ac:dyDescent="0.2">
      <c r="A242" s="2">
        <v>44491</v>
      </c>
      <c r="B242">
        <v>3475</v>
      </c>
    </row>
    <row r="243" spans="1:2" x14ac:dyDescent="0.2">
      <c r="A243" s="2">
        <v>44490</v>
      </c>
      <c r="B243">
        <v>3550</v>
      </c>
    </row>
    <row r="244" spans="1:2" x14ac:dyDescent="0.2">
      <c r="A244" s="2">
        <v>44489</v>
      </c>
      <c r="B244">
        <v>3550</v>
      </c>
    </row>
    <row r="245" spans="1:2" x14ac:dyDescent="0.2">
      <c r="A245" s="2">
        <v>44488</v>
      </c>
      <c r="B245">
        <v>3550</v>
      </c>
    </row>
    <row r="246" spans="1:2" x14ac:dyDescent="0.2">
      <c r="A246" s="2">
        <v>44487</v>
      </c>
      <c r="B246">
        <v>3550</v>
      </c>
    </row>
    <row r="247" spans="1:2" x14ac:dyDescent="0.2">
      <c r="A247" s="2">
        <v>44484</v>
      </c>
      <c r="B247">
        <v>3550</v>
      </c>
    </row>
    <row r="248" spans="1:2" x14ac:dyDescent="0.2">
      <c r="A248" s="2">
        <v>44483</v>
      </c>
      <c r="B248">
        <v>3550</v>
      </c>
    </row>
    <row r="249" spans="1:2" x14ac:dyDescent="0.2">
      <c r="A249" s="2">
        <v>44482</v>
      </c>
      <c r="B249">
        <v>3550</v>
      </c>
    </row>
    <row r="250" spans="1:2" x14ac:dyDescent="0.2">
      <c r="A250" s="2">
        <v>44481</v>
      </c>
      <c r="B250">
        <v>3550</v>
      </c>
    </row>
    <row r="251" spans="1:2" x14ac:dyDescent="0.2">
      <c r="A251" s="2">
        <v>44480</v>
      </c>
      <c r="B251">
        <v>3550</v>
      </c>
    </row>
    <row r="252" spans="1:2" x14ac:dyDescent="0.2">
      <c r="A252" s="2">
        <v>44478</v>
      </c>
      <c r="B252">
        <v>3525</v>
      </c>
    </row>
    <row r="253" spans="1:2" x14ac:dyDescent="0.2">
      <c r="A253" s="2">
        <v>44477</v>
      </c>
      <c r="B253">
        <v>3510</v>
      </c>
    </row>
    <row r="254" spans="1:2" x14ac:dyDescent="0.2">
      <c r="A254" s="2">
        <v>44469</v>
      </c>
      <c r="B254">
        <v>3300</v>
      </c>
    </row>
    <row r="255" spans="1:2" x14ac:dyDescent="0.2">
      <c r="A255" s="2">
        <v>44468</v>
      </c>
      <c r="B255">
        <v>3300</v>
      </c>
    </row>
    <row r="256" spans="1:2" x14ac:dyDescent="0.2">
      <c r="A256" s="2">
        <v>44467</v>
      </c>
      <c r="B256">
        <v>3300</v>
      </c>
    </row>
    <row r="257" spans="1:2" x14ac:dyDescent="0.2">
      <c r="A257" s="2">
        <v>44466</v>
      </c>
      <c r="B257">
        <v>3300</v>
      </c>
    </row>
    <row r="258" spans="1:2" x14ac:dyDescent="0.2">
      <c r="A258" s="2">
        <v>44465</v>
      </c>
      <c r="B258">
        <v>3300</v>
      </c>
    </row>
    <row r="259" spans="1:2" x14ac:dyDescent="0.2">
      <c r="A259" s="2">
        <v>44463</v>
      </c>
      <c r="B259">
        <v>3150</v>
      </c>
    </row>
    <row r="260" spans="1:2" x14ac:dyDescent="0.2">
      <c r="A260" s="2">
        <v>44462</v>
      </c>
      <c r="B260">
        <v>3025</v>
      </c>
    </row>
    <row r="261" spans="1:2" x14ac:dyDescent="0.2">
      <c r="A261" s="2">
        <v>44461</v>
      </c>
      <c r="B261">
        <v>2925</v>
      </c>
    </row>
    <row r="262" spans="1:2" x14ac:dyDescent="0.2">
      <c r="A262" s="2">
        <v>44457</v>
      </c>
      <c r="B262">
        <v>2875</v>
      </c>
    </row>
    <row r="263" spans="1:2" x14ac:dyDescent="0.2">
      <c r="A263" s="2">
        <v>44456</v>
      </c>
      <c r="B263">
        <v>2850</v>
      </c>
    </row>
    <row r="264" spans="1:2" x14ac:dyDescent="0.2">
      <c r="A264" s="2">
        <v>44455</v>
      </c>
      <c r="B264">
        <v>2775</v>
      </c>
    </row>
    <row r="265" spans="1:2" x14ac:dyDescent="0.2">
      <c r="A265" s="2">
        <v>44454</v>
      </c>
      <c r="B265">
        <v>2750</v>
      </c>
    </row>
    <row r="266" spans="1:2" x14ac:dyDescent="0.2">
      <c r="A266" s="2">
        <v>44453</v>
      </c>
      <c r="B266">
        <v>2715</v>
      </c>
    </row>
    <row r="267" spans="1:2" x14ac:dyDescent="0.2">
      <c r="A267" s="2">
        <v>44452</v>
      </c>
      <c r="B267">
        <v>2715</v>
      </c>
    </row>
    <row r="268" spans="1:2" x14ac:dyDescent="0.2">
      <c r="A268" s="2">
        <v>44449</v>
      </c>
      <c r="B268">
        <v>2700</v>
      </c>
    </row>
    <row r="269" spans="1:2" x14ac:dyDescent="0.2">
      <c r="A269" s="2">
        <v>44448</v>
      </c>
      <c r="B269">
        <v>2675</v>
      </c>
    </row>
    <row r="270" spans="1:2" x14ac:dyDescent="0.2">
      <c r="A270" s="2">
        <v>44447</v>
      </c>
      <c r="B270">
        <v>2650</v>
      </c>
    </row>
    <row r="271" spans="1:2" x14ac:dyDescent="0.2">
      <c r="A271" s="2">
        <v>44446</v>
      </c>
      <c r="B271">
        <v>2650</v>
      </c>
    </row>
    <row r="272" spans="1:2" x14ac:dyDescent="0.2">
      <c r="A272" s="2">
        <v>44445</v>
      </c>
      <c r="B272">
        <v>2640</v>
      </c>
    </row>
    <row r="273" spans="1:2" x14ac:dyDescent="0.2">
      <c r="A273" s="2">
        <v>44442</v>
      </c>
      <c r="B273">
        <v>2640</v>
      </c>
    </row>
    <row r="274" spans="1:2" x14ac:dyDescent="0.2">
      <c r="A274" s="2">
        <v>44441</v>
      </c>
      <c r="B274">
        <v>2640</v>
      </c>
    </row>
    <row r="275" spans="1:2" x14ac:dyDescent="0.2">
      <c r="A275" s="2">
        <v>44440</v>
      </c>
      <c r="B275">
        <v>2640</v>
      </c>
    </row>
    <row r="276" spans="1:2" x14ac:dyDescent="0.2">
      <c r="A276" s="2">
        <v>44439</v>
      </c>
      <c r="B276">
        <v>2615</v>
      </c>
    </row>
    <row r="277" spans="1:2" x14ac:dyDescent="0.2">
      <c r="A277" s="2">
        <v>44438</v>
      </c>
      <c r="B277">
        <v>2600</v>
      </c>
    </row>
    <row r="278" spans="1:2" x14ac:dyDescent="0.2">
      <c r="A278" s="2">
        <v>44435</v>
      </c>
      <c r="B278">
        <v>2600</v>
      </c>
    </row>
    <row r="279" spans="1:2" x14ac:dyDescent="0.2">
      <c r="A279" s="2">
        <v>44434</v>
      </c>
      <c r="B279">
        <v>2550</v>
      </c>
    </row>
    <row r="280" spans="1:2" x14ac:dyDescent="0.2">
      <c r="A280" s="2">
        <v>44433</v>
      </c>
      <c r="B280">
        <v>2525</v>
      </c>
    </row>
    <row r="281" spans="1:2" x14ac:dyDescent="0.2">
      <c r="A281" s="2">
        <v>44432</v>
      </c>
      <c r="B281">
        <v>2525</v>
      </c>
    </row>
    <row r="282" spans="1:2" x14ac:dyDescent="0.2">
      <c r="A282" s="2">
        <v>44431</v>
      </c>
      <c r="B282">
        <v>2525</v>
      </c>
    </row>
    <row r="283" spans="1:2" x14ac:dyDescent="0.2">
      <c r="A283" s="2">
        <v>44428</v>
      </c>
      <c r="B283">
        <v>2505</v>
      </c>
    </row>
    <row r="284" spans="1:2" x14ac:dyDescent="0.2">
      <c r="A284" s="2">
        <v>44427</v>
      </c>
      <c r="B284">
        <v>2500</v>
      </c>
    </row>
    <row r="285" spans="1:2" x14ac:dyDescent="0.2">
      <c r="A285" s="2">
        <v>44426</v>
      </c>
      <c r="B285">
        <v>2500</v>
      </c>
    </row>
    <row r="286" spans="1:2" x14ac:dyDescent="0.2">
      <c r="A286" s="2">
        <v>44425</v>
      </c>
      <c r="B286">
        <v>2500</v>
      </c>
    </row>
    <row r="287" spans="1:2" x14ac:dyDescent="0.2">
      <c r="A287" s="2">
        <v>44424</v>
      </c>
      <c r="B287">
        <v>2475</v>
      </c>
    </row>
    <row r="288" spans="1:2" x14ac:dyDescent="0.2">
      <c r="A288" s="2">
        <v>44421</v>
      </c>
      <c r="B288">
        <v>2450</v>
      </c>
    </row>
    <row r="289" spans="1:2" x14ac:dyDescent="0.2">
      <c r="A289" s="2">
        <v>44420</v>
      </c>
      <c r="B289">
        <v>2450</v>
      </c>
    </row>
    <row r="290" spans="1:2" x14ac:dyDescent="0.2">
      <c r="A290" s="2">
        <v>44419</v>
      </c>
      <c r="B290">
        <v>2450</v>
      </c>
    </row>
    <row r="291" spans="1:2" x14ac:dyDescent="0.2">
      <c r="A291" s="2">
        <v>44418</v>
      </c>
      <c r="B291">
        <v>2450</v>
      </c>
    </row>
    <row r="292" spans="1:2" x14ac:dyDescent="0.2">
      <c r="A292" s="2">
        <v>44417</v>
      </c>
      <c r="B292">
        <v>2425</v>
      </c>
    </row>
    <row r="293" spans="1:2" x14ac:dyDescent="0.2">
      <c r="A293" s="2">
        <v>44414</v>
      </c>
      <c r="B293">
        <v>2425</v>
      </c>
    </row>
    <row r="294" spans="1:2" x14ac:dyDescent="0.2">
      <c r="A294" s="2">
        <v>44413</v>
      </c>
      <c r="B294">
        <v>2425</v>
      </c>
    </row>
    <row r="295" spans="1:2" x14ac:dyDescent="0.2">
      <c r="A295" s="2">
        <v>44412</v>
      </c>
      <c r="B295">
        <v>2425</v>
      </c>
    </row>
    <row r="296" spans="1:2" x14ac:dyDescent="0.2">
      <c r="A296" s="2">
        <v>44411</v>
      </c>
      <c r="B296">
        <v>2400</v>
      </c>
    </row>
    <row r="297" spans="1:2" x14ac:dyDescent="0.2">
      <c r="A297" s="2">
        <v>44410</v>
      </c>
      <c r="B297">
        <v>2350</v>
      </c>
    </row>
    <row r="298" spans="1:2" x14ac:dyDescent="0.2">
      <c r="A298" s="2">
        <v>44407</v>
      </c>
      <c r="B298">
        <v>2300</v>
      </c>
    </row>
    <row r="299" spans="1:2" x14ac:dyDescent="0.2">
      <c r="A299" s="2">
        <v>44406</v>
      </c>
      <c r="B299">
        <v>2300</v>
      </c>
    </row>
    <row r="300" spans="1:2" x14ac:dyDescent="0.2">
      <c r="A300" s="2">
        <v>44405</v>
      </c>
      <c r="B300">
        <v>2275</v>
      </c>
    </row>
    <row r="301" spans="1:2" x14ac:dyDescent="0.2">
      <c r="A301" s="2">
        <v>44404</v>
      </c>
      <c r="B301">
        <v>2275</v>
      </c>
    </row>
    <row r="302" spans="1:2" x14ac:dyDescent="0.2">
      <c r="A302" s="2">
        <v>44403</v>
      </c>
      <c r="B302">
        <v>2250</v>
      </c>
    </row>
    <row r="303" spans="1:2" x14ac:dyDescent="0.2">
      <c r="A303" s="2">
        <v>44400</v>
      </c>
      <c r="B303">
        <v>2200</v>
      </c>
    </row>
    <row r="304" spans="1:2" x14ac:dyDescent="0.2">
      <c r="A304" s="2">
        <v>44399</v>
      </c>
      <c r="B304">
        <v>2200</v>
      </c>
    </row>
    <row r="305" spans="1:2" x14ac:dyDescent="0.2">
      <c r="A305" s="2">
        <v>44398</v>
      </c>
      <c r="B305">
        <v>2200</v>
      </c>
    </row>
    <row r="306" spans="1:2" x14ac:dyDescent="0.2">
      <c r="A306" s="2">
        <v>44397</v>
      </c>
      <c r="B306">
        <v>2175</v>
      </c>
    </row>
    <row r="307" spans="1:2" x14ac:dyDescent="0.2">
      <c r="A307" s="2">
        <v>44396</v>
      </c>
      <c r="B307">
        <v>2175</v>
      </c>
    </row>
    <row r="308" spans="1:2" x14ac:dyDescent="0.2">
      <c r="A308" s="2">
        <v>44393</v>
      </c>
      <c r="B308">
        <v>2175</v>
      </c>
    </row>
    <row r="309" spans="1:2" x14ac:dyDescent="0.2">
      <c r="A309" s="2">
        <v>44392</v>
      </c>
      <c r="B309">
        <v>2175</v>
      </c>
    </row>
    <row r="310" spans="1:2" x14ac:dyDescent="0.2">
      <c r="A310" s="2">
        <v>44391</v>
      </c>
      <c r="B310">
        <v>2175</v>
      </c>
    </row>
    <row r="311" spans="1:2" x14ac:dyDescent="0.2">
      <c r="A311" s="2">
        <v>44390</v>
      </c>
      <c r="B311">
        <v>2160</v>
      </c>
    </row>
    <row r="312" spans="1:2" x14ac:dyDescent="0.2">
      <c r="A312" s="2">
        <v>44389</v>
      </c>
      <c r="B312">
        <v>2160</v>
      </c>
    </row>
    <row r="313" spans="1:2" x14ac:dyDescent="0.2">
      <c r="A313" s="2">
        <v>44386</v>
      </c>
      <c r="B313">
        <v>2160</v>
      </c>
    </row>
    <row r="314" spans="1:2" x14ac:dyDescent="0.2">
      <c r="A314" s="2">
        <v>44385</v>
      </c>
      <c r="B314">
        <v>2160</v>
      </c>
    </row>
    <row r="315" spans="1:2" x14ac:dyDescent="0.2">
      <c r="A315" s="2">
        <v>44384</v>
      </c>
      <c r="B315">
        <v>2160</v>
      </c>
    </row>
    <row r="316" spans="1:2" x14ac:dyDescent="0.2">
      <c r="A316" s="2">
        <v>44383</v>
      </c>
      <c r="B316">
        <v>2160</v>
      </c>
    </row>
    <row r="317" spans="1:2" x14ac:dyDescent="0.2">
      <c r="A317" s="2">
        <v>44382</v>
      </c>
      <c r="B317">
        <v>2160</v>
      </c>
    </row>
    <row r="318" spans="1:2" x14ac:dyDescent="0.2">
      <c r="A318" s="2">
        <v>44379</v>
      </c>
      <c r="B318">
        <v>2160</v>
      </c>
    </row>
    <row r="319" spans="1:2" x14ac:dyDescent="0.2">
      <c r="A319" s="2">
        <v>44378</v>
      </c>
      <c r="B319">
        <v>2160</v>
      </c>
    </row>
    <row r="320" spans="1:2" x14ac:dyDescent="0.2">
      <c r="A320" s="2">
        <v>44377</v>
      </c>
      <c r="B320">
        <v>2160</v>
      </c>
    </row>
    <row r="321" spans="1:2" x14ac:dyDescent="0.2">
      <c r="A321" s="2">
        <v>44376</v>
      </c>
      <c r="B321">
        <v>2075</v>
      </c>
    </row>
    <row r="322" spans="1:2" x14ac:dyDescent="0.2">
      <c r="A322" s="2">
        <v>44375</v>
      </c>
      <c r="B322">
        <v>2075</v>
      </c>
    </row>
    <row r="323" spans="1:2" x14ac:dyDescent="0.2">
      <c r="A323" s="2">
        <v>44372</v>
      </c>
      <c r="B323">
        <v>2065</v>
      </c>
    </row>
    <row r="324" spans="1:2" x14ac:dyDescent="0.2">
      <c r="A324" s="2">
        <v>44371</v>
      </c>
      <c r="B324">
        <v>2030</v>
      </c>
    </row>
    <row r="325" spans="1:2" x14ac:dyDescent="0.2">
      <c r="A325" s="2">
        <v>44370</v>
      </c>
      <c r="B325">
        <v>2030</v>
      </c>
    </row>
    <row r="326" spans="1:2" x14ac:dyDescent="0.2">
      <c r="A326" s="2">
        <v>44369</v>
      </c>
      <c r="B326">
        <v>2030</v>
      </c>
    </row>
    <row r="327" spans="1:2" x14ac:dyDescent="0.2">
      <c r="A327" s="2">
        <v>44368</v>
      </c>
      <c r="B327">
        <v>2030</v>
      </c>
    </row>
    <row r="328" spans="1:2" x14ac:dyDescent="0.2">
      <c r="A328" s="2">
        <v>44365</v>
      </c>
      <c r="B328">
        <v>2030</v>
      </c>
    </row>
    <row r="329" spans="1:2" x14ac:dyDescent="0.2">
      <c r="A329" s="2">
        <v>44364</v>
      </c>
      <c r="B329">
        <v>2030</v>
      </c>
    </row>
    <row r="330" spans="1:2" x14ac:dyDescent="0.2">
      <c r="A330" s="2">
        <v>44363</v>
      </c>
      <c r="B330">
        <v>2030</v>
      </c>
    </row>
    <row r="331" spans="1:2" x14ac:dyDescent="0.2">
      <c r="A331" s="2">
        <v>44362</v>
      </c>
      <c r="B331">
        <v>2030</v>
      </c>
    </row>
    <row r="332" spans="1:2" x14ac:dyDescent="0.2">
      <c r="A332" s="2">
        <v>44358</v>
      </c>
      <c r="B332">
        <v>2030</v>
      </c>
    </row>
    <row r="333" spans="1:2" x14ac:dyDescent="0.2">
      <c r="A333" s="2">
        <v>44357</v>
      </c>
      <c r="B333">
        <v>2030</v>
      </c>
    </row>
    <row r="334" spans="1:2" x14ac:dyDescent="0.2">
      <c r="A334" s="2">
        <v>44356</v>
      </c>
      <c r="B334">
        <v>2030</v>
      </c>
    </row>
    <row r="335" spans="1:2" x14ac:dyDescent="0.2">
      <c r="A335" s="2">
        <v>44355</v>
      </c>
      <c r="B335">
        <v>2030</v>
      </c>
    </row>
    <row r="336" spans="1:2" x14ac:dyDescent="0.2">
      <c r="A336" s="2">
        <v>44354</v>
      </c>
      <c r="B336">
        <v>2015</v>
      </c>
    </row>
    <row r="337" spans="1:2" x14ac:dyDescent="0.2">
      <c r="A337" s="2">
        <v>44351</v>
      </c>
      <c r="B337">
        <v>2015</v>
      </c>
    </row>
    <row r="338" spans="1:2" x14ac:dyDescent="0.2">
      <c r="A338" s="2">
        <v>44350</v>
      </c>
      <c r="B338">
        <v>2015</v>
      </c>
    </row>
    <row r="339" spans="1:2" x14ac:dyDescent="0.2">
      <c r="A339" s="2">
        <v>44349</v>
      </c>
      <c r="B339">
        <v>2015</v>
      </c>
    </row>
    <row r="340" spans="1:2" x14ac:dyDescent="0.2">
      <c r="A340" s="2">
        <v>44348</v>
      </c>
      <c r="B340">
        <v>2005</v>
      </c>
    </row>
    <row r="341" spans="1:2" x14ac:dyDescent="0.2">
      <c r="A341" s="2">
        <v>44347</v>
      </c>
      <c r="B341">
        <v>1990</v>
      </c>
    </row>
    <row r="342" spans="1:2" x14ac:dyDescent="0.2">
      <c r="A342" s="2">
        <v>44344</v>
      </c>
      <c r="B342">
        <v>1945</v>
      </c>
    </row>
    <row r="343" spans="1:2" x14ac:dyDescent="0.2">
      <c r="A343" s="2">
        <v>44343</v>
      </c>
      <c r="B343">
        <v>1945</v>
      </c>
    </row>
    <row r="344" spans="1:2" x14ac:dyDescent="0.2">
      <c r="A344" s="2">
        <v>44342</v>
      </c>
      <c r="B344">
        <v>1945</v>
      </c>
    </row>
    <row r="345" spans="1:2" x14ac:dyDescent="0.2">
      <c r="A345" s="2">
        <v>44341</v>
      </c>
      <c r="B345">
        <v>1945</v>
      </c>
    </row>
    <row r="346" spans="1:2" x14ac:dyDescent="0.2">
      <c r="A346" s="2">
        <v>44340</v>
      </c>
      <c r="B346">
        <v>1945</v>
      </c>
    </row>
    <row r="347" spans="1:2" x14ac:dyDescent="0.2">
      <c r="A347" s="2">
        <v>44337</v>
      </c>
      <c r="B347">
        <v>1945</v>
      </c>
    </row>
    <row r="348" spans="1:2" x14ac:dyDescent="0.2">
      <c r="A348" s="2">
        <v>44336</v>
      </c>
      <c r="B348">
        <v>1945</v>
      </c>
    </row>
    <row r="349" spans="1:2" x14ac:dyDescent="0.2">
      <c r="A349" s="2">
        <v>44335</v>
      </c>
      <c r="B349">
        <v>1945</v>
      </c>
    </row>
    <row r="350" spans="1:2" x14ac:dyDescent="0.2">
      <c r="A350" s="2">
        <v>44334</v>
      </c>
      <c r="B350">
        <v>1945</v>
      </c>
    </row>
    <row r="351" spans="1:2" x14ac:dyDescent="0.2">
      <c r="A351" s="2">
        <v>44333</v>
      </c>
      <c r="B351">
        <v>1945</v>
      </c>
    </row>
    <row r="352" spans="1:2" x14ac:dyDescent="0.2">
      <c r="A352" s="2">
        <v>44330</v>
      </c>
      <c r="B352">
        <v>1945</v>
      </c>
    </row>
    <row r="353" spans="1:2" x14ac:dyDescent="0.2">
      <c r="A353" s="2">
        <v>44329</v>
      </c>
      <c r="B353">
        <v>1935</v>
      </c>
    </row>
    <row r="354" spans="1:2" x14ac:dyDescent="0.2">
      <c r="A354" s="2">
        <v>44328</v>
      </c>
      <c r="B354">
        <v>1935</v>
      </c>
    </row>
    <row r="355" spans="1:2" x14ac:dyDescent="0.2">
      <c r="A355" s="2">
        <v>44327</v>
      </c>
      <c r="B355">
        <v>1925</v>
      </c>
    </row>
    <row r="356" spans="1:2" x14ac:dyDescent="0.2">
      <c r="A356" s="2">
        <v>44326</v>
      </c>
      <c r="B356">
        <v>1925</v>
      </c>
    </row>
    <row r="357" spans="1:2" x14ac:dyDescent="0.2">
      <c r="A357" s="2">
        <v>44324</v>
      </c>
      <c r="B357">
        <v>1925</v>
      </c>
    </row>
    <row r="358" spans="1:2" x14ac:dyDescent="0.2">
      <c r="A358" s="2">
        <v>44323</v>
      </c>
      <c r="B358">
        <v>1925</v>
      </c>
    </row>
    <row r="359" spans="1:2" x14ac:dyDescent="0.2">
      <c r="A359" s="2">
        <v>44322</v>
      </c>
      <c r="B359">
        <v>1915</v>
      </c>
    </row>
    <row r="360" spans="1:2" x14ac:dyDescent="0.2">
      <c r="A360" s="2">
        <v>44316</v>
      </c>
      <c r="B360">
        <v>1905</v>
      </c>
    </row>
    <row r="361" spans="1:2" x14ac:dyDescent="0.2">
      <c r="A361" s="2">
        <v>44315</v>
      </c>
      <c r="B361">
        <v>1905</v>
      </c>
    </row>
    <row r="362" spans="1:2" x14ac:dyDescent="0.2">
      <c r="A362" s="2">
        <v>44314</v>
      </c>
      <c r="B362">
        <v>1905</v>
      </c>
    </row>
    <row r="363" spans="1:2" x14ac:dyDescent="0.2">
      <c r="A363" s="2">
        <v>44313</v>
      </c>
      <c r="B363">
        <v>1905</v>
      </c>
    </row>
    <row r="364" spans="1:2" x14ac:dyDescent="0.2">
      <c r="A364" s="2">
        <v>44312</v>
      </c>
      <c r="B364">
        <v>1905</v>
      </c>
    </row>
    <row r="365" spans="1:2" x14ac:dyDescent="0.2">
      <c r="A365" s="2">
        <v>44311</v>
      </c>
      <c r="B365">
        <v>1905</v>
      </c>
    </row>
    <row r="366" spans="1:2" x14ac:dyDescent="0.2">
      <c r="A366" s="2">
        <v>44309</v>
      </c>
      <c r="B366">
        <v>1905</v>
      </c>
    </row>
    <row r="367" spans="1:2" x14ac:dyDescent="0.2">
      <c r="A367" s="2">
        <v>44308</v>
      </c>
      <c r="B367">
        <v>1925</v>
      </c>
    </row>
    <row r="368" spans="1:2" x14ac:dyDescent="0.2">
      <c r="A368" s="2">
        <v>44307</v>
      </c>
      <c r="B368">
        <v>1925</v>
      </c>
    </row>
    <row r="369" spans="1:2" x14ac:dyDescent="0.2">
      <c r="A369" s="2">
        <v>44306</v>
      </c>
      <c r="B369">
        <v>1925</v>
      </c>
    </row>
    <row r="370" spans="1:2" x14ac:dyDescent="0.2">
      <c r="A370" s="2">
        <v>44305</v>
      </c>
      <c r="B370">
        <v>1925</v>
      </c>
    </row>
    <row r="371" spans="1:2" x14ac:dyDescent="0.2">
      <c r="A371" s="2">
        <v>44302</v>
      </c>
      <c r="B371">
        <v>1925</v>
      </c>
    </row>
    <row r="372" spans="1:2" x14ac:dyDescent="0.2">
      <c r="A372" s="2">
        <v>44301</v>
      </c>
      <c r="B372">
        <v>1925</v>
      </c>
    </row>
    <row r="373" spans="1:2" x14ac:dyDescent="0.2">
      <c r="A373" s="2">
        <v>44300</v>
      </c>
      <c r="B373">
        <v>1925</v>
      </c>
    </row>
    <row r="374" spans="1:2" x14ac:dyDescent="0.2">
      <c r="A374" s="2">
        <v>44299</v>
      </c>
      <c r="B374">
        <v>1925</v>
      </c>
    </row>
    <row r="375" spans="1:2" x14ac:dyDescent="0.2">
      <c r="A375" s="2">
        <v>44298</v>
      </c>
      <c r="B375">
        <v>1925</v>
      </c>
    </row>
    <row r="376" spans="1:2" x14ac:dyDescent="0.2">
      <c r="A376" s="2">
        <v>44295</v>
      </c>
      <c r="B376">
        <v>1925</v>
      </c>
    </row>
    <row r="377" spans="1:2" x14ac:dyDescent="0.2">
      <c r="A377" s="2">
        <v>44294</v>
      </c>
      <c r="B377">
        <v>1925</v>
      </c>
    </row>
    <row r="378" spans="1:2" x14ac:dyDescent="0.2">
      <c r="A378" s="2">
        <v>44293</v>
      </c>
      <c r="B378">
        <v>1925</v>
      </c>
    </row>
    <row r="379" spans="1:2" x14ac:dyDescent="0.2">
      <c r="A379" s="2">
        <v>44292</v>
      </c>
      <c r="B379">
        <v>1915</v>
      </c>
    </row>
    <row r="380" spans="1:2" x14ac:dyDescent="0.2">
      <c r="A380" s="2">
        <v>44288</v>
      </c>
      <c r="B380">
        <v>1915</v>
      </c>
    </row>
    <row r="381" spans="1:2" x14ac:dyDescent="0.2">
      <c r="A381" s="2">
        <v>44287</v>
      </c>
      <c r="B381">
        <v>1915</v>
      </c>
    </row>
    <row r="382" spans="1:2" x14ac:dyDescent="0.2">
      <c r="A382" s="2">
        <v>44286</v>
      </c>
      <c r="B382">
        <v>1915</v>
      </c>
    </row>
    <row r="383" spans="1:2" x14ac:dyDescent="0.2">
      <c r="A383" s="2">
        <v>44285</v>
      </c>
      <c r="B383">
        <v>1900</v>
      </c>
    </row>
    <row r="384" spans="1:2" x14ac:dyDescent="0.2">
      <c r="A384" s="2">
        <v>44284</v>
      </c>
      <c r="B384">
        <v>1900</v>
      </c>
    </row>
    <row r="385" spans="1:2" x14ac:dyDescent="0.2">
      <c r="A385" s="2">
        <v>44281</v>
      </c>
      <c r="B385">
        <v>1900</v>
      </c>
    </row>
    <row r="386" spans="1:2" x14ac:dyDescent="0.2">
      <c r="A386" s="2">
        <v>44280</v>
      </c>
      <c r="B386">
        <v>1900</v>
      </c>
    </row>
    <row r="387" spans="1:2" x14ac:dyDescent="0.2">
      <c r="A387" s="2">
        <v>44279</v>
      </c>
      <c r="B387">
        <v>1875</v>
      </c>
    </row>
    <row r="388" spans="1:2" x14ac:dyDescent="0.2">
      <c r="A388" s="2">
        <v>44278</v>
      </c>
      <c r="B388">
        <v>1860</v>
      </c>
    </row>
    <row r="389" spans="1:2" x14ac:dyDescent="0.2">
      <c r="A389" s="2">
        <v>44277</v>
      </c>
      <c r="B389">
        <v>1860</v>
      </c>
    </row>
    <row r="390" spans="1:2" x14ac:dyDescent="0.2">
      <c r="A390" s="2">
        <v>44274</v>
      </c>
      <c r="B390">
        <v>1850</v>
      </c>
    </row>
    <row r="391" spans="1:2" x14ac:dyDescent="0.2">
      <c r="A391" s="2">
        <v>44273</v>
      </c>
      <c r="B391">
        <v>1850</v>
      </c>
    </row>
    <row r="392" spans="1:2" x14ac:dyDescent="0.2">
      <c r="A392" s="2">
        <v>44272</v>
      </c>
      <c r="B392">
        <v>1825</v>
      </c>
    </row>
    <row r="393" spans="1:2" x14ac:dyDescent="0.2">
      <c r="A393" s="2">
        <v>44271</v>
      </c>
      <c r="B393">
        <v>1825</v>
      </c>
    </row>
    <row r="394" spans="1:2" x14ac:dyDescent="0.2">
      <c r="A394" s="2">
        <v>44270</v>
      </c>
      <c r="B394">
        <v>1825</v>
      </c>
    </row>
    <row r="395" spans="1:2" x14ac:dyDescent="0.2">
      <c r="A395" s="2">
        <v>44267</v>
      </c>
      <c r="B395">
        <v>1800</v>
      </c>
    </row>
    <row r="396" spans="1:2" x14ac:dyDescent="0.2">
      <c r="A396" s="2">
        <v>44266</v>
      </c>
      <c r="B396">
        <v>1800</v>
      </c>
    </row>
    <row r="397" spans="1:2" x14ac:dyDescent="0.2">
      <c r="A397" s="2">
        <v>44265</v>
      </c>
      <c r="B397">
        <v>1800</v>
      </c>
    </row>
    <row r="398" spans="1:2" x14ac:dyDescent="0.2">
      <c r="A398" s="2">
        <v>44264</v>
      </c>
      <c r="B398">
        <v>1800</v>
      </c>
    </row>
    <row r="399" spans="1:2" x14ac:dyDescent="0.2">
      <c r="A399" s="2">
        <v>44263</v>
      </c>
      <c r="B399">
        <v>1800</v>
      </c>
    </row>
    <row r="400" spans="1:2" x14ac:dyDescent="0.2">
      <c r="A400" s="2">
        <v>44260</v>
      </c>
      <c r="B400">
        <v>1775</v>
      </c>
    </row>
    <row r="401" spans="1:2" x14ac:dyDescent="0.2">
      <c r="A401" s="2">
        <v>44259</v>
      </c>
      <c r="B401">
        <v>1750</v>
      </c>
    </row>
    <row r="402" spans="1:2" x14ac:dyDescent="0.2">
      <c r="A402" s="2">
        <v>44258</v>
      </c>
      <c r="B402">
        <v>1725</v>
      </c>
    </row>
    <row r="403" spans="1:2" x14ac:dyDescent="0.2">
      <c r="A403" s="2">
        <v>44257</v>
      </c>
      <c r="B403">
        <v>1725</v>
      </c>
    </row>
    <row r="404" spans="1:2" x14ac:dyDescent="0.2">
      <c r="A404" s="2">
        <v>44256</v>
      </c>
      <c r="B404">
        <v>1725</v>
      </c>
    </row>
    <row r="405" spans="1:2" x14ac:dyDescent="0.2">
      <c r="A405" s="2">
        <v>44253</v>
      </c>
      <c r="B405">
        <v>1650</v>
      </c>
    </row>
    <row r="406" spans="1:2" x14ac:dyDescent="0.2">
      <c r="A406" s="2">
        <v>44252</v>
      </c>
      <c r="B406">
        <v>1590</v>
      </c>
    </row>
    <row r="407" spans="1:2" x14ac:dyDescent="0.2">
      <c r="A407" s="2">
        <v>44251</v>
      </c>
      <c r="B407">
        <v>1575</v>
      </c>
    </row>
    <row r="408" spans="1:2" x14ac:dyDescent="0.2">
      <c r="A408" s="2">
        <v>44250</v>
      </c>
      <c r="B408">
        <v>1550</v>
      </c>
    </row>
    <row r="409" spans="1:2" x14ac:dyDescent="0.2">
      <c r="A409" s="2">
        <v>44249</v>
      </c>
      <c r="B409">
        <v>1550</v>
      </c>
    </row>
    <row r="410" spans="1:2" x14ac:dyDescent="0.2">
      <c r="A410" s="2">
        <v>44247</v>
      </c>
      <c r="B410">
        <v>1550</v>
      </c>
    </row>
    <row r="411" spans="1:2" x14ac:dyDescent="0.2">
      <c r="A411" s="2">
        <v>44246</v>
      </c>
      <c r="B411">
        <v>1550</v>
      </c>
    </row>
    <row r="412" spans="1:2" x14ac:dyDescent="0.2">
      <c r="A412" s="2">
        <v>44245</v>
      </c>
      <c r="B412">
        <v>1515</v>
      </c>
    </row>
    <row r="413" spans="1:2" x14ac:dyDescent="0.2">
      <c r="A413" s="2">
        <v>44237</v>
      </c>
      <c r="B413">
        <v>1515</v>
      </c>
    </row>
    <row r="414" spans="1:2" x14ac:dyDescent="0.2">
      <c r="A414" s="2">
        <v>44236</v>
      </c>
      <c r="B414">
        <v>1515</v>
      </c>
    </row>
    <row r="415" spans="1:2" x14ac:dyDescent="0.2">
      <c r="A415" s="2">
        <v>44235</v>
      </c>
      <c r="B415">
        <v>1515</v>
      </c>
    </row>
    <row r="416" spans="1:2" x14ac:dyDescent="0.2">
      <c r="A416" s="2">
        <v>44234</v>
      </c>
      <c r="B416">
        <v>1515</v>
      </c>
    </row>
    <row r="417" spans="1:2" x14ac:dyDescent="0.2">
      <c r="A417" s="2">
        <v>44232</v>
      </c>
      <c r="B417">
        <v>1515</v>
      </c>
    </row>
    <row r="418" spans="1:2" x14ac:dyDescent="0.2">
      <c r="A418" s="2">
        <v>44231</v>
      </c>
      <c r="B418">
        <v>1515</v>
      </c>
    </row>
    <row r="419" spans="1:2" x14ac:dyDescent="0.2">
      <c r="A419" s="2">
        <v>44230</v>
      </c>
      <c r="B419">
        <v>1500</v>
      </c>
    </row>
    <row r="420" spans="1:2" x14ac:dyDescent="0.2">
      <c r="A420" s="2">
        <v>44229</v>
      </c>
      <c r="B420">
        <v>1500</v>
      </c>
    </row>
    <row r="421" spans="1:2" x14ac:dyDescent="0.2">
      <c r="A421" s="2">
        <v>44228</v>
      </c>
      <c r="B421">
        <v>1475</v>
      </c>
    </row>
    <row r="422" spans="1:2" x14ac:dyDescent="0.2">
      <c r="A422" s="2">
        <v>44225</v>
      </c>
      <c r="B422">
        <v>1475</v>
      </c>
    </row>
    <row r="423" spans="1:2" x14ac:dyDescent="0.2">
      <c r="A423" s="2">
        <v>44224</v>
      </c>
      <c r="B423">
        <v>1475</v>
      </c>
    </row>
    <row r="424" spans="1:2" x14ac:dyDescent="0.2">
      <c r="A424" s="2">
        <v>44223</v>
      </c>
      <c r="B424">
        <v>1475</v>
      </c>
    </row>
    <row r="425" spans="1:2" x14ac:dyDescent="0.2">
      <c r="A425" s="2">
        <v>44222</v>
      </c>
      <c r="B425">
        <v>1475</v>
      </c>
    </row>
    <row r="426" spans="1:2" x14ac:dyDescent="0.2">
      <c r="A426" s="2">
        <v>44221</v>
      </c>
      <c r="B426">
        <v>1475</v>
      </c>
    </row>
    <row r="427" spans="1:2" x14ac:dyDescent="0.2">
      <c r="A427" s="2">
        <v>44218</v>
      </c>
      <c r="B427">
        <v>1475</v>
      </c>
    </row>
    <row r="428" spans="1:2" x14ac:dyDescent="0.2">
      <c r="A428" s="2">
        <v>44217</v>
      </c>
      <c r="B428">
        <v>1475</v>
      </c>
    </row>
    <row r="429" spans="1:2" x14ac:dyDescent="0.2">
      <c r="A429" s="2">
        <v>44216</v>
      </c>
      <c r="B429">
        <v>1475</v>
      </c>
    </row>
    <row r="430" spans="1:2" x14ac:dyDescent="0.2">
      <c r="A430" s="2">
        <v>44215</v>
      </c>
      <c r="B430">
        <v>1475</v>
      </c>
    </row>
    <row r="431" spans="1:2" x14ac:dyDescent="0.2">
      <c r="A431" s="2">
        <v>44214</v>
      </c>
      <c r="B431">
        <v>1475</v>
      </c>
    </row>
    <row r="432" spans="1:2" x14ac:dyDescent="0.2">
      <c r="A432" s="2">
        <v>44211</v>
      </c>
      <c r="B432">
        <v>1475</v>
      </c>
    </row>
    <row r="433" spans="1:2" x14ac:dyDescent="0.2">
      <c r="A433" s="2">
        <v>44210</v>
      </c>
      <c r="B433">
        <v>1475</v>
      </c>
    </row>
    <row r="434" spans="1:2" x14ac:dyDescent="0.2">
      <c r="A434" s="2">
        <v>44209</v>
      </c>
      <c r="B434">
        <v>1475</v>
      </c>
    </row>
    <row r="435" spans="1:2" x14ac:dyDescent="0.2">
      <c r="A435" s="2">
        <v>44208</v>
      </c>
      <c r="B435">
        <v>1475</v>
      </c>
    </row>
    <row r="436" spans="1:2" x14ac:dyDescent="0.2">
      <c r="A436" s="2">
        <v>44207</v>
      </c>
      <c r="B436">
        <v>1450</v>
      </c>
    </row>
    <row r="437" spans="1:2" x14ac:dyDescent="0.2">
      <c r="A437" s="2">
        <v>44204</v>
      </c>
      <c r="B437">
        <v>1450</v>
      </c>
    </row>
    <row r="438" spans="1:2" x14ac:dyDescent="0.2">
      <c r="A438" s="2">
        <v>44203</v>
      </c>
      <c r="B438">
        <v>1450</v>
      </c>
    </row>
    <row r="439" spans="1:2" x14ac:dyDescent="0.2">
      <c r="A439" s="2">
        <v>44202</v>
      </c>
      <c r="B439">
        <v>1450</v>
      </c>
    </row>
    <row r="440" spans="1:2" x14ac:dyDescent="0.2">
      <c r="A440" s="2">
        <v>44201</v>
      </c>
      <c r="B440">
        <v>1450</v>
      </c>
    </row>
    <row r="441" spans="1:2" x14ac:dyDescent="0.2">
      <c r="A441" s="2">
        <v>44200</v>
      </c>
      <c r="B441">
        <v>1450</v>
      </c>
    </row>
    <row r="442" spans="1:2" x14ac:dyDescent="0.2">
      <c r="A442" s="2">
        <v>44196</v>
      </c>
      <c r="B442">
        <v>1450</v>
      </c>
    </row>
    <row r="443" spans="1:2" x14ac:dyDescent="0.2">
      <c r="A443" s="2">
        <v>44195</v>
      </c>
      <c r="B443">
        <v>1450</v>
      </c>
    </row>
    <row r="444" spans="1:2" x14ac:dyDescent="0.2">
      <c r="A444" s="2">
        <v>44194</v>
      </c>
      <c r="B444">
        <v>1450</v>
      </c>
    </row>
    <row r="445" spans="1:2" x14ac:dyDescent="0.2">
      <c r="A445" s="2">
        <v>44193</v>
      </c>
      <c r="B445">
        <v>1450</v>
      </c>
    </row>
    <row r="446" spans="1:2" x14ac:dyDescent="0.2">
      <c r="A446" s="2">
        <v>44190</v>
      </c>
      <c r="B446">
        <v>1440</v>
      </c>
    </row>
    <row r="447" spans="1:2" x14ac:dyDescent="0.2">
      <c r="A447" s="2">
        <v>44189</v>
      </c>
      <c r="B447">
        <v>1440</v>
      </c>
    </row>
    <row r="448" spans="1:2" x14ac:dyDescent="0.2">
      <c r="A448" s="2">
        <v>44188</v>
      </c>
      <c r="B448">
        <v>1440</v>
      </c>
    </row>
    <row r="449" spans="1:2" x14ac:dyDescent="0.2">
      <c r="A449" s="2">
        <v>44187</v>
      </c>
      <c r="B449">
        <v>1440</v>
      </c>
    </row>
    <row r="450" spans="1:2" x14ac:dyDescent="0.2">
      <c r="A450" s="2">
        <v>44186</v>
      </c>
      <c r="B450">
        <v>1425</v>
      </c>
    </row>
    <row r="451" spans="1:2" x14ac:dyDescent="0.2">
      <c r="A451" s="2">
        <v>44183</v>
      </c>
      <c r="B451">
        <v>1425</v>
      </c>
    </row>
    <row r="452" spans="1:2" x14ac:dyDescent="0.2">
      <c r="A452" s="2">
        <v>44182</v>
      </c>
      <c r="B452">
        <v>1425</v>
      </c>
    </row>
    <row r="453" spans="1:2" x14ac:dyDescent="0.2">
      <c r="A453" s="2">
        <v>44181</v>
      </c>
      <c r="B453">
        <v>1425</v>
      </c>
    </row>
    <row r="454" spans="1:2" x14ac:dyDescent="0.2">
      <c r="A454" s="2">
        <v>44180</v>
      </c>
      <c r="B454">
        <v>1425</v>
      </c>
    </row>
    <row r="455" spans="1:2" x14ac:dyDescent="0.2">
      <c r="A455" s="2">
        <v>44179</v>
      </c>
      <c r="B455">
        <v>1425</v>
      </c>
    </row>
    <row r="456" spans="1:2" x14ac:dyDescent="0.2">
      <c r="A456" s="2">
        <v>44176</v>
      </c>
      <c r="B456">
        <v>1425</v>
      </c>
    </row>
    <row r="457" spans="1:2" x14ac:dyDescent="0.2">
      <c r="A457" s="2">
        <v>44175</v>
      </c>
      <c r="B457">
        <v>1455</v>
      </c>
    </row>
    <row r="458" spans="1:2" x14ac:dyDescent="0.2">
      <c r="A458" s="2">
        <v>44174</v>
      </c>
      <c r="B458">
        <v>1465</v>
      </c>
    </row>
    <row r="459" spans="1:2" x14ac:dyDescent="0.2">
      <c r="A459" s="2">
        <v>44173</v>
      </c>
      <c r="B459">
        <v>1475</v>
      </c>
    </row>
    <row r="460" spans="1:2" x14ac:dyDescent="0.2">
      <c r="A460" s="2">
        <v>44172</v>
      </c>
      <c r="B460">
        <v>1475</v>
      </c>
    </row>
    <row r="461" spans="1:2" x14ac:dyDescent="0.2">
      <c r="A461" s="2">
        <v>44169</v>
      </c>
      <c r="B461">
        <v>1525</v>
      </c>
    </row>
    <row r="462" spans="1:2" x14ac:dyDescent="0.2">
      <c r="A462" s="2">
        <v>44168</v>
      </c>
      <c r="B462">
        <v>1525</v>
      </c>
    </row>
    <row r="463" spans="1:2" x14ac:dyDescent="0.2">
      <c r="A463" s="2">
        <v>44167</v>
      </c>
      <c r="B463">
        <v>1525</v>
      </c>
    </row>
    <row r="464" spans="1:2" x14ac:dyDescent="0.2">
      <c r="A464" s="2">
        <v>44166</v>
      </c>
      <c r="B464">
        <v>1540</v>
      </c>
    </row>
    <row r="465" spans="1:2" x14ac:dyDescent="0.2">
      <c r="A465" s="2">
        <v>44165</v>
      </c>
      <c r="B465">
        <v>1600</v>
      </c>
    </row>
    <row r="466" spans="1:2" x14ac:dyDescent="0.2">
      <c r="A466" s="2">
        <v>44162</v>
      </c>
      <c r="B466">
        <v>1600</v>
      </c>
    </row>
    <row r="467" spans="1:2" x14ac:dyDescent="0.2">
      <c r="A467" s="2">
        <v>44161</v>
      </c>
      <c r="B467">
        <v>1625</v>
      </c>
    </row>
    <row r="468" spans="1:2" x14ac:dyDescent="0.2">
      <c r="A468" s="2">
        <v>44160</v>
      </c>
      <c r="B468">
        <v>1625</v>
      </c>
    </row>
    <row r="469" spans="1:2" x14ac:dyDescent="0.2">
      <c r="A469" s="2">
        <v>44159</v>
      </c>
      <c r="B469">
        <v>1650</v>
      </c>
    </row>
    <row r="470" spans="1:2" x14ac:dyDescent="0.2">
      <c r="A470" s="2">
        <v>44158</v>
      </c>
      <c r="B470">
        <v>1650</v>
      </c>
    </row>
    <row r="471" spans="1:2" x14ac:dyDescent="0.2">
      <c r="A471" s="2">
        <v>44155</v>
      </c>
      <c r="B471">
        <v>1650</v>
      </c>
    </row>
    <row r="472" spans="1:2" x14ac:dyDescent="0.2">
      <c r="A472" s="2">
        <v>44154</v>
      </c>
      <c r="B472">
        <v>1650</v>
      </c>
    </row>
    <row r="473" spans="1:2" x14ac:dyDescent="0.2">
      <c r="A473" s="2">
        <v>44153</v>
      </c>
      <c r="B473">
        <v>1650</v>
      </c>
    </row>
    <row r="474" spans="1:2" x14ac:dyDescent="0.2">
      <c r="A474" s="2">
        <v>44152</v>
      </c>
      <c r="B474">
        <v>1650</v>
      </c>
    </row>
    <row r="475" spans="1:2" x14ac:dyDescent="0.2">
      <c r="A475" s="2">
        <v>44151</v>
      </c>
      <c r="B475">
        <v>1665</v>
      </c>
    </row>
    <row r="476" spans="1:2" x14ac:dyDescent="0.2">
      <c r="A476" s="2">
        <v>44148</v>
      </c>
      <c r="B476">
        <v>1725</v>
      </c>
    </row>
    <row r="477" spans="1:2" x14ac:dyDescent="0.2">
      <c r="A477" s="2">
        <v>44147</v>
      </c>
      <c r="B477">
        <v>1725</v>
      </c>
    </row>
    <row r="478" spans="1:2" x14ac:dyDescent="0.2">
      <c r="A478" s="2">
        <v>44146</v>
      </c>
      <c r="B478">
        <v>1750</v>
      </c>
    </row>
    <row r="479" spans="1:2" x14ac:dyDescent="0.2">
      <c r="A479" s="2">
        <v>44145</v>
      </c>
      <c r="B479">
        <v>1775</v>
      </c>
    </row>
    <row r="480" spans="1:2" x14ac:dyDescent="0.2">
      <c r="A480" s="2">
        <v>44144</v>
      </c>
      <c r="B480">
        <v>1775</v>
      </c>
    </row>
    <row r="481" spans="1:2" x14ac:dyDescent="0.2">
      <c r="A481" s="2">
        <v>44141</v>
      </c>
      <c r="B481">
        <v>1815</v>
      </c>
    </row>
    <row r="482" spans="1:2" x14ac:dyDescent="0.2">
      <c r="A482" s="2">
        <v>44140</v>
      </c>
      <c r="B482">
        <v>1825</v>
      </c>
    </row>
    <row r="483" spans="1:2" x14ac:dyDescent="0.2">
      <c r="A483" s="2">
        <v>44139</v>
      </c>
      <c r="B483">
        <v>1840</v>
      </c>
    </row>
    <row r="484" spans="1:2" x14ac:dyDescent="0.2">
      <c r="A484" s="2">
        <v>44138</v>
      </c>
      <c r="B484">
        <v>1850</v>
      </c>
    </row>
    <row r="485" spans="1:2" x14ac:dyDescent="0.2">
      <c r="A485" s="2">
        <v>44137</v>
      </c>
      <c r="B485">
        <v>1860</v>
      </c>
    </row>
    <row r="486" spans="1:2" x14ac:dyDescent="0.2">
      <c r="A486" s="2">
        <v>44134</v>
      </c>
      <c r="B486">
        <v>1885</v>
      </c>
    </row>
    <row r="487" spans="1:2" x14ac:dyDescent="0.2">
      <c r="A487" s="2">
        <v>44133</v>
      </c>
      <c r="B487">
        <v>1900</v>
      </c>
    </row>
    <row r="488" spans="1:2" x14ac:dyDescent="0.2">
      <c r="A488" s="2">
        <v>44132</v>
      </c>
      <c r="B488">
        <v>1900</v>
      </c>
    </row>
    <row r="489" spans="1:2" x14ac:dyDescent="0.2">
      <c r="A489" s="2">
        <v>44131</v>
      </c>
      <c r="B489">
        <v>1915</v>
      </c>
    </row>
    <row r="490" spans="1:2" x14ac:dyDescent="0.2">
      <c r="A490" s="2">
        <v>44130</v>
      </c>
      <c r="B490">
        <v>1925</v>
      </c>
    </row>
    <row r="491" spans="1:2" x14ac:dyDescent="0.2">
      <c r="A491" s="2">
        <v>44127</v>
      </c>
      <c r="B491">
        <v>1950</v>
      </c>
    </row>
    <row r="492" spans="1:2" x14ac:dyDescent="0.2">
      <c r="A492" s="2">
        <v>44126</v>
      </c>
      <c r="B492">
        <v>1950</v>
      </c>
    </row>
    <row r="493" spans="1:2" x14ac:dyDescent="0.2">
      <c r="A493" s="2">
        <v>44125</v>
      </c>
      <c r="B493">
        <v>1965</v>
      </c>
    </row>
    <row r="494" spans="1:2" x14ac:dyDescent="0.2">
      <c r="A494" s="2">
        <v>44124</v>
      </c>
      <c r="B494">
        <v>1975</v>
      </c>
    </row>
    <row r="495" spans="1:2" x14ac:dyDescent="0.2">
      <c r="A495" s="2">
        <v>44123</v>
      </c>
      <c r="B495">
        <v>1975</v>
      </c>
    </row>
    <row r="496" spans="1:2" x14ac:dyDescent="0.2">
      <c r="A496" s="2">
        <v>44120</v>
      </c>
      <c r="B496">
        <v>2000</v>
      </c>
    </row>
    <row r="497" spans="1:2" x14ac:dyDescent="0.2">
      <c r="A497" s="2">
        <v>44119</v>
      </c>
      <c r="B497">
        <v>2015</v>
      </c>
    </row>
    <row r="498" spans="1:2" x14ac:dyDescent="0.2">
      <c r="A498" s="2">
        <v>44118</v>
      </c>
      <c r="B498">
        <v>2040</v>
      </c>
    </row>
    <row r="499" spans="1:2" x14ac:dyDescent="0.2">
      <c r="A499" s="2">
        <v>44117</v>
      </c>
      <c r="B499">
        <v>2050</v>
      </c>
    </row>
    <row r="500" spans="1:2" x14ac:dyDescent="0.2">
      <c r="A500" s="2">
        <v>44116</v>
      </c>
      <c r="B500">
        <v>2050</v>
      </c>
    </row>
    <row r="501" spans="1:2" x14ac:dyDescent="0.2">
      <c r="A501" s="2">
        <v>44114</v>
      </c>
      <c r="B501">
        <v>2050</v>
      </c>
    </row>
    <row r="502" spans="1:2" x14ac:dyDescent="0.2">
      <c r="A502" s="2">
        <v>44113</v>
      </c>
      <c r="B502">
        <v>2050</v>
      </c>
    </row>
    <row r="503" spans="1:2" x14ac:dyDescent="0.2">
      <c r="A503" s="2">
        <v>44104</v>
      </c>
      <c r="B503">
        <v>2015</v>
      </c>
    </row>
    <row r="504" spans="1:2" x14ac:dyDescent="0.2">
      <c r="A504" s="2">
        <v>44103</v>
      </c>
      <c r="B504">
        <v>2015</v>
      </c>
    </row>
    <row r="505" spans="1:2" x14ac:dyDescent="0.2">
      <c r="A505" s="2">
        <v>44102</v>
      </c>
      <c r="B505">
        <v>2015</v>
      </c>
    </row>
    <row r="506" spans="1:2" x14ac:dyDescent="0.2">
      <c r="A506" s="2">
        <v>44101</v>
      </c>
      <c r="B506">
        <v>1965</v>
      </c>
    </row>
    <row r="507" spans="1:2" x14ac:dyDescent="0.2">
      <c r="A507" s="2">
        <v>44099</v>
      </c>
      <c r="B507">
        <v>1950</v>
      </c>
    </row>
    <row r="508" spans="1:2" x14ac:dyDescent="0.2">
      <c r="A508" s="2">
        <v>44098</v>
      </c>
      <c r="B508">
        <v>1950</v>
      </c>
    </row>
    <row r="509" spans="1:2" x14ac:dyDescent="0.2">
      <c r="A509" s="2">
        <v>44097</v>
      </c>
      <c r="B509">
        <v>1950</v>
      </c>
    </row>
    <row r="510" spans="1:2" x14ac:dyDescent="0.2">
      <c r="A510" s="2">
        <v>44096</v>
      </c>
      <c r="B510">
        <v>1950</v>
      </c>
    </row>
    <row r="511" spans="1:2" x14ac:dyDescent="0.2">
      <c r="A511" s="2">
        <v>44095</v>
      </c>
      <c r="B511">
        <v>1950</v>
      </c>
    </row>
    <row r="512" spans="1:2" x14ac:dyDescent="0.2">
      <c r="A512" s="2">
        <v>44092</v>
      </c>
      <c r="B512">
        <v>1950</v>
      </c>
    </row>
    <row r="513" spans="1:2" x14ac:dyDescent="0.2">
      <c r="A513" s="2">
        <v>44091</v>
      </c>
      <c r="B513">
        <v>1950</v>
      </c>
    </row>
    <row r="514" spans="1:2" x14ac:dyDescent="0.2">
      <c r="A514" s="2">
        <v>44090</v>
      </c>
      <c r="B514">
        <v>1950</v>
      </c>
    </row>
    <row r="515" spans="1:2" x14ac:dyDescent="0.2">
      <c r="A515" s="2">
        <v>44089</v>
      </c>
      <c r="B515">
        <v>1950</v>
      </c>
    </row>
    <row r="516" spans="1:2" x14ac:dyDescent="0.2">
      <c r="A516" s="2">
        <v>44088</v>
      </c>
      <c r="B516">
        <v>1950</v>
      </c>
    </row>
    <row r="517" spans="1:2" x14ac:dyDescent="0.2">
      <c r="A517" s="2">
        <v>44085</v>
      </c>
      <c r="B517">
        <v>1950</v>
      </c>
    </row>
    <row r="518" spans="1:2" x14ac:dyDescent="0.2">
      <c r="A518" s="2">
        <v>44084</v>
      </c>
      <c r="B518">
        <v>1875</v>
      </c>
    </row>
    <row r="519" spans="1:2" x14ac:dyDescent="0.2">
      <c r="A519" s="2">
        <v>44083</v>
      </c>
      <c r="B519">
        <v>1875</v>
      </c>
    </row>
    <row r="520" spans="1:2" x14ac:dyDescent="0.2">
      <c r="A520" s="2">
        <v>44082</v>
      </c>
      <c r="B520">
        <v>1875</v>
      </c>
    </row>
    <row r="521" spans="1:2" x14ac:dyDescent="0.2">
      <c r="A521" s="2">
        <v>44081</v>
      </c>
      <c r="B521">
        <v>1875</v>
      </c>
    </row>
    <row r="522" spans="1:2" x14ac:dyDescent="0.2">
      <c r="A522" s="2">
        <v>44078</v>
      </c>
      <c r="B522">
        <v>1875</v>
      </c>
    </row>
    <row r="523" spans="1:2" x14ac:dyDescent="0.2">
      <c r="A523" s="2">
        <v>44077</v>
      </c>
      <c r="B523">
        <v>1875</v>
      </c>
    </row>
    <row r="524" spans="1:2" x14ac:dyDescent="0.2">
      <c r="A524" s="2">
        <v>44076</v>
      </c>
      <c r="B524">
        <v>1850</v>
      </c>
    </row>
    <row r="525" spans="1:2" x14ac:dyDescent="0.2">
      <c r="A525" s="2">
        <v>44075</v>
      </c>
      <c r="B525">
        <v>1850</v>
      </c>
    </row>
    <row r="526" spans="1:2" x14ac:dyDescent="0.2">
      <c r="A526" s="2">
        <v>44074</v>
      </c>
      <c r="B526">
        <v>1825</v>
      </c>
    </row>
    <row r="527" spans="1:2" x14ac:dyDescent="0.2">
      <c r="A527" s="2">
        <v>44071</v>
      </c>
      <c r="B527">
        <v>1550</v>
      </c>
    </row>
    <row r="528" spans="1:2" x14ac:dyDescent="0.2">
      <c r="A528" s="2">
        <v>44070</v>
      </c>
      <c r="B528">
        <v>1550</v>
      </c>
    </row>
    <row r="529" spans="1:2" x14ac:dyDescent="0.2">
      <c r="A529" s="2">
        <v>44069</v>
      </c>
      <c r="B529">
        <v>1550</v>
      </c>
    </row>
    <row r="530" spans="1:2" x14ac:dyDescent="0.2">
      <c r="A530" s="2">
        <v>44068</v>
      </c>
      <c r="B530">
        <v>1525</v>
      </c>
    </row>
    <row r="531" spans="1:2" x14ac:dyDescent="0.2">
      <c r="A531" s="2">
        <v>44067</v>
      </c>
      <c r="B531">
        <v>1475</v>
      </c>
    </row>
    <row r="532" spans="1:2" x14ac:dyDescent="0.2">
      <c r="A532" s="2">
        <v>44064</v>
      </c>
      <c r="B532">
        <v>1450</v>
      </c>
    </row>
    <row r="533" spans="1:2" x14ac:dyDescent="0.2">
      <c r="A533" s="2">
        <v>44063</v>
      </c>
      <c r="B533">
        <v>1450</v>
      </c>
    </row>
    <row r="534" spans="1:2" x14ac:dyDescent="0.2">
      <c r="A534" s="2">
        <v>44062</v>
      </c>
      <c r="B534">
        <v>1450</v>
      </c>
    </row>
    <row r="535" spans="1:2" x14ac:dyDescent="0.2">
      <c r="A535" s="2">
        <v>44061</v>
      </c>
      <c r="B535">
        <v>1425</v>
      </c>
    </row>
    <row r="536" spans="1:2" x14ac:dyDescent="0.2">
      <c r="A536" s="2">
        <v>44060</v>
      </c>
      <c r="B536">
        <v>1425</v>
      </c>
    </row>
    <row r="537" spans="1:2" x14ac:dyDescent="0.2">
      <c r="A537" s="2">
        <v>44057</v>
      </c>
      <c r="B537">
        <v>1425</v>
      </c>
    </row>
    <row r="538" spans="1:2" x14ac:dyDescent="0.2">
      <c r="A538" s="2">
        <v>44056</v>
      </c>
      <c r="B538">
        <v>1425</v>
      </c>
    </row>
    <row r="539" spans="1:2" x14ac:dyDescent="0.2">
      <c r="A539" s="2">
        <v>44055</v>
      </c>
      <c r="B539">
        <v>1450</v>
      </c>
    </row>
    <row r="540" spans="1:2" x14ac:dyDescent="0.2">
      <c r="A540" s="2">
        <v>44054</v>
      </c>
      <c r="B540">
        <v>1450</v>
      </c>
    </row>
    <row r="541" spans="1:2" x14ac:dyDescent="0.2">
      <c r="A541" s="2">
        <v>44053</v>
      </c>
      <c r="B541">
        <v>1450</v>
      </c>
    </row>
    <row r="542" spans="1:2" x14ac:dyDescent="0.2">
      <c r="A542" s="2">
        <v>44050</v>
      </c>
      <c r="B542">
        <v>1450</v>
      </c>
    </row>
    <row r="543" spans="1:2" x14ac:dyDescent="0.2">
      <c r="A543" s="2">
        <v>44049</v>
      </c>
      <c r="B543">
        <v>1415</v>
      </c>
    </row>
    <row r="544" spans="1:2" x14ac:dyDescent="0.2">
      <c r="A544" s="2">
        <v>44048</v>
      </c>
      <c r="B544">
        <v>1390</v>
      </c>
    </row>
    <row r="545" spans="1:2" x14ac:dyDescent="0.2">
      <c r="A545" s="2">
        <v>44047</v>
      </c>
      <c r="B545">
        <v>1390</v>
      </c>
    </row>
    <row r="546" spans="1:2" x14ac:dyDescent="0.2">
      <c r="A546" s="2">
        <v>44046</v>
      </c>
      <c r="B546">
        <v>1350</v>
      </c>
    </row>
    <row r="547" spans="1:2" x14ac:dyDescent="0.2">
      <c r="A547" s="2">
        <v>44043</v>
      </c>
      <c r="B547">
        <v>1275</v>
      </c>
    </row>
    <row r="548" spans="1:2" x14ac:dyDescent="0.2">
      <c r="A548" s="2">
        <v>44042</v>
      </c>
      <c r="B548">
        <v>1275</v>
      </c>
    </row>
    <row r="549" spans="1:2" x14ac:dyDescent="0.2">
      <c r="A549" s="2">
        <v>44041</v>
      </c>
      <c r="B549">
        <v>1275</v>
      </c>
    </row>
    <row r="550" spans="1:2" x14ac:dyDescent="0.2">
      <c r="A550" s="2">
        <v>44040</v>
      </c>
      <c r="B550">
        <v>1265</v>
      </c>
    </row>
    <row r="551" spans="1:2" x14ac:dyDescent="0.2">
      <c r="A551" s="2">
        <v>44039</v>
      </c>
      <c r="B551">
        <v>1265</v>
      </c>
    </row>
    <row r="552" spans="1:2" x14ac:dyDescent="0.2">
      <c r="A552" s="2">
        <v>44036</v>
      </c>
      <c r="B552">
        <v>1265</v>
      </c>
    </row>
    <row r="553" spans="1:2" x14ac:dyDescent="0.2">
      <c r="A553" s="2">
        <v>44035</v>
      </c>
      <c r="B553">
        <v>1265</v>
      </c>
    </row>
    <row r="554" spans="1:2" x14ac:dyDescent="0.2">
      <c r="A554" s="2">
        <v>44034</v>
      </c>
      <c r="B554">
        <v>1265</v>
      </c>
    </row>
    <row r="555" spans="1:2" x14ac:dyDescent="0.2">
      <c r="A555" s="2">
        <v>44033</v>
      </c>
      <c r="B555">
        <v>1265</v>
      </c>
    </row>
    <row r="556" spans="1:2" x14ac:dyDescent="0.2">
      <c r="A556" s="2">
        <v>44032</v>
      </c>
      <c r="B556">
        <v>1265</v>
      </c>
    </row>
    <row r="557" spans="1:2" x14ac:dyDescent="0.2">
      <c r="A557" s="2">
        <v>44029</v>
      </c>
      <c r="B557">
        <v>1265</v>
      </c>
    </row>
    <row r="558" spans="1:2" x14ac:dyDescent="0.2">
      <c r="A558" s="2">
        <v>44028</v>
      </c>
      <c r="B558">
        <v>1265</v>
      </c>
    </row>
    <row r="559" spans="1:2" x14ac:dyDescent="0.2">
      <c r="A559" s="2">
        <v>44027</v>
      </c>
      <c r="B559">
        <v>1265</v>
      </c>
    </row>
    <row r="560" spans="1:2" x14ac:dyDescent="0.2">
      <c r="A560" s="2">
        <v>44026</v>
      </c>
      <c r="B560">
        <v>1265</v>
      </c>
    </row>
    <row r="561" spans="1:2" x14ac:dyDescent="0.2">
      <c r="A561" s="2">
        <v>44025</v>
      </c>
      <c r="B561">
        <v>1265</v>
      </c>
    </row>
    <row r="562" spans="1:2" x14ac:dyDescent="0.2">
      <c r="A562" s="2">
        <v>44022</v>
      </c>
      <c r="B562">
        <v>1265</v>
      </c>
    </row>
    <row r="563" spans="1:2" x14ac:dyDescent="0.2">
      <c r="A563" s="2">
        <v>44021</v>
      </c>
      <c r="B563">
        <v>1265</v>
      </c>
    </row>
    <row r="564" spans="1:2" x14ac:dyDescent="0.2">
      <c r="A564" s="2">
        <v>44020</v>
      </c>
      <c r="B564">
        <v>1250</v>
      </c>
    </row>
    <row r="565" spans="1:2" x14ac:dyDescent="0.2">
      <c r="A565" s="2">
        <v>44019</v>
      </c>
      <c r="B565">
        <v>1250</v>
      </c>
    </row>
    <row r="566" spans="1:2" x14ac:dyDescent="0.2">
      <c r="A566" s="2">
        <v>44018</v>
      </c>
      <c r="B566">
        <v>1235</v>
      </c>
    </row>
    <row r="567" spans="1:2" x14ac:dyDescent="0.2">
      <c r="A567" s="2">
        <v>44015</v>
      </c>
      <c r="B567">
        <v>1235</v>
      </c>
    </row>
    <row r="568" spans="1:2" x14ac:dyDescent="0.2">
      <c r="A568" s="2">
        <v>44014</v>
      </c>
      <c r="B568">
        <v>1235</v>
      </c>
    </row>
    <row r="569" spans="1:2" x14ac:dyDescent="0.2">
      <c r="A569" s="2">
        <v>44013</v>
      </c>
      <c r="B569">
        <v>1235</v>
      </c>
    </row>
    <row r="570" spans="1:2" x14ac:dyDescent="0.2">
      <c r="A570" s="2">
        <v>44012</v>
      </c>
      <c r="B570">
        <v>1235</v>
      </c>
    </row>
    <row r="571" spans="1:2" x14ac:dyDescent="0.2">
      <c r="A571" s="2">
        <v>44011</v>
      </c>
      <c r="B571">
        <v>1235</v>
      </c>
    </row>
    <row r="572" spans="1:2" x14ac:dyDescent="0.2">
      <c r="A572" s="2">
        <v>44010</v>
      </c>
      <c r="B572">
        <v>1225</v>
      </c>
    </row>
    <row r="573" spans="1:2" x14ac:dyDescent="0.2">
      <c r="A573" s="2">
        <v>44006</v>
      </c>
      <c r="B573">
        <v>1225</v>
      </c>
    </row>
    <row r="574" spans="1:2" x14ac:dyDescent="0.2">
      <c r="A574" s="2">
        <v>44005</v>
      </c>
      <c r="B574">
        <v>1225</v>
      </c>
    </row>
    <row r="575" spans="1:2" x14ac:dyDescent="0.2">
      <c r="A575" s="2">
        <v>44004</v>
      </c>
      <c r="B575">
        <v>1225</v>
      </c>
    </row>
    <row r="576" spans="1:2" x14ac:dyDescent="0.2">
      <c r="A576" s="2">
        <v>44001</v>
      </c>
      <c r="B576">
        <v>1225</v>
      </c>
    </row>
    <row r="577" spans="1:2" x14ac:dyDescent="0.2">
      <c r="A577" s="2">
        <v>44000</v>
      </c>
      <c r="B577">
        <v>1225</v>
      </c>
    </row>
    <row r="578" spans="1:2" x14ac:dyDescent="0.2">
      <c r="A578" s="2">
        <v>43999</v>
      </c>
      <c r="B578">
        <v>1225</v>
      </c>
    </row>
    <row r="579" spans="1:2" x14ac:dyDescent="0.2">
      <c r="A579" s="2">
        <v>43998</v>
      </c>
      <c r="B579">
        <v>1225</v>
      </c>
    </row>
    <row r="580" spans="1:2" x14ac:dyDescent="0.2">
      <c r="A580" s="2">
        <v>43997</v>
      </c>
      <c r="B580">
        <v>1225</v>
      </c>
    </row>
    <row r="581" spans="1:2" x14ac:dyDescent="0.2">
      <c r="A581" s="2">
        <v>43994</v>
      </c>
      <c r="B581">
        <v>1225</v>
      </c>
    </row>
    <row r="582" spans="1:2" x14ac:dyDescent="0.2">
      <c r="A582" s="2">
        <v>43993</v>
      </c>
      <c r="B582">
        <v>1225</v>
      </c>
    </row>
    <row r="583" spans="1:2" x14ac:dyDescent="0.2">
      <c r="A583" s="2">
        <v>43992</v>
      </c>
      <c r="B583">
        <v>1225</v>
      </c>
    </row>
    <row r="584" spans="1:2" x14ac:dyDescent="0.2">
      <c r="A584" s="2">
        <v>43991</v>
      </c>
      <c r="B584">
        <v>1225</v>
      </c>
    </row>
    <row r="585" spans="1:2" x14ac:dyDescent="0.2">
      <c r="A585" s="2">
        <v>43990</v>
      </c>
      <c r="B585">
        <v>1225</v>
      </c>
    </row>
    <row r="586" spans="1:2" x14ac:dyDescent="0.2">
      <c r="A586" s="2">
        <v>43987</v>
      </c>
      <c r="B586">
        <v>1225</v>
      </c>
    </row>
    <row r="587" spans="1:2" x14ac:dyDescent="0.2">
      <c r="A587" s="2">
        <v>43986</v>
      </c>
      <c r="B587">
        <v>1225</v>
      </c>
    </row>
    <row r="588" spans="1:2" x14ac:dyDescent="0.2">
      <c r="A588" s="2">
        <v>43985</v>
      </c>
      <c r="B588">
        <v>1225</v>
      </c>
    </row>
    <row r="589" spans="1:2" x14ac:dyDescent="0.2">
      <c r="A589" s="2">
        <v>43984</v>
      </c>
      <c r="B589">
        <v>1225</v>
      </c>
    </row>
    <row r="590" spans="1:2" x14ac:dyDescent="0.2">
      <c r="A590" s="2">
        <v>43983</v>
      </c>
      <c r="B590">
        <v>1225</v>
      </c>
    </row>
    <row r="591" spans="1:2" x14ac:dyDescent="0.2">
      <c r="A591" s="2">
        <v>43980</v>
      </c>
      <c r="B591">
        <v>1230</v>
      </c>
    </row>
    <row r="592" spans="1:2" x14ac:dyDescent="0.2">
      <c r="A592" s="2">
        <v>43979</v>
      </c>
      <c r="B592">
        <v>1240</v>
      </c>
    </row>
    <row r="593" spans="1:2" x14ac:dyDescent="0.2">
      <c r="A593" s="2">
        <v>43978</v>
      </c>
      <c r="B593">
        <v>1250</v>
      </c>
    </row>
    <row r="594" spans="1:2" x14ac:dyDescent="0.2">
      <c r="A594" s="2">
        <v>43977</v>
      </c>
      <c r="B594">
        <v>1260</v>
      </c>
    </row>
    <row r="595" spans="1:2" x14ac:dyDescent="0.2">
      <c r="A595" s="2">
        <v>43976</v>
      </c>
      <c r="B595">
        <v>1260</v>
      </c>
    </row>
    <row r="596" spans="1:2" x14ac:dyDescent="0.2">
      <c r="A596" s="2">
        <v>43973</v>
      </c>
      <c r="B596">
        <v>1260</v>
      </c>
    </row>
    <row r="597" spans="1:2" x14ac:dyDescent="0.2">
      <c r="A597" s="2">
        <v>43972</v>
      </c>
      <c r="B597">
        <v>1260</v>
      </c>
    </row>
    <row r="598" spans="1:2" x14ac:dyDescent="0.2">
      <c r="A598" s="2">
        <v>43971</v>
      </c>
      <c r="B598">
        <v>1260</v>
      </c>
    </row>
    <row r="599" spans="1:2" x14ac:dyDescent="0.2">
      <c r="A599" s="2">
        <v>43970</v>
      </c>
      <c r="B599">
        <v>1260</v>
      </c>
    </row>
    <row r="600" spans="1:2" x14ac:dyDescent="0.2">
      <c r="A600" s="2">
        <v>43969</v>
      </c>
      <c r="B600">
        <v>1275</v>
      </c>
    </row>
    <row r="601" spans="1:2" x14ac:dyDescent="0.2">
      <c r="A601" s="2">
        <v>43966</v>
      </c>
      <c r="B601">
        <v>1285</v>
      </c>
    </row>
    <row r="602" spans="1:2" x14ac:dyDescent="0.2">
      <c r="A602" s="2">
        <v>43965</v>
      </c>
      <c r="B602">
        <v>1290</v>
      </c>
    </row>
    <row r="603" spans="1:2" x14ac:dyDescent="0.2">
      <c r="A603" s="2">
        <v>43964</v>
      </c>
      <c r="B603">
        <v>1305</v>
      </c>
    </row>
    <row r="604" spans="1:2" x14ac:dyDescent="0.2">
      <c r="A604" s="2">
        <v>43963</v>
      </c>
      <c r="B604">
        <v>1305</v>
      </c>
    </row>
    <row r="605" spans="1:2" x14ac:dyDescent="0.2">
      <c r="A605" s="2">
        <v>43962</v>
      </c>
      <c r="B605">
        <v>1305</v>
      </c>
    </row>
    <row r="606" spans="1:2" x14ac:dyDescent="0.2">
      <c r="A606" s="2">
        <v>43960</v>
      </c>
      <c r="B606">
        <v>1330</v>
      </c>
    </row>
    <row r="607" spans="1:2" x14ac:dyDescent="0.2">
      <c r="A607" s="2">
        <v>43959</v>
      </c>
      <c r="B607">
        <v>1340</v>
      </c>
    </row>
    <row r="608" spans="1:2" x14ac:dyDescent="0.2">
      <c r="A608" s="2">
        <v>43958</v>
      </c>
      <c r="B608">
        <v>1340</v>
      </c>
    </row>
    <row r="609" spans="1:2" x14ac:dyDescent="0.2">
      <c r="A609" s="2">
        <v>43957</v>
      </c>
      <c r="B609">
        <v>1350</v>
      </c>
    </row>
    <row r="610" spans="1:2" x14ac:dyDescent="0.2">
      <c r="A610" s="2">
        <v>43951</v>
      </c>
      <c r="B610">
        <v>1400</v>
      </c>
    </row>
    <row r="611" spans="1:2" x14ac:dyDescent="0.2">
      <c r="A611" s="2">
        <v>43950</v>
      </c>
      <c r="B611">
        <v>1400</v>
      </c>
    </row>
    <row r="612" spans="1:2" x14ac:dyDescent="0.2">
      <c r="A612" s="2">
        <v>43949</v>
      </c>
      <c r="B612">
        <v>1400</v>
      </c>
    </row>
    <row r="613" spans="1:2" x14ac:dyDescent="0.2">
      <c r="A613" s="2">
        <v>43948</v>
      </c>
      <c r="B613">
        <v>1400</v>
      </c>
    </row>
    <row r="614" spans="1:2" x14ac:dyDescent="0.2">
      <c r="A614" s="2">
        <v>43947</v>
      </c>
      <c r="B614">
        <v>1400</v>
      </c>
    </row>
    <row r="615" spans="1:2" x14ac:dyDescent="0.2">
      <c r="A615" s="2">
        <v>43945</v>
      </c>
      <c r="B615">
        <v>1400</v>
      </c>
    </row>
    <row r="616" spans="1:2" x14ac:dyDescent="0.2">
      <c r="A616" s="2">
        <v>43944</v>
      </c>
      <c r="B616">
        <v>1430</v>
      </c>
    </row>
    <row r="617" spans="1:2" x14ac:dyDescent="0.2">
      <c r="A617" s="2">
        <v>43943</v>
      </c>
      <c r="B617">
        <v>1430</v>
      </c>
    </row>
    <row r="618" spans="1:2" x14ac:dyDescent="0.2">
      <c r="A618" s="2">
        <v>43942</v>
      </c>
      <c r="B618">
        <v>1440</v>
      </c>
    </row>
    <row r="619" spans="1:2" x14ac:dyDescent="0.2">
      <c r="A619" s="2">
        <v>43941</v>
      </c>
      <c r="B619">
        <v>1450</v>
      </c>
    </row>
    <row r="620" spans="1:2" x14ac:dyDescent="0.2">
      <c r="A620" s="2">
        <v>43938</v>
      </c>
      <c r="B620">
        <v>1450</v>
      </c>
    </row>
    <row r="621" spans="1:2" x14ac:dyDescent="0.2">
      <c r="A621" s="2">
        <v>43937</v>
      </c>
      <c r="B621">
        <v>1450</v>
      </c>
    </row>
    <row r="622" spans="1:2" x14ac:dyDescent="0.2">
      <c r="A622" s="2">
        <v>43936</v>
      </c>
      <c r="B622">
        <v>1450</v>
      </c>
    </row>
    <row r="623" spans="1:2" x14ac:dyDescent="0.2">
      <c r="A623" s="2">
        <v>43935</v>
      </c>
      <c r="B623">
        <v>1450</v>
      </c>
    </row>
    <row r="624" spans="1:2" x14ac:dyDescent="0.2">
      <c r="A624" s="2">
        <v>43934</v>
      </c>
      <c r="B624">
        <v>1450</v>
      </c>
    </row>
    <row r="625" spans="1:2" x14ac:dyDescent="0.2">
      <c r="A625" s="2">
        <v>43931</v>
      </c>
      <c r="B625">
        <v>1450</v>
      </c>
    </row>
    <row r="626" spans="1:2" x14ac:dyDescent="0.2">
      <c r="A626" s="2">
        <v>43930</v>
      </c>
      <c r="B626">
        <v>1450</v>
      </c>
    </row>
    <row r="627" spans="1:2" x14ac:dyDescent="0.2">
      <c r="A627" s="2">
        <v>43929</v>
      </c>
      <c r="B627">
        <v>1450</v>
      </c>
    </row>
    <row r="628" spans="1:2" x14ac:dyDescent="0.2">
      <c r="A628" s="2">
        <v>43928</v>
      </c>
      <c r="B628">
        <v>1465</v>
      </c>
    </row>
    <row r="629" spans="1:2" x14ac:dyDescent="0.2">
      <c r="A629" s="2">
        <v>43924</v>
      </c>
      <c r="B629">
        <v>1465</v>
      </c>
    </row>
    <row r="630" spans="1:2" x14ac:dyDescent="0.2">
      <c r="A630" s="2">
        <v>43923</v>
      </c>
      <c r="B630">
        <v>1465</v>
      </c>
    </row>
    <row r="631" spans="1:2" x14ac:dyDescent="0.2">
      <c r="A631" s="2">
        <v>43922</v>
      </c>
      <c r="B631">
        <v>1475</v>
      </c>
    </row>
    <row r="632" spans="1:2" x14ac:dyDescent="0.2">
      <c r="A632" s="2">
        <v>43921</v>
      </c>
      <c r="B632">
        <v>1490</v>
      </c>
    </row>
    <row r="633" spans="1:2" x14ac:dyDescent="0.2">
      <c r="A633" s="2">
        <v>43920</v>
      </c>
      <c r="B633">
        <v>1490</v>
      </c>
    </row>
    <row r="634" spans="1:2" x14ac:dyDescent="0.2">
      <c r="A634" s="2">
        <v>43917</v>
      </c>
      <c r="B634">
        <v>1500</v>
      </c>
    </row>
    <row r="635" spans="1:2" x14ac:dyDescent="0.2">
      <c r="A635" s="2">
        <v>43916</v>
      </c>
      <c r="B635">
        <v>1500</v>
      </c>
    </row>
    <row r="636" spans="1:2" x14ac:dyDescent="0.2">
      <c r="A636" s="2">
        <v>43915</v>
      </c>
      <c r="B636">
        <v>1500</v>
      </c>
    </row>
    <row r="637" spans="1:2" x14ac:dyDescent="0.2">
      <c r="A637" s="2">
        <v>43914</v>
      </c>
      <c r="B637">
        <v>1500</v>
      </c>
    </row>
    <row r="638" spans="1:2" x14ac:dyDescent="0.2">
      <c r="A638" s="2">
        <v>43913</v>
      </c>
      <c r="B638">
        <v>1500</v>
      </c>
    </row>
    <row r="639" spans="1:2" x14ac:dyDescent="0.2">
      <c r="A639" s="2">
        <v>43910</v>
      </c>
      <c r="B639">
        <v>1500</v>
      </c>
    </row>
    <row r="640" spans="1:2" x14ac:dyDescent="0.2">
      <c r="A640" s="2">
        <v>43909</v>
      </c>
      <c r="B640">
        <v>1500</v>
      </c>
    </row>
    <row r="641" spans="1:2" x14ac:dyDescent="0.2">
      <c r="A641" s="2">
        <v>43908</v>
      </c>
      <c r="B641">
        <v>1500</v>
      </c>
    </row>
    <row r="642" spans="1:2" x14ac:dyDescent="0.2">
      <c r="A642" s="2">
        <v>43907</v>
      </c>
      <c r="B642">
        <v>1500</v>
      </c>
    </row>
    <row r="643" spans="1:2" x14ac:dyDescent="0.2">
      <c r="A643" s="2">
        <v>43906</v>
      </c>
      <c r="B643">
        <v>1500</v>
      </c>
    </row>
    <row r="644" spans="1:2" x14ac:dyDescent="0.2">
      <c r="A644" s="2">
        <v>43903</v>
      </c>
      <c r="B644">
        <v>1515</v>
      </c>
    </row>
    <row r="645" spans="1:2" x14ac:dyDescent="0.2">
      <c r="A645" s="2">
        <v>43902</v>
      </c>
      <c r="B645">
        <v>1515</v>
      </c>
    </row>
    <row r="646" spans="1:2" x14ac:dyDescent="0.2">
      <c r="A646" s="2">
        <v>43901</v>
      </c>
      <c r="B646">
        <v>1515</v>
      </c>
    </row>
    <row r="647" spans="1:2" x14ac:dyDescent="0.2">
      <c r="A647" s="2">
        <v>43900</v>
      </c>
      <c r="B647">
        <v>1515</v>
      </c>
    </row>
    <row r="648" spans="1:2" x14ac:dyDescent="0.2">
      <c r="A648" s="2">
        <v>43899</v>
      </c>
      <c r="B648">
        <v>1515</v>
      </c>
    </row>
    <row r="649" spans="1:2" x14ac:dyDescent="0.2">
      <c r="A649" s="2">
        <v>43896</v>
      </c>
      <c r="B649">
        <v>1530</v>
      </c>
    </row>
    <row r="650" spans="1:2" x14ac:dyDescent="0.2">
      <c r="A650" s="2">
        <v>43895</v>
      </c>
      <c r="B650">
        <v>1530</v>
      </c>
    </row>
    <row r="651" spans="1:2" x14ac:dyDescent="0.2">
      <c r="A651" s="2">
        <v>43894</v>
      </c>
      <c r="B651">
        <v>1530</v>
      </c>
    </row>
    <row r="652" spans="1:2" x14ac:dyDescent="0.2">
      <c r="A652" s="2">
        <v>43893</v>
      </c>
      <c r="B652">
        <v>1530</v>
      </c>
    </row>
    <row r="653" spans="1:2" x14ac:dyDescent="0.2">
      <c r="A653" s="2">
        <v>43892</v>
      </c>
      <c r="B653">
        <v>1530</v>
      </c>
    </row>
    <row r="654" spans="1:2" x14ac:dyDescent="0.2">
      <c r="A654" s="2">
        <v>43889</v>
      </c>
      <c r="B654">
        <v>1530</v>
      </c>
    </row>
    <row r="655" spans="1:2" x14ac:dyDescent="0.2">
      <c r="A655" s="2">
        <v>43888</v>
      </c>
      <c r="B655">
        <v>1530</v>
      </c>
    </row>
    <row r="656" spans="1:2" x14ac:dyDescent="0.2">
      <c r="A656" s="2">
        <v>43887</v>
      </c>
      <c r="B656">
        <v>1530</v>
      </c>
    </row>
    <row r="657" spans="1:2" x14ac:dyDescent="0.2">
      <c r="A657" s="2">
        <v>43886</v>
      </c>
      <c r="B657">
        <v>1530</v>
      </c>
    </row>
    <row r="658" spans="1:2" x14ac:dyDescent="0.2">
      <c r="A658" s="2">
        <v>43885</v>
      </c>
      <c r="B658">
        <v>1530</v>
      </c>
    </row>
    <row r="659" spans="1:2" x14ac:dyDescent="0.2">
      <c r="A659" s="2">
        <v>43882</v>
      </c>
      <c r="B659">
        <v>1530</v>
      </c>
    </row>
    <row r="660" spans="1:2" x14ac:dyDescent="0.2">
      <c r="A660" s="2">
        <v>43881</v>
      </c>
      <c r="B660">
        <v>1530</v>
      </c>
    </row>
    <row r="661" spans="1:2" x14ac:dyDescent="0.2">
      <c r="A661" s="2">
        <v>43880</v>
      </c>
      <c r="B661">
        <v>1530</v>
      </c>
    </row>
    <row r="662" spans="1:2" x14ac:dyDescent="0.2">
      <c r="A662" s="2">
        <v>43879</v>
      </c>
      <c r="B662">
        <v>1525</v>
      </c>
    </row>
    <row r="663" spans="1:2" x14ac:dyDescent="0.2">
      <c r="A663" s="2">
        <v>43878</v>
      </c>
      <c r="B663">
        <v>1525</v>
      </c>
    </row>
    <row r="664" spans="1:2" x14ac:dyDescent="0.2">
      <c r="A664" s="2">
        <v>43875</v>
      </c>
      <c r="B664">
        <v>1525</v>
      </c>
    </row>
    <row r="665" spans="1:2" x14ac:dyDescent="0.2">
      <c r="A665" s="2">
        <v>43874</v>
      </c>
      <c r="B665">
        <v>1525</v>
      </c>
    </row>
    <row r="666" spans="1:2" x14ac:dyDescent="0.2">
      <c r="A666" s="2">
        <v>43873</v>
      </c>
      <c r="B666">
        <v>1525</v>
      </c>
    </row>
    <row r="667" spans="1:2" x14ac:dyDescent="0.2">
      <c r="A667" s="2">
        <v>43872</v>
      </c>
      <c r="B667">
        <v>1525</v>
      </c>
    </row>
    <row r="668" spans="1:2" x14ac:dyDescent="0.2">
      <c r="A668" s="2">
        <v>43871</v>
      </c>
      <c r="B668">
        <v>1525</v>
      </c>
    </row>
    <row r="669" spans="1:2" x14ac:dyDescent="0.2">
      <c r="A669" s="2">
        <v>43868</v>
      </c>
      <c r="B669">
        <v>1525</v>
      </c>
    </row>
    <row r="670" spans="1:2" x14ac:dyDescent="0.2">
      <c r="A670" s="2">
        <v>43867</v>
      </c>
      <c r="B670">
        <v>1525</v>
      </c>
    </row>
    <row r="671" spans="1:2" x14ac:dyDescent="0.2">
      <c r="A671" s="2">
        <v>43866</v>
      </c>
      <c r="B671">
        <v>1525</v>
      </c>
    </row>
    <row r="672" spans="1:2" x14ac:dyDescent="0.2">
      <c r="A672" s="2">
        <v>43865</v>
      </c>
      <c r="B672">
        <v>1525</v>
      </c>
    </row>
    <row r="673" spans="1:2" x14ac:dyDescent="0.2">
      <c r="A673" s="2">
        <v>43864</v>
      </c>
      <c r="B673">
        <v>1525</v>
      </c>
    </row>
    <row r="674" spans="1:2" x14ac:dyDescent="0.2">
      <c r="A674" s="2">
        <v>43853</v>
      </c>
      <c r="B674">
        <v>1525</v>
      </c>
    </row>
    <row r="675" spans="1:2" x14ac:dyDescent="0.2">
      <c r="A675" s="2">
        <v>43852</v>
      </c>
      <c r="B675">
        <v>1525</v>
      </c>
    </row>
    <row r="676" spans="1:2" x14ac:dyDescent="0.2">
      <c r="A676" s="2">
        <v>43851</v>
      </c>
      <c r="B676">
        <v>1525</v>
      </c>
    </row>
    <row r="677" spans="1:2" x14ac:dyDescent="0.2">
      <c r="A677" s="2">
        <v>43850</v>
      </c>
      <c r="B677">
        <v>1525</v>
      </c>
    </row>
    <row r="678" spans="1:2" x14ac:dyDescent="0.2">
      <c r="A678" s="2">
        <v>43849</v>
      </c>
      <c r="B678">
        <v>1525</v>
      </c>
    </row>
    <row r="679" spans="1:2" x14ac:dyDescent="0.2">
      <c r="A679" s="2">
        <v>43847</v>
      </c>
      <c r="B679">
        <v>1525</v>
      </c>
    </row>
    <row r="680" spans="1:2" x14ac:dyDescent="0.2">
      <c r="A680" s="2">
        <v>43846</v>
      </c>
      <c r="B680">
        <v>1525</v>
      </c>
    </row>
    <row r="681" spans="1:2" x14ac:dyDescent="0.2">
      <c r="A681" s="2">
        <v>43845</v>
      </c>
      <c r="B681">
        <v>1525</v>
      </c>
    </row>
    <row r="682" spans="1:2" x14ac:dyDescent="0.2">
      <c r="A682" s="2">
        <v>43844</v>
      </c>
      <c r="B682">
        <v>1525</v>
      </c>
    </row>
    <row r="683" spans="1:2" x14ac:dyDescent="0.2">
      <c r="A683" s="2">
        <v>43843</v>
      </c>
      <c r="B683">
        <v>1525</v>
      </c>
    </row>
    <row r="684" spans="1:2" x14ac:dyDescent="0.2">
      <c r="A684" s="2">
        <v>43840</v>
      </c>
      <c r="B684">
        <v>1525</v>
      </c>
    </row>
    <row r="685" spans="1:2" x14ac:dyDescent="0.2">
      <c r="A685" s="2">
        <v>43839</v>
      </c>
      <c r="B685">
        <v>1525</v>
      </c>
    </row>
    <row r="686" spans="1:2" x14ac:dyDescent="0.2">
      <c r="A686" s="2">
        <v>43838</v>
      </c>
      <c r="B686">
        <v>1525</v>
      </c>
    </row>
    <row r="687" spans="1:2" x14ac:dyDescent="0.2">
      <c r="A687" s="2">
        <v>43837</v>
      </c>
      <c r="B687">
        <v>1525</v>
      </c>
    </row>
    <row r="688" spans="1:2" x14ac:dyDescent="0.2">
      <c r="A688" s="2">
        <v>43836</v>
      </c>
      <c r="B688">
        <v>1540</v>
      </c>
    </row>
    <row r="689" spans="1:2" x14ac:dyDescent="0.2">
      <c r="A689" s="2">
        <v>43833</v>
      </c>
      <c r="B689">
        <v>1540</v>
      </c>
    </row>
    <row r="690" spans="1:2" x14ac:dyDescent="0.2">
      <c r="A690" s="2">
        <v>43832</v>
      </c>
      <c r="B690">
        <v>1540</v>
      </c>
    </row>
    <row r="691" spans="1:2" x14ac:dyDescent="0.2">
      <c r="A691" s="2">
        <v>43830</v>
      </c>
      <c r="B691">
        <v>1555</v>
      </c>
    </row>
    <row r="692" spans="1:2" x14ac:dyDescent="0.2">
      <c r="A692" s="2">
        <v>43829</v>
      </c>
      <c r="B692">
        <v>1555</v>
      </c>
    </row>
    <row r="693" spans="1:2" x14ac:dyDescent="0.2">
      <c r="A693" s="2">
        <v>43826</v>
      </c>
      <c r="B693">
        <v>1555</v>
      </c>
    </row>
    <row r="694" spans="1:2" x14ac:dyDescent="0.2">
      <c r="A694" s="2">
        <v>43825</v>
      </c>
      <c r="B694">
        <v>1565</v>
      </c>
    </row>
    <row r="695" spans="1:2" x14ac:dyDescent="0.2">
      <c r="A695" s="2">
        <v>43824</v>
      </c>
      <c r="B695">
        <v>1565</v>
      </c>
    </row>
    <row r="696" spans="1:2" x14ac:dyDescent="0.2">
      <c r="A696" s="2">
        <v>43823</v>
      </c>
      <c r="B696">
        <v>1565</v>
      </c>
    </row>
    <row r="697" spans="1:2" x14ac:dyDescent="0.2">
      <c r="A697" s="2">
        <v>43822</v>
      </c>
      <c r="B697">
        <v>1565</v>
      </c>
    </row>
    <row r="698" spans="1:2" x14ac:dyDescent="0.2">
      <c r="A698" s="2">
        <v>43819</v>
      </c>
      <c r="B698">
        <v>1565</v>
      </c>
    </row>
    <row r="699" spans="1:2" x14ac:dyDescent="0.2">
      <c r="A699" s="2">
        <v>43818</v>
      </c>
      <c r="B699">
        <v>1565</v>
      </c>
    </row>
    <row r="700" spans="1:2" x14ac:dyDescent="0.2">
      <c r="A700" s="2">
        <v>43817</v>
      </c>
      <c r="B700">
        <v>1575</v>
      </c>
    </row>
    <row r="701" spans="1:2" x14ac:dyDescent="0.2">
      <c r="A701" s="2">
        <v>43816</v>
      </c>
      <c r="B701">
        <v>1575</v>
      </c>
    </row>
    <row r="702" spans="1:2" x14ac:dyDescent="0.2">
      <c r="A702" s="2">
        <v>43815</v>
      </c>
      <c r="B702">
        <v>1575</v>
      </c>
    </row>
    <row r="703" spans="1:2" x14ac:dyDescent="0.2">
      <c r="A703" s="2">
        <v>43812</v>
      </c>
      <c r="B703">
        <v>1590</v>
      </c>
    </row>
    <row r="704" spans="1:2" x14ac:dyDescent="0.2">
      <c r="A704" s="2">
        <v>43811</v>
      </c>
      <c r="B704">
        <v>1590</v>
      </c>
    </row>
    <row r="705" spans="1:2" x14ac:dyDescent="0.2">
      <c r="A705" s="2">
        <v>43810</v>
      </c>
      <c r="B705">
        <v>1590</v>
      </c>
    </row>
    <row r="706" spans="1:2" x14ac:dyDescent="0.2">
      <c r="A706" s="2">
        <v>43809</v>
      </c>
      <c r="B706">
        <v>1590</v>
      </c>
    </row>
    <row r="707" spans="1:2" x14ac:dyDescent="0.2">
      <c r="A707" s="2">
        <v>43808</v>
      </c>
      <c r="B707">
        <v>1615</v>
      </c>
    </row>
    <row r="708" spans="1:2" x14ac:dyDescent="0.2">
      <c r="A708" s="2">
        <v>43805</v>
      </c>
      <c r="B708">
        <v>1640</v>
      </c>
    </row>
    <row r="709" spans="1:2" x14ac:dyDescent="0.2">
      <c r="A709" s="2">
        <v>43804</v>
      </c>
      <c r="B709">
        <v>1640</v>
      </c>
    </row>
    <row r="710" spans="1:2" x14ac:dyDescent="0.2">
      <c r="A710" s="2">
        <v>43803</v>
      </c>
      <c r="B710">
        <v>1640</v>
      </c>
    </row>
    <row r="711" spans="1:2" x14ac:dyDescent="0.2">
      <c r="A711" s="2">
        <v>43802</v>
      </c>
      <c r="B711">
        <v>1655</v>
      </c>
    </row>
    <row r="712" spans="1:2" x14ac:dyDescent="0.2">
      <c r="A712" s="2">
        <v>43801</v>
      </c>
      <c r="B712">
        <v>1665</v>
      </c>
    </row>
    <row r="713" spans="1:2" x14ac:dyDescent="0.2">
      <c r="A713" s="2">
        <v>43798</v>
      </c>
      <c r="B713">
        <v>1675</v>
      </c>
    </row>
    <row r="714" spans="1:2" x14ac:dyDescent="0.2">
      <c r="A714" s="2">
        <v>43797</v>
      </c>
      <c r="B714">
        <v>1675</v>
      </c>
    </row>
    <row r="715" spans="1:2" x14ac:dyDescent="0.2">
      <c r="A715" s="2">
        <v>43796</v>
      </c>
      <c r="B715">
        <v>1675</v>
      </c>
    </row>
    <row r="716" spans="1:2" x14ac:dyDescent="0.2">
      <c r="A716" s="2">
        <v>43795</v>
      </c>
      <c r="B716">
        <v>1675</v>
      </c>
    </row>
    <row r="717" spans="1:2" x14ac:dyDescent="0.2">
      <c r="A717" s="2">
        <v>43794</v>
      </c>
      <c r="B717">
        <v>1715</v>
      </c>
    </row>
    <row r="718" spans="1:2" x14ac:dyDescent="0.2">
      <c r="A718" s="2">
        <v>43791</v>
      </c>
      <c r="B718">
        <v>1715</v>
      </c>
    </row>
    <row r="719" spans="1:2" x14ac:dyDescent="0.2">
      <c r="A719" s="2">
        <v>43790</v>
      </c>
      <c r="B719">
        <v>1725</v>
      </c>
    </row>
    <row r="720" spans="1:2" x14ac:dyDescent="0.2">
      <c r="A720" s="2">
        <v>43789</v>
      </c>
      <c r="B720">
        <v>1740</v>
      </c>
    </row>
    <row r="721" spans="1:2" x14ac:dyDescent="0.2">
      <c r="A721" s="2">
        <v>43788</v>
      </c>
      <c r="B721">
        <v>1740</v>
      </c>
    </row>
    <row r="722" spans="1:2" x14ac:dyDescent="0.2">
      <c r="A722" s="2">
        <v>43787</v>
      </c>
      <c r="B722">
        <v>1750</v>
      </c>
    </row>
    <row r="723" spans="1:2" x14ac:dyDescent="0.2">
      <c r="A723" s="2">
        <v>43784</v>
      </c>
      <c r="B723">
        <v>1750</v>
      </c>
    </row>
    <row r="724" spans="1:2" x14ac:dyDescent="0.2">
      <c r="A724" s="2">
        <v>43783</v>
      </c>
      <c r="B724">
        <v>1765</v>
      </c>
    </row>
    <row r="725" spans="1:2" x14ac:dyDescent="0.2">
      <c r="A725" s="2">
        <v>43782</v>
      </c>
      <c r="B725">
        <v>1765</v>
      </c>
    </row>
    <row r="726" spans="1:2" x14ac:dyDescent="0.2">
      <c r="A726" s="2">
        <v>43781</v>
      </c>
      <c r="B726">
        <v>1765</v>
      </c>
    </row>
    <row r="727" spans="1:2" x14ac:dyDescent="0.2">
      <c r="A727" s="2">
        <v>43780</v>
      </c>
      <c r="B727">
        <v>1775</v>
      </c>
    </row>
    <row r="728" spans="1:2" x14ac:dyDescent="0.2">
      <c r="A728" s="2">
        <v>43777</v>
      </c>
      <c r="B728">
        <v>1775</v>
      </c>
    </row>
    <row r="729" spans="1:2" x14ac:dyDescent="0.2">
      <c r="A729" s="2">
        <v>43776</v>
      </c>
      <c r="B729">
        <v>1790</v>
      </c>
    </row>
    <row r="730" spans="1:2" x14ac:dyDescent="0.2">
      <c r="A730" s="2">
        <v>43775</v>
      </c>
      <c r="B730">
        <v>1805</v>
      </c>
    </row>
    <row r="731" spans="1:2" x14ac:dyDescent="0.2">
      <c r="A731" s="2">
        <v>43774</v>
      </c>
      <c r="B731">
        <v>1815</v>
      </c>
    </row>
    <row r="732" spans="1:2" x14ac:dyDescent="0.2">
      <c r="A732" s="2">
        <v>43773</v>
      </c>
      <c r="B732">
        <v>1815</v>
      </c>
    </row>
    <row r="733" spans="1:2" x14ac:dyDescent="0.2">
      <c r="A733" s="2">
        <v>43770</v>
      </c>
      <c r="B733">
        <v>1815</v>
      </c>
    </row>
    <row r="734" spans="1:2" x14ac:dyDescent="0.2">
      <c r="A734" s="2">
        <v>43769</v>
      </c>
      <c r="B734">
        <v>1815</v>
      </c>
    </row>
    <row r="735" spans="1:2" x14ac:dyDescent="0.2">
      <c r="A735" s="2">
        <v>43768</v>
      </c>
      <c r="B735">
        <v>1825</v>
      </c>
    </row>
    <row r="736" spans="1:2" x14ac:dyDescent="0.2">
      <c r="A736" s="2">
        <v>43767</v>
      </c>
      <c r="B736">
        <v>1825</v>
      </c>
    </row>
    <row r="737" spans="1:2" x14ac:dyDescent="0.2">
      <c r="A737" s="2">
        <v>43766</v>
      </c>
      <c r="B737">
        <v>1825</v>
      </c>
    </row>
    <row r="738" spans="1:2" x14ac:dyDescent="0.2">
      <c r="A738" s="2">
        <v>43763</v>
      </c>
      <c r="B738">
        <v>1825</v>
      </c>
    </row>
    <row r="739" spans="1:2" x14ac:dyDescent="0.2">
      <c r="A739" s="2">
        <v>43762</v>
      </c>
      <c r="B739">
        <v>1825</v>
      </c>
    </row>
    <row r="740" spans="1:2" x14ac:dyDescent="0.2">
      <c r="A740" s="2">
        <v>43761</v>
      </c>
      <c r="B740">
        <v>1825</v>
      </c>
    </row>
    <row r="741" spans="1:2" x14ac:dyDescent="0.2">
      <c r="A741" s="2">
        <v>43760</v>
      </c>
      <c r="B741">
        <v>1825</v>
      </c>
    </row>
    <row r="742" spans="1:2" x14ac:dyDescent="0.2">
      <c r="A742" s="2">
        <v>43759</v>
      </c>
      <c r="B742">
        <v>1825</v>
      </c>
    </row>
    <row r="743" spans="1:2" x14ac:dyDescent="0.2">
      <c r="A743" s="2">
        <v>43756</v>
      </c>
      <c r="B743">
        <v>1825</v>
      </c>
    </row>
    <row r="744" spans="1:2" x14ac:dyDescent="0.2">
      <c r="A744" s="2">
        <v>43755</v>
      </c>
      <c r="B744">
        <v>1825</v>
      </c>
    </row>
    <row r="745" spans="1:2" x14ac:dyDescent="0.2">
      <c r="A745" s="2">
        <v>43754</v>
      </c>
      <c r="B745">
        <v>1825</v>
      </c>
    </row>
    <row r="746" spans="1:2" x14ac:dyDescent="0.2">
      <c r="A746" s="2">
        <v>43753</v>
      </c>
      <c r="B746">
        <v>1825</v>
      </c>
    </row>
    <row r="747" spans="1:2" x14ac:dyDescent="0.2">
      <c r="A747" s="2">
        <v>43752</v>
      </c>
      <c r="B747">
        <v>1825</v>
      </c>
    </row>
    <row r="748" spans="1:2" x14ac:dyDescent="0.2">
      <c r="A748" s="2">
        <v>43750</v>
      </c>
      <c r="B748">
        <v>1825</v>
      </c>
    </row>
    <row r="749" spans="1:2" x14ac:dyDescent="0.2">
      <c r="A749" s="2">
        <v>43749</v>
      </c>
      <c r="B749">
        <v>1825</v>
      </c>
    </row>
    <row r="750" spans="1:2" x14ac:dyDescent="0.2">
      <c r="A750" s="2">
        <v>43748</v>
      </c>
      <c r="B750">
        <v>1825</v>
      </c>
    </row>
    <row r="751" spans="1:2" x14ac:dyDescent="0.2">
      <c r="A751" s="2">
        <v>43747</v>
      </c>
      <c r="B751">
        <v>1825</v>
      </c>
    </row>
    <row r="752" spans="1:2" x14ac:dyDescent="0.2">
      <c r="A752" s="2">
        <v>43746</v>
      </c>
      <c r="B752">
        <v>1825</v>
      </c>
    </row>
    <row r="753" spans="1:2" x14ac:dyDescent="0.2">
      <c r="A753" s="2">
        <v>43738</v>
      </c>
      <c r="B753">
        <v>1825</v>
      </c>
    </row>
    <row r="754" spans="1:2" x14ac:dyDescent="0.2">
      <c r="A754" s="2">
        <v>43737</v>
      </c>
      <c r="B754">
        <v>1825</v>
      </c>
    </row>
    <row r="755" spans="1:2" x14ac:dyDescent="0.2">
      <c r="A755" s="2">
        <v>43735</v>
      </c>
      <c r="B755">
        <v>1825</v>
      </c>
    </row>
    <row r="756" spans="1:2" x14ac:dyDescent="0.2">
      <c r="A756" s="2">
        <v>43734</v>
      </c>
      <c r="B756">
        <v>1825</v>
      </c>
    </row>
    <row r="757" spans="1:2" x14ac:dyDescent="0.2">
      <c r="A757" s="2">
        <v>43733</v>
      </c>
      <c r="B757">
        <v>1825</v>
      </c>
    </row>
    <row r="758" spans="1:2" x14ac:dyDescent="0.2">
      <c r="A758" s="2">
        <v>43732</v>
      </c>
      <c r="B758">
        <v>1825</v>
      </c>
    </row>
    <row r="759" spans="1:2" x14ac:dyDescent="0.2">
      <c r="A759" s="2">
        <v>43731</v>
      </c>
      <c r="B759">
        <v>1825</v>
      </c>
    </row>
    <row r="760" spans="1:2" x14ac:dyDescent="0.2">
      <c r="A760" s="2">
        <v>43728</v>
      </c>
      <c r="B760">
        <v>1825</v>
      </c>
    </row>
    <row r="761" spans="1:2" x14ac:dyDescent="0.2">
      <c r="A761" s="2">
        <v>43727</v>
      </c>
      <c r="B761">
        <v>1825</v>
      </c>
    </row>
    <row r="762" spans="1:2" x14ac:dyDescent="0.2">
      <c r="A762" s="2">
        <v>43726</v>
      </c>
      <c r="B762">
        <v>1825</v>
      </c>
    </row>
    <row r="763" spans="1:2" x14ac:dyDescent="0.2">
      <c r="A763" s="2">
        <v>43725</v>
      </c>
      <c r="B763">
        <v>1825</v>
      </c>
    </row>
    <row r="764" spans="1:2" x14ac:dyDescent="0.2">
      <c r="A764" s="2">
        <v>43724</v>
      </c>
      <c r="B764">
        <v>1825</v>
      </c>
    </row>
    <row r="765" spans="1:2" x14ac:dyDescent="0.2">
      <c r="A765" s="2">
        <v>43720</v>
      </c>
      <c r="B765">
        <v>1825</v>
      </c>
    </row>
    <row r="766" spans="1:2" x14ac:dyDescent="0.2">
      <c r="A766" s="2">
        <v>43719</v>
      </c>
      <c r="B766">
        <v>1825</v>
      </c>
    </row>
    <row r="767" spans="1:2" x14ac:dyDescent="0.2">
      <c r="A767" s="2">
        <v>43718</v>
      </c>
      <c r="B767">
        <v>1825</v>
      </c>
    </row>
    <row r="768" spans="1:2" x14ac:dyDescent="0.2">
      <c r="A768" s="2">
        <v>43717</v>
      </c>
      <c r="B768">
        <v>1825</v>
      </c>
    </row>
    <row r="769" spans="1:2" x14ac:dyDescent="0.2">
      <c r="A769" s="2">
        <v>43714</v>
      </c>
      <c r="B769">
        <v>1825</v>
      </c>
    </row>
    <row r="770" spans="1:2" x14ac:dyDescent="0.2">
      <c r="A770" s="2">
        <v>43713</v>
      </c>
      <c r="B770">
        <v>1825</v>
      </c>
    </row>
    <row r="771" spans="1:2" x14ac:dyDescent="0.2">
      <c r="A771" s="2">
        <v>43712</v>
      </c>
      <c r="B771">
        <v>1825</v>
      </c>
    </row>
    <row r="772" spans="1:2" x14ac:dyDescent="0.2">
      <c r="A772" s="2">
        <v>43711</v>
      </c>
      <c r="B772">
        <v>1825</v>
      </c>
    </row>
    <row r="773" spans="1:2" x14ac:dyDescent="0.2">
      <c r="A773" s="2">
        <v>43710</v>
      </c>
      <c r="B773">
        <v>1825</v>
      </c>
    </row>
    <row r="774" spans="1:2" x14ac:dyDescent="0.2">
      <c r="A774" s="2">
        <v>43707</v>
      </c>
      <c r="B774">
        <v>1800</v>
      </c>
    </row>
    <row r="775" spans="1:2" x14ac:dyDescent="0.2">
      <c r="A775" s="2">
        <v>43706</v>
      </c>
      <c r="B775">
        <v>1775</v>
      </c>
    </row>
    <row r="776" spans="1:2" x14ac:dyDescent="0.2">
      <c r="A776" s="2">
        <v>43705</v>
      </c>
      <c r="B776">
        <v>1775</v>
      </c>
    </row>
    <row r="777" spans="1:2" x14ac:dyDescent="0.2">
      <c r="A777" s="2">
        <v>43704</v>
      </c>
      <c r="B777">
        <v>1775</v>
      </c>
    </row>
    <row r="778" spans="1:2" x14ac:dyDescent="0.2">
      <c r="A778" s="2">
        <v>43703</v>
      </c>
      <c r="B778">
        <v>1775</v>
      </c>
    </row>
    <row r="779" spans="1:2" x14ac:dyDescent="0.2">
      <c r="A779" s="2">
        <v>43700</v>
      </c>
      <c r="B779">
        <v>1775</v>
      </c>
    </row>
    <row r="780" spans="1:2" x14ac:dyDescent="0.2">
      <c r="A780" s="2">
        <v>43699</v>
      </c>
      <c r="B780">
        <v>1775</v>
      </c>
    </row>
    <row r="781" spans="1:2" x14ac:dyDescent="0.2">
      <c r="A781" s="2">
        <v>43698</v>
      </c>
      <c r="B781">
        <v>1775</v>
      </c>
    </row>
    <row r="782" spans="1:2" x14ac:dyDescent="0.2">
      <c r="A782" s="2">
        <v>43697</v>
      </c>
      <c r="B782">
        <v>1775</v>
      </c>
    </row>
    <row r="783" spans="1:2" x14ac:dyDescent="0.2">
      <c r="A783" s="2">
        <v>43696</v>
      </c>
      <c r="B783">
        <v>1750</v>
      </c>
    </row>
    <row r="784" spans="1:2" x14ac:dyDescent="0.2">
      <c r="A784" s="2">
        <v>43693</v>
      </c>
      <c r="B784">
        <v>1750</v>
      </c>
    </row>
    <row r="785" spans="1:2" x14ac:dyDescent="0.2">
      <c r="A785" s="2">
        <v>43692</v>
      </c>
      <c r="B785">
        <v>1750</v>
      </c>
    </row>
    <row r="786" spans="1:2" x14ac:dyDescent="0.2">
      <c r="A786" s="2">
        <v>43691</v>
      </c>
      <c r="B786">
        <v>1750</v>
      </c>
    </row>
    <row r="787" spans="1:2" x14ac:dyDescent="0.2">
      <c r="A787" s="2">
        <v>43690</v>
      </c>
      <c r="B787">
        <v>1750</v>
      </c>
    </row>
    <row r="788" spans="1:2" x14ac:dyDescent="0.2">
      <c r="A788" s="2">
        <v>43689</v>
      </c>
      <c r="B788">
        <v>1750</v>
      </c>
    </row>
    <row r="789" spans="1:2" x14ac:dyDescent="0.2">
      <c r="A789" s="2">
        <v>43686</v>
      </c>
      <c r="B789">
        <v>1725</v>
      </c>
    </row>
    <row r="790" spans="1:2" x14ac:dyDescent="0.2">
      <c r="A790" s="2">
        <v>43685</v>
      </c>
      <c r="B790">
        <v>1725</v>
      </c>
    </row>
    <row r="791" spans="1:2" x14ac:dyDescent="0.2">
      <c r="A791" s="2">
        <v>43684</v>
      </c>
      <c r="B791">
        <v>1725</v>
      </c>
    </row>
    <row r="792" spans="1:2" x14ac:dyDescent="0.2">
      <c r="A792" s="2">
        <v>43683</v>
      </c>
      <c r="B792">
        <v>1725</v>
      </c>
    </row>
    <row r="793" spans="1:2" x14ac:dyDescent="0.2">
      <c r="A793" s="2">
        <v>43682</v>
      </c>
      <c r="B793">
        <v>1725</v>
      </c>
    </row>
    <row r="794" spans="1:2" x14ac:dyDescent="0.2">
      <c r="A794" s="2">
        <v>43679</v>
      </c>
      <c r="B794">
        <v>1725</v>
      </c>
    </row>
    <row r="795" spans="1:2" x14ac:dyDescent="0.2">
      <c r="A795" s="2">
        <v>43678</v>
      </c>
      <c r="B795">
        <v>1725</v>
      </c>
    </row>
    <row r="796" spans="1:2" x14ac:dyDescent="0.2">
      <c r="A796" s="2">
        <v>43677</v>
      </c>
      <c r="B796">
        <v>1725</v>
      </c>
    </row>
    <row r="797" spans="1:2" x14ac:dyDescent="0.2">
      <c r="A797" s="2">
        <v>43676</v>
      </c>
      <c r="B797">
        <v>1725</v>
      </c>
    </row>
    <row r="798" spans="1:2" x14ac:dyDescent="0.2">
      <c r="A798" s="2">
        <v>43675</v>
      </c>
      <c r="B798">
        <v>1725</v>
      </c>
    </row>
    <row r="799" spans="1:2" x14ac:dyDescent="0.2">
      <c r="A799" s="2">
        <v>43672</v>
      </c>
      <c r="B799">
        <v>1725</v>
      </c>
    </row>
    <row r="800" spans="1:2" x14ac:dyDescent="0.2">
      <c r="A800" s="2">
        <v>43671</v>
      </c>
      <c r="B800">
        <v>1725</v>
      </c>
    </row>
    <row r="801" spans="1:2" x14ac:dyDescent="0.2">
      <c r="A801" s="2">
        <v>43670</v>
      </c>
      <c r="B801">
        <v>1725</v>
      </c>
    </row>
    <row r="802" spans="1:2" x14ac:dyDescent="0.2">
      <c r="A802" s="2">
        <v>43669</v>
      </c>
      <c r="B802">
        <v>1725</v>
      </c>
    </row>
    <row r="803" spans="1:2" x14ac:dyDescent="0.2">
      <c r="A803" s="2">
        <v>43668</v>
      </c>
      <c r="B803">
        <v>1725</v>
      </c>
    </row>
    <row r="804" spans="1:2" x14ac:dyDescent="0.2">
      <c r="A804" s="2">
        <v>43665</v>
      </c>
      <c r="B804">
        <v>1725</v>
      </c>
    </row>
    <row r="805" spans="1:2" x14ac:dyDescent="0.2">
      <c r="A805" s="2">
        <v>43664</v>
      </c>
      <c r="B805">
        <v>1725</v>
      </c>
    </row>
    <row r="806" spans="1:2" x14ac:dyDescent="0.2">
      <c r="A806" s="2">
        <v>43663</v>
      </c>
      <c r="B806">
        <v>1725</v>
      </c>
    </row>
    <row r="807" spans="1:2" x14ac:dyDescent="0.2">
      <c r="A807" s="2">
        <v>43662</v>
      </c>
      <c r="B807">
        <v>1725</v>
      </c>
    </row>
    <row r="808" spans="1:2" x14ac:dyDescent="0.2">
      <c r="A808" s="2">
        <v>43661</v>
      </c>
      <c r="B808">
        <v>1725</v>
      </c>
    </row>
    <row r="809" spans="1:2" x14ac:dyDescent="0.2">
      <c r="A809" s="2">
        <v>43658</v>
      </c>
      <c r="B809">
        <v>1725</v>
      </c>
    </row>
    <row r="810" spans="1:2" x14ac:dyDescent="0.2">
      <c r="A810" s="2">
        <v>43657</v>
      </c>
      <c r="B810">
        <v>1725</v>
      </c>
    </row>
    <row r="811" spans="1:2" x14ac:dyDescent="0.2">
      <c r="A811" s="2">
        <v>43656</v>
      </c>
      <c r="B811">
        <v>1725</v>
      </c>
    </row>
    <row r="812" spans="1:2" x14ac:dyDescent="0.2">
      <c r="A812" s="2">
        <v>43655</v>
      </c>
      <c r="B812">
        <v>1725</v>
      </c>
    </row>
    <row r="813" spans="1:2" x14ac:dyDescent="0.2">
      <c r="A813" s="2">
        <v>43654</v>
      </c>
      <c r="B813">
        <v>1725</v>
      </c>
    </row>
    <row r="814" spans="1:2" x14ac:dyDescent="0.2">
      <c r="A814" s="2">
        <v>43651</v>
      </c>
      <c r="B814">
        <v>1750</v>
      </c>
    </row>
    <row r="815" spans="1:2" x14ac:dyDescent="0.2">
      <c r="A815" s="2">
        <v>43650</v>
      </c>
      <c r="B815">
        <v>1750</v>
      </c>
    </row>
    <row r="816" spans="1:2" x14ac:dyDescent="0.2">
      <c r="A816" s="2">
        <v>43649</v>
      </c>
      <c r="B816">
        <v>1750</v>
      </c>
    </row>
    <row r="817" spans="1:2" x14ac:dyDescent="0.2">
      <c r="A817" s="2">
        <v>43648</v>
      </c>
      <c r="B817">
        <v>1750</v>
      </c>
    </row>
    <row r="818" spans="1:2" x14ac:dyDescent="0.2">
      <c r="A818" s="2">
        <v>43647</v>
      </c>
      <c r="B818">
        <v>1825</v>
      </c>
    </row>
    <row r="819" spans="1:2" x14ac:dyDescent="0.2">
      <c r="A819" s="2">
        <v>43644</v>
      </c>
      <c r="B819">
        <v>1825</v>
      </c>
    </row>
    <row r="820" spans="1:2" x14ac:dyDescent="0.2">
      <c r="A820" s="2">
        <v>43643</v>
      </c>
      <c r="B820">
        <v>1875</v>
      </c>
    </row>
    <row r="821" spans="1:2" x14ac:dyDescent="0.2">
      <c r="A821" s="2">
        <v>43642</v>
      </c>
      <c r="B821">
        <v>1875</v>
      </c>
    </row>
    <row r="822" spans="1:2" x14ac:dyDescent="0.2">
      <c r="A822" s="2">
        <v>43641</v>
      </c>
      <c r="B822">
        <v>1875</v>
      </c>
    </row>
    <row r="823" spans="1:2" x14ac:dyDescent="0.2">
      <c r="A823" s="2">
        <v>43640</v>
      </c>
      <c r="B823">
        <v>1900</v>
      </c>
    </row>
    <row r="824" spans="1:2" x14ac:dyDescent="0.2">
      <c r="A824" s="2">
        <v>43637</v>
      </c>
      <c r="B824">
        <v>1900</v>
      </c>
    </row>
    <row r="825" spans="1:2" x14ac:dyDescent="0.2">
      <c r="A825" s="2">
        <v>43636</v>
      </c>
      <c r="B825">
        <v>1900</v>
      </c>
    </row>
    <row r="826" spans="1:2" x14ac:dyDescent="0.2">
      <c r="A826" s="2">
        <v>43635</v>
      </c>
      <c r="B826">
        <v>1925</v>
      </c>
    </row>
    <row r="827" spans="1:2" x14ac:dyDescent="0.2">
      <c r="A827" s="2">
        <v>43634</v>
      </c>
      <c r="B827">
        <v>1925</v>
      </c>
    </row>
    <row r="828" spans="1:2" x14ac:dyDescent="0.2">
      <c r="A828" s="2">
        <v>43633</v>
      </c>
      <c r="B828">
        <v>1925</v>
      </c>
    </row>
    <row r="829" spans="1:2" x14ac:dyDescent="0.2">
      <c r="A829" s="2">
        <v>43630</v>
      </c>
      <c r="B829">
        <v>1925</v>
      </c>
    </row>
    <row r="830" spans="1:2" x14ac:dyDescent="0.2">
      <c r="A830" s="2">
        <v>43629</v>
      </c>
      <c r="B830">
        <v>1925</v>
      </c>
    </row>
    <row r="831" spans="1:2" x14ac:dyDescent="0.2">
      <c r="A831" s="2">
        <v>43628</v>
      </c>
      <c r="B831">
        <v>1950</v>
      </c>
    </row>
    <row r="832" spans="1:2" x14ac:dyDescent="0.2">
      <c r="A832" s="2">
        <v>43627</v>
      </c>
      <c r="B832">
        <v>1950</v>
      </c>
    </row>
    <row r="833" spans="1:2" x14ac:dyDescent="0.2">
      <c r="A833" s="2">
        <v>43626</v>
      </c>
      <c r="B833">
        <v>1950</v>
      </c>
    </row>
    <row r="834" spans="1:2" x14ac:dyDescent="0.2">
      <c r="A834" s="2">
        <v>43622</v>
      </c>
      <c r="B834">
        <v>1950</v>
      </c>
    </row>
    <row r="835" spans="1:2" x14ac:dyDescent="0.2">
      <c r="A835" s="2">
        <v>43621</v>
      </c>
      <c r="B835">
        <v>1950</v>
      </c>
    </row>
    <row r="836" spans="1:2" x14ac:dyDescent="0.2">
      <c r="A836" s="2">
        <v>43620</v>
      </c>
      <c r="B836">
        <v>1950</v>
      </c>
    </row>
    <row r="837" spans="1:2" x14ac:dyDescent="0.2">
      <c r="A837" s="2">
        <v>43619</v>
      </c>
      <c r="B837">
        <v>1950</v>
      </c>
    </row>
    <row r="838" spans="1:2" x14ac:dyDescent="0.2">
      <c r="A838" s="2">
        <v>43616</v>
      </c>
      <c r="B838">
        <v>2025</v>
      </c>
    </row>
    <row r="839" spans="1:2" x14ac:dyDescent="0.2">
      <c r="A839" s="2">
        <v>43615</v>
      </c>
      <c r="B839">
        <v>2025</v>
      </c>
    </row>
    <row r="840" spans="1:2" x14ac:dyDescent="0.2">
      <c r="A840" s="2">
        <v>43614</v>
      </c>
      <c r="B840">
        <v>2025</v>
      </c>
    </row>
    <row r="841" spans="1:2" x14ac:dyDescent="0.2">
      <c r="A841" s="2">
        <v>43613</v>
      </c>
      <c r="B841">
        <v>2025</v>
      </c>
    </row>
    <row r="842" spans="1:2" x14ac:dyDescent="0.2">
      <c r="A842" s="2">
        <v>43612</v>
      </c>
      <c r="B842">
        <v>2025</v>
      </c>
    </row>
    <row r="843" spans="1:2" x14ac:dyDescent="0.2">
      <c r="A843" s="2">
        <v>43609</v>
      </c>
      <c r="B843">
        <v>2025</v>
      </c>
    </row>
    <row r="844" spans="1:2" x14ac:dyDescent="0.2">
      <c r="A844" s="2">
        <v>43608</v>
      </c>
      <c r="B844">
        <v>2025</v>
      </c>
    </row>
    <row r="845" spans="1:2" x14ac:dyDescent="0.2">
      <c r="A845" s="2">
        <v>43607</v>
      </c>
      <c r="B845">
        <v>2025</v>
      </c>
    </row>
    <row r="846" spans="1:2" x14ac:dyDescent="0.2">
      <c r="A846" s="2">
        <v>43606</v>
      </c>
      <c r="B846">
        <v>2025</v>
      </c>
    </row>
    <row r="847" spans="1:2" x14ac:dyDescent="0.2">
      <c r="A847" s="2">
        <v>43605</v>
      </c>
      <c r="B847">
        <v>2025</v>
      </c>
    </row>
    <row r="848" spans="1:2" x14ac:dyDescent="0.2">
      <c r="A848" s="2">
        <v>43602</v>
      </c>
      <c r="B848">
        <v>2025</v>
      </c>
    </row>
    <row r="849" spans="1:2" x14ac:dyDescent="0.2">
      <c r="A849" s="2">
        <v>43601</v>
      </c>
      <c r="B849">
        <v>2025</v>
      </c>
    </row>
    <row r="850" spans="1:2" x14ac:dyDescent="0.2">
      <c r="A850" s="2">
        <v>43600</v>
      </c>
      <c r="B850">
        <v>2025</v>
      </c>
    </row>
    <row r="851" spans="1:2" x14ac:dyDescent="0.2">
      <c r="A851" s="2">
        <v>43599</v>
      </c>
      <c r="B851">
        <v>2025</v>
      </c>
    </row>
    <row r="852" spans="1:2" x14ac:dyDescent="0.2">
      <c r="A852" s="2">
        <v>43598</v>
      </c>
      <c r="B852">
        <v>2025</v>
      </c>
    </row>
    <row r="853" spans="1:2" x14ac:dyDescent="0.2">
      <c r="A853" s="2">
        <v>43595</v>
      </c>
      <c r="B853">
        <v>2025</v>
      </c>
    </row>
    <row r="854" spans="1:2" x14ac:dyDescent="0.2">
      <c r="A854" s="2">
        <v>43594</v>
      </c>
      <c r="B854">
        <v>2025</v>
      </c>
    </row>
    <row r="855" spans="1:2" x14ac:dyDescent="0.2">
      <c r="A855" s="2">
        <v>43593</v>
      </c>
      <c r="B855">
        <v>2025</v>
      </c>
    </row>
    <row r="856" spans="1:2" x14ac:dyDescent="0.2">
      <c r="A856" s="2">
        <v>43592</v>
      </c>
      <c r="B856">
        <v>2025</v>
      </c>
    </row>
    <row r="857" spans="1:2" x14ac:dyDescent="0.2">
      <c r="A857" s="2">
        <v>43591</v>
      </c>
      <c r="B857">
        <v>2025</v>
      </c>
    </row>
    <row r="858" spans="1:2" x14ac:dyDescent="0.2">
      <c r="A858" s="2">
        <v>43590</v>
      </c>
      <c r="B858">
        <v>2025</v>
      </c>
    </row>
    <row r="859" spans="1:2" x14ac:dyDescent="0.2">
      <c r="A859" s="2">
        <v>43585</v>
      </c>
      <c r="B859">
        <v>2000</v>
      </c>
    </row>
    <row r="860" spans="1:2" x14ac:dyDescent="0.2">
      <c r="A860" s="2">
        <v>43584</v>
      </c>
      <c r="B860">
        <v>2000</v>
      </c>
    </row>
    <row r="861" spans="1:2" x14ac:dyDescent="0.2">
      <c r="A861" s="2">
        <v>43583</v>
      </c>
      <c r="B861">
        <v>2000</v>
      </c>
    </row>
    <row r="862" spans="1:2" x14ac:dyDescent="0.2">
      <c r="A862" s="2">
        <v>43581</v>
      </c>
      <c r="B862">
        <v>1975</v>
      </c>
    </row>
    <row r="863" spans="1:2" x14ac:dyDescent="0.2">
      <c r="A863" s="2">
        <v>43580</v>
      </c>
      <c r="B863">
        <v>1975</v>
      </c>
    </row>
    <row r="864" spans="1:2" x14ac:dyDescent="0.2">
      <c r="A864" s="2">
        <v>43579</v>
      </c>
      <c r="B864">
        <v>1975</v>
      </c>
    </row>
    <row r="865" spans="1:2" x14ac:dyDescent="0.2">
      <c r="A865" s="2">
        <v>43578</v>
      </c>
      <c r="B865">
        <v>1975</v>
      </c>
    </row>
    <row r="866" spans="1:2" x14ac:dyDescent="0.2">
      <c r="A866" s="2">
        <v>43577</v>
      </c>
      <c r="B866">
        <v>1975</v>
      </c>
    </row>
    <row r="867" spans="1:2" x14ac:dyDescent="0.2">
      <c r="A867" s="2">
        <v>43574</v>
      </c>
      <c r="B867">
        <v>1975</v>
      </c>
    </row>
    <row r="868" spans="1:2" x14ac:dyDescent="0.2">
      <c r="A868" s="2">
        <v>43573</v>
      </c>
      <c r="B868">
        <v>1975</v>
      </c>
    </row>
    <row r="869" spans="1:2" x14ac:dyDescent="0.2">
      <c r="A869" s="2">
        <v>43572</v>
      </c>
      <c r="B869">
        <v>1975</v>
      </c>
    </row>
    <row r="870" spans="1:2" x14ac:dyDescent="0.2">
      <c r="A870" s="2">
        <v>43571</v>
      </c>
      <c r="B870">
        <v>1975</v>
      </c>
    </row>
    <row r="871" spans="1:2" x14ac:dyDescent="0.2">
      <c r="A871" s="2">
        <v>43570</v>
      </c>
      <c r="B871">
        <v>1950</v>
      </c>
    </row>
    <row r="872" spans="1:2" x14ac:dyDescent="0.2">
      <c r="A872" s="2">
        <v>43567</v>
      </c>
      <c r="B872">
        <v>1950</v>
      </c>
    </row>
    <row r="873" spans="1:2" x14ac:dyDescent="0.2">
      <c r="A873" s="2">
        <v>43566</v>
      </c>
      <c r="B873">
        <v>1950</v>
      </c>
    </row>
    <row r="874" spans="1:2" x14ac:dyDescent="0.2">
      <c r="A874" s="2">
        <v>43565</v>
      </c>
      <c r="B874">
        <v>1950</v>
      </c>
    </row>
    <row r="875" spans="1:2" x14ac:dyDescent="0.2">
      <c r="A875" s="2">
        <v>43564</v>
      </c>
      <c r="B875">
        <v>1950</v>
      </c>
    </row>
    <row r="876" spans="1:2" x14ac:dyDescent="0.2">
      <c r="A876" s="2">
        <v>43563</v>
      </c>
      <c r="B876">
        <v>1950</v>
      </c>
    </row>
    <row r="877" spans="1:2" x14ac:dyDescent="0.2">
      <c r="A877" s="2">
        <v>43559</v>
      </c>
      <c r="B877">
        <v>1950</v>
      </c>
    </row>
    <row r="878" spans="1:2" x14ac:dyDescent="0.2">
      <c r="A878" s="2">
        <v>43558</v>
      </c>
      <c r="B878">
        <v>1950</v>
      </c>
    </row>
    <row r="879" spans="1:2" x14ac:dyDescent="0.2">
      <c r="A879" s="2">
        <v>43557</v>
      </c>
      <c r="B879">
        <v>1950</v>
      </c>
    </row>
    <row r="880" spans="1:2" x14ac:dyDescent="0.2">
      <c r="A880" s="2">
        <v>43556</v>
      </c>
      <c r="B880">
        <v>1950</v>
      </c>
    </row>
    <row r="881" spans="1:2" x14ac:dyDescent="0.2">
      <c r="A881" s="2">
        <v>43553</v>
      </c>
      <c r="B881">
        <v>1900</v>
      </c>
    </row>
    <row r="882" spans="1:2" x14ac:dyDescent="0.2">
      <c r="A882" s="2">
        <v>43552</v>
      </c>
      <c r="B882">
        <v>1900</v>
      </c>
    </row>
    <row r="883" spans="1:2" x14ac:dyDescent="0.2">
      <c r="A883" s="2">
        <v>43551</v>
      </c>
      <c r="B883">
        <v>1900</v>
      </c>
    </row>
    <row r="884" spans="1:2" x14ac:dyDescent="0.2">
      <c r="A884" s="2">
        <v>43550</v>
      </c>
      <c r="B884">
        <v>1900</v>
      </c>
    </row>
    <row r="885" spans="1:2" x14ac:dyDescent="0.2">
      <c r="A885" s="2">
        <v>43549</v>
      </c>
      <c r="B885">
        <v>1850</v>
      </c>
    </row>
    <row r="886" spans="1:2" x14ac:dyDescent="0.2">
      <c r="A886" s="2">
        <v>43546</v>
      </c>
      <c r="B886">
        <v>1850</v>
      </c>
    </row>
    <row r="887" spans="1:2" x14ac:dyDescent="0.2">
      <c r="A887" s="2">
        <v>43545</v>
      </c>
      <c r="B887">
        <v>1850</v>
      </c>
    </row>
    <row r="888" spans="1:2" x14ac:dyDescent="0.2">
      <c r="A888" s="2">
        <v>43544</v>
      </c>
      <c r="B888">
        <v>1850</v>
      </c>
    </row>
    <row r="889" spans="1:2" x14ac:dyDescent="0.2">
      <c r="A889" s="2">
        <v>43543</v>
      </c>
      <c r="B889">
        <v>1850</v>
      </c>
    </row>
    <row r="890" spans="1:2" x14ac:dyDescent="0.2">
      <c r="A890" s="2">
        <v>43542</v>
      </c>
      <c r="B890">
        <v>1850</v>
      </c>
    </row>
    <row r="891" spans="1:2" x14ac:dyDescent="0.2">
      <c r="A891" s="2">
        <v>43539</v>
      </c>
      <c r="B891">
        <v>1850</v>
      </c>
    </row>
    <row r="892" spans="1:2" x14ac:dyDescent="0.2">
      <c r="A892" s="2">
        <v>43538</v>
      </c>
      <c r="B892">
        <v>1850</v>
      </c>
    </row>
    <row r="893" spans="1:2" x14ac:dyDescent="0.2">
      <c r="A893" s="2">
        <v>43537</v>
      </c>
      <c r="B893">
        <v>1850</v>
      </c>
    </row>
    <row r="894" spans="1:2" x14ac:dyDescent="0.2">
      <c r="A894" s="2">
        <v>43536</v>
      </c>
      <c r="B894">
        <v>1850</v>
      </c>
    </row>
    <row r="895" spans="1:2" x14ac:dyDescent="0.2">
      <c r="A895" s="2">
        <v>43535</v>
      </c>
      <c r="B895">
        <v>1850</v>
      </c>
    </row>
    <row r="896" spans="1:2" x14ac:dyDescent="0.2">
      <c r="A896" s="2">
        <v>43532</v>
      </c>
      <c r="B896">
        <v>1850</v>
      </c>
    </row>
    <row r="897" spans="1:2" x14ac:dyDescent="0.2">
      <c r="A897" s="2">
        <v>43531</v>
      </c>
      <c r="B897">
        <v>1850</v>
      </c>
    </row>
    <row r="898" spans="1:2" x14ac:dyDescent="0.2">
      <c r="A898" s="2">
        <v>43530</v>
      </c>
      <c r="B898">
        <v>1850</v>
      </c>
    </row>
    <row r="899" spans="1:2" x14ac:dyDescent="0.2">
      <c r="A899" s="2">
        <v>43529</v>
      </c>
      <c r="B899">
        <v>1850</v>
      </c>
    </row>
    <row r="900" spans="1:2" x14ac:dyDescent="0.2">
      <c r="A900" s="2">
        <v>43528</v>
      </c>
      <c r="B900">
        <v>1850</v>
      </c>
    </row>
    <row r="901" spans="1:2" x14ac:dyDescent="0.2">
      <c r="A901" s="2">
        <v>43525</v>
      </c>
      <c r="B901">
        <v>1925</v>
      </c>
    </row>
    <row r="902" spans="1:2" x14ac:dyDescent="0.2">
      <c r="A902" s="2">
        <v>43524</v>
      </c>
      <c r="B902">
        <v>1940</v>
      </c>
    </row>
    <row r="903" spans="1:2" x14ac:dyDescent="0.2">
      <c r="A903" s="2">
        <v>43523</v>
      </c>
      <c r="B903">
        <v>1940</v>
      </c>
    </row>
    <row r="904" spans="1:2" x14ac:dyDescent="0.2">
      <c r="A904" s="2">
        <v>43522</v>
      </c>
      <c r="B904">
        <v>1965</v>
      </c>
    </row>
    <row r="905" spans="1:2" x14ac:dyDescent="0.2">
      <c r="A905" s="2">
        <v>43521</v>
      </c>
      <c r="B905">
        <v>1965</v>
      </c>
    </row>
    <row r="906" spans="1:2" x14ac:dyDescent="0.2">
      <c r="A906" s="2">
        <v>43518</v>
      </c>
      <c r="B906">
        <v>1965</v>
      </c>
    </row>
    <row r="907" spans="1:2" x14ac:dyDescent="0.2">
      <c r="A907" s="2">
        <v>43517</v>
      </c>
      <c r="B907">
        <v>1990</v>
      </c>
    </row>
    <row r="908" spans="1:2" x14ac:dyDescent="0.2">
      <c r="A908" s="2">
        <v>43516</v>
      </c>
      <c r="B908">
        <v>2000</v>
      </c>
    </row>
    <row r="909" spans="1:2" x14ac:dyDescent="0.2">
      <c r="A909" s="2">
        <v>43515</v>
      </c>
      <c r="B909">
        <v>2000</v>
      </c>
    </row>
    <row r="910" spans="1:2" x14ac:dyDescent="0.2">
      <c r="A910" s="2">
        <v>43514</v>
      </c>
      <c r="B910">
        <v>2000</v>
      </c>
    </row>
    <row r="911" spans="1:2" x14ac:dyDescent="0.2">
      <c r="A911" s="2">
        <v>43511</v>
      </c>
      <c r="B911">
        <v>2025</v>
      </c>
    </row>
    <row r="912" spans="1:2" x14ac:dyDescent="0.2">
      <c r="A912" s="2">
        <v>43510</v>
      </c>
      <c r="B912">
        <v>2025</v>
      </c>
    </row>
    <row r="913" spans="1:2" x14ac:dyDescent="0.2">
      <c r="A913" s="2">
        <v>43509</v>
      </c>
      <c r="B913">
        <v>2025</v>
      </c>
    </row>
    <row r="914" spans="1:2" x14ac:dyDescent="0.2">
      <c r="A914" s="2">
        <v>43508</v>
      </c>
      <c r="B914">
        <v>2025</v>
      </c>
    </row>
    <row r="915" spans="1:2" x14ac:dyDescent="0.2">
      <c r="A915" s="2">
        <v>43507</v>
      </c>
      <c r="B915">
        <v>2075</v>
      </c>
    </row>
    <row r="916" spans="1:2" x14ac:dyDescent="0.2">
      <c r="A916" s="2">
        <v>43499</v>
      </c>
      <c r="B916">
        <v>2075</v>
      </c>
    </row>
    <row r="917" spans="1:2" x14ac:dyDescent="0.2">
      <c r="A917" s="2">
        <v>43498</v>
      </c>
      <c r="B917">
        <v>2075</v>
      </c>
    </row>
    <row r="918" spans="1:2" x14ac:dyDescent="0.2">
      <c r="A918" s="2">
        <v>43497</v>
      </c>
      <c r="B918">
        <v>2075</v>
      </c>
    </row>
    <row r="919" spans="1:2" x14ac:dyDescent="0.2">
      <c r="A919" s="2">
        <v>43496</v>
      </c>
      <c r="B919">
        <v>2075</v>
      </c>
    </row>
    <row r="920" spans="1:2" x14ac:dyDescent="0.2">
      <c r="A920" s="2">
        <v>43495</v>
      </c>
      <c r="B920">
        <v>2075</v>
      </c>
    </row>
    <row r="921" spans="1:2" x14ac:dyDescent="0.2">
      <c r="A921" s="2">
        <v>43494</v>
      </c>
      <c r="B921">
        <v>2100</v>
      </c>
    </row>
    <row r="922" spans="1:2" x14ac:dyDescent="0.2">
      <c r="A922" s="2">
        <v>43493</v>
      </c>
      <c r="B922">
        <v>2100</v>
      </c>
    </row>
    <row r="923" spans="1:2" x14ac:dyDescent="0.2">
      <c r="A923" s="2">
        <v>43490</v>
      </c>
      <c r="B923">
        <v>2100</v>
      </c>
    </row>
    <row r="924" spans="1:2" x14ac:dyDescent="0.2">
      <c r="A924" s="2">
        <v>43489</v>
      </c>
      <c r="B924">
        <v>2100</v>
      </c>
    </row>
    <row r="925" spans="1:2" x14ac:dyDescent="0.2">
      <c r="A925" s="2">
        <v>43488</v>
      </c>
      <c r="B925">
        <v>2125</v>
      </c>
    </row>
    <row r="926" spans="1:2" x14ac:dyDescent="0.2">
      <c r="A926" s="2">
        <v>43487</v>
      </c>
      <c r="B926">
        <v>2150</v>
      </c>
    </row>
    <row r="927" spans="1:2" x14ac:dyDescent="0.2">
      <c r="A927" s="2">
        <v>43486</v>
      </c>
      <c r="B927">
        <v>2150</v>
      </c>
    </row>
    <row r="928" spans="1:2" x14ac:dyDescent="0.2">
      <c r="A928" s="2">
        <v>43483</v>
      </c>
      <c r="B928">
        <v>2150</v>
      </c>
    </row>
    <row r="929" spans="1:2" x14ac:dyDescent="0.2">
      <c r="A929" s="2">
        <v>43482</v>
      </c>
      <c r="B929">
        <v>2200</v>
      </c>
    </row>
    <row r="930" spans="1:2" x14ac:dyDescent="0.2">
      <c r="A930" s="2">
        <v>43481</v>
      </c>
      <c r="B930">
        <v>2225</v>
      </c>
    </row>
    <row r="931" spans="1:2" x14ac:dyDescent="0.2">
      <c r="A931" s="2">
        <v>43480</v>
      </c>
      <c r="B931">
        <v>2225</v>
      </c>
    </row>
    <row r="932" spans="1:2" x14ac:dyDescent="0.2">
      <c r="A932" s="2">
        <v>43479</v>
      </c>
      <c r="B932">
        <v>2225</v>
      </c>
    </row>
    <row r="933" spans="1:2" x14ac:dyDescent="0.2">
      <c r="A933" s="2">
        <v>43476</v>
      </c>
      <c r="B933">
        <v>2225</v>
      </c>
    </row>
    <row r="934" spans="1:2" x14ac:dyDescent="0.2">
      <c r="A934" s="2">
        <v>43475</v>
      </c>
      <c r="B934">
        <v>2225</v>
      </c>
    </row>
    <row r="935" spans="1:2" x14ac:dyDescent="0.2">
      <c r="A935" s="2">
        <v>43474</v>
      </c>
      <c r="B935">
        <v>2250</v>
      </c>
    </row>
    <row r="936" spans="1:2" x14ac:dyDescent="0.2">
      <c r="A936" s="2">
        <v>43473</v>
      </c>
      <c r="B936">
        <v>2250</v>
      </c>
    </row>
    <row r="937" spans="1:2" x14ac:dyDescent="0.2">
      <c r="A937" s="2">
        <v>43472</v>
      </c>
      <c r="B937">
        <v>2250</v>
      </c>
    </row>
    <row r="938" spans="1:2" x14ac:dyDescent="0.2">
      <c r="A938" s="2">
        <v>43469</v>
      </c>
      <c r="B938">
        <v>2250</v>
      </c>
    </row>
    <row r="939" spans="1:2" x14ac:dyDescent="0.2">
      <c r="A939" s="2">
        <v>43468</v>
      </c>
      <c r="B939">
        <v>2250</v>
      </c>
    </row>
    <row r="940" spans="1:2" x14ac:dyDescent="0.2">
      <c r="A940" s="2">
        <v>43467</v>
      </c>
      <c r="B940">
        <v>2250</v>
      </c>
    </row>
    <row r="941" spans="1:2" x14ac:dyDescent="0.2">
      <c r="A941" s="2">
        <v>43463</v>
      </c>
      <c r="B941">
        <v>2250</v>
      </c>
    </row>
    <row r="942" spans="1:2" x14ac:dyDescent="0.2">
      <c r="A942" s="2">
        <v>43462</v>
      </c>
      <c r="B942">
        <v>2250</v>
      </c>
    </row>
    <row r="943" spans="1:2" x14ac:dyDescent="0.2">
      <c r="A943" s="2">
        <v>43461</v>
      </c>
      <c r="B943">
        <v>2250</v>
      </c>
    </row>
    <row r="944" spans="1:2" x14ac:dyDescent="0.2">
      <c r="A944" s="2">
        <v>43460</v>
      </c>
      <c r="B944">
        <v>2250</v>
      </c>
    </row>
    <row r="945" spans="1:2" x14ac:dyDescent="0.2">
      <c r="A945" s="2">
        <v>43459</v>
      </c>
      <c r="B945">
        <v>2250</v>
      </c>
    </row>
    <row r="946" spans="1:2" x14ac:dyDescent="0.2">
      <c r="A946" s="2">
        <v>43458</v>
      </c>
      <c r="B946">
        <v>2250</v>
      </c>
    </row>
    <row r="947" spans="1:2" x14ac:dyDescent="0.2">
      <c r="A947" s="2">
        <v>43455</v>
      </c>
      <c r="B947">
        <v>2250</v>
      </c>
    </row>
    <row r="948" spans="1:2" x14ac:dyDescent="0.2">
      <c r="A948" s="2">
        <v>43454</v>
      </c>
      <c r="B948">
        <v>2250</v>
      </c>
    </row>
    <row r="949" spans="1:2" x14ac:dyDescent="0.2">
      <c r="A949" s="2">
        <v>43453</v>
      </c>
      <c r="B949">
        <v>2250</v>
      </c>
    </row>
    <row r="950" spans="1:2" x14ac:dyDescent="0.2">
      <c r="A950" s="2">
        <v>43452</v>
      </c>
      <c r="B950">
        <v>2250</v>
      </c>
    </row>
    <row r="951" spans="1:2" x14ac:dyDescent="0.2">
      <c r="A951" s="2">
        <v>43451</v>
      </c>
      <c r="B951">
        <v>2250</v>
      </c>
    </row>
    <row r="952" spans="1:2" x14ac:dyDescent="0.2">
      <c r="A952" s="2">
        <v>43448</v>
      </c>
      <c r="B952">
        <v>2250</v>
      </c>
    </row>
    <row r="953" spans="1:2" x14ac:dyDescent="0.2">
      <c r="A953" s="2">
        <v>43447</v>
      </c>
      <c r="B953">
        <v>2250</v>
      </c>
    </row>
    <row r="954" spans="1:2" x14ac:dyDescent="0.2">
      <c r="A954" s="2">
        <v>43446</v>
      </c>
      <c r="B954">
        <v>2250</v>
      </c>
    </row>
    <row r="955" spans="1:2" x14ac:dyDescent="0.2">
      <c r="A955" s="2">
        <v>43445</v>
      </c>
      <c r="B955">
        <v>2250</v>
      </c>
    </row>
    <row r="956" spans="1:2" x14ac:dyDescent="0.2">
      <c r="A956" s="2">
        <v>43444</v>
      </c>
      <c r="B956">
        <v>2250</v>
      </c>
    </row>
    <row r="957" spans="1:2" x14ac:dyDescent="0.2">
      <c r="A957" s="2">
        <v>43441</v>
      </c>
      <c r="B957">
        <v>2250</v>
      </c>
    </row>
    <row r="958" spans="1:2" x14ac:dyDescent="0.2">
      <c r="A958" s="2">
        <v>43440</v>
      </c>
      <c r="B958">
        <v>2250</v>
      </c>
    </row>
    <row r="959" spans="1:2" x14ac:dyDescent="0.2">
      <c r="A959" s="2">
        <v>43439</v>
      </c>
      <c r="B959">
        <v>2250</v>
      </c>
    </row>
    <row r="960" spans="1:2" x14ac:dyDescent="0.2">
      <c r="A960" s="2">
        <v>43438</v>
      </c>
      <c r="B960">
        <v>2250</v>
      </c>
    </row>
    <row r="961" spans="1:2" x14ac:dyDescent="0.2">
      <c r="A961" s="2">
        <v>43437</v>
      </c>
      <c r="B961">
        <v>2250</v>
      </c>
    </row>
    <row r="962" spans="1:2" x14ac:dyDescent="0.2">
      <c r="A962" s="2">
        <v>43434</v>
      </c>
      <c r="B962">
        <v>2160</v>
      </c>
    </row>
    <row r="963" spans="1:2" x14ac:dyDescent="0.2">
      <c r="A963" s="2">
        <v>43433</v>
      </c>
      <c r="B963">
        <v>2160</v>
      </c>
    </row>
    <row r="964" spans="1:2" x14ac:dyDescent="0.2">
      <c r="A964" s="2">
        <v>43432</v>
      </c>
      <c r="B964">
        <v>2160</v>
      </c>
    </row>
    <row r="965" spans="1:2" x14ac:dyDescent="0.2">
      <c r="A965" s="2">
        <v>43431</v>
      </c>
      <c r="B965">
        <v>2160</v>
      </c>
    </row>
    <row r="966" spans="1:2" x14ac:dyDescent="0.2">
      <c r="A966" s="2">
        <v>43430</v>
      </c>
      <c r="B966">
        <v>2160</v>
      </c>
    </row>
    <row r="967" spans="1:2" x14ac:dyDescent="0.2">
      <c r="A967" s="2">
        <v>43427</v>
      </c>
      <c r="B967">
        <v>2160</v>
      </c>
    </row>
    <row r="968" spans="1:2" x14ac:dyDescent="0.2">
      <c r="A968" s="2">
        <v>43426</v>
      </c>
      <c r="B968">
        <v>2160</v>
      </c>
    </row>
    <row r="969" spans="1:2" x14ac:dyDescent="0.2">
      <c r="A969" s="2">
        <v>43425</v>
      </c>
      <c r="B969">
        <v>2150</v>
      </c>
    </row>
    <row r="970" spans="1:2" x14ac:dyDescent="0.2">
      <c r="A970" s="2">
        <v>43424</v>
      </c>
      <c r="B970">
        <v>2150</v>
      </c>
    </row>
    <row r="971" spans="1:2" x14ac:dyDescent="0.2">
      <c r="A971" s="2">
        <v>43423</v>
      </c>
      <c r="B971">
        <v>2150</v>
      </c>
    </row>
    <row r="972" spans="1:2" x14ac:dyDescent="0.2">
      <c r="A972" s="2">
        <v>43420</v>
      </c>
      <c r="B972">
        <v>2150</v>
      </c>
    </row>
    <row r="973" spans="1:2" x14ac:dyDescent="0.2">
      <c r="A973" s="2">
        <v>43419</v>
      </c>
      <c r="B973">
        <v>2150</v>
      </c>
    </row>
    <row r="974" spans="1:2" x14ac:dyDescent="0.2">
      <c r="A974" s="2">
        <v>43418</v>
      </c>
      <c r="B974">
        <v>2150</v>
      </c>
    </row>
    <row r="975" spans="1:2" x14ac:dyDescent="0.2">
      <c r="A975" s="2">
        <v>43417</v>
      </c>
      <c r="B975">
        <v>2150</v>
      </c>
    </row>
    <row r="976" spans="1:2" x14ac:dyDescent="0.2">
      <c r="A976" s="2">
        <v>43416</v>
      </c>
      <c r="B976">
        <v>2150</v>
      </c>
    </row>
    <row r="977" spans="1:2" x14ac:dyDescent="0.2">
      <c r="A977" s="2">
        <v>43413</v>
      </c>
      <c r="B977">
        <v>2150</v>
      </c>
    </row>
    <row r="978" spans="1:2" x14ac:dyDescent="0.2">
      <c r="A978" s="2">
        <v>43412</v>
      </c>
      <c r="B978">
        <v>2150</v>
      </c>
    </row>
    <row r="979" spans="1:2" x14ac:dyDescent="0.2">
      <c r="A979" s="2">
        <v>43411</v>
      </c>
      <c r="B979">
        <v>2150</v>
      </c>
    </row>
    <row r="980" spans="1:2" x14ac:dyDescent="0.2">
      <c r="A980" s="2">
        <v>43410</v>
      </c>
      <c r="B980">
        <v>2150</v>
      </c>
    </row>
    <row r="981" spans="1:2" x14ac:dyDescent="0.2">
      <c r="A981" s="2">
        <v>43409</v>
      </c>
      <c r="B981">
        <v>2150</v>
      </c>
    </row>
    <row r="982" spans="1:2" x14ac:dyDescent="0.2">
      <c r="A982" s="2">
        <v>43406</v>
      </c>
      <c r="B982">
        <v>2150</v>
      </c>
    </row>
    <row r="983" spans="1:2" x14ac:dyDescent="0.2">
      <c r="A983" s="2">
        <v>43405</v>
      </c>
      <c r="B983">
        <v>2150</v>
      </c>
    </row>
    <row r="984" spans="1:2" x14ac:dyDescent="0.2">
      <c r="A984" s="2">
        <v>43404</v>
      </c>
      <c r="B984">
        <v>2025</v>
      </c>
    </row>
    <row r="985" spans="1:2" x14ac:dyDescent="0.2">
      <c r="A985" s="2">
        <v>43403</v>
      </c>
      <c r="B985">
        <v>2025</v>
      </c>
    </row>
    <row r="986" spans="1:2" x14ac:dyDescent="0.2">
      <c r="A986" s="2">
        <v>43402</v>
      </c>
      <c r="B986">
        <v>2025</v>
      </c>
    </row>
    <row r="987" spans="1:2" x14ac:dyDescent="0.2">
      <c r="A987" s="2">
        <v>43399</v>
      </c>
      <c r="B987">
        <v>2025</v>
      </c>
    </row>
    <row r="988" spans="1:2" x14ac:dyDescent="0.2">
      <c r="A988" s="2">
        <v>43398</v>
      </c>
      <c r="B988">
        <v>2025</v>
      </c>
    </row>
    <row r="989" spans="1:2" x14ac:dyDescent="0.2">
      <c r="A989" s="2">
        <v>43397</v>
      </c>
      <c r="B989">
        <v>2025</v>
      </c>
    </row>
    <row r="990" spans="1:2" x14ac:dyDescent="0.2">
      <c r="A990" s="2">
        <v>43396</v>
      </c>
      <c r="B990">
        <v>2025</v>
      </c>
    </row>
    <row r="991" spans="1:2" x14ac:dyDescent="0.2">
      <c r="A991" s="2">
        <v>43395</v>
      </c>
      <c r="B991">
        <v>2025</v>
      </c>
    </row>
    <row r="992" spans="1:2" x14ac:dyDescent="0.2">
      <c r="A992" s="2">
        <v>43392</v>
      </c>
      <c r="B992">
        <v>2025</v>
      </c>
    </row>
    <row r="993" spans="1:2" x14ac:dyDescent="0.2">
      <c r="A993" s="2">
        <v>43391</v>
      </c>
      <c r="B993">
        <v>2025</v>
      </c>
    </row>
    <row r="994" spans="1:2" x14ac:dyDescent="0.2">
      <c r="A994" s="2">
        <v>43390</v>
      </c>
      <c r="B994">
        <v>2025</v>
      </c>
    </row>
    <row r="995" spans="1:2" x14ac:dyDescent="0.2">
      <c r="A995" s="2">
        <v>43389</v>
      </c>
      <c r="B995">
        <v>1975</v>
      </c>
    </row>
    <row r="996" spans="1:2" x14ac:dyDescent="0.2">
      <c r="A996" s="2">
        <v>43388</v>
      </c>
      <c r="B996">
        <v>1975</v>
      </c>
    </row>
    <row r="997" spans="1:2" x14ac:dyDescent="0.2">
      <c r="A997" s="2">
        <v>43385</v>
      </c>
      <c r="B997">
        <v>2025</v>
      </c>
    </row>
    <row r="998" spans="1:2" x14ac:dyDescent="0.2">
      <c r="A998" s="2">
        <v>43384</v>
      </c>
      <c r="B998">
        <v>2025</v>
      </c>
    </row>
    <row r="999" spans="1:2" x14ac:dyDescent="0.2">
      <c r="A999" s="2">
        <v>43383</v>
      </c>
      <c r="B999">
        <v>2025</v>
      </c>
    </row>
    <row r="1000" spans="1:2" x14ac:dyDescent="0.2">
      <c r="A1000" s="2">
        <v>43382</v>
      </c>
      <c r="B1000">
        <v>2025</v>
      </c>
    </row>
    <row r="1001" spans="1:2" x14ac:dyDescent="0.2">
      <c r="A1001" s="2">
        <v>43381</v>
      </c>
      <c r="B1001">
        <v>2025</v>
      </c>
    </row>
    <row r="1002" spans="1:2" x14ac:dyDescent="0.2">
      <c r="A1002" s="2">
        <v>43373</v>
      </c>
      <c r="B1002">
        <v>1950</v>
      </c>
    </row>
    <row r="1003" spans="1:2" x14ac:dyDescent="0.2">
      <c r="A1003" s="2">
        <v>43372</v>
      </c>
      <c r="B1003">
        <v>1950</v>
      </c>
    </row>
    <row r="1004" spans="1:2" x14ac:dyDescent="0.2">
      <c r="A1004" s="2">
        <v>43371</v>
      </c>
      <c r="B1004">
        <v>1950</v>
      </c>
    </row>
    <row r="1005" spans="1:2" x14ac:dyDescent="0.2">
      <c r="A1005" s="2">
        <v>43370</v>
      </c>
      <c r="B1005">
        <v>1950</v>
      </c>
    </row>
    <row r="1006" spans="1:2" x14ac:dyDescent="0.2">
      <c r="A1006" s="2">
        <v>43369</v>
      </c>
      <c r="B1006">
        <v>1950</v>
      </c>
    </row>
    <row r="1007" spans="1:2" x14ac:dyDescent="0.2">
      <c r="A1007" s="2">
        <v>43368</v>
      </c>
      <c r="B1007">
        <v>1950</v>
      </c>
    </row>
    <row r="1008" spans="1:2" x14ac:dyDescent="0.2">
      <c r="A1008" s="2">
        <v>43364</v>
      </c>
      <c r="B1008">
        <v>1915</v>
      </c>
    </row>
    <row r="1009" spans="1:2" x14ac:dyDescent="0.2">
      <c r="A1009" s="2">
        <v>43363</v>
      </c>
      <c r="B1009">
        <v>1915</v>
      </c>
    </row>
    <row r="1010" spans="1:2" x14ac:dyDescent="0.2">
      <c r="A1010" s="2">
        <v>43362</v>
      </c>
      <c r="B1010">
        <v>1915</v>
      </c>
    </row>
    <row r="1011" spans="1:2" x14ac:dyDescent="0.2">
      <c r="A1011" s="2">
        <v>43361</v>
      </c>
      <c r="B1011">
        <v>1915</v>
      </c>
    </row>
    <row r="1012" spans="1:2" x14ac:dyDescent="0.2">
      <c r="A1012" s="2">
        <v>43360</v>
      </c>
      <c r="B1012">
        <v>1915</v>
      </c>
    </row>
    <row r="1013" spans="1:2" x14ac:dyDescent="0.2">
      <c r="A1013" s="2">
        <v>43357</v>
      </c>
      <c r="B1013">
        <v>1915</v>
      </c>
    </row>
    <row r="1014" spans="1:2" x14ac:dyDescent="0.2">
      <c r="A1014" s="2">
        <v>43356</v>
      </c>
      <c r="B1014">
        <v>1915</v>
      </c>
    </row>
    <row r="1015" spans="1:2" x14ac:dyDescent="0.2">
      <c r="A1015" s="2">
        <v>43355</v>
      </c>
      <c r="B1015">
        <v>1915</v>
      </c>
    </row>
    <row r="1016" spans="1:2" x14ac:dyDescent="0.2">
      <c r="A1016" s="2">
        <v>43354</v>
      </c>
      <c r="B1016">
        <v>1915</v>
      </c>
    </row>
    <row r="1017" spans="1:2" x14ac:dyDescent="0.2">
      <c r="A1017" s="2">
        <v>43353</v>
      </c>
      <c r="B1017">
        <v>1915</v>
      </c>
    </row>
    <row r="1018" spans="1:2" x14ac:dyDescent="0.2">
      <c r="A1018" s="2">
        <v>43350</v>
      </c>
      <c r="B1018">
        <v>1915</v>
      </c>
    </row>
    <row r="1019" spans="1:2" x14ac:dyDescent="0.2">
      <c r="A1019" s="2">
        <v>43349</v>
      </c>
      <c r="B1019">
        <v>1915</v>
      </c>
    </row>
    <row r="1020" spans="1:2" x14ac:dyDescent="0.2">
      <c r="A1020" s="2">
        <v>43348</v>
      </c>
      <c r="B1020">
        <v>1915</v>
      </c>
    </row>
    <row r="1021" spans="1:2" x14ac:dyDescent="0.2">
      <c r="A1021" s="2">
        <v>43347</v>
      </c>
      <c r="B1021">
        <v>1915</v>
      </c>
    </row>
    <row r="1022" spans="1:2" x14ac:dyDescent="0.2">
      <c r="A1022" s="2">
        <v>43346</v>
      </c>
      <c r="B1022">
        <v>1915</v>
      </c>
    </row>
    <row r="1023" spans="1:2" x14ac:dyDescent="0.2">
      <c r="A1023" s="2">
        <v>43343</v>
      </c>
      <c r="B1023">
        <v>1950</v>
      </c>
    </row>
    <row r="1024" spans="1:2" x14ac:dyDescent="0.2">
      <c r="A1024" s="2">
        <v>43342</v>
      </c>
      <c r="B1024">
        <v>1850</v>
      </c>
    </row>
    <row r="1025" spans="1:2" x14ac:dyDescent="0.2">
      <c r="A1025" s="2">
        <v>43341</v>
      </c>
      <c r="B1025">
        <v>1850</v>
      </c>
    </row>
    <row r="1026" spans="1:2" x14ac:dyDescent="0.2">
      <c r="A1026" s="2">
        <v>43340</v>
      </c>
      <c r="B1026">
        <v>1850</v>
      </c>
    </row>
    <row r="1027" spans="1:2" x14ac:dyDescent="0.2">
      <c r="A1027" s="2">
        <v>43339</v>
      </c>
      <c r="B1027">
        <v>1850</v>
      </c>
    </row>
    <row r="1028" spans="1:2" x14ac:dyDescent="0.2">
      <c r="A1028" s="2">
        <v>43336</v>
      </c>
      <c r="B1028">
        <v>1850</v>
      </c>
    </row>
    <row r="1029" spans="1:2" x14ac:dyDescent="0.2">
      <c r="A1029" s="2">
        <v>43335</v>
      </c>
      <c r="B1029">
        <v>1850</v>
      </c>
    </row>
    <row r="1030" spans="1:2" x14ac:dyDescent="0.2">
      <c r="A1030" s="2">
        <v>43334</v>
      </c>
      <c r="B1030">
        <v>1850</v>
      </c>
    </row>
    <row r="1031" spans="1:2" x14ac:dyDescent="0.2">
      <c r="A1031" s="2">
        <v>43333</v>
      </c>
      <c r="B1031">
        <v>1850</v>
      </c>
    </row>
    <row r="1032" spans="1:2" x14ac:dyDescent="0.2">
      <c r="A1032" s="2">
        <v>43332</v>
      </c>
      <c r="B1032">
        <v>1850</v>
      </c>
    </row>
    <row r="1033" spans="1:2" x14ac:dyDescent="0.2">
      <c r="A1033" s="2">
        <v>43329</v>
      </c>
      <c r="B1033">
        <v>1850</v>
      </c>
    </row>
    <row r="1034" spans="1:2" x14ac:dyDescent="0.2">
      <c r="A1034" s="2">
        <v>43328</v>
      </c>
      <c r="B1034">
        <v>1850</v>
      </c>
    </row>
    <row r="1035" spans="1:2" x14ac:dyDescent="0.2">
      <c r="A1035" s="2">
        <v>43327</v>
      </c>
      <c r="B1035">
        <v>1850</v>
      </c>
    </row>
    <row r="1036" spans="1:2" x14ac:dyDescent="0.2">
      <c r="A1036" s="2">
        <v>43326</v>
      </c>
      <c r="B1036">
        <v>1850</v>
      </c>
    </row>
    <row r="1037" spans="1:2" x14ac:dyDescent="0.2">
      <c r="A1037" s="2">
        <v>43325</v>
      </c>
      <c r="B1037">
        <v>1850</v>
      </c>
    </row>
    <row r="1038" spans="1:2" x14ac:dyDescent="0.2">
      <c r="A1038" s="2">
        <v>43322</v>
      </c>
      <c r="B1038">
        <v>1850</v>
      </c>
    </row>
    <row r="1039" spans="1:2" x14ac:dyDescent="0.2">
      <c r="A1039" s="2">
        <v>43321</v>
      </c>
      <c r="B1039">
        <v>1850</v>
      </c>
    </row>
    <row r="1040" spans="1:2" x14ac:dyDescent="0.2">
      <c r="A1040" s="2">
        <v>43320</v>
      </c>
      <c r="B1040">
        <v>1850</v>
      </c>
    </row>
    <row r="1041" spans="1:2" x14ac:dyDescent="0.2">
      <c r="A1041" s="2">
        <v>43319</v>
      </c>
      <c r="B1041">
        <v>1850</v>
      </c>
    </row>
    <row r="1042" spans="1:2" x14ac:dyDescent="0.2">
      <c r="A1042" s="2">
        <v>43318</v>
      </c>
      <c r="B1042">
        <v>1850</v>
      </c>
    </row>
    <row r="1043" spans="1:2" x14ac:dyDescent="0.2">
      <c r="A1043" s="2">
        <v>43315</v>
      </c>
      <c r="B1043">
        <v>1850</v>
      </c>
    </row>
    <row r="1044" spans="1:2" x14ac:dyDescent="0.2">
      <c r="A1044" s="2">
        <v>43314</v>
      </c>
      <c r="B1044">
        <v>1850</v>
      </c>
    </row>
    <row r="1045" spans="1:2" x14ac:dyDescent="0.2">
      <c r="A1045" s="2">
        <v>43313</v>
      </c>
    </row>
    <row r="1046" spans="1:2" x14ac:dyDescent="0.2">
      <c r="A1046" s="2">
        <v>43312</v>
      </c>
      <c r="B1046">
        <v>1925</v>
      </c>
    </row>
    <row r="1047" spans="1:2" x14ac:dyDescent="0.2">
      <c r="A1047" s="2">
        <v>43311</v>
      </c>
      <c r="B1047">
        <v>1925</v>
      </c>
    </row>
    <row r="1048" spans="1:2" x14ac:dyDescent="0.2">
      <c r="A1048" s="2">
        <v>43308</v>
      </c>
      <c r="B1048">
        <v>1925</v>
      </c>
    </row>
    <row r="1049" spans="1:2" x14ac:dyDescent="0.2">
      <c r="A1049" s="2">
        <v>43307</v>
      </c>
      <c r="B1049">
        <v>1925</v>
      </c>
    </row>
    <row r="1050" spans="1:2" x14ac:dyDescent="0.2">
      <c r="A1050" s="2">
        <v>43306</v>
      </c>
      <c r="B1050">
        <v>1925</v>
      </c>
    </row>
    <row r="1051" spans="1:2" x14ac:dyDescent="0.2">
      <c r="A1051" s="2">
        <v>43305</v>
      </c>
      <c r="B1051">
        <v>1925</v>
      </c>
    </row>
    <row r="1052" spans="1:2" x14ac:dyDescent="0.2">
      <c r="A1052" s="2">
        <v>43304</v>
      </c>
      <c r="B1052">
        <v>1925</v>
      </c>
    </row>
    <row r="1053" spans="1:2" x14ac:dyDescent="0.2">
      <c r="A1053" s="2">
        <v>43301</v>
      </c>
      <c r="B1053">
        <v>1925</v>
      </c>
    </row>
    <row r="1054" spans="1:2" x14ac:dyDescent="0.2">
      <c r="A1054" s="2">
        <v>43300</v>
      </c>
      <c r="B1054">
        <v>1925</v>
      </c>
    </row>
    <row r="1055" spans="1:2" x14ac:dyDescent="0.2">
      <c r="A1055" s="2">
        <v>43299</v>
      </c>
      <c r="B1055">
        <v>1925</v>
      </c>
    </row>
    <row r="1056" spans="1:2" x14ac:dyDescent="0.2">
      <c r="A1056" s="2">
        <v>43298</v>
      </c>
      <c r="B1056">
        <v>1925</v>
      </c>
    </row>
    <row r="1057" spans="1:2" x14ac:dyDescent="0.2">
      <c r="A1057" s="2">
        <v>43297</v>
      </c>
      <c r="B1057">
        <v>1925</v>
      </c>
    </row>
    <row r="1058" spans="1:2" x14ac:dyDescent="0.2">
      <c r="A1058" s="2">
        <v>43294</v>
      </c>
      <c r="B1058">
        <v>1925</v>
      </c>
    </row>
    <row r="1059" spans="1:2" x14ac:dyDescent="0.2">
      <c r="A1059" s="2">
        <v>43293</v>
      </c>
      <c r="B1059">
        <v>1925</v>
      </c>
    </row>
    <row r="1060" spans="1:2" x14ac:dyDescent="0.2">
      <c r="A1060" s="2">
        <v>43292</v>
      </c>
      <c r="B1060">
        <v>2010</v>
      </c>
    </row>
    <row r="1061" spans="1:2" x14ac:dyDescent="0.2">
      <c r="A1061" s="2">
        <v>43291</v>
      </c>
      <c r="B1061">
        <v>2010</v>
      </c>
    </row>
    <row r="1062" spans="1:2" x14ac:dyDescent="0.2">
      <c r="A1062" s="2">
        <v>43290</v>
      </c>
      <c r="B1062">
        <v>2010</v>
      </c>
    </row>
    <row r="1063" spans="1:2" x14ac:dyDescent="0.2">
      <c r="A1063" s="2">
        <v>43287</v>
      </c>
      <c r="B1063">
        <v>2010</v>
      </c>
    </row>
    <row r="1064" spans="1:2" x14ac:dyDescent="0.2">
      <c r="A1064" s="2">
        <v>43286</v>
      </c>
      <c r="B1064">
        <v>2010</v>
      </c>
    </row>
    <row r="1065" spans="1:2" x14ac:dyDescent="0.2">
      <c r="A1065" s="2">
        <v>43285</v>
      </c>
    </row>
    <row r="1066" spans="1:2" x14ac:dyDescent="0.2">
      <c r="A1066" s="2">
        <v>43284</v>
      </c>
    </row>
    <row r="1067" spans="1:2" x14ac:dyDescent="0.2">
      <c r="A1067" s="2">
        <v>43283</v>
      </c>
    </row>
    <row r="1068" spans="1:2" x14ac:dyDescent="0.2">
      <c r="A1068" s="2">
        <v>43280</v>
      </c>
      <c r="B1068">
        <v>2195</v>
      </c>
    </row>
    <row r="1069" spans="1:2" x14ac:dyDescent="0.2">
      <c r="A1069" s="2">
        <v>43279</v>
      </c>
      <c r="B1069">
        <v>2195</v>
      </c>
    </row>
    <row r="1070" spans="1:2" x14ac:dyDescent="0.2">
      <c r="A1070" s="2">
        <v>43278</v>
      </c>
      <c r="B1070">
        <v>2195</v>
      </c>
    </row>
    <row r="1071" spans="1:2" x14ac:dyDescent="0.2">
      <c r="A1071" s="2">
        <v>43277</v>
      </c>
      <c r="B1071">
        <v>2195</v>
      </c>
    </row>
    <row r="1072" spans="1:2" x14ac:dyDescent="0.2">
      <c r="A1072" s="2">
        <v>43276</v>
      </c>
      <c r="B1072">
        <v>2195</v>
      </c>
    </row>
    <row r="1073" spans="1:2" x14ac:dyDescent="0.2">
      <c r="A1073" s="2">
        <v>43273</v>
      </c>
      <c r="B1073">
        <v>2195</v>
      </c>
    </row>
    <row r="1074" spans="1:2" x14ac:dyDescent="0.2">
      <c r="A1074" s="2">
        <v>43272</v>
      </c>
      <c r="B1074">
        <v>2195</v>
      </c>
    </row>
    <row r="1075" spans="1:2" x14ac:dyDescent="0.2">
      <c r="A1075" s="2">
        <v>43271</v>
      </c>
      <c r="B1075">
        <v>2195</v>
      </c>
    </row>
    <row r="1076" spans="1:2" x14ac:dyDescent="0.2">
      <c r="A1076" s="2">
        <v>43270</v>
      </c>
      <c r="B1076">
        <v>2195</v>
      </c>
    </row>
    <row r="1077" spans="1:2" x14ac:dyDescent="0.2">
      <c r="A1077" s="2">
        <v>43266</v>
      </c>
      <c r="B1077">
        <v>2195</v>
      </c>
    </row>
    <row r="1078" spans="1:2" x14ac:dyDescent="0.2">
      <c r="A1078" s="2">
        <v>43265</v>
      </c>
      <c r="B1078">
        <v>2195</v>
      </c>
    </row>
    <row r="1079" spans="1:2" x14ac:dyDescent="0.2">
      <c r="A1079" s="2">
        <v>43264</v>
      </c>
      <c r="B1079">
        <v>2195</v>
      </c>
    </row>
    <row r="1080" spans="1:2" x14ac:dyDescent="0.2">
      <c r="A1080" s="2">
        <v>43263</v>
      </c>
      <c r="B1080">
        <v>2195</v>
      </c>
    </row>
    <row r="1081" spans="1:2" x14ac:dyDescent="0.2">
      <c r="A1081" s="2">
        <v>43262</v>
      </c>
      <c r="B1081">
        <v>2195</v>
      </c>
    </row>
    <row r="1082" spans="1:2" x14ac:dyDescent="0.2">
      <c r="A1082" s="2">
        <v>43259</v>
      </c>
      <c r="B1082">
        <v>2195</v>
      </c>
    </row>
    <row r="1083" spans="1:2" x14ac:dyDescent="0.2">
      <c r="A1083" s="2">
        <v>43258</v>
      </c>
      <c r="B1083">
        <v>2195</v>
      </c>
    </row>
    <row r="1084" spans="1:2" x14ac:dyDescent="0.2">
      <c r="A1084" s="2">
        <v>43257</v>
      </c>
      <c r="B1084">
        <v>2195</v>
      </c>
    </row>
    <row r="1085" spans="1:2" x14ac:dyDescent="0.2">
      <c r="A1085" s="2">
        <v>43256</v>
      </c>
      <c r="B1085">
        <v>2185</v>
      </c>
    </row>
    <row r="1086" spans="1:2" x14ac:dyDescent="0.2">
      <c r="A1086" s="2">
        <v>43255</v>
      </c>
      <c r="B1086">
        <v>2185</v>
      </c>
    </row>
    <row r="1087" spans="1:2" x14ac:dyDescent="0.2">
      <c r="A1087" s="2">
        <v>43252</v>
      </c>
      <c r="B1087">
        <v>2150</v>
      </c>
    </row>
    <row r="1088" spans="1:2" x14ac:dyDescent="0.2">
      <c r="A1088" s="2">
        <v>43251</v>
      </c>
      <c r="B1088">
        <v>2150</v>
      </c>
    </row>
    <row r="1089" spans="1:2" x14ac:dyDescent="0.2">
      <c r="A1089" s="2">
        <v>43250</v>
      </c>
      <c r="B1089">
        <v>2150</v>
      </c>
    </row>
    <row r="1090" spans="1:2" x14ac:dyDescent="0.2">
      <c r="A1090" s="2">
        <v>43249</v>
      </c>
      <c r="B1090">
        <v>2150</v>
      </c>
    </row>
    <row r="1091" spans="1:2" x14ac:dyDescent="0.2">
      <c r="A1091" s="2">
        <v>43248</v>
      </c>
      <c r="B1091">
        <v>2150</v>
      </c>
    </row>
    <row r="1092" spans="1:2" x14ac:dyDescent="0.2">
      <c r="A1092" s="2">
        <v>43245</v>
      </c>
      <c r="B1092">
        <v>2150</v>
      </c>
    </row>
    <row r="1093" spans="1:2" x14ac:dyDescent="0.2">
      <c r="A1093" s="2">
        <v>43244</v>
      </c>
      <c r="B1093">
        <v>2175</v>
      </c>
    </row>
    <row r="1094" spans="1:2" x14ac:dyDescent="0.2">
      <c r="A1094" s="2">
        <v>43243</v>
      </c>
      <c r="B1094">
        <v>2175</v>
      </c>
    </row>
    <row r="1095" spans="1:2" x14ac:dyDescent="0.2">
      <c r="A1095" s="2">
        <v>43242</v>
      </c>
      <c r="B1095">
        <v>2175</v>
      </c>
    </row>
    <row r="1096" spans="1:2" x14ac:dyDescent="0.2">
      <c r="A1096" s="2">
        <v>43241</v>
      </c>
      <c r="B1096">
        <v>2175</v>
      </c>
    </row>
    <row r="1097" spans="1:2" x14ac:dyDescent="0.2">
      <c r="A1097" s="2">
        <v>43238</v>
      </c>
      <c r="B1097">
        <v>2175</v>
      </c>
    </row>
    <row r="1098" spans="1:2" x14ac:dyDescent="0.2">
      <c r="A1098" s="2">
        <v>43237</v>
      </c>
      <c r="B1098">
        <v>2175</v>
      </c>
    </row>
    <row r="1099" spans="1:2" x14ac:dyDescent="0.2">
      <c r="A1099" s="2">
        <v>43236</v>
      </c>
      <c r="B1099">
        <v>2175</v>
      </c>
    </row>
    <row r="1100" spans="1:2" x14ac:dyDescent="0.2">
      <c r="A1100" s="2">
        <v>43235</v>
      </c>
      <c r="B1100">
        <v>2150</v>
      </c>
    </row>
    <row r="1101" spans="1:2" x14ac:dyDescent="0.2">
      <c r="A1101" s="2">
        <v>43234</v>
      </c>
      <c r="B1101">
        <v>2150</v>
      </c>
    </row>
    <row r="1102" spans="1:2" x14ac:dyDescent="0.2">
      <c r="A1102" s="2">
        <v>43231</v>
      </c>
      <c r="B1102">
        <v>2150</v>
      </c>
    </row>
    <row r="1103" spans="1:2" x14ac:dyDescent="0.2">
      <c r="A1103" s="2">
        <v>43230</v>
      </c>
      <c r="B1103">
        <v>2150</v>
      </c>
    </row>
    <row r="1104" spans="1:2" x14ac:dyDescent="0.2">
      <c r="A1104" s="2">
        <v>43229</v>
      </c>
      <c r="B1104">
        <v>2150</v>
      </c>
    </row>
    <row r="1105" spans="1:2" x14ac:dyDescent="0.2">
      <c r="A1105" s="2">
        <v>43228</v>
      </c>
      <c r="B1105">
        <v>2150</v>
      </c>
    </row>
    <row r="1106" spans="1:2" x14ac:dyDescent="0.2">
      <c r="A1106" s="2">
        <v>43227</v>
      </c>
      <c r="B1106">
        <v>2150</v>
      </c>
    </row>
    <row r="1107" spans="1:2" x14ac:dyDescent="0.2">
      <c r="A1107" s="2">
        <v>43224</v>
      </c>
      <c r="B1107">
        <v>2150</v>
      </c>
    </row>
    <row r="1108" spans="1:2" x14ac:dyDescent="0.2">
      <c r="A1108" s="2">
        <v>43223</v>
      </c>
      <c r="B1108">
        <v>2150</v>
      </c>
    </row>
    <row r="1109" spans="1:2" x14ac:dyDescent="0.2">
      <c r="A1109" s="2">
        <v>43222</v>
      </c>
      <c r="B1109">
        <v>2150</v>
      </c>
    </row>
    <row r="1110" spans="1:2" x14ac:dyDescent="0.2">
      <c r="A1110" s="2">
        <v>43218</v>
      </c>
      <c r="B1110">
        <v>2150</v>
      </c>
    </row>
    <row r="1111" spans="1:2" x14ac:dyDescent="0.2">
      <c r="A1111" s="2">
        <v>43217</v>
      </c>
      <c r="B1111">
        <v>2150</v>
      </c>
    </row>
    <row r="1112" spans="1:2" x14ac:dyDescent="0.2">
      <c r="A1112" s="2">
        <v>43216</v>
      </c>
      <c r="B1112">
        <v>2125</v>
      </c>
    </row>
    <row r="1113" spans="1:2" x14ac:dyDescent="0.2">
      <c r="A1113" s="2">
        <v>43215</v>
      </c>
      <c r="B1113">
        <v>2025</v>
      </c>
    </row>
    <row r="1114" spans="1:2" x14ac:dyDescent="0.2">
      <c r="A1114" s="2">
        <v>43214</v>
      </c>
      <c r="B1114">
        <v>2025</v>
      </c>
    </row>
    <row r="1115" spans="1:2" x14ac:dyDescent="0.2">
      <c r="A1115" s="2">
        <v>43213</v>
      </c>
      <c r="B1115">
        <v>2025</v>
      </c>
    </row>
    <row r="1116" spans="1:2" x14ac:dyDescent="0.2">
      <c r="A1116" s="2">
        <v>43210</v>
      </c>
      <c r="B1116">
        <v>1975</v>
      </c>
    </row>
    <row r="1117" spans="1:2" x14ac:dyDescent="0.2">
      <c r="A1117" s="2">
        <v>43209</v>
      </c>
      <c r="B1117">
        <v>1975</v>
      </c>
    </row>
    <row r="1118" spans="1:2" x14ac:dyDescent="0.2">
      <c r="A1118" s="2">
        <v>43208</v>
      </c>
      <c r="B1118">
        <v>1975</v>
      </c>
    </row>
    <row r="1119" spans="1:2" x14ac:dyDescent="0.2">
      <c r="A1119" s="2">
        <v>43207</v>
      </c>
      <c r="B1119">
        <v>1975</v>
      </c>
    </row>
    <row r="1120" spans="1:2" x14ac:dyDescent="0.2">
      <c r="A1120" s="2">
        <v>43206</v>
      </c>
      <c r="B1120">
        <v>1975</v>
      </c>
    </row>
    <row r="1121" spans="1:2" x14ac:dyDescent="0.2">
      <c r="A1121" s="2">
        <v>43203</v>
      </c>
      <c r="B1121">
        <v>1975</v>
      </c>
    </row>
    <row r="1122" spans="1:2" x14ac:dyDescent="0.2">
      <c r="A1122" s="2">
        <v>43202</v>
      </c>
      <c r="B1122">
        <v>1975</v>
      </c>
    </row>
    <row r="1123" spans="1:2" x14ac:dyDescent="0.2">
      <c r="A1123" s="2">
        <v>43201</v>
      </c>
      <c r="B1123">
        <v>1975</v>
      </c>
    </row>
    <row r="1124" spans="1:2" x14ac:dyDescent="0.2">
      <c r="A1124" s="2">
        <v>43200</v>
      </c>
      <c r="B1124">
        <v>1890</v>
      </c>
    </row>
    <row r="1125" spans="1:2" x14ac:dyDescent="0.2">
      <c r="A1125" s="2">
        <v>43199</v>
      </c>
      <c r="B1125">
        <v>1890</v>
      </c>
    </row>
    <row r="1126" spans="1:2" x14ac:dyDescent="0.2">
      <c r="A1126" s="2">
        <v>43198</v>
      </c>
      <c r="B1126">
        <v>1890</v>
      </c>
    </row>
    <row r="1127" spans="1:2" x14ac:dyDescent="0.2">
      <c r="A1127" s="2">
        <v>43194</v>
      </c>
      <c r="B1127">
        <v>1890</v>
      </c>
    </row>
    <row r="1128" spans="1:2" x14ac:dyDescent="0.2">
      <c r="A1128" s="2">
        <v>43193</v>
      </c>
      <c r="B1128">
        <v>1875</v>
      </c>
    </row>
    <row r="1129" spans="1:2" x14ac:dyDescent="0.2">
      <c r="A1129" s="2">
        <v>43192</v>
      </c>
      <c r="B1129">
        <v>1875</v>
      </c>
    </row>
    <row r="1130" spans="1:2" x14ac:dyDescent="0.2">
      <c r="A1130" s="2">
        <v>43189</v>
      </c>
      <c r="B1130">
        <v>1875</v>
      </c>
    </row>
    <row r="1131" spans="1:2" x14ac:dyDescent="0.2">
      <c r="A1131" s="2">
        <v>43188</v>
      </c>
      <c r="B1131">
        <v>1825</v>
      </c>
    </row>
    <row r="1132" spans="1:2" x14ac:dyDescent="0.2">
      <c r="A1132" s="2">
        <v>43187</v>
      </c>
      <c r="B1132">
        <v>1800</v>
      </c>
    </row>
    <row r="1133" spans="1:2" x14ac:dyDescent="0.2">
      <c r="A1133" s="2">
        <v>43186</v>
      </c>
      <c r="B1133">
        <v>1800</v>
      </c>
    </row>
    <row r="1134" spans="1:2" x14ac:dyDescent="0.2">
      <c r="A1134" s="2">
        <v>43185</v>
      </c>
      <c r="B1134">
        <v>1800</v>
      </c>
    </row>
    <row r="1135" spans="1:2" x14ac:dyDescent="0.2">
      <c r="A1135" s="2">
        <v>43182</v>
      </c>
      <c r="B1135">
        <v>1765</v>
      </c>
    </row>
    <row r="1136" spans="1:2" x14ac:dyDescent="0.2">
      <c r="A1136" s="2">
        <v>43181</v>
      </c>
      <c r="B1136">
        <v>1765</v>
      </c>
    </row>
    <row r="1137" spans="1:2" x14ac:dyDescent="0.2">
      <c r="A1137" s="2">
        <v>43180</v>
      </c>
      <c r="B1137">
        <v>1725</v>
      </c>
    </row>
    <row r="1138" spans="1:2" x14ac:dyDescent="0.2">
      <c r="A1138" s="2">
        <v>43179</v>
      </c>
      <c r="B1138">
        <v>1725</v>
      </c>
    </row>
    <row r="1139" spans="1:2" x14ac:dyDescent="0.2">
      <c r="A1139" s="2">
        <v>43178</v>
      </c>
      <c r="B1139">
        <v>1725</v>
      </c>
    </row>
    <row r="1140" spans="1:2" x14ac:dyDescent="0.2">
      <c r="A1140" s="2">
        <v>43175</v>
      </c>
      <c r="B1140">
        <v>1725</v>
      </c>
    </row>
    <row r="1141" spans="1:2" x14ac:dyDescent="0.2">
      <c r="A1141" s="2">
        <v>43174</v>
      </c>
      <c r="B1141">
        <v>1725</v>
      </c>
    </row>
    <row r="1142" spans="1:2" x14ac:dyDescent="0.2">
      <c r="A1142" s="2">
        <v>43173</v>
      </c>
      <c r="B1142">
        <v>1725</v>
      </c>
    </row>
    <row r="1143" spans="1:2" x14ac:dyDescent="0.2">
      <c r="A1143" s="2">
        <v>43172</v>
      </c>
      <c r="B1143">
        <v>1725</v>
      </c>
    </row>
    <row r="1144" spans="1:2" x14ac:dyDescent="0.2">
      <c r="A1144" s="2">
        <v>43171</v>
      </c>
      <c r="B1144">
        <v>1725</v>
      </c>
    </row>
    <row r="1145" spans="1:2" x14ac:dyDescent="0.2">
      <c r="A1145" s="2">
        <v>43168</v>
      </c>
      <c r="B1145">
        <v>1725</v>
      </c>
    </row>
    <row r="1146" spans="1:2" x14ac:dyDescent="0.2">
      <c r="A1146" s="2">
        <v>43167</v>
      </c>
      <c r="B1146">
        <v>1725</v>
      </c>
    </row>
    <row r="1147" spans="1:2" x14ac:dyDescent="0.2">
      <c r="A1147" s="2">
        <v>43166</v>
      </c>
      <c r="B1147">
        <v>1725</v>
      </c>
    </row>
    <row r="1148" spans="1:2" x14ac:dyDescent="0.2">
      <c r="A1148" s="2">
        <v>43165</v>
      </c>
      <c r="B1148">
        <v>1725</v>
      </c>
    </row>
    <row r="1149" spans="1:2" x14ac:dyDescent="0.2">
      <c r="A1149" s="2">
        <v>43164</v>
      </c>
      <c r="B1149">
        <v>1725</v>
      </c>
    </row>
    <row r="1150" spans="1:2" x14ac:dyDescent="0.2">
      <c r="A1150" s="2">
        <v>43161</v>
      </c>
      <c r="B1150">
        <v>1725</v>
      </c>
    </row>
    <row r="1151" spans="1:2" x14ac:dyDescent="0.2">
      <c r="A1151" s="2">
        <v>43160</v>
      </c>
      <c r="B1151">
        <v>1725</v>
      </c>
    </row>
    <row r="1152" spans="1:2" x14ac:dyDescent="0.2">
      <c r="A1152" s="2">
        <v>43159</v>
      </c>
      <c r="B1152">
        <v>1725</v>
      </c>
    </row>
    <row r="1153" spans="1:2" x14ac:dyDescent="0.2">
      <c r="A1153" s="2">
        <v>43158</v>
      </c>
      <c r="B1153">
        <v>1725</v>
      </c>
    </row>
    <row r="1154" spans="1:2" x14ac:dyDescent="0.2">
      <c r="A1154" s="2">
        <v>43157</v>
      </c>
      <c r="B1154">
        <v>1725</v>
      </c>
    </row>
    <row r="1155" spans="1:2" x14ac:dyDescent="0.2">
      <c r="A1155" s="2">
        <v>43155</v>
      </c>
      <c r="B1155">
        <v>1725</v>
      </c>
    </row>
    <row r="1156" spans="1:2" x14ac:dyDescent="0.2">
      <c r="A1156" s="2">
        <v>43154</v>
      </c>
      <c r="B1156">
        <v>1725</v>
      </c>
    </row>
    <row r="1157" spans="1:2" x14ac:dyDescent="0.2">
      <c r="A1157" s="2">
        <v>43153</v>
      </c>
      <c r="B1157">
        <v>1725</v>
      </c>
    </row>
    <row r="1158" spans="1:2" x14ac:dyDescent="0.2">
      <c r="A1158" s="2">
        <v>43145</v>
      </c>
      <c r="B1158">
        <v>1725</v>
      </c>
    </row>
    <row r="1159" spans="1:2" x14ac:dyDescent="0.2">
      <c r="A1159" s="2">
        <v>43144</v>
      </c>
      <c r="B1159">
        <v>1725</v>
      </c>
    </row>
    <row r="1160" spans="1:2" x14ac:dyDescent="0.2">
      <c r="A1160" s="2">
        <v>43143</v>
      </c>
      <c r="B1160">
        <v>1725</v>
      </c>
    </row>
    <row r="1161" spans="1:2" x14ac:dyDescent="0.2">
      <c r="A1161" s="2">
        <v>43142</v>
      </c>
      <c r="B1161">
        <v>1725</v>
      </c>
    </row>
    <row r="1162" spans="1:2" x14ac:dyDescent="0.2">
      <c r="A1162" s="2">
        <v>43140</v>
      </c>
      <c r="B1162">
        <v>1725</v>
      </c>
    </row>
    <row r="1163" spans="1:2" x14ac:dyDescent="0.2">
      <c r="A1163" s="2">
        <v>43139</v>
      </c>
      <c r="B1163">
        <v>1725</v>
      </c>
    </row>
    <row r="1164" spans="1:2" x14ac:dyDescent="0.2">
      <c r="A1164" s="2">
        <v>43138</v>
      </c>
      <c r="B1164">
        <v>1725</v>
      </c>
    </row>
    <row r="1165" spans="1:2" x14ac:dyDescent="0.2">
      <c r="A1165" s="2">
        <v>43137</v>
      </c>
      <c r="B1165">
        <v>1725</v>
      </c>
    </row>
    <row r="1166" spans="1:2" x14ac:dyDescent="0.2">
      <c r="A1166" s="2">
        <v>43136</v>
      </c>
      <c r="B1166">
        <v>1725</v>
      </c>
    </row>
    <row r="1167" spans="1:2" x14ac:dyDescent="0.2">
      <c r="A1167" s="2">
        <v>43133</v>
      </c>
      <c r="B1167">
        <v>1725</v>
      </c>
    </row>
    <row r="1168" spans="1:2" x14ac:dyDescent="0.2">
      <c r="A1168" s="2">
        <v>43132</v>
      </c>
      <c r="B1168">
        <v>1725</v>
      </c>
    </row>
    <row r="1169" spans="1:2" x14ac:dyDescent="0.2">
      <c r="A1169" s="2">
        <v>43131</v>
      </c>
      <c r="B1169">
        <v>1725</v>
      </c>
    </row>
    <row r="1170" spans="1:2" x14ac:dyDescent="0.2">
      <c r="A1170" s="2">
        <v>43130</v>
      </c>
      <c r="B1170">
        <v>1725</v>
      </c>
    </row>
    <row r="1171" spans="1:2" x14ac:dyDescent="0.2">
      <c r="A1171" s="2">
        <v>43129</v>
      </c>
      <c r="B1171">
        <v>1725</v>
      </c>
    </row>
    <row r="1172" spans="1:2" x14ac:dyDescent="0.2">
      <c r="A1172" s="2">
        <v>43126</v>
      </c>
      <c r="B1172">
        <v>1750</v>
      </c>
    </row>
    <row r="1173" spans="1:2" x14ac:dyDescent="0.2">
      <c r="A1173" s="2">
        <v>43125</v>
      </c>
      <c r="B1173">
        <v>1790</v>
      </c>
    </row>
    <row r="1174" spans="1:2" x14ac:dyDescent="0.2">
      <c r="A1174" s="2">
        <v>43124</v>
      </c>
      <c r="B1174">
        <v>1790</v>
      </c>
    </row>
    <row r="1175" spans="1:2" x14ac:dyDescent="0.2">
      <c r="A1175" s="2">
        <v>43123</v>
      </c>
      <c r="B1175">
        <v>1790</v>
      </c>
    </row>
    <row r="1176" spans="1:2" x14ac:dyDescent="0.2">
      <c r="A1176" s="2">
        <v>43122</v>
      </c>
      <c r="B1176">
        <v>1800</v>
      </c>
    </row>
    <row r="1177" spans="1:2" x14ac:dyDescent="0.2">
      <c r="A1177" s="2">
        <v>43119</v>
      </c>
      <c r="B1177">
        <v>1850</v>
      </c>
    </row>
    <row r="1178" spans="1:2" x14ac:dyDescent="0.2">
      <c r="A1178" s="2">
        <v>43118</v>
      </c>
      <c r="B1178">
        <v>1850</v>
      </c>
    </row>
    <row r="1179" spans="1:2" x14ac:dyDescent="0.2">
      <c r="A1179" s="2">
        <v>43117</v>
      </c>
      <c r="B1179">
        <v>1850</v>
      </c>
    </row>
    <row r="1180" spans="1:2" x14ac:dyDescent="0.2">
      <c r="A1180" s="2">
        <v>43116</v>
      </c>
      <c r="B1180">
        <v>1850</v>
      </c>
    </row>
    <row r="1181" spans="1:2" x14ac:dyDescent="0.2">
      <c r="A1181" s="2">
        <v>43115</v>
      </c>
      <c r="B1181">
        <v>1850</v>
      </c>
    </row>
    <row r="1182" spans="1:2" x14ac:dyDescent="0.2">
      <c r="A1182" s="2">
        <v>43112</v>
      </c>
      <c r="B1182">
        <v>1850</v>
      </c>
    </row>
    <row r="1183" spans="1:2" x14ac:dyDescent="0.2">
      <c r="A1183" s="2">
        <v>43111</v>
      </c>
      <c r="B1183">
        <v>1850</v>
      </c>
    </row>
    <row r="1184" spans="1:2" x14ac:dyDescent="0.2">
      <c r="A1184" s="2">
        <v>43110</v>
      </c>
      <c r="B1184">
        <v>2000</v>
      </c>
    </row>
    <row r="1185" spans="1:2" x14ac:dyDescent="0.2">
      <c r="A1185" s="2">
        <v>43109</v>
      </c>
      <c r="B1185">
        <v>2000</v>
      </c>
    </row>
    <row r="1186" spans="1:2" x14ac:dyDescent="0.2">
      <c r="A1186" s="2">
        <v>43108</v>
      </c>
      <c r="B1186">
        <v>2000</v>
      </c>
    </row>
    <row r="1187" spans="1:2" x14ac:dyDescent="0.2">
      <c r="A1187" s="2">
        <v>43105</v>
      </c>
      <c r="B1187">
        <v>2000</v>
      </c>
    </row>
    <row r="1188" spans="1:2" x14ac:dyDescent="0.2">
      <c r="A1188" s="2">
        <v>43104</v>
      </c>
      <c r="B1188">
        <v>2000</v>
      </c>
    </row>
    <row r="1189" spans="1:2" x14ac:dyDescent="0.2">
      <c r="A1189" s="2">
        <v>43103</v>
      </c>
      <c r="B1189">
        <v>2000</v>
      </c>
    </row>
    <row r="1190" spans="1:2" x14ac:dyDescent="0.2">
      <c r="A1190" s="2">
        <v>43102</v>
      </c>
      <c r="B1190">
        <v>2000</v>
      </c>
    </row>
    <row r="1191" spans="1:2" x14ac:dyDescent="0.2">
      <c r="A1191" s="2">
        <v>43098</v>
      </c>
      <c r="B1191">
        <v>2050</v>
      </c>
    </row>
    <row r="1192" spans="1:2" x14ac:dyDescent="0.2">
      <c r="A1192" s="2">
        <v>43097</v>
      </c>
      <c r="B1192">
        <v>2050</v>
      </c>
    </row>
    <row r="1193" spans="1:2" x14ac:dyDescent="0.2">
      <c r="A1193" s="2">
        <v>43096</v>
      </c>
      <c r="B1193">
        <v>2050</v>
      </c>
    </row>
    <row r="1194" spans="1:2" x14ac:dyDescent="0.2">
      <c r="A1194" s="2">
        <v>43095</v>
      </c>
      <c r="B1194">
        <v>2050</v>
      </c>
    </row>
    <row r="1195" spans="1:2" x14ac:dyDescent="0.2">
      <c r="A1195" s="2">
        <v>43094</v>
      </c>
      <c r="B1195">
        <v>2200</v>
      </c>
    </row>
    <row r="1196" spans="1:2" x14ac:dyDescent="0.2">
      <c r="A1196" s="2">
        <v>43091</v>
      </c>
      <c r="B1196">
        <v>2200</v>
      </c>
    </row>
    <row r="1197" spans="1:2" x14ac:dyDescent="0.2">
      <c r="A1197" s="2">
        <v>43090</v>
      </c>
      <c r="B1197">
        <v>2200</v>
      </c>
    </row>
    <row r="1198" spans="1:2" x14ac:dyDescent="0.2">
      <c r="A1198" s="2">
        <v>43089</v>
      </c>
      <c r="B1198">
        <v>2200</v>
      </c>
    </row>
    <row r="1199" spans="1:2" x14ac:dyDescent="0.2">
      <c r="A1199" s="2">
        <v>43088</v>
      </c>
      <c r="B1199">
        <v>2200</v>
      </c>
    </row>
    <row r="1200" spans="1:2" x14ac:dyDescent="0.2">
      <c r="A1200" s="2">
        <v>43087</v>
      </c>
      <c r="B1200">
        <v>2200</v>
      </c>
    </row>
    <row r="1201" spans="1:2" x14ac:dyDescent="0.2">
      <c r="A1201" s="2">
        <v>43084</v>
      </c>
      <c r="B1201">
        <v>2250</v>
      </c>
    </row>
    <row r="1202" spans="1:2" x14ac:dyDescent="0.2">
      <c r="A1202" s="2">
        <v>43083</v>
      </c>
      <c r="B1202">
        <v>2250</v>
      </c>
    </row>
    <row r="1203" spans="1:2" x14ac:dyDescent="0.2">
      <c r="A1203" s="2">
        <v>43082</v>
      </c>
      <c r="B1203">
        <v>2250</v>
      </c>
    </row>
    <row r="1204" spans="1:2" x14ac:dyDescent="0.2">
      <c r="A1204" s="2">
        <v>43081</v>
      </c>
      <c r="B1204">
        <v>2250</v>
      </c>
    </row>
    <row r="1205" spans="1:2" x14ac:dyDescent="0.2">
      <c r="A1205" s="2">
        <v>43080</v>
      </c>
      <c r="B1205">
        <v>2250</v>
      </c>
    </row>
    <row r="1206" spans="1:2" x14ac:dyDescent="0.2">
      <c r="A1206" s="2">
        <v>43077</v>
      </c>
      <c r="B1206">
        <v>2300</v>
      </c>
    </row>
    <row r="1207" spans="1:2" x14ac:dyDescent="0.2">
      <c r="A1207" s="2">
        <v>43076</v>
      </c>
      <c r="B1207">
        <v>2300</v>
      </c>
    </row>
    <row r="1208" spans="1:2" x14ac:dyDescent="0.2">
      <c r="A1208" s="2">
        <v>43075</v>
      </c>
      <c r="B1208">
        <v>2300</v>
      </c>
    </row>
    <row r="1209" spans="1:2" x14ac:dyDescent="0.2">
      <c r="A1209" s="2">
        <v>43074</v>
      </c>
      <c r="B1209">
        <v>2300</v>
      </c>
    </row>
    <row r="1210" spans="1:2" x14ac:dyDescent="0.2">
      <c r="A1210" s="2">
        <v>43073</v>
      </c>
      <c r="B1210">
        <v>2300</v>
      </c>
    </row>
    <row r="1211" spans="1:2" x14ac:dyDescent="0.2">
      <c r="A1211" s="2">
        <v>43070</v>
      </c>
      <c r="B1211">
        <v>2400</v>
      </c>
    </row>
    <row r="1212" spans="1:2" x14ac:dyDescent="0.2">
      <c r="A1212" s="2">
        <v>43069</v>
      </c>
      <c r="B1212">
        <v>2475</v>
      </c>
    </row>
    <row r="1213" spans="1:2" x14ac:dyDescent="0.2">
      <c r="A1213" s="2">
        <v>43068</v>
      </c>
      <c r="B1213">
        <v>2475</v>
      </c>
    </row>
    <row r="1214" spans="1:2" x14ac:dyDescent="0.2">
      <c r="A1214" s="2">
        <v>43067</v>
      </c>
      <c r="B1214">
        <v>2475</v>
      </c>
    </row>
    <row r="1215" spans="1:2" x14ac:dyDescent="0.2">
      <c r="A1215" s="2">
        <v>43066</v>
      </c>
      <c r="B1215">
        <v>2475</v>
      </c>
    </row>
    <row r="1216" spans="1:2" x14ac:dyDescent="0.2">
      <c r="A1216" s="2">
        <v>43063</v>
      </c>
      <c r="B1216">
        <v>2475</v>
      </c>
    </row>
    <row r="1217" spans="1:2" x14ac:dyDescent="0.2">
      <c r="A1217" s="2">
        <v>43062</v>
      </c>
      <c r="B1217">
        <v>2475</v>
      </c>
    </row>
    <row r="1218" spans="1:2" x14ac:dyDescent="0.2">
      <c r="A1218" s="2">
        <v>43061</v>
      </c>
      <c r="B1218">
        <v>2475</v>
      </c>
    </row>
    <row r="1219" spans="1:2" x14ac:dyDescent="0.2">
      <c r="A1219" s="2">
        <v>43060</v>
      </c>
      <c r="B1219">
        <v>2500</v>
      </c>
    </row>
    <row r="1220" spans="1:2" x14ac:dyDescent="0.2">
      <c r="A1220" s="2">
        <v>43059</v>
      </c>
      <c r="B1220">
        <v>2500</v>
      </c>
    </row>
    <row r="1221" spans="1:2" x14ac:dyDescent="0.2">
      <c r="A1221" s="2">
        <v>43056</v>
      </c>
      <c r="B1221">
        <v>2500</v>
      </c>
    </row>
    <row r="1222" spans="1:2" x14ac:dyDescent="0.2">
      <c r="A1222" s="2">
        <v>43055</v>
      </c>
      <c r="B1222">
        <v>2500</v>
      </c>
    </row>
    <row r="1223" spans="1:2" x14ac:dyDescent="0.2">
      <c r="A1223" s="2">
        <v>43054</v>
      </c>
      <c r="B1223">
        <v>2500</v>
      </c>
    </row>
    <row r="1224" spans="1:2" x14ac:dyDescent="0.2">
      <c r="A1224" s="2">
        <v>43053</v>
      </c>
      <c r="B1224">
        <v>2500</v>
      </c>
    </row>
    <row r="1225" spans="1:2" x14ac:dyDescent="0.2">
      <c r="A1225" s="2">
        <v>43052</v>
      </c>
      <c r="B1225">
        <v>2500</v>
      </c>
    </row>
    <row r="1226" spans="1:2" x14ac:dyDescent="0.2">
      <c r="A1226" s="2">
        <v>43049</v>
      </c>
      <c r="B1226">
        <v>2500</v>
      </c>
    </row>
    <row r="1227" spans="1:2" x14ac:dyDescent="0.2">
      <c r="A1227" s="2">
        <v>43048</v>
      </c>
      <c r="B1227">
        <v>2500</v>
      </c>
    </row>
    <row r="1228" spans="1:2" x14ac:dyDescent="0.2">
      <c r="A1228" s="2">
        <v>43047</v>
      </c>
      <c r="B1228">
        <v>2515</v>
      </c>
    </row>
    <row r="1229" spans="1:2" x14ac:dyDescent="0.2">
      <c r="A1229" s="2">
        <v>43046</v>
      </c>
      <c r="B1229">
        <v>2515</v>
      </c>
    </row>
    <row r="1230" spans="1:2" x14ac:dyDescent="0.2">
      <c r="A1230" s="2">
        <v>43045</v>
      </c>
      <c r="B1230">
        <v>2515</v>
      </c>
    </row>
    <row r="1231" spans="1:2" x14ac:dyDescent="0.2">
      <c r="A1231" s="2">
        <v>43042</v>
      </c>
      <c r="B1231">
        <v>2515</v>
      </c>
    </row>
    <row r="1232" spans="1:2" x14ac:dyDescent="0.2">
      <c r="A1232" s="2">
        <v>43041</v>
      </c>
      <c r="B1232">
        <v>2515</v>
      </c>
    </row>
    <row r="1233" spans="1:2" x14ac:dyDescent="0.2">
      <c r="A1233" s="2">
        <v>43040</v>
      </c>
      <c r="B1233">
        <v>2490</v>
      </c>
    </row>
    <row r="1234" spans="1:2" x14ac:dyDescent="0.2">
      <c r="A1234" s="2">
        <v>43039</v>
      </c>
      <c r="B1234">
        <v>2490</v>
      </c>
    </row>
    <row r="1235" spans="1:2" x14ac:dyDescent="0.2">
      <c r="A1235" s="2">
        <v>43038</v>
      </c>
      <c r="B1235">
        <v>2490</v>
      </c>
    </row>
    <row r="1236" spans="1:2" x14ac:dyDescent="0.2">
      <c r="A1236" s="2">
        <v>43035</v>
      </c>
      <c r="B1236">
        <v>2450</v>
      </c>
    </row>
    <row r="1237" spans="1:2" x14ac:dyDescent="0.2">
      <c r="A1237" s="2">
        <v>43034</v>
      </c>
      <c r="B1237">
        <v>2450</v>
      </c>
    </row>
    <row r="1238" spans="1:2" x14ac:dyDescent="0.2">
      <c r="A1238" s="2">
        <v>43033</v>
      </c>
      <c r="B1238">
        <v>2450</v>
      </c>
    </row>
    <row r="1239" spans="1:2" x14ac:dyDescent="0.2">
      <c r="A1239" s="2">
        <v>43032</v>
      </c>
      <c r="B1239">
        <v>2450</v>
      </c>
    </row>
    <row r="1240" spans="1:2" x14ac:dyDescent="0.2">
      <c r="A1240" s="2">
        <v>43031</v>
      </c>
      <c r="B1240">
        <v>2450</v>
      </c>
    </row>
    <row r="1241" spans="1:2" x14ac:dyDescent="0.2">
      <c r="A1241" s="2">
        <v>43028</v>
      </c>
      <c r="B1241">
        <v>2450</v>
      </c>
    </row>
    <row r="1242" spans="1:2" x14ac:dyDescent="0.2">
      <c r="A1242" s="2">
        <v>43027</v>
      </c>
      <c r="B1242">
        <v>2450</v>
      </c>
    </row>
    <row r="1243" spans="1:2" x14ac:dyDescent="0.2">
      <c r="A1243" s="2">
        <v>43026</v>
      </c>
      <c r="B1243">
        <v>2450</v>
      </c>
    </row>
    <row r="1244" spans="1:2" x14ac:dyDescent="0.2">
      <c r="A1244" s="2">
        <v>43025</v>
      </c>
      <c r="B1244">
        <v>2450</v>
      </c>
    </row>
    <row r="1245" spans="1:2" x14ac:dyDescent="0.2">
      <c r="A1245" s="2">
        <v>43024</v>
      </c>
      <c r="B1245">
        <v>2450</v>
      </c>
    </row>
    <row r="1246" spans="1:2" x14ac:dyDescent="0.2">
      <c r="A1246" s="2">
        <v>43021</v>
      </c>
      <c r="B1246">
        <v>2450</v>
      </c>
    </row>
    <row r="1247" spans="1:2" x14ac:dyDescent="0.2">
      <c r="A1247" s="2">
        <v>43020</v>
      </c>
      <c r="B1247">
        <v>2450</v>
      </c>
    </row>
    <row r="1248" spans="1:2" x14ac:dyDescent="0.2">
      <c r="A1248" s="2">
        <v>43019</v>
      </c>
      <c r="B1248">
        <v>2450</v>
      </c>
    </row>
    <row r="1249" spans="1:2" x14ac:dyDescent="0.2">
      <c r="A1249" s="2">
        <v>43018</v>
      </c>
      <c r="B1249">
        <v>2450</v>
      </c>
    </row>
    <row r="1250" spans="1:2" x14ac:dyDescent="0.2">
      <c r="A1250" s="2">
        <v>43017</v>
      </c>
      <c r="B1250">
        <v>2450</v>
      </c>
    </row>
    <row r="1251" spans="1:2" x14ac:dyDescent="0.2">
      <c r="A1251" s="2">
        <v>43008</v>
      </c>
      <c r="B1251">
        <v>2350</v>
      </c>
    </row>
    <row r="1252" spans="1:2" x14ac:dyDescent="0.2">
      <c r="A1252" s="2">
        <v>43007</v>
      </c>
      <c r="B1252">
        <v>2350</v>
      </c>
    </row>
    <row r="1253" spans="1:2" x14ac:dyDescent="0.2">
      <c r="A1253" s="2">
        <v>43006</v>
      </c>
      <c r="B1253">
        <v>2350</v>
      </c>
    </row>
    <row r="1254" spans="1:2" x14ac:dyDescent="0.2">
      <c r="A1254" s="2">
        <v>43005</v>
      </c>
      <c r="B1254">
        <v>2350</v>
      </c>
    </row>
    <row r="1255" spans="1:2" x14ac:dyDescent="0.2">
      <c r="A1255" s="2">
        <v>43004</v>
      </c>
      <c r="B1255">
        <v>2275</v>
      </c>
    </row>
    <row r="1256" spans="1:2" x14ac:dyDescent="0.2">
      <c r="A1256" s="2">
        <v>43003</v>
      </c>
      <c r="B1256">
        <v>2275</v>
      </c>
    </row>
    <row r="1257" spans="1:2" x14ac:dyDescent="0.2">
      <c r="A1257" s="2">
        <v>43000</v>
      </c>
      <c r="B1257">
        <v>2275</v>
      </c>
    </row>
    <row r="1258" spans="1:2" x14ac:dyDescent="0.2">
      <c r="A1258" s="2">
        <v>42999</v>
      </c>
      <c r="B1258">
        <v>2275</v>
      </c>
    </row>
    <row r="1259" spans="1:2" x14ac:dyDescent="0.2">
      <c r="A1259" s="2">
        <v>42998</v>
      </c>
      <c r="B1259">
        <v>2275</v>
      </c>
    </row>
    <row r="1260" spans="1:2" x14ac:dyDescent="0.2">
      <c r="A1260" s="2">
        <v>42997</v>
      </c>
      <c r="B1260">
        <v>2275</v>
      </c>
    </row>
    <row r="1261" spans="1:2" x14ac:dyDescent="0.2">
      <c r="A1261" s="2">
        <v>42996</v>
      </c>
      <c r="B1261">
        <v>2275</v>
      </c>
    </row>
    <row r="1262" spans="1:2" x14ac:dyDescent="0.2">
      <c r="A1262" s="2">
        <v>42993</v>
      </c>
      <c r="B1262">
        <v>2275</v>
      </c>
    </row>
    <row r="1263" spans="1:2" x14ac:dyDescent="0.2">
      <c r="A1263" s="2">
        <v>42992</v>
      </c>
      <c r="B1263">
        <v>2275</v>
      </c>
    </row>
    <row r="1264" spans="1:2" x14ac:dyDescent="0.2">
      <c r="A1264" s="2">
        <v>42991</v>
      </c>
      <c r="B1264">
        <v>2225</v>
      </c>
    </row>
    <row r="1265" spans="1:2" x14ac:dyDescent="0.2">
      <c r="A1265" s="2">
        <v>42990</v>
      </c>
      <c r="B1265">
        <v>2225</v>
      </c>
    </row>
    <row r="1266" spans="1:2" x14ac:dyDescent="0.2">
      <c r="A1266" s="2">
        <v>42989</v>
      </c>
      <c r="B1266">
        <v>2225</v>
      </c>
    </row>
    <row r="1267" spans="1:2" x14ac:dyDescent="0.2">
      <c r="A1267" s="2">
        <v>42986</v>
      </c>
      <c r="B1267">
        <v>2225</v>
      </c>
    </row>
    <row r="1268" spans="1:2" x14ac:dyDescent="0.2">
      <c r="A1268" s="2">
        <v>42985</v>
      </c>
      <c r="B1268">
        <v>2225</v>
      </c>
    </row>
    <row r="1269" spans="1:2" x14ac:dyDescent="0.2">
      <c r="A1269" s="2">
        <v>42984</v>
      </c>
      <c r="B1269">
        <v>2225</v>
      </c>
    </row>
    <row r="1270" spans="1:2" x14ac:dyDescent="0.2">
      <c r="A1270" s="2">
        <v>42983</v>
      </c>
      <c r="B1270">
        <v>2225</v>
      </c>
    </row>
    <row r="1271" spans="1:2" x14ac:dyDescent="0.2">
      <c r="A1271" s="2">
        <v>42982</v>
      </c>
      <c r="B1271">
        <v>2225</v>
      </c>
    </row>
    <row r="1272" spans="1:2" x14ac:dyDescent="0.2">
      <c r="A1272" s="2">
        <v>42979</v>
      </c>
      <c r="B1272">
        <v>2225</v>
      </c>
    </row>
    <row r="1273" spans="1:2" x14ac:dyDescent="0.2">
      <c r="A1273" s="2">
        <v>42978</v>
      </c>
      <c r="B1273">
        <v>1975</v>
      </c>
    </row>
    <row r="1274" spans="1:2" x14ac:dyDescent="0.2">
      <c r="A1274" s="2">
        <v>42977</v>
      </c>
      <c r="B1274">
        <v>1925</v>
      </c>
    </row>
    <row r="1275" spans="1:2" x14ac:dyDescent="0.2">
      <c r="A1275" s="2">
        <v>42976</v>
      </c>
      <c r="B1275">
        <v>1875</v>
      </c>
    </row>
    <row r="1276" spans="1:2" x14ac:dyDescent="0.2">
      <c r="A1276" s="2">
        <v>42975</v>
      </c>
      <c r="B1276">
        <v>1875</v>
      </c>
    </row>
    <row r="1277" spans="1:2" x14ac:dyDescent="0.2">
      <c r="A1277" s="2">
        <v>42972</v>
      </c>
      <c r="B1277">
        <v>1835</v>
      </c>
    </row>
    <row r="1278" spans="1:2" x14ac:dyDescent="0.2">
      <c r="A1278" s="2">
        <v>42971</v>
      </c>
      <c r="B1278">
        <v>1835</v>
      </c>
    </row>
    <row r="1279" spans="1:2" x14ac:dyDescent="0.2">
      <c r="A1279" s="2">
        <v>42970</v>
      </c>
      <c r="B1279">
        <v>1835</v>
      </c>
    </row>
    <row r="1280" spans="1:2" x14ac:dyDescent="0.2">
      <c r="A1280" s="2">
        <v>42969</v>
      </c>
      <c r="B1280">
        <v>1835</v>
      </c>
    </row>
    <row r="1281" spans="1:2" x14ac:dyDescent="0.2">
      <c r="A1281" s="2">
        <v>42968</v>
      </c>
      <c r="B1281">
        <v>1835</v>
      </c>
    </row>
    <row r="1282" spans="1:2" x14ac:dyDescent="0.2">
      <c r="A1282" s="2">
        <v>42965</v>
      </c>
      <c r="B1282">
        <v>1835</v>
      </c>
    </row>
    <row r="1283" spans="1:2" x14ac:dyDescent="0.2">
      <c r="A1283" s="2">
        <v>42964</v>
      </c>
      <c r="B1283">
        <v>1825</v>
      </c>
    </row>
    <row r="1284" spans="1:2" x14ac:dyDescent="0.2">
      <c r="A1284" s="2">
        <v>42963</v>
      </c>
      <c r="B1284">
        <v>1825</v>
      </c>
    </row>
    <row r="1285" spans="1:2" x14ac:dyDescent="0.2">
      <c r="A1285" s="2">
        <v>42962</v>
      </c>
      <c r="B1285">
        <v>1825</v>
      </c>
    </row>
    <row r="1286" spans="1:2" x14ac:dyDescent="0.2">
      <c r="A1286" s="2">
        <v>42961</v>
      </c>
      <c r="B1286">
        <v>1785</v>
      </c>
    </row>
    <row r="1287" spans="1:2" x14ac:dyDescent="0.2">
      <c r="A1287" s="2">
        <v>42958</v>
      </c>
      <c r="B1287">
        <v>1785</v>
      </c>
    </row>
    <row r="1288" spans="1:2" x14ac:dyDescent="0.2">
      <c r="A1288" s="2">
        <v>42957</v>
      </c>
      <c r="B1288">
        <v>1785</v>
      </c>
    </row>
    <row r="1289" spans="1:2" x14ac:dyDescent="0.2">
      <c r="A1289" s="2">
        <v>42956</v>
      </c>
      <c r="B1289">
        <v>1785</v>
      </c>
    </row>
    <row r="1290" spans="1:2" x14ac:dyDescent="0.2">
      <c r="A1290" s="2">
        <v>42955</v>
      </c>
      <c r="B1290">
        <v>1785</v>
      </c>
    </row>
    <row r="1291" spans="1:2" x14ac:dyDescent="0.2">
      <c r="A1291" s="2">
        <v>42954</v>
      </c>
      <c r="B1291">
        <v>1785</v>
      </c>
    </row>
    <row r="1292" spans="1:2" x14ac:dyDescent="0.2">
      <c r="A1292" s="2">
        <v>42951</v>
      </c>
      <c r="B1292">
        <v>1785</v>
      </c>
    </row>
    <row r="1293" spans="1:2" x14ac:dyDescent="0.2">
      <c r="A1293" s="2">
        <v>42950</v>
      </c>
      <c r="B1293">
        <v>1785</v>
      </c>
    </row>
    <row r="1294" spans="1:2" x14ac:dyDescent="0.2">
      <c r="A1294" s="2">
        <v>42949</v>
      </c>
      <c r="B1294">
        <v>1775</v>
      </c>
    </row>
    <row r="1295" spans="1:2" x14ac:dyDescent="0.2">
      <c r="A1295" s="2">
        <v>42948</v>
      </c>
      <c r="B1295">
        <v>1775</v>
      </c>
    </row>
    <row r="1296" spans="1:2" x14ac:dyDescent="0.2">
      <c r="A1296" s="2">
        <v>42947</v>
      </c>
      <c r="B1296">
        <v>1775</v>
      </c>
    </row>
    <row r="1297" spans="1:2" x14ac:dyDescent="0.2">
      <c r="A1297" s="2">
        <v>42944</v>
      </c>
      <c r="B1297">
        <v>1765</v>
      </c>
    </row>
    <row r="1298" spans="1:2" x14ac:dyDescent="0.2">
      <c r="A1298" s="2">
        <v>42943</v>
      </c>
      <c r="B1298">
        <v>1765</v>
      </c>
    </row>
    <row r="1299" spans="1:2" x14ac:dyDescent="0.2">
      <c r="A1299" s="2">
        <v>42942</v>
      </c>
      <c r="B1299">
        <v>1765</v>
      </c>
    </row>
    <row r="1300" spans="1:2" x14ac:dyDescent="0.2">
      <c r="A1300" s="2">
        <v>42941</v>
      </c>
      <c r="B1300">
        <v>1765</v>
      </c>
    </row>
    <row r="1301" spans="1:2" x14ac:dyDescent="0.2">
      <c r="A1301" s="2">
        <v>42940</v>
      </c>
      <c r="B1301">
        <v>1765</v>
      </c>
    </row>
    <row r="1302" spans="1:2" x14ac:dyDescent="0.2">
      <c r="A1302" s="2">
        <v>42937</v>
      </c>
      <c r="B1302">
        <v>1765</v>
      </c>
    </row>
    <row r="1303" spans="1:2" x14ac:dyDescent="0.2">
      <c r="A1303" s="2">
        <v>42936</v>
      </c>
      <c r="B1303">
        <v>1765</v>
      </c>
    </row>
    <row r="1304" spans="1:2" x14ac:dyDescent="0.2">
      <c r="A1304" s="2">
        <v>42935</v>
      </c>
      <c r="B1304">
        <v>1765</v>
      </c>
    </row>
    <row r="1305" spans="1:2" x14ac:dyDescent="0.2">
      <c r="A1305" s="2">
        <v>42934</v>
      </c>
      <c r="B1305">
        <v>1765</v>
      </c>
    </row>
    <row r="1306" spans="1:2" x14ac:dyDescent="0.2">
      <c r="A1306" s="2">
        <v>42933</v>
      </c>
      <c r="B1306">
        <v>1765</v>
      </c>
    </row>
    <row r="1307" spans="1:2" x14ac:dyDescent="0.2">
      <c r="A1307" s="2">
        <v>42930</v>
      </c>
      <c r="B1307">
        <v>1765</v>
      </c>
    </row>
    <row r="1308" spans="1:2" x14ac:dyDescent="0.2">
      <c r="A1308" s="2">
        <v>42929</v>
      </c>
      <c r="B1308">
        <v>1765</v>
      </c>
    </row>
    <row r="1309" spans="1:2" x14ac:dyDescent="0.2">
      <c r="A1309" s="2">
        <v>42928</v>
      </c>
      <c r="B1309">
        <v>1765</v>
      </c>
    </row>
    <row r="1310" spans="1:2" x14ac:dyDescent="0.2">
      <c r="A1310" s="2">
        <v>42927</v>
      </c>
      <c r="B1310">
        <v>1765</v>
      </c>
    </row>
    <row r="1311" spans="1:2" x14ac:dyDescent="0.2">
      <c r="A1311" s="2">
        <v>42926</v>
      </c>
      <c r="B1311">
        <v>1765</v>
      </c>
    </row>
    <row r="1312" spans="1:2" x14ac:dyDescent="0.2">
      <c r="A1312" s="2">
        <v>42923</v>
      </c>
      <c r="B1312">
        <v>1765</v>
      </c>
    </row>
    <row r="1313" spans="1:2" x14ac:dyDescent="0.2">
      <c r="A1313" s="2">
        <v>42922</v>
      </c>
      <c r="B1313">
        <v>1765</v>
      </c>
    </row>
    <row r="1314" spans="1:2" x14ac:dyDescent="0.2">
      <c r="A1314" s="2">
        <v>42921</v>
      </c>
      <c r="B1314">
        <v>1765</v>
      </c>
    </row>
    <row r="1315" spans="1:2" x14ac:dyDescent="0.2">
      <c r="A1315" s="2">
        <v>42920</v>
      </c>
      <c r="B1315">
        <v>1755</v>
      </c>
    </row>
    <row r="1316" spans="1:2" x14ac:dyDescent="0.2">
      <c r="A1316" s="2">
        <v>42919</v>
      </c>
      <c r="B1316">
        <v>1755</v>
      </c>
    </row>
    <row r="1317" spans="1:2" x14ac:dyDescent="0.2">
      <c r="A1317" s="2">
        <v>42916</v>
      </c>
      <c r="B1317">
        <v>1740</v>
      </c>
    </row>
    <row r="1318" spans="1:2" x14ac:dyDescent="0.2">
      <c r="A1318" s="2">
        <v>42915</v>
      </c>
      <c r="B1318">
        <v>1710</v>
      </c>
    </row>
    <row r="1319" spans="1:2" x14ac:dyDescent="0.2">
      <c r="A1319" s="2">
        <v>42914</v>
      </c>
      <c r="B1319">
        <v>1710</v>
      </c>
    </row>
    <row r="1320" spans="1:2" x14ac:dyDescent="0.2">
      <c r="A1320" s="2">
        <v>42913</v>
      </c>
      <c r="B1320">
        <v>1710</v>
      </c>
    </row>
    <row r="1321" spans="1:2" x14ac:dyDescent="0.2">
      <c r="A1321" s="2">
        <v>42912</v>
      </c>
      <c r="B1321">
        <v>1710</v>
      </c>
    </row>
    <row r="1322" spans="1:2" x14ac:dyDescent="0.2">
      <c r="A1322" s="2">
        <v>42909</v>
      </c>
      <c r="B1322">
        <v>1710</v>
      </c>
    </row>
    <row r="1323" spans="1:2" x14ac:dyDescent="0.2">
      <c r="A1323" s="2">
        <v>42908</v>
      </c>
      <c r="B1323">
        <v>1710</v>
      </c>
    </row>
    <row r="1324" spans="1:2" x14ac:dyDescent="0.2">
      <c r="A1324" s="2">
        <v>42907</v>
      </c>
      <c r="B1324">
        <v>1710</v>
      </c>
    </row>
    <row r="1325" spans="1:2" x14ac:dyDescent="0.2">
      <c r="A1325" s="2">
        <v>42906</v>
      </c>
      <c r="B1325">
        <v>1710</v>
      </c>
    </row>
    <row r="1326" spans="1:2" x14ac:dyDescent="0.2">
      <c r="A1326" s="2">
        <v>42905</v>
      </c>
      <c r="B1326">
        <v>1710</v>
      </c>
    </row>
    <row r="1327" spans="1:2" x14ac:dyDescent="0.2">
      <c r="A1327" s="2">
        <v>42902</v>
      </c>
      <c r="B1327">
        <v>1710</v>
      </c>
    </row>
    <row r="1328" spans="1:2" x14ac:dyDescent="0.2">
      <c r="A1328" s="2">
        <v>42901</v>
      </c>
      <c r="B1328">
        <v>1685</v>
      </c>
    </row>
    <row r="1329" spans="1:2" x14ac:dyDescent="0.2">
      <c r="A1329" s="2">
        <v>42900</v>
      </c>
      <c r="B1329">
        <v>1685</v>
      </c>
    </row>
    <row r="1330" spans="1:2" x14ac:dyDescent="0.2">
      <c r="A1330" s="2">
        <v>42899</v>
      </c>
      <c r="B1330">
        <v>1685</v>
      </c>
    </row>
    <row r="1331" spans="1:2" x14ac:dyDescent="0.2">
      <c r="A1331" s="2">
        <v>42898</v>
      </c>
      <c r="B1331">
        <v>1685</v>
      </c>
    </row>
    <row r="1332" spans="1:2" x14ac:dyDescent="0.2">
      <c r="A1332" s="2">
        <v>42895</v>
      </c>
      <c r="B1332">
        <v>1665</v>
      </c>
    </row>
    <row r="1333" spans="1:2" x14ac:dyDescent="0.2">
      <c r="A1333" s="2">
        <v>42894</v>
      </c>
      <c r="B1333">
        <v>1665</v>
      </c>
    </row>
    <row r="1334" spans="1:2" x14ac:dyDescent="0.2">
      <c r="A1334" s="2">
        <v>42893</v>
      </c>
      <c r="B1334">
        <v>1665</v>
      </c>
    </row>
    <row r="1335" spans="1:2" x14ac:dyDescent="0.2">
      <c r="A1335" s="2">
        <v>42892</v>
      </c>
      <c r="B1335">
        <v>1665</v>
      </c>
    </row>
    <row r="1336" spans="1:2" x14ac:dyDescent="0.2">
      <c r="A1336" s="2">
        <v>42891</v>
      </c>
      <c r="B1336">
        <v>1665</v>
      </c>
    </row>
    <row r="1337" spans="1:2" x14ac:dyDescent="0.2">
      <c r="A1337" s="2">
        <v>42888</v>
      </c>
      <c r="B1337">
        <v>1665</v>
      </c>
    </row>
    <row r="1338" spans="1:2" x14ac:dyDescent="0.2">
      <c r="A1338" s="2">
        <v>42887</v>
      </c>
      <c r="B1338">
        <v>1650</v>
      </c>
    </row>
    <row r="1339" spans="1:2" x14ac:dyDescent="0.2">
      <c r="A1339" s="2">
        <v>42886</v>
      </c>
      <c r="B1339">
        <v>1650</v>
      </c>
    </row>
    <row r="1340" spans="1:2" x14ac:dyDescent="0.2">
      <c r="A1340" s="2">
        <v>42882</v>
      </c>
      <c r="B1340">
        <v>1650</v>
      </c>
    </row>
    <row r="1341" spans="1:2" x14ac:dyDescent="0.2">
      <c r="A1341" s="2">
        <v>42881</v>
      </c>
      <c r="B1341">
        <v>1650</v>
      </c>
    </row>
    <row r="1342" spans="1:2" x14ac:dyDescent="0.2">
      <c r="A1342" s="2">
        <v>42880</v>
      </c>
      <c r="B1342">
        <v>1615</v>
      </c>
    </row>
    <row r="1343" spans="1:2" x14ac:dyDescent="0.2">
      <c r="A1343" s="2">
        <v>42879</v>
      </c>
      <c r="B1343">
        <v>1615</v>
      </c>
    </row>
    <row r="1344" spans="1:2" x14ac:dyDescent="0.2">
      <c r="A1344" s="2">
        <v>42878</v>
      </c>
      <c r="B1344">
        <v>1615</v>
      </c>
    </row>
    <row r="1345" spans="1:2" x14ac:dyDescent="0.2">
      <c r="A1345" s="2">
        <v>42877</v>
      </c>
      <c r="B1345">
        <v>1615</v>
      </c>
    </row>
    <row r="1346" spans="1:2" x14ac:dyDescent="0.2">
      <c r="A1346" s="2">
        <v>42874</v>
      </c>
      <c r="B1346">
        <v>1615</v>
      </c>
    </row>
    <row r="1347" spans="1:2" x14ac:dyDescent="0.2">
      <c r="A1347" s="2">
        <v>42873</v>
      </c>
      <c r="B1347">
        <v>1605</v>
      </c>
    </row>
    <row r="1348" spans="1:2" x14ac:dyDescent="0.2">
      <c r="A1348" s="2">
        <v>42872</v>
      </c>
      <c r="B1348">
        <v>1605</v>
      </c>
    </row>
    <row r="1349" spans="1:2" x14ac:dyDescent="0.2">
      <c r="A1349" s="2">
        <v>42871</v>
      </c>
      <c r="B1349">
        <v>1605</v>
      </c>
    </row>
    <row r="1350" spans="1:2" x14ac:dyDescent="0.2">
      <c r="A1350" s="2">
        <v>42870</v>
      </c>
      <c r="B1350">
        <v>1605</v>
      </c>
    </row>
    <row r="1351" spans="1:2" x14ac:dyDescent="0.2">
      <c r="A1351" s="2">
        <v>42867</v>
      </c>
      <c r="B1351">
        <v>1605</v>
      </c>
    </row>
    <row r="1352" spans="1:2" x14ac:dyDescent="0.2">
      <c r="A1352" s="2">
        <v>42866</v>
      </c>
      <c r="B1352">
        <v>1605</v>
      </c>
    </row>
    <row r="1353" spans="1:2" x14ac:dyDescent="0.2">
      <c r="A1353" s="2">
        <v>42865</v>
      </c>
      <c r="B1353">
        <v>1605</v>
      </c>
    </row>
    <row r="1354" spans="1:2" x14ac:dyDescent="0.2">
      <c r="A1354" s="2">
        <v>42864</v>
      </c>
      <c r="B1354">
        <v>1605</v>
      </c>
    </row>
    <row r="1355" spans="1:2" x14ac:dyDescent="0.2">
      <c r="A1355" s="2">
        <v>42863</v>
      </c>
      <c r="B1355">
        <v>1605</v>
      </c>
    </row>
    <row r="1356" spans="1:2" x14ac:dyDescent="0.2">
      <c r="A1356" s="2">
        <v>42860</v>
      </c>
      <c r="B1356">
        <v>1605</v>
      </c>
    </row>
    <row r="1357" spans="1:2" x14ac:dyDescent="0.2">
      <c r="A1357" s="2">
        <v>42859</v>
      </c>
      <c r="B1357">
        <v>1605</v>
      </c>
    </row>
    <row r="1358" spans="1:2" x14ac:dyDescent="0.2">
      <c r="A1358" s="2">
        <v>42858</v>
      </c>
      <c r="B1358">
        <v>1605</v>
      </c>
    </row>
    <row r="1359" spans="1:2" x14ac:dyDescent="0.2">
      <c r="A1359" s="2">
        <v>42857</v>
      </c>
      <c r="B1359">
        <v>1605</v>
      </c>
    </row>
    <row r="1360" spans="1:2" x14ac:dyDescent="0.2">
      <c r="A1360" s="2">
        <v>42853</v>
      </c>
      <c r="B1360">
        <v>1605</v>
      </c>
    </row>
    <row r="1361" spans="1:2" x14ac:dyDescent="0.2">
      <c r="A1361" s="2">
        <v>42852</v>
      </c>
      <c r="B1361">
        <v>1605</v>
      </c>
    </row>
    <row r="1362" spans="1:2" x14ac:dyDescent="0.2">
      <c r="A1362" s="2">
        <v>42851</v>
      </c>
      <c r="B1362">
        <v>1605</v>
      </c>
    </row>
    <row r="1363" spans="1:2" x14ac:dyDescent="0.2">
      <c r="A1363" s="2">
        <v>42850</v>
      </c>
      <c r="B1363">
        <v>1605</v>
      </c>
    </row>
    <row r="1364" spans="1:2" x14ac:dyDescent="0.2">
      <c r="A1364" s="2">
        <v>42849</v>
      </c>
      <c r="B1364">
        <v>1605</v>
      </c>
    </row>
    <row r="1365" spans="1:2" x14ac:dyDescent="0.2">
      <c r="A1365" s="2">
        <v>42846</v>
      </c>
      <c r="B1365">
        <v>1605</v>
      </c>
    </row>
    <row r="1366" spans="1:2" x14ac:dyDescent="0.2">
      <c r="A1366" s="2">
        <v>42845</v>
      </c>
      <c r="B1366">
        <v>1605</v>
      </c>
    </row>
    <row r="1367" spans="1:2" x14ac:dyDescent="0.2">
      <c r="A1367" s="2">
        <v>42844</v>
      </c>
      <c r="B1367">
        <v>1605</v>
      </c>
    </row>
    <row r="1368" spans="1:2" x14ac:dyDescent="0.2">
      <c r="A1368" s="2">
        <v>42843</v>
      </c>
      <c r="B1368">
        <v>1605</v>
      </c>
    </row>
    <row r="1369" spans="1:2" x14ac:dyDescent="0.2">
      <c r="A1369" s="2">
        <v>42842</v>
      </c>
      <c r="B1369">
        <v>1650</v>
      </c>
    </row>
    <row r="1370" spans="1:2" x14ac:dyDescent="0.2">
      <c r="A1370" s="2">
        <v>42839</v>
      </c>
      <c r="B1370">
        <v>1690</v>
      </c>
    </row>
    <row r="1371" spans="1:2" x14ac:dyDescent="0.2">
      <c r="A1371" s="2">
        <v>42838</v>
      </c>
      <c r="B1371">
        <v>1690</v>
      </c>
    </row>
    <row r="1372" spans="1:2" x14ac:dyDescent="0.2">
      <c r="A1372" s="2">
        <v>42837</v>
      </c>
      <c r="B1372">
        <v>1690</v>
      </c>
    </row>
    <row r="1373" spans="1:2" x14ac:dyDescent="0.2">
      <c r="A1373" s="2">
        <v>42836</v>
      </c>
      <c r="B1373">
        <v>1690</v>
      </c>
    </row>
    <row r="1374" spans="1:2" x14ac:dyDescent="0.2">
      <c r="A1374" s="2">
        <v>42835</v>
      </c>
      <c r="B1374">
        <v>1690</v>
      </c>
    </row>
    <row r="1375" spans="1:2" x14ac:dyDescent="0.2">
      <c r="A1375" s="2">
        <v>42832</v>
      </c>
      <c r="B1375">
        <v>1690</v>
      </c>
    </row>
    <row r="1376" spans="1:2" x14ac:dyDescent="0.2">
      <c r="A1376" s="2">
        <v>42831</v>
      </c>
      <c r="B1376">
        <v>1690</v>
      </c>
    </row>
    <row r="1377" spans="1:2" x14ac:dyDescent="0.2">
      <c r="A1377" s="2">
        <v>42830</v>
      </c>
      <c r="B1377">
        <v>1725</v>
      </c>
    </row>
    <row r="1378" spans="1:2" x14ac:dyDescent="0.2">
      <c r="A1378" s="2">
        <v>42826</v>
      </c>
      <c r="B1378">
        <v>1725</v>
      </c>
    </row>
    <row r="1379" spans="1:2" x14ac:dyDescent="0.2">
      <c r="A1379" s="2">
        <v>42825</v>
      </c>
      <c r="B1379">
        <v>1725</v>
      </c>
    </row>
    <row r="1380" spans="1:2" x14ac:dyDescent="0.2">
      <c r="A1380" s="2">
        <v>42824</v>
      </c>
      <c r="B1380">
        <v>1725</v>
      </c>
    </row>
    <row r="1381" spans="1:2" x14ac:dyDescent="0.2">
      <c r="A1381" s="2">
        <v>42823</v>
      </c>
      <c r="B1381">
        <v>1775</v>
      </c>
    </row>
    <row r="1382" spans="1:2" x14ac:dyDescent="0.2">
      <c r="A1382" s="2">
        <v>42822</v>
      </c>
      <c r="B1382">
        <v>1800</v>
      </c>
    </row>
    <row r="1383" spans="1:2" x14ac:dyDescent="0.2">
      <c r="A1383" s="2">
        <v>42821</v>
      </c>
      <c r="B1383">
        <v>1800</v>
      </c>
    </row>
    <row r="1384" spans="1:2" x14ac:dyDescent="0.2">
      <c r="A1384" s="2">
        <v>42818</v>
      </c>
      <c r="B1384">
        <v>1800</v>
      </c>
    </row>
    <row r="1385" spans="1:2" x14ac:dyDescent="0.2">
      <c r="A1385" s="2">
        <v>42817</v>
      </c>
      <c r="B1385">
        <v>1800</v>
      </c>
    </row>
    <row r="1386" spans="1:2" x14ac:dyDescent="0.2">
      <c r="A1386" s="2">
        <v>42816</v>
      </c>
      <c r="B1386">
        <v>1800</v>
      </c>
    </row>
    <row r="1387" spans="1:2" x14ac:dyDescent="0.2">
      <c r="A1387" s="2">
        <v>42815</v>
      </c>
      <c r="B1387">
        <v>1800</v>
      </c>
    </row>
    <row r="1388" spans="1:2" x14ac:dyDescent="0.2">
      <c r="A1388" s="2">
        <v>42814</v>
      </c>
      <c r="B1388">
        <v>1800</v>
      </c>
    </row>
    <row r="1389" spans="1:2" x14ac:dyDescent="0.2">
      <c r="A1389" s="2">
        <v>42811</v>
      </c>
      <c r="B1389">
        <v>1875</v>
      </c>
    </row>
    <row r="1390" spans="1:2" x14ac:dyDescent="0.2">
      <c r="A1390" s="2">
        <v>42810</v>
      </c>
      <c r="B1390">
        <v>1875</v>
      </c>
    </row>
    <row r="1391" spans="1:2" x14ac:dyDescent="0.2">
      <c r="A1391" s="2">
        <v>42809</v>
      </c>
      <c r="B1391">
        <v>1875</v>
      </c>
    </row>
    <row r="1392" spans="1:2" x14ac:dyDescent="0.2">
      <c r="A1392" s="2">
        <v>42808</v>
      </c>
      <c r="B1392">
        <v>1875</v>
      </c>
    </row>
    <row r="1393" spans="1:2" x14ac:dyDescent="0.2">
      <c r="A1393" s="2">
        <v>42807</v>
      </c>
      <c r="B1393">
        <v>1905</v>
      </c>
    </row>
    <row r="1394" spans="1:2" x14ac:dyDescent="0.2">
      <c r="A1394" s="2">
        <v>42804</v>
      </c>
      <c r="B1394">
        <v>1975</v>
      </c>
    </row>
    <row r="1395" spans="1:2" x14ac:dyDescent="0.2">
      <c r="A1395" s="2">
        <v>42803</v>
      </c>
      <c r="B1395">
        <v>1975</v>
      </c>
    </row>
    <row r="1396" spans="1:2" x14ac:dyDescent="0.2">
      <c r="A1396" s="2">
        <v>42802</v>
      </c>
      <c r="B1396">
        <v>2025</v>
      </c>
    </row>
    <row r="1397" spans="1:2" x14ac:dyDescent="0.2">
      <c r="A1397" s="2">
        <v>42801</v>
      </c>
      <c r="B1397">
        <v>2050</v>
      </c>
    </row>
    <row r="1398" spans="1:2" x14ac:dyDescent="0.2">
      <c r="A1398" s="2">
        <v>42800</v>
      </c>
      <c r="B1398">
        <v>2050</v>
      </c>
    </row>
    <row r="1399" spans="1:2" x14ac:dyDescent="0.2">
      <c r="A1399" s="2">
        <v>42797</v>
      </c>
      <c r="B1399">
        <v>2125</v>
      </c>
    </row>
    <row r="1400" spans="1:2" x14ac:dyDescent="0.2">
      <c r="A1400" s="2">
        <v>42796</v>
      </c>
      <c r="B1400">
        <v>2125</v>
      </c>
    </row>
    <row r="1401" spans="1:2" x14ac:dyDescent="0.2">
      <c r="A1401" s="2">
        <v>42795</v>
      </c>
      <c r="B1401">
        <v>2125</v>
      </c>
    </row>
    <row r="1402" spans="1:2" x14ac:dyDescent="0.2">
      <c r="A1402" s="2">
        <v>42794</v>
      </c>
      <c r="B1402">
        <v>2125</v>
      </c>
    </row>
    <row r="1403" spans="1:2" x14ac:dyDescent="0.2">
      <c r="A1403" s="2">
        <v>42793</v>
      </c>
      <c r="B1403">
        <v>2175</v>
      </c>
    </row>
    <row r="1404" spans="1:2" x14ac:dyDescent="0.2">
      <c r="A1404" s="2">
        <v>42790</v>
      </c>
      <c r="B1404">
        <v>2275</v>
      </c>
    </row>
    <row r="1405" spans="1:2" x14ac:dyDescent="0.2">
      <c r="A1405" s="2">
        <v>42789</v>
      </c>
      <c r="B1405">
        <v>2275</v>
      </c>
    </row>
    <row r="1406" spans="1:2" x14ac:dyDescent="0.2">
      <c r="A1406" s="2">
        <v>42788</v>
      </c>
      <c r="B1406">
        <v>2275</v>
      </c>
    </row>
    <row r="1407" spans="1:2" x14ac:dyDescent="0.2">
      <c r="A1407" s="2">
        <v>42787</v>
      </c>
      <c r="B1407">
        <v>2275</v>
      </c>
    </row>
    <row r="1408" spans="1:2" x14ac:dyDescent="0.2">
      <c r="A1408" s="2">
        <v>42786</v>
      </c>
      <c r="B1408">
        <v>2275</v>
      </c>
    </row>
    <row r="1409" spans="1:2" x14ac:dyDescent="0.2">
      <c r="A1409" s="2">
        <v>42783</v>
      </c>
      <c r="B1409">
        <v>2275</v>
      </c>
    </row>
    <row r="1410" spans="1:2" x14ac:dyDescent="0.2">
      <c r="A1410" s="2">
        <v>42782</v>
      </c>
      <c r="B1410">
        <v>2275</v>
      </c>
    </row>
    <row r="1411" spans="1:2" x14ac:dyDescent="0.2">
      <c r="A1411" s="2">
        <v>42781</v>
      </c>
      <c r="B1411">
        <v>2275</v>
      </c>
    </row>
    <row r="1412" spans="1:2" x14ac:dyDescent="0.2">
      <c r="A1412" s="2">
        <v>42780</v>
      </c>
      <c r="B1412">
        <v>2300</v>
      </c>
    </row>
    <row r="1413" spans="1:2" x14ac:dyDescent="0.2">
      <c r="A1413" s="2">
        <v>42779</v>
      </c>
      <c r="B1413">
        <v>2300</v>
      </c>
    </row>
    <row r="1414" spans="1:2" x14ac:dyDescent="0.2">
      <c r="A1414" s="2">
        <v>42776</v>
      </c>
      <c r="B1414">
        <v>2300</v>
      </c>
    </row>
    <row r="1415" spans="1:2" x14ac:dyDescent="0.2">
      <c r="A1415" s="2">
        <v>42775</v>
      </c>
      <c r="B1415">
        <v>2300</v>
      </c>
    </row>
    <row r="1416" spans="1:2" x14ac:dyDescent="0.2">
      <c r="A1416" s="2">
        <v>42774</v>
      </c>
      <c r="B1416">
        <v>2300</v>
      </c>
    </row>
    <row r="1417" spans="1:2" x14ac:dyDescent="0.2">
      <c r="A1417" s="2">
        <v>42773</v>
      </c>
      <c r="B1417">
        <v>2300</v>
      </c>
    </row>
    <row r="1418" spans="1:2" x14ac:dyDescent="0.2">
      <c r="A1418" s="2">
        <v>42772</v>
      </c>
      <c r="B1418">
        <v>2300</v>
      </c>
    </row>
    <row r="1419" spans="1:2" x14ac:dyDescent="0.2">
      <c r="A1419" s="2">
        <v>42770</v>
      </c>
      <c r="B1419">
        <v>2350</v>
      </c>
    </row>
    <row r="1420" spans="1:2" x14ac:dyDescent="0.2">
      <c r="A1420" s="2">
        <v>42769</v>
      </c>
      <c r="B1420">
        <v>2375</v>
      </c>
    </row>
    <row r="1421" spans="1:2" x14ac:dyDescent="0.2">
      <c r="A1421" s="2">
        <v>42761</v>
      </c>
      <c r="B1421">
        <v>2375</v>
      </c>
    </row>
    <row r="1422" spans="1:2" x14ac:dyDescent="0.2">
      <c r="A1422" s="2">
        <v>42760</v>
      </c>
      <c r="B1422">
        <v>2375</v>
      </c>
    </row>
    <row r="1423" spans="1:2" x14ac:dyDescent="0.2">
      <c r="A1423" s="2">
        <v>42759</v>
      </c>
      <c r="B1423">
        <v>2375</v>
      </c>
    </row>
    <row r="1424" spans="1:2" x14ac:dyDescent="0.2">
      <c r="A1424" s="2">
        <v>42758</v>
      </c>
      <c r="B1424">
        <v>2375</v>
      </c>
    </row>
    <row r="1425" spans="1:2" x14ac:dyDescent="0.2">
      <c r="A1425" s="2">
        <v>42757</v>
      </c>
      <c r="B1425">
        <v>2375</v>
      </c>
    </row>
    <row r="1426" spans="1:2" x14ac:dyDescent="0.2">
      <c r="A1426" s="2">
        <v>42755</v>
      </c>
      <c r="B1426">
        <v>2375</v>
      </c>
    </row>
    <row r="1427" spans="1:2" x14ac:dyDescent="0.2">
      <c r="A1427" s="2">
        <v>42754</v>
      </c>
      <c r="B1427">
        <v>2375</v>
      </c>
    </row>
    <row r="1428" spans="1:2" x14ac:dyDescent="0.2">
      <c r="A1428" s="2">
        <v>42753</v>
      </c>
      <c r="B1428">
        <v>2375</v>
      </c>
    </row>
    <row r="1429" spans="1:2" x14ac:dyDescent="0.2">
      <c r="A1429" s="2">
        <v>42752</v>
      </c>
      <c r="B1429">
        <v>2375</v>
      </c>
    </row>
    <row r="1430" spans="1:2" x14ac:dyDescent="0.2">
      <c r="A1430" s="2">
        <v>42751</v>
      </c>
      <c r="B1430">
        <v>2375</v>
      </c>
    </row>
    <row r="1431" spans="1:2" x14ac:dyDescent="0.2">
      <c r="A1431" s="2">
        <v>42748</v>
      </c>
      <c r="B1431">
        <v>2375</v>
      </c>
    </row>
    <row r="1432" spans="1:2" x14ac:dyDescent="0.2">
      <c r="A1432" s="2">
        <v>42747</v>
      </c>
      <c r="B1432">
        <v>2375</v>
      </c>
    </row>
    <row r="1433" spans="1:2" x14ac:dyDescent="0.2">
      <c r="A1433" s="2">
        <v>42746</v>
      </c>
      <c r="B1433">
        <v>2375</v>
      </c>
    </row>
    <row r="1434" spans="1:2" x14ac:dyDescent="0.2">
      <c r="A1434" s="2">
        <v>42745</v>
      </c>
      <c r="B1434">
        <v>2375</v>
      </c>
    </row>
    <row r="1435" spans="1:2" x14ac:dyDescent="0.2">
      <c r="A1435" s="2">
        <v>42744</v>
      </c>
      <c r="B1435">
        <v>2375</v>
      </c>
    </row>
    <row r="1436" spans="1:2" x14ac:dyDescent="0.2">
      <c r="A1436" s="2">
        <v>42741</v>
      </c>
      <c r="B1436">
        <v>2325</v>
      </c>
    </row>
    <row r="1437" spans="1:2" x14ac:dyDescent="0.2">
      <c r="A1437" s="2">
        <v>42740</v>
      </c>
      <c r="B1437">
        <v>2325</v>
      </c>
    </row>
    <row r="1438" spans="1:2" x14ac:dyDescent="0.2">
      <c r="A1438" s="2">
        <v>42739</v>
      </c>
      <c r="B1438">
        <v>2325</v>
      </c>
    </row>
    <row r="1439" spans="1:2" x14ac:dyDescent="0.2">
      <c r="A1439" s="2">
        <v>42738</v>
      </c>
      <c r="B1439">
        <v>2325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9"/>
  <sheetViews>
    <sheetView workbookViewId="0">
      <selection activeCell="C1" sqref="C1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20</v>
      </c>
      <c r="C1" t="s">
        <v>21</v>
      </c>
    </row>
    <row r="2" spans="1:3" x14ac:dyDescent="0.2">
      <c r="A2" t="s">
        <v>7</v>
      </c>
      <c r="B2" t="s">
        <v>22</v>
      </c>
      <c r="C2" t="s">
        <v>22</v>
      </c>
    </row>
    <row r="3" spans="1:3" x14ac:dyDescent="0.2">
      <c r="A3" t="s">
        <v>1</v>
      </c>
      <c r="B3" t="s">
        <v>3</v>
      </c>
      <c r="C3" t="s">
        <v>3</v>
      </c>
    </row>
    <row r="4" spans="1:3" x14ac:dyDescent="0.2">
      <c r="A4" t="s">
        <v>5</v>
      </c>
      <c r="B4" t="s">
        <v>14</v>
      </c>
      <c r="C4" t="s">
        <v>14</v>
      </c>
    </row>
    <row r="5" spans="1:3" x14ac:dyDescent="0.2">
      <c r="A5" s="2">
        <v>44833</v>
      </c>
      <c r="B5">
        <v>368</v>
      </c>
      <c r="C5">
        <v>972</v>
      </c>
    </row>
    <row r="6" spans="1:3" x14ac:dyDescent="0.2">
      <c r="A6" s="2">
        <v>44826</v>
      </c>
      <c r="B6">
        <v>385</v>
      </c>
      <c r="C6">
        <v>928</v>
      </c>
    </row>
    <row r="7" spans="1:3" x14ac:dyDescent="0.2">
      <c r="A7" s="2">
        <v>44819</v>
      </c>
      <c r="B7">
        <v>422</v>
      </c>
      <c r="C7">
        <v>966</v>
      </c>
    </row>
    <row r="8" spans="1:3" x14ac:dyDescent="0.2">
      <c r="A8" s="2">
        <v>44812</v>
      </c>
      <c r="B8">
        <v>426</v>
      </c>
      <c r="C8">
        <v>978</v>
      </c>
    </row>
    <row r="9" spans="1:3" x14ac:dyDescent="0.2">
      <c r="A9" s="2">
        <v>44805</v>
      </c>
      <c r="B9">
        <v>510</v>
      </c>
      <c r="C9">
        <v>1010</v>
      </c>
    </row>
    <row r="10" spans="1:3" x14ac:dyDescent="0.2">
      <c r="A10" s="2">
        <v>44798</v>
      </c>
      <c r="B10">
        <v>543</v>
      </c>
      <c r="C10">
        <v>1142</v>
      </c>
    </row>
    <row r="11" spans="1:3" x14ac:dyDescent="0.2">
      <c r="A11" s="2">
        <v>44791</v>
      </c>
      <c r="B11">
        <v>604</v>
      </c>
      <c r="C11">
        <v>1137</v>
      </c>
    </row>
    <row r="12" spans="1:3" x14ac:dyDescent="0.2">
      <c r="A12" s="2">
        <v>44784</v>
      </c>
      <c r="B12">
        <v>700</v>
      </c>
      <c r="C12">
        <v>1349</v>
      </c>
    </row>
    <row r="13" spans="1:3" x14ac:dyDescent="0.2">
      <c r="A13" s="2">
        <v>44777</v>
      </c>
      <c r="B13">
        <v>770</v>
      </c>
      <c r="C13">
        <v>1440</v>
      </c>
    </row>
    <row r="14" spans="1:3" x14ac:dyDescent="0.2">
      <c r="A14" s="2">
        <v>44770</v>
      </c>
      <c r="B14">
        <v>950</v>
      </c>
      <c r="C14">
        <v>1575</v>
      </c>
    </row>
    <row r="15" spans="1:3" x14ac:dyDescent="0.2">
      <c r="A15" s="2">
        <v>44763</v>
      </c>
      <c r="B15">
        <v>955</v>
      </c>
      <c r="C15">
        <v>1952</v>
      </c>
    </row>
    <row r="16" spans="1:3" x14ac:dyDescent="0.2">
      <c r="A16" s="2">
        <v>44756</v>
      </c>
      <c r="B16">
        <v>978</v>
      </c>
      <c r="C16">
        <v>2010</v>
      </c>
    </row>
    <row r="17" spans="1:3" x14ac:dyDescent="0.2">
      <c r="A17" s="2">
        <v>44749</v>
      </c>
      <c r="B17">
        <v>952</v>
      </c>
      <c r="C17">
        <v>2031</v>
      </c>
    </row>
    <row r="18" spans="1:3" x14ac:dyDescent="0.2">
      <c r="A18" s="2">
        <v>44742</v>
      </c>
      <c r="B18">
        <v>967</v>
      </c>
      <c r="C18">
        <v>2037</v>
      </c>
    </row>
    <row r="19" spans="1:3" x14ac:dyDescent="0.2">
      <c r="A19" s="2">
        <v>44735</v>
      </c>
      <c r="B19">
        <v>938</v>
      </c>
      <c r="C19">
        <v>2057</v>
      </c>
    </row>
    <row r="20" spans="1:3" x14ac:dyDescent="0.2">
      <c r="A20" s="2">
        <v>44728</v>
      </c>
      <c r="B20">
        <v>900</v>
      </c>
      <c r="C20">
        <v>2025</v>
      </c>
    </row>
    <row r="21" spans="1:3" x14ac:dyDescent="0.2">
      <c r="A21" s="2">
        <v>44721</v>
      </c>
      <c r="B21">
        <v>1012</v>
      </c>
      <c r="C21">
        <v>2085</v>
      </c>
    </row>
    <row r="22" spans="1:3" x14ac:dyDescent="0.2">
      <c r="A22" s="2">
        <v>44714</v>
      </c>
      <c r="B22">
        <v>1020</v>
      </c>
      <c r="C22">
        <v>2037</v>
      </c>
    </row>
    <row r="23" spans="1:3" x14ac:dyDescent="0.2">
      <c r="A23" s="2">
        <v>44707</v>
      </c>
      <c r="B23">
        <v>969</v>
      </c>
      <c r="C23">
        <v>2009</v>
      </c>
    </row>
    <row r="24" spans="1:3" x14ac:dyDescent="0.2">
      <c r="A24" s="2">
        <v>44700</v>
      </c>
      <c r="B24">
        <v>918</v>
      </c>
      <c r="C24">
        <v>1948</v>
      </c>
    </row>
    <row r="25" spans="1:3" x14ac:dyDescent="0.2">
      <c r="A25" s="2">
        <v>44693</v>
      </c>
      <c r="B25">
        <v>855</v>
      </c>
      <c r="C25">
        <v>1918</v>
      </c>
    </row>
    <row r="26" spans="1:3" x14ac:dyDescent="0.2">
      <c r="A26" s="2">
        <v>44686</v>
      </c>
      <c r="B26">
        <v>821</v>
      </c>
      <c r="C26">
        <v>1822</v>
      </c>
    </row>
    <row r="27" spans="1:3" x14ac:dyDescent="0.2">
      <c r="A27" s="2">
        <v>44679</v>
      </c>
      <c r="B27">
        <v>733</v>
      </c>
      <c r="C27">
        <v>1795</v>
      </c>
    </row>
    <row r="28" spans="1:3" x14ac:dyDescent="0.2">
      <c r="A28" s="2">
        <v>44672</v>
      </c>
      <c r="B28">
        <v>633</v>
      </c>
      <c r="C28">
        <v>1638</v>
      </c>
    </row>
    <row r="29" spans="1:3" x14ac:dyDescent="0.2">
      <c r="A29" s="2">
        <v>44665</v>
      </c>
      <c r="B29">
        <v>522</v>
      </c>
      <c r="C29">
        <v>1544</v>
      </c>
    </row>
    <row r="30" spans="1:3" x14ac:dyDescent="0.2">
      <c r="A30" s="2">
        <v>44658</v>
      </c>
      <c r="B30">
        <v>505</v>
      </c>
      <c r="C30">
        <v>1458</v>
      </c>
    </row>
    <row r="31" spans="1:3" x14ac:dyDescent="0.2">
      <c r="A31" s="2">
        <v>44651</v>
      </c>
      <c r="B31">
        <v>460</v>
      </c>
      <c r="C31">
        <v>1468</v>
      </c>
    </row>
    <row r="32" spans="1:3" x14ac:dyDescent="0.2">
      <c r="A32" s="2">
        <v>44644</v>
      </c>
      <c r="B32">
        <v>460</v>
      </c>
      <c r="C32">
        <v>1413</v>
      </c>
    </row>
    <row r="33" spans="1:3" x14ac:dyDescent="0.2">
      <c r="A33" s="2">
        <v>44637</v>
      </c>
      <c r="B33">
        <v>470</v>
      </c>
      <c r="C33">
        <v>1385</v>
      </c>
    </row>
    <row r="34" spans="1:3" x14ac:dyDescent="0.2">
      <c r="A34" s="2">
        <v>44630</v>
      </c>
      <c r="B34">
        <v>470</v>
      </c>
      <c r="C34">
        <v>1290</v>
      </c>
    </row>
    <row r="35" spans="1:3" x14ac:dyDescent="0.2">
      <c r="A35" s="2">
        <v>44623</v>
      </c>
      <c r="B35">
        <v>560</v>
      </c>
      <c r="C35">
        <v>1450</v>
      </c>
    </row>
    <row r="36" spans="1:3" x14ac:dyDescent="0.2">
      <c r="A36" s="2">
        <v>44616</v>
      </c>
      <c r="B36">
        <v>550</v>
      </c>
      <c r="C36">
        <v>1530</v>
      </c>
    </row>
    <row r="37" spans="1:3" x14ac:dyDescent="0.2">
      <c r="A37" s="2">
        <v>44609</v>
      </c>
      <c r="B37">
        <v>450</v>
      </c>
      <c r="C37">
        <v>1475</v>
      </c>
    </row>
    <row r="38" spans="1:3" x14ac:dyDescent="0.2">
      <c r="A38" s="2">
        <v>44602</v>
      </c>
      <c r="B38">
        <v>350</v>
      </c>
      <c r="C38">
        <v>1250</v>
      </c>
    </row>
    <row r="39" spans="1:3" x14ac:dyDescent="0.2">
      <c r="A39" s="2">
        <v>44588</v>
      </c>
      <c r="B39">
        <v>175</v>
      </c>
      <c r="C39">
        <v>885</v>
      </c>
    </row>
    <row r="40" spans="1:3" x14ac:dyDescent="0.2">
      <c r="A40" s="2">
        <v>44581</v>
      </c>
      <c r="B40">
        <v>160</v>
      </c>
      <c r="C40">
        <v>880</v>
      </c>
    </row>
    <row r="41" spans="1:3" x14ac:dyDescent="0.2">
      <c r="A41" s="2">
        <v>44574</v>
      </c>
      <c r="B41">
        <v>160</v>
      </c>
      <c r="C41">
        <v>800</v>
      </c>
    </row>
    <row r="42" spans="1:3" x14ac:dyDescent="0.2">
      <c r="A42" s="2">
        <v>44567</v>
      </c>
      <c r="B42">
        <v>225</v>
      </c>
      <c r="C42">
        <v>820</v>
      </c>
    </row>
    <row r="43" spans="1:3" x14ac:dyDescent="0.2">
      <c r="A43" s="2">
        <v>44560</v>
      </c>
      <c r="B43">
        <v>490</v>
      </c>
      <c r="C43">
        <v>945</v>
      </c>
    </row>
    <row r="44" spans="1:3" x14ac:dyDescent="0.2">
      <c r="A44" s="2">
        <v>44553</v>
      </c>
      <c r="B44">
        <v>590</v>
      </c>
      <c r="C44">
        <v>1095</v>
      </c>
    </row>
    <row r="45" spans="1:3" x14ac:dyDescent="0.2">
      <c r="A45" s="2">
        <v>44546</v>
      </c>
      <c r="B45">
        <v>650</v>
      </c>
      <c r="C45">
        <v>1270</v>
      </c>
    </row>
    <row r="46" spans="1:3" x14ac:dyDescent="0.2">
      <c r="A46" s="2">
        <v>44539</v>
      </c>
      <c r="B46">
        <v>770</v>
      </c>
      <c r="C46">
        <v>1300</v>
      </c>
    </row>
    <row r="47" spans="1:3" x14ac:dyDescent="0.2">
      <c r="A47" s="2">
        <v>44532</v>
      </c>
      <c r="B47">
        <v>970</v>
      </c>
      <c r="C47">
        <v>1410</v>
      </c>
    </row>
    <row r="48" spans="1:3" x14ac:dyDescent="0.2">
      <c r="A48" s="2">
        <v>44525</v>
      </c>
      <c r="B48">
        <v>1370</v>
      </c>
      <c r="C48">
        <v>1700</v>
      </c>
    </row>
    <row r="49" spans="1:3" x14ac:dyDescent="0.2">
      <c r="A49" s="2">
        <v>44518</v>
      </c>
      <c r="B49">
        <v>1395</v>
      </c>
      <c r="C49">
        <v>2000</v>
      </c>
    </row>
    <row r="50" spans="1:3" x14ac:dyDescent="0.2">
      <c r="A50" s="2">
        <v>44511</v>
      </c>
      <c r="B50">
        <v>1425</v>
      </c>
      <c r="C50">
        <v>2175</v>
      </c>
    </row>
    <row r="51" spans="1:3" x14ac:dyDescent="0.2">
      <c r="A51" s="2">
        <v>44504</v>
      </c>
      <c r="B51">
        <v>1325</v>
      </c>
      <c r="C51">
        <v>2075</v>
      </c>
    </row>
    <row r="52" spans="1:3" x14ac:dyDescent="0.2">
      <c r="A52" s="2">
        <v>44497</v>
      </c>
      <c r="B52">
        <v>1100</v>
      </c>
      <c r="C52">
        <v>2050</v>
      </c>
    </row>
    <row r="53" spans="1:3" x14ac:dyDescent="0.2">
      <c r="A53" s="2">
        <v>44490</v>
      </c>
      <c r="B53">
        <v>1100</v>
      </c>
      <c r="C53">
        <v>2175</v>
      </c>
    </row>
    <row r="54" spans="1:3" x14ac:dyDescent="0.2">
      <c r="A54" s="2">
        <v>44483</v>
      </c>
      <c r="B54">
        <v>1400</v>
      </c>
      <c r="C54">
        <v>2590</v>
      </c>
    </row>
    <row r="55" spans="1:3" x14ac:dyDescent="0.2">
      <c r="A55" s="2">
        <v>44469</v>
      </c>
      <c r="B55">
        <v>1070</v>
      </c>
      <c r="C55">
        <v>2370</v>
      </c>
    </row>
    <row r="56" spans="1:3" x14ac:dyDescent="0.2">
      <c r="A56" s="2">
        <v>44462</v>
      </c>
      <c r="B56">
        <v>1070</v>
      </c>
      <c r="C56">
        <v>2370</v>
      </c>
    </row>
    <row r="57" spans="1:3" x14ac:dyDescent="0.2">
      <c r="A57" s="2">
        <v>44455</v>
      </c>
      <c r="B57">
        <v>675</v>
      </c>
      <c r="C57">
        <v>1650</v>
      </c>
    </row>
    <row r="58" spans="1:3" x14ac:dyDescent="0.2">
      <c r="A58" s="2">
        <v>44448</v>
      </c>
      <c r="B58">
        <v>605</v>
      </c>
      <c r="C58">
        <v>1525</v>
      </c>
    </row>
    <row r="59" spans="1:3" x14ac:dyDescent="0.2">
      <c r="A59" s="2">
        <v>44441</v>
      </c>
      <c r="B59">
        <v>625</v>
      </c>
      <c r="C59">
        <v>1565</v>
      </c>
    </row>
    <row r="60" spans="1:3" x14ac:dyDescent="0.2">
      <c r="A60" s="2">
        <v>44434</v>
      </c>
      <c r="B60">
        <v>570</v>
      </c>
      <c r="C60">
        <v>1560</v>
      </c>
    </row>
    <row r="61" spans="1:3" x14ac:dyDescent="0.2">
      <c r="A61" s="2">
        <v>44427</v>
      </c>
      <c r="B61">
        <v>550</v>
      </c>
      <c r="C61">
        <v>1510</v>
      </c>
    </row>
    <row r="62" spans="1:3" x14ac:dyDescent="0.2">
      <c r="A62" s="2">
        <v>44420</v>
      </c>
      <c r="B62">
        <v>550</v>
      </c>
      <c r="C62">
        <v>1445</v>
      </c>
    </row>
    <row r="63" spans="1:3" x14ac:dyDescent="0.2">
      <c r="A63" s="2">
        <v>44413</v>
      </c>
      <c r="B63">
        <v>470</v>
      </c>
      <c r="C63">
        <v>1275</v>
      </c>
    </row>
    <row r="64" spans="1:3" x14ac:dyDescent="0.2">
      <c r="A64" s="2">
        <v>44406</v>
      </c>
      <c r="B64">
        <v>470</v>
      </c>
      <c r="C64">
        <v>1275</v>
      </c>
    </row>
    <row r="65" spans="1:3" x14ac:dyDescent="0.2">
      <c r="A65" s="2">
        <v>44399</v>
      </c>
      <c r="B65">
        <v>380</v>
      </c>
      <c r="C65">
        <v>1210</v>
      </c>
    </row>
    <row r="66" spans="1:3" x14ac:dyDescent="0.2">
      <c r="A66" s="2">
        <v>44392</v>
      </c>
      <c r="B66">
        <v>410</v>
      </c>
      <c r="C66">
        <v>1160</v>
      </c>
    </row>
    <row r="67" spans="1:3" x14ac:dyDescent="0.2">
      <c r="A67" s="2">
        <v>44385</v>
      </c>
      <c r="B67">
        <v>335</v>
      </c>
      <c r="C67">
        <v>1100</v>
      </c>
    </row>
    <row r="68" spans="1:3" x14ac:dyDescent="0.2">
      <c r="A68" s="2">
        <v>44378</v>
      </c>
      <c r="B68">
        <v>325</v>
      </c>
      <c r="C68">
        <v>915</v>
      </c>
    </row>
    <row r="69" spans="1:3" x14ac:dyDescent="0.2">
      <c r="A69" s="2">
        <v>44371</v>
      </c>
      <c r="B69">
        <v>250</v>
      </c>
      <c r="C69">
        <v>840</v>
      </c>
    </row>
    <row r="70" spans="1:3" x14ac:dyDescent="0.2">
      <c r="A70" s="2">
        <v>44364</v>
      </c>
      <c r="B70">
        <v>245</v>
      </c>
      <c r="C70">
        <v>775</v>
      </c>
    </row>
    <row r="71" spans="1:3" x14ac:dyDescent="0.2">
      <c r="A71" s="2">
        <v>44357</v>
      </c>
      <c r="B71">
        <v>255</v>
      </c>
      <c r="C71">
        <v>765</v>
      </c>
    </row>
    <row r="72" spans="1:3" x14ac:dyDescent="0.2">
      <c r="A72" s="2">
        <v>44350</v>
      </c>
      <c r="B72">
        <v>255</v>
      </c>
      <c r="C72">
        <v>645</v>
      </c>
    </row>
    <row r="73" spans="1:3" x14ac:dyDescent="0.2">
      <c r="A73" s="2">
        <v>44343</v>
      </c>
      <c r="B73">
        <v>225</v>
      </c>
      <c r="C73">
        <v>645</v>
      </c>
    </row>
    <row r="74" spans="1:3" x14ac:dyDescent="0.2">
      <c r="A74" s="2">
        <v>44336</v>
      </c>
      <c r="B74">
        <v>205</v>
      </c>
      <c r="C74">
        <v>585</v>
      </c>
    </row>
    <row r="75" spans="1:3" x14ac:dyDescent="0.2">
      <c r="A75" s="2">
        <v>44329</v>
      </c>
      <c r="B75">
        <v>205</v>
      </c>
      <c r="C75">
        <v>560</v>
      </c>
    </row>
    <row r="76" spans="1:3" x14ac:dyDescent="0.2">
      <c r="A76" s="2">
        <v>44322</v>
      </c>
      <c r="B76">
        <v>305</v>
      </c>
      <c r="C76">
        <v>630</v>
      </c>
    </row>
    <row r="77" spans="1:3" x14ac:dyDescent="0.2">
      <c r="A77" s="2">
        <v>44315</v>
      </c>
      <c r="B77">
        <v>305</v>
      </c>
      <c r="C77">
        <v>640</v>
      </c>
    </row>
    <row r="78" spans="1:3" x14ac:dyDescent="0.2">
      <c r="A78" s="2">
        <v>44308</v>
      </c>
      <c r="B78">
        <v>315</v>
      </c>
      <c r="C78">
        <v>665</v>
      </c>
    </row>
    <row r="79" spans="1:3" x14ac:dyDescent="0.2">
      <c r="A79" s="2">
        <v>44301</v>
      </c>
      <c r="B79">
        <v>355</v>
      </c>
      <c r="C79">
        <v>675</v>
      </c>
    </row>
    <row r="80" spans="1:3" x14ac:dyDescent="0.2">
      <c r="A80" s="2">
        <v>44294</v>
      </c>
      <c r="B80">
        <v>355</v>
      </c>
      <c r="C80">
        <v>685</v>
      </c>
    </row>
    <row r="81" spans="1:3" x14ac:dyDescent="0.2">
      <c r="A81" s="2">
        <v>44287</v>
      </c>
      <c r="B81">
        <v>355</v>
      </c>
      <c r="C81">
        <v>705</v>
      </c>
    </row>
    <row r="82" spans="1:3" x14ac:dyDescent="0.2">
      <c r="A82" s="2">
        <v>44280</v>
      </c>
      <c r="B82">
        <v>315</v>
      </c>
      <c r="C82">
        <v>675</v>
      </c>
    </row>
    <row r="83" spans="1:3" x14ac:dyDescent="0.2">
      <c r="A83" s="2">
        <v>44273</v>
      </c>
      <c r="B83">
        <v>285</v>
      </c>
      <c r="C83">
        <v>675</v>
      </c>
    </row>
    <row r="84" spans="1:3" x14ac:dyDescent="0.2">
      <c r="A84" s="2">
        <v>44266</v>
      </c>
      <c r="B84">
        <v>225</v>
      </c>
      <c r="C84">
        <v>615</v>
      </c>
    </row>
    <row r="85" spans="1:3" x14ac:dyDescent="0.2">
      <c r="A85" s="2">
        <v>44259</v>
      </c>
      <c r="B85">
        <v>215</v>
      </c>
      <c r="C85">
        <v>605</v>
      </c>
    </row>
    <row r="86" spans="1:3" x14ac:dyDescent="0.2">
      <c r="A86" s="2">
        <v>44252</v>
      </c>
      <c r="B86">
        <v>75</v>
      </c>
      <c r="C86">
        <v>510</v>
      </c>
    </row>
    <row r="87" spans="1:3" x14ac:dyDescent="0.2">
      <c r="A87" s="2">
        <v>44245</v>
      </c>
      <c r="B87">
        <v>-35</v>
      </c>
      <c r="C87">
        <v>265</v>
      </c>
    </row>
    <row r="88" spans="1:3" x14ac:dyDescent="0.2">
      <c r="A88" s="2">
        <v>44231</v>
      </c>
      <c r="B88">
        <v>-35</v>
      </c>
      <c r="C88">
        <v>255</v>
      </c>
    </row>
    <row r="89" spans="1:3" x14ac:dyDescent="0.2">
      <c r="A89" s="2">
        <v>44224</v>
      </c>
      <c r="B89">
        <v>-85</v>
      </c>
      <c r="C89">
        <v>200</v>
      </c>
    </row>
    <row r="90" spans="1:3" x14ac:dyDescent="0.2">
      <c r="A90" s="2">
        <v>44217</v>
      </c>
      <c r="B90">
        <v>-85</v>
      </c>
      <c r="C90">
        <v>165</v>
      </c>
    </row>
    <row r="91" spans="1:3" x14ac:dyDescent="0.2">
      <c r="A91" s="2">
        <v>44210</v>
      </c>
      <c r="B91">
        <v>-90</v>
      </c>
      <c r="C91">
        <v>120</v>
      </c>
    </row>
    <row r="92" spans="1:3" x14ac:dyDescent="0.2">
      <c r="A92" s="2">
        <v>44203</v>
      </c>
      <c r="B92">
        <v>-95</v>
      </c>
      <c r="C92">
        <v>90</v>
      </c>
    </row>
    <row r="93" spans="1:3" x14ac:dyDescent="0.2">
      <c r="A93" s="2">
        <v>44196</v>
      </c>
      <c r="B93">
        <v>-120</v>
      </c>
      <c r="C93">
        <v>65</v>
      </c>
    </row>
    <row r="94" spans="1:3" x14ac:dyDescent="0.2">
      <c r="A94" s="2">
        <v>44189</v>
      </c>
      <c r="B94">
        <v>-120</v>
      </c>
      <c r="C94">
        <v>65</v>
      </c>
    </row>
    <row r="95" spans="1:3" x14ac:dyDescent="0.2">
      <c r="A95" s="2">
        <v>44182</v>
      </c>
      <c r="B95">
        <v>-120</v>
      </c>
      <c r="C95">
        <v>30</v>
      </c>
    </row>
    <row r="96" spans="1:3" x14ac:dyDescent="0.2">
      <c r="A96" s="2">
        <v>44175</v>
      </c>
      <c r="B96">
        <v>-120</v>
      </c>
      <c r="C96">
        <v>40</v>
      </c>
    </row>
    <row r="97" spans="1:3" x14ac:dyDescent="0.2">
      <c r="A97" s="2">
        <v>44168</v>
      </c>
      <c r="B97">
        <v>-30</v>
      </c>
      <c r="C97">
        <v>90</v>
      </c>
    </row>
    <row r="98" spans="1:3" x14ac:dyDescent="0.2">
      <c r="A98" s="2">
        <v>44161</v>
      </c>
      <c r="B98">
        <v>70</v>
      </c>
      <c r="C98">
        <v>190</v>
      </c>
    </row>
    <row r="99" spans="1:3" x14ac:dyDescent="0.2">
      <c r="A99" s="2">
        <v>44154</v>
      </c>
      <c r="B99">
        <v>130</v>
      </c>
      <c r="C99">
        <v>240</v>
      </c>
    </row>
    <row r="100" spans="1:3" x14ac:dyDescent="0.2">
      <c r="A100" s="2">
        <v>44147</v>
      </c>
      <c r="B100">
        <v>230</v>
      </c>
      <c r="C100">
        <v>305</v>
      </c>
    </row>
    <row r="101" spans="1:3" x14ac:dyDescent="0.2">
      <c r="A101" s="2">
        <v>44140</v>
      </c>
      <c r="B101">
        <v>350</v>
      </c>
      <c r="C101">
        <v>390</v>
      </c>
    </row>
    <row r="102" spans="1:3" x14ac:dyDescent="0.2">
      <c r="A102" s="2">
        <v>44133</v>
      </c>
      <c r="B102">
        <v>365</v>
      </c>
      <c r="C102">
        <v>450</v>
      </c>
    </row>
    <row r="103" spans="1:3" x14ac:dyDescent="0.2">
      <c r="A103" s="2">
        <v>44126</v>
      </c>
      <c r="B103">
        <v>375</v>
      </c>
      <c r="C103">
        <v>455</v>
      </c>
    </row>
    <row r="104" spans="1:3" x14ac:dyDescent="0.2">
      <c r="A104" s="2">
        <v>44119</v>
      </c>
      <c r="B104">
        <v>400</v>
      </c>
      <c r="C104">
        <v>500</v>
      </c>
    </row>
    <row r="105" spans="1:3" x14ac:dyDescent="0.2">
      <c r="A105" s="2">
        <v>44098</v>
      </c>
      <c r="B105">
        <v>200</v>
      </c>
      <c r="C105">
        <v>500</v>
      </c>
    </row>
    <row r="106" spans="1:3" x14ac:dyDescent="0.2">
      <c r="A106" s="2">
        <v>44091</v>
      </c>
      <c r="B106">
        <v>185</v>
      </c>
      <c r="C106">
        <v>520</v>
      </c>
    </row>
    <row r="107" spans="1:3" x14ac:dyDescent="0.2">
      <c r="A107" s="2">
        <v>44084</v>
      </c>
      <c r="B107">
        <v>185</v>
      </c>
      <c r="C107">
        <v>520</v>
      </c>
    </row>
    <row r="108" spans="1:3" x14ac:dyDescent="0.2">
      <c r="A108" s="2">
        <v>44077</v>
      </c>
      <c r="B108">
        <v>175</v>
      </c>
      <c r="C108">
        <v>520</v>
      </c>
    </row>
    <row r="109" spans="1:3" x14ac:dyDescent="0.2">
      <c r="A109" s="2">
        <v>44070</v>
      </c>
      <c r="B109">
        <v>125</v>
      </c>
      <c r="C109">
        <v>295</v>
      </c>
    </row>
    <row r="110" spans="1:3" x14ac:dyDescent="0.2">
      <c r="A110" s="2">
        <v>44063</v>
      </c>
      <c r="B110">
        <v>-85</v>
      </c>
      <c r="C110">
        <v>245</v>
      </c>
    </row>
    <row r="111" spans="1:3" x14ac:dyDescent="0.2">
      <c r="A111" s="2">
        <v>44056</v>
      </c>
      <c r="B111">
        <v>-100</v>
      </c>
      <c r="C111">
        <v>140</v>
      </c>
    </row>
    <row r="112" spans="1:3" x14ac:dyDescent="0.2">
      <c r="A112" s="2">
        <v>44049</v>
      </c>
      <c r="B112">
        <v>-100</v>
      </c>
      <c r="C112">
        <v>140</v>
      </c>
    </row>
    <row r="113" spans="1:3" x14ac:dyDescent="0.2">
      <c r="A113" s="2">
        <v>44042</v>
      </c>
      <c r="B113">
        <v>-100</v>
      </c>
      <c r="C113">
        <v>80</v>
      </c>
    </row>
    <row r="114" spans="1:3" x14ac:dyDescent="0.2">
      <c r="A114" s="2">
        <v>44035</v>
      </c>
      <c r="B114">
        <v>-235</v>
      </c>
      <c r="C114">
        <v>10</v>
      </c>
    </row>
    <row r="115" spans="1:3" x14ac:dyDescent="0.2">
      <c r="A115" s="2">
        <v>44028</v>
      </c>
      <c r="B115">
        <v>-235</v>
      </c>
      <c r="C115">
        <v>10</v>
      </c>
    </row>
    <row r="116" spans="1:3" x14ac:dyDescent="0.2">
      <c r="A116" s="2">
        <v>44021</v>
      </c>
      <c r="B116">
        <v>-250</v>
      </c>
      <c r="C116">
        <v>-10</v>
      </c>
    </row>
    <row r="117" spans="1:3" x14ac:dyDescent="0.2">
      <c r="A117" s="2">
        <v>44014</v>
      </c>
      <c r="B117">
        <v>-275</v>
      </c>
      <c r="C117">
        <v>-80</v>
      </c>
    </row>
    <row r="118" spans="1:3" x14ac:dyDescent="0.2">
      <c r="A118" s="2">
        <v>44000</v>
      </c>
      <c r="B118">
        <v>-285</v>
      </c>
      <c r="C118">
        <v>-105</v>
      </c>
    </row>
    <row r="119" spans="1:3" x14ac:dyDescent="0.2">
      <c r="A119" s="2">
        <v>43993</v>
      </c>
      <c r="B119">
        <v>-285</v>
      </c>
      <c r="C119">
        <v>-105</v>
      </c>
    </row>
    <row r="120" spans="1:3" x14ac:dyDescent="0.2">
      <c r="A120" s="2">
        <v>43986</v>
      </c>
      <c r="B120">
        <v>-285</v>
      </c>
      <c r="C120">
        <v>-110</v>
      </c>
    </row>
    <row r="121" spans="1:3" x14ac:dyDescent="0.2">
      <c r="A121" s="2">
        <v>43979</v>
      </c>
      <c r="B121">
        <v>-265</v>
      </c>
      <c r="C121">
        <v>-100</v>
      </c>
    </row>
    <row r="122" spans="1:3" x14ac:dyDescent="0.2">
      <c r="A122" s="2">
        <v>43972</v>
      </c>
      <c r="B122">
        <v>-225</v>
      </c>
      <c r="C122">
        <v>-65</v>
      </c>
    </row>
    <row r="123" spans="1:3" x14ac:dyDescent="0.2">
      <c r="A123" s="2">
        <v>43965</v>
      </c>
      <c r="B123">
        <v>-200</v>
      </c>
      <c r="C123">
        <v>-70</v>
      </c>
    </row>
    <row r="124" spans="1:3" x14ac:dyDescent="0.2">
      <c r="A124" s="2">
        <v>43958</v>
      </c>
      <c r="B124">
        <v>-160</v>
      </c>
      <c r="C124">
        <v>-80</v>
      </c>
    </row>
    <row r="125" spans="1:3" x14ac:dyDescent="0.2">
      <c r="A125" s="2">
        <v>43951</v>
      </c>
      <c r="B125">
        <v>-80</v>
      </c>
      <c r="C125">
        <v>640</v>
      </c>
    </row>
    <row r="126" spans="1:3" x14ac:dyDescent="0.2">
      <c r="A126" s="2">
        <v>43944</v>
      </c>
      <c r="B126">
        <v>-80</v>
      </c>
      <c r="C126">
        <v>-55</v>
      </c>
    </row>
    <row r="127" spans="1:3" x14ac:dyDescent="0.2">
      <c r="A127" s="2">
        <v>43937</v>
      </c>
      <c r="B127">
        <v>-70</v>
      </c>
      <c r="C127">
        <v>-60</v>
      </c>
    </row>
    <row r="128" spans="1:3" x14ac:dyDescent="0.2">
      <c r="A128" s="2">
        <v>43930</v>
      </c>
      <c r="B128">
        <v>-90</v>
      </c>
      <c r="C128">
        <v>-55</v>
      </c>
    </row>
    <row r="129" spans="1:3" x14ac:dyDescent="0.2">
      <c r="A129" s="2">
        <v>43923</v>
      </c>
      <c r="B129">
        <v>-80</v>
      </c>
      <c r="C129">
        <v>-30</v>
      </c>
    </row>
    <row r="130" spans="1:3" x14ac:dyDescent="0.2">
      <c r="A130" s="2">
        <v>43916</v>
      </c>
      <c r="B130">
        <v>-65</v>
      </c>
      <c r="C130">
        <v>-15</v>
      </c>
    </row>
    <row r="131" spans="1:3" x14ac:dyDescent="0.2">
      <c r="A131" s="2">
        <v>43909</v>
      </c>
      <c r="B131">
        <v>-65</v>
      </c>
      <c r="C131">
        <v>0</v>
      </c>
    </row>
    <row r="132" spans="1:3" x14ac:dyDescent="0.2">
      <c r="A132" s="2">
        <v>43902</v>
      </c>
      <c r="B132">
        <v>-45</v>
      </c>
      <c r="C132">
        <v>5</v>
      </c>
    </row>
    <row r="133" spans="1:3" x14ac:dyDescent="0.2">
      <c r="A133" s="2">
        <v>43895</v>
      </c>
      <c r="B133">
        <v>-40</v>
      </c>
      <c r="C133">
        <v>-35</v>
      </c>
    </row>
    <row r="134" spans="1:3" x14ac:dyDescent="0.2">
      <c r="A134" s="2">
        <v>43888</v>
      </c>
      <c r="B134">
        <v>-30</v>
      </c>
      <c r="C134">
        <v>-5</v>
      </c>
    </row>
    <row r="135" spans="1:3" x14ac:dyDescent="0.2">
      <c r="A135" s="2">
        <v>43881</v>
      </c>
      <c r="B135">
        <v>-30</v>
      </c>
      <c r="C135">
        <v>5</v>
      </c>
    </row>
    <row r="136" spans="1:3" x14ac:dyDescent="0.2">
      <c r="A136" s="2">
        <v>43874</v>
      </c>
      <c r="B136">
        <v>-40</v>
      </c>
      <c r="C136">
        <v>-5</v>
      </c>
    </row>
    <row r="137" spans="1:3" x14ac:dyDescent="0.2">
      <c r="A137" s="2">
        <v>43867</v>
      </c>
      <c r="B137">
        <v>-40</v>
      </c>
      <c r="C137">
        <v>-5</v>
      </c>
    </row>
    <row r="138" spans="1:3" x14ac:dyDescent="0.2">
      <c r="A138" s="2">
        <v>43853</v>
      </c>
      <c r="B138">
        <v>-70</v>
      </c>
      <c r="C138">
        <v>-15</v>
      </c>
    </row>
    <row r="139" spans="1:3" x14ac:dyDescent="0.2">
      <c r="A139" s="2">
        <v>43846</v>
      </c>
      <c r="B139">
        <v>-70</v>
      </c>
      <c r="C139">
        <v>-15</v>
      </c>
    </row>
    <row r="140" spans="1:3" x14ac:dyDescent="0.2">
      <c r="A140" s="2">
        <v>43839</v>
      </c>
      <c r="B140">
        <v>-60</v>
      </c>
      <c r="C140">
        <v>-25</v>
      </c>
    </row>
    <row r="141" spans="1:3" x14ac:dyDescent="0.2">
      <c r="A141" s="2">
        <v>43832</v>
      </c>
      <c r="B141">
        <v>-55</v>
      </c>
      <c r="C141">
        <v>-25</v>
      </c>
    </row>
    <row r="142" spans="1:3" x14ac:dyDescent="0.2">
      <c r="A142" s="2">
        <v>43825</v>
      </c>
      <c r="B142">
        <v>-45</v>
      </c>
      <c r="C142">
        <v>-40</v>
      </c>
    </row>
    <row r="143" spans="1:3" x14ac:dyDescent="0.2">
      <c r="A143" s="2">
        <v>43818</v>
      </c>
      <c r="B143">
        <v>-30</v>
      </c>
      <c r="C143">
        <v>-30</v>
      </c>
    </row>
    <row r="144" spans="1:3" x14ac:dyDescent="0.2">
      <c r="A144" s="2">
        <v>43811</v>
      </c>
      <c r="B144">
        <v>-5</v>
      </c>
      <c r="C144">
        <v>-30</v>
      </c>
    </row>
    <row r="145" spans="1:3" x14ac:dyDescent="0.2">
      <c r="A145" s="2">
        <v>43804</v>
      </c>
      <c r="B145">
        <v>5</v>
      </c>
      <c r="C145">
        <v>-30</v>
      </c>
    </row>
    <row r="146" spans="1:3" x14ac:dyDescent="0.2">
      <c r="A146" s="2">
        <v>43797</v>
      </c>
      <c r="B146">
        <v>45</v>
      </c>
      <c r="C146">
        <v>35</v>
      </c>
    </row>
    <row r="147" spans="1:3" x14ac:dyDescent="0.2">
      <c r="A147" s="2">
        <v>43790</v>
      </c>
      <c r="B147">
        <v>55</v>
      </c>
      <c r="C147">
        <v>60</v>
      </c>
    </row>
    <row r="148" spans="1:3" x14ac:dyDescent="0.2">
      <c r="A148" s="2">
        <v>43783</v>
      </c>
      <c r="B148">
        <v>95</v>
      </c>
      <c r="C148">
        <v>115</v>
      </c>
    </row>
    <row r="149" spans="1:3" x14ac:dyDescent="0.2">
      <c r="A149" s="2">
        <v>43776</v>
      </c>
      <c r="B149">
        <v>130</v>
      </c>
      <c r="C149">
        <v>140</v>
      </c>
    </row>
    <row r="150" spans="1:3" x14ac:dyDescent="0.2">
      <c r="A150" s="2">
        <v>43769</v>
      </c>
      <c r="B150">
        <v>160</v>
      </c>
      <c r="C150">
        <v>185</v>
      </c>
    </row>
    <row r="151" spans="1:3" x14ac:dyDescent="0.2">
      <c r="A151" s="2">
        <v>43762</v>
      </c>
      <c r="B151">
        <v>170</v>
      </c>
      <c r="C151">
        <v>270</v>
      </c>
    </row>
    <row r="152" spans="1:3" x14ac:dyDescent="0.2">
      <c r="A152" s="2">
        <v>43755</v>
      </c>
      <c r="B152">
        <v>185</v>
      </c>
      <c r="C152">
        <v>290</v>
      </c>
    </row>
    <row r="153" spans="1:3" x14ac:dyDescent="0.2">
      <c r="A153" s="2">
        <v>43748</v>
      </c>
      <c r="B153">
        <v>185</v>
      </c>
      <c r="C153">
        <v>310</v>
      </c>
    </row>
    <row r="154" spans="1:3" x14ac:dyDescent="0.2">
      <c r="A154" s="2">
        <v>43734</v>
      </c>
      <c r="B154">
        <v>155</v>
      </c>
      <c r="C154">
        <v>350</v>
      </c>
    </row>
    <row r="155" spans="1:3" x14ac:dyDescent="0.2">
      <c r="A155" s="2">
        <v>43727</v>
      </c>
      <c r="B155">
        <v>155</v>
      </c>
      <c r="C155">
        <v>365</v>
      </c>
    </row>
    <row r="156" spans="1:3" x14ac:dyDescent="0.2">
      <c r="A156" s="2">
        <v>43720</v>
      </c>
      <c r="B156">
        <v>155</v>
      </c>
      <c r="C156">
        <v>385</v>
      </c>
    </row>
    <row r="157" spans="1:3" x14ac:dyDescent="0.2">
      <c r="A157" s="2">
        <v>43713</v>
      </c>
      <c r="B157">
        <v>155</v>
      </c>
      <c r="C157">
        <v>375</v>
      </c>
    </row>
    <row r="158" spans="1:3" x14ac:dyDescent="0.2">
      <c r="A158" s="2">
        <v>43706</v>
      </c>
      <c r="B158">
        <v>155</v>
      </c>
      <c r="C158">
        <v>360</v>
      </c>
    </row>
    <row r="159" spans="1:3" x14ac:dyDescent="0.2">
      <c r="A159" s="2">
        <v>43699</v>
      </c>
      <c r="B159">
        <v>155</v>
      </c>
      <c r="C159">
        <v>350</v>
      </c>
    </row>
    <row r="160" spans="1:3" x14ac:dyDescent="0.2">
      <c r="A160" s="2">
        <v>43692</v>
      </c>
      <c r="B160">
        <v>155</v>
      </c>
      <c r="C160">
        <v>325</v>
      </c>
    </row>
    <row r="161" spans="1:3" x14ac:dyDescent="0.2">
      <c r="A161" s="2">
        <v>43685</v>
      </c>
      <c r="B161">
        <v>140</v>
      </c>
      <c r="C161">
        <v>315</v>
      </c>
    </row>
    <row r="162" spans="1:3" x14ac:dyDescent="0.2">
      <c r="A162" s="2">
        <v>43678</v>
      </c>
      <c r="B162">
        <v>140</v>
      </c>
      <c r="C162">
        <v>305</v>
      </c>
    </row>
    <row r="163" spans="1:3" x14ac:dyDescent="0.2">
      <c r="A163" s="2">
        <v>43671</v>
      </c>
      <c r="B163">
        <v>115</v>
      </c>
      <c r="C163">
        <v>285</v>
      </c>
    </row>
    <row r="164" spans="1:3" x14ac:dyDescent="0.2">
      <c r="A164" s="2">
        <v>43664</v>
      </c>
      <c r="B164">
        <v>100</v>
      </c>
      <c r="C164">
        <v>245</v>
      </c>
    </row>
    <row r="165" spans="1:3" x14ac:dyDescent="0.2">
      <c r="A165" s="2">
        <v>43657</v>
      </c>
      <c r="B165">
        <v>100</v>
      </c>
      <c r="C165">
        <v>245</v>
      </c>
    </row>
    <row r="166" spans="1:3" x14ac:dyDescent="0.2">
      <c r="A166" s="2">
        <v>43650</v>
      </c>
      <c r="B166">
        <v>125</v>
      </c>
      <c r="C166">
        <v>225</v>
      </c>
    </row>
    <row r="167" spans="1:3" x14ac:dyDescent="0.2">
      <c r="A167" s="2">
        <v>43643</v>
      </c>
      <c r="B167">
        <v>200</v>
      </c>
      <c r="C167">
        <v>300</v>
      </c>
    </row>
    <row r="168" spans="1:3" x14ac:dyDescent="0.2">
      <c r="A168" s="2">
        <v>43636</v>
      </c>
      <c r="B168">
        <v>275</v>
      </c>
      <c r="C168">
        <v>355</v>
      </c>
    </row>
    <row r="169" spans="1:3" x14ac:dyDescent="0.2">
      <c r="A169" s="2">
        <v>43629</v>
      </c>
      <c r="B169">
        <v>275</v>
      </c>
      <c r="C169">
        <v>405</v>
      </c>
    </row>
    <row r="170" spans="1:3" x14ac:dyDescent="0.2">
      <c r="A170" s="2">
        <v>43622</v>
      </c>
      <c r="B170">
        <v>300</v>
      </c>
      <c r="C170">
        <v>430</v>
      </c>
    </row>
    <row r="171" spans="1:3" x14ac:dyDescent="0.2">
      <c r="A171" s="2">
        <v>43615</v>
      </c>
      <c r="B171">
        <v>410</v>
      </c>
      <c r="C171">
        <v>470</v>
      </c>
    </row>
    <row r="172" spans="1:3" x14ac:dyDescent="0.2">
      <c r="A172" s="2">
        <v>43608</v>
      </c>
      <c r="B172">
        <v>425</v>
      </c>
      <c r="C172">
        <v>490</v>
      </c>
    </row>
    <row r="173" spans="1:3" x14ac:dyDescent="0.2">
      <c r="A173" s="2">
        <v>43601</v>
      </c>
      <c r="B173">
        <v>450</v>
      </c>
      <c r="C173">
        <v>575</v>
      </c>
    </row>
    <row r="174" spans="1:3" x14ac:dyDescent="0.2">
      <c r="A174" s="2">
        <v>43594</v>
      </c>
      <c r="B174">
        <v>475</v>
      </c>
      <c r="C174">
        <v>610</v>
      </c>
    </row>
    <row r="175" spans="1:3" x14ac:dyDescent="0.2">
      <c r="A175" s="2">
        <v>43580</v>
      </c>
      <c r="B175">
        <v>450</v>
      </c>
      <c r="C175">
        <v>650</v>
      </c>
    </row>
    <row r="176" spans="1:3" x14ac:dyDescent="0.2">
      <c r="A176" s="2">
        <v>43573</v>
      </c>
      <c r="B176">
        <v>450</v>
      </c>
      <c r="C176">
        <v>630</v>
      </c>
    </row>
    <row r="177" spans="1:3" x14ac:dyDescent="0.2">
      <c r="A177" s="2">
        <v>43566</v>
      </c>
      <c r="B177">
        <v>425</v>
      </c>
      <c r="C177">
        <v>620</v>
      </c>
    </row>
    <row r="178" spans="1:3" x14ac:dyDescent="0.2">
      <c r="A178" s="2">
        <v>43559</v>
      </c>
      <c r="B178">
        <v>425</v>
      </c>
      <c r="C178">
        <v>575</v>
      </c>
    </row>
    <row r="179" spans="1:3" x14ac:dyDescent="0.2">
      <c r="A179" s="2">
        <v>43552</v>
      </c>
      <c r="B179">
        <v>390</v>
      </c>
      <c r="C179">
        <v>435</v>
      </c>
    </row>
    <row r="180" spans="1:3" x14ac:dyDescent="0.2">
      <c r="A180" s="2">
        <v>43545</v>
      </c>
      <c r="B180">
        <v>325</v>
      </c>
      <c r="C180">
        <v>395</v>
      </c>
    </row>
    <row r="181" spans="1:3" x14ac:dyDescent="0.2">
      <c r="A181" s="2">
        <v>43538</v>
      </c>
      <c r="B181">
        <v>325</v>
      </c>
      <c r="C181">
        <v>395</v>
      </c>
    </row>
    <row r="182" spans="1:3" x14ac:dyDescent="0.2">
      <c r="A182" s="2">
        <v>43531</v>
      </c>
      <c r="B182">
        <v>325</v>
      </c>
      <c r="C182">
        <v>380</v>
      </c>
    </row>
    <row r="183" spans="1:3" x14ac:dyDescent="0.2">
      <c r="A183" s="2">
        <v>43524</v>
      </c>
      <c r="B183">
        <v>400</v>
      </c>
      <c r="C183">
        <v>440</v>
      </c>
    </row>
    <row r="184" spans="1:3" x14ac:dyDescent="0.2">
      <c r="A184" s="2">
        <v>43517</v>
      </c>
      <c r="B184">
        <v>475</v>
      </c>
      <c r="C184">
        <v>490</v>
      </c>
    </row>
    <row r="185" spans="1:3" x14ac:dyDescent="0.2">
      <c r="A185" s="2">
        <v>43510</v>
      </c>
      <c r="B185">
        <v>510</v>
      </c>
      <c r="C185">
        <v>575</v>
      </c>
    </row>
    <row r="186" spans="1:3" x14ac:dyDescent="0.2">
      <c r="A186" s="2">
        <v>43496</v>
      </c>
      <c r="B186">
        <v>540</v>
      </c>
      <c r="C186">
        <v>600</v>
      </c>
    </row>
    <row r="187" spans="1:3" x14ac:dyDescent="0.2">
      <c r="A187" s="2">
        <v>43489</v>
      </c>
      <c r="B187">
        <v>560</v>
      </c>
      <c r="C187">
        <v>625</v>
      </c>
    </row>
    <row r="188" spans="1:3" x14ac:dyDescent="0.2">
      <c r="A188" s="2">
        <v>43482</v>
      </c>
      <c r="B188">
        <v>560</v>
      </c>
      <c r="C188">
        <v>635</v>
      </c>
    </row>
    <row r="189" spans="1:3" x14ac:dyDescent="0.2">
      <c r="A189" s="2">
        <v>43475</v>
      </c>
      <c r="B189">
        <v>560</v>
      </c>
      <c r="C189">
        <v>655</v>
      </c>
    </row>
    <row r="190" spans="1:3" x14ac:dyDescent="0.2">
      <c r="A190" s="2">
        <v>43468</v>
      </c>
      <c r="B190">
        <v>560</v>
      </c>
      <c r="C190">
        <v>690</v>
      </c>
    </row>
    <row r="191" spans="1:3" x14ac:dyDescent="0.2">
      <c r="A191" s="2">
        <v>43461</v>
      </c>
      <c r="B191">
        <v>565</v>
      </c>
      <c r="C191">
        <v>755</v>
      </c>
    </row>
    <row r="192" spans="1:3" x14ac:dyDescent="0.2">
      <c r="A192" s="2">
        <v>43454</v>
      </c>
      <c r="B192">
        <v>565</v>
      </c>
      <c r="C192">
        <v>800</v>
      </c>
    </row>
    <row r="193" spans="1:3" x14ac:dyDescent="0.2">
      <c r="A193" s="2">
        <v>43447</v>
      </c>
      <c r="B193">
        <v>565</v>
      </c>
      <c r="C193">
        <v>800</v>
      </c>
    </row>
    <row r="194" spans="1:3" x14ac:dyDescent="0.2">
      <c r="A194" s="2">
        <v>43440</v>
      </c>
      <c r="B194">
        <v>550</v>
      </c>
      <c r="C194">
        <v>810</v>
      </c>
    </row>
    <row r="195" spans="1:3" x14ac:dyDescent="0.2">
      <c r="A195" s="2">
        <v>43433</v>
      </c>
      <c r="B195">
        <v>475</v>
      </c>
      <c r="C195">
        <v>810</v>
      </c>
    </row>
    <row r="196" spans="1:3" x14ac:dyDescent="0.2">
      <c r="A196" s="2">
        <v>43426</v>
      </c>
      <c r="B196">
        <v>475</v>
      </c>
      <c r="C196">
        <v>820</v>
      </c>
    </row>
    <row r="197" spans="1:3" x14ac:dyDescent="0.2">
      <c r="A197" s="2">
        <v>43419</v>
      </c>
      <c r="B197">
        <v>475</v>
      </c>
      <c r="C197">
        <v>820</v>
      </c>
    </row>
    <row r="198" spans="1:3" x14ac:dyDescent="0.2">
      <c r="A198" s="2">
        <v>43412</v>
      </c>
      <c r="B198">
        <v>475</v>
      </c>
      <c r="C198">
        <v>820</v>
      </c>
    </row>
    <row r="199" spans="1:3" x14ac:dyDescent="0.2">
      <c r="A199" s="2">
        <v>43405</v>
      </c>
      <c r="B199">
        <v>475</v>
      </c>
      <c r="C199">
        <v>820</v>
      </c>
    </row>
    <row r="200" spans="1:3" x14ac:dyDescent="0.2">
      <c r="A200" s="2">
        <v>43398</v>
      </c>
      <c r="B200">
        <v>465</v>
      </c>
      <c r="C200">
        <v>785</v>
      </c>
    </row>
    <row r="201" spans="1:3" x14ac:dyDescent="0.2">
      <c r="A201" s="2">
        <v>43391</v>
      </c>
      <c r="B201">
        <v>415</v>
      </c>
      <c r="C201">
        <v>655</v>
      </c>
    </row>
    <row r="202" spans="1:3" x14ac:dyDescent="0.2">
      <c r="A202" s="2">
        <v>43384</v>
      </c>
      <c r="B202">
        <v>415</v>
      </c>
      <c r="C202">
        <v>655</v>
      </c>
    </row>
    <row r="203" spans="1:3" x14ac:dyDescent="0.2">
      <c r="A203" s="2">
        <v>43370</v>
      </c>
      <c r="B203">
        <v>375</v>
      </c>
      <c r="C203">
        <v>615</v>
      </c>
    </row>
    <row r="204" spans="1:3" x14ac:dyDescent="0.2">
      <c r="A204" s="2">
        <v>43363</v>
      </c>
      <c r="B204">
        <v>375</v>
      </c>
      <c r="C204">
        <v>615</v>
      </c>
    </row>
    <row r="205" spans="1:3" x14ac:dyDescent="0.2">
      <c r="A205" s="2">
        <v>43356</v>
      </c>
      <c r="B205">
        <v>375</v>
      </c>
      <c r="C205">
        <v>570</v>
      </c>
    </row>
    <row r="206" spans="1:3" x14ac:dyDescent="0.2">
      <c r="A206" s="2">
        <v>43349</v>
      </c>
      <c r="B206">
        <v>395</v>
      </c>
      <c r="C206">
        <v>570</v>
      </c>
    </row>
    <row r="207" spans="1:3" x14ac:dyDescent="0.2">
      <c r="A207" s="2">
        <v>43342</v>
      </c>
      <c r="B207">
        <v>395</v>
      </c>
      <c r="C207">
        <v>585</v>
      </c>
    </row>
    <row r="208" spans="1:3" x14ac:dyDescent="0.2">
      <c r="A208" s="2">
        <v>43335</v>
      </c>
      <c r="B208">
        <v>310</v>
      </c>
      <c r="C208">
        <v>510</v>
      </c>
    </row>
    <row r="209" spans="1:3" x14ac:dyDescent="0.2">
      <c r="A209" s="2">
        <v>43328</v>
      </c>
      <c r="B209">
        <v>285</v>
      </c>
      <c r="C209">
        <v>490</v>
      </c>
    </row>
    <row r="210" spans="1:3" x14ac:dyDescent="0.2">
      <c r="A210" s="2">
        <v>43321</v>
      </c>
      <c r="B210">
        <v>285</v>
      </c>
      <c r="C210">
        <v>490</v>
      </c>
    </row>
    <row r="211" spans="1:3" x14ac:dyDescent="0.2">
      <c r="A211" s="2">
        <v>43314</v>
      </c>
      <c r="B211">
        <v>285</v>
      </c>
      <c r="C211">
        <v>500</v>
      </c>
    </row>
    <row r="212" spans="1:3" x14ac:dyDescent="0.2">
      <c r="A212" s="2">
        <v>43307</v>
      </c>
      <c r="B212">
        <v>370</v>
      </c>
      <c r="C212">
        <v>490</v>
      </c>
    </row>
    <row r="213" spans="1:3" x14ac:dyDescent="0.2">
      <c r="A213" s="2">
        <v>43300</v>
      </c>
      <c r="B213">
        <v>370</v>
      </c>
      <c r="C213">
        <v>460</v>
      </c>
    </row>
    <row r="214" spans="1:3" x14ac:dyDescent="0.2">
      <c r="A214" s="2">
        <v>43293</v>
      </c>
      <c r="B214">
        <v>370</v>
      </c>
      <c r="C214">
        <v>495</v>
      </c>
    </row>
    <row r="215" spans="1:3" x14ac:dyDescent="0.2">
      <c r="A215" s="2">
        <v>43286</v>
      </c>
      <c r="B215">
        <v>405</v>
      </c>
      <c r="C215">
        <v>560</v>
      </c>
    </row>
    <row r="216" spans="1:3" x14ac:dyDescent="0.2">
      <c r="A216" s="2">
        <v>43279</v>
      </c>
      <c r="B216">
        <v>595</v>
      </c>
      <c r="C216">
        <v>635</v>
      </c>
    </row>
    <row r="217" spans="1:3" x14ac:dyDescent="0.2">
      <c r="A217" s="2">
        <v>43272</v>
      </c>
      <c r="B217">
        <v>595</v>
      </c>
      <c r="C217">
        <v>635</v>
      </c>
    </row>
    <row r="218" spans="1:3" x14ac:dyDescent="0.2">
      <c r="A218" s="2">
        <v>43265</v>
      </c>
      <c r="B218">
        <v>595</v>
      </c>
      <c r="C218">
        <v>640</v>
      </c>
    </row>
    <row r="219" spans="1:3" x14ac:dyDescent="0.2">
      <c r="A219" s="2">
        <v>43258</v>
      </c>
      <c r="B219">
        <v>610</v>
      </c>
      <c r="C219">
        <v>670</v>
      </c>
    </row>
    <row r="220" spans="1:3" x14ac:dyDescent="0.2">
      <c r="A220" s="2">
        <v>43251</v>
      </c>
      <c r="B220">
        <v>620</v>
      </c>
      <c r="C220">
        <v>640</v>
      </c>
    </row>
    <row r="221" spans="1:3" x14ac:dyDescent="0.2">
      <c r="A221" s="2">
        <v>43244</v>
      </c>
      <c r="B221">
        <v>630</v>
      </c>
      <c r="C221">
        <v>630</v>
      </c>
    </row>
    <row r="222" spans="1:3" x14ac:dyDescent="0.2">
      <c r="A222" s="2">
        <v>43237</v>
      </c>
      <c r="B222">
        <v>630</v>
      </c>
      <c r="C222">
        <v>640</v>
      </c>
    </row>
    <row r="223" spans="1:3" x14ac:dyDescent="0.2">
      <c r="A223" s="2">
        <v>43230</v>
      </c>
      <c r="B223">
        <v>630</v>
      </c>
      <c r="C223">
        <v>655</v>
      </c>
    </row>
    <row r="224" spans="1:3" x14ac:dyDescent="0.2">
      <c r="A224" s="2">
        <v>43223</v>
      </c>
      <c r="B224">
        <v>630</v>
      </c>
      <c r="C224">
        <v>650</v>
      </c>
    </row>
    <row r="225" spans="1:3" x14ac:dyDescent="0.2">
      <c r="A225" s="2">
        <v>43216</v>
      </c>
      <c r="B225">
        <v>630</v>
      </c>
      <c r="C225">
        <v>625</v>
      </c>
    </row>
    <row r="226" spans="1:3" x14ac:dyDescent="0.2">
      <c r="A226" s="2">
        <v>43209</v>
      </c>
      <c r="B226">
        <v>480</v>
      </c>
      <c r="C226">
        <v>630</v>
      </c>
    </row>
    <row r="227" spans="1:3" x14ac:dyDescent="0.2">
      <c r="A227" s="2">
        <v>43202</v>
      </c>
      <c r="B227">
        <v>430</v>
      </c>
      <c r="C227">
        <v>615</v>
      </c>
    </row>
    <row r="228" spans="1:3" x14ac:dyDescent="0.2">
      <c r="A228" s="2">
        <v>43188</v>
      </c>
      <c r="B228">
        <v>380</v>
      </c>
      <c r="C228">
        <v>530</v>
      </c>
    </row>
    <row r="229" spans="1:3" x14ac:dyDescent="0.2">
      <c r="A229" s="2">
        <v>43181</v>
      </c>
      <c r="B229">
        <v>290</v>
      </c>
      <c r="C229">
        <v>420</v>
      </c>
    </row>
    <row r="230" spans="1:3" x14ac:dyDescent="0.2">
      <c r="A230" s="2">
        <v>43174</v>
      </c>
      <c r="B230">
        <v>260</v>
      </c>
      <c r="C230">
        <v>380</v>
      </c>
    </row>
    <row r="231" spans="1:3" x14ac:dyDescent="0.2">
      <c r="A231" s="2">
        <v>43167</v>
      </c>
      <c r="B231">
        <v>230</v>
      </c>
      <c r="C231">
        <v>365</v>
      </c>
    </row>
    <row r="232" spans="1:3" x14ac:dyDescent="0.2">
      <c r="A232" s="2">
        <v>43160</v>
      </c>
      <c r="B232">
        <v>230</v>
      </c>
      <c r="C232">
        <v>350</v>
      </c>
    </row>
    <row r="233" spans="1:3" x14ac:dyDescent="0.2">
      <c r="A233" s="2">
        <v>43153</v>
      </c>
      <c r="B233">
        <v>230</v>
      </c>
      <c r="C233">
        <v>315</v>
      </c>
    </row>
    <row r="234" spans="1:3" x14ac:dyDescent="0.2">
      <c r="A234" s="2">
        <v>43139</v>
      </c>
      <c r="B234">
        <v>230</v>
      </c>
      <c r="C234">
        <v>325</v>
      </c>
    </row>
    <row r="235" spans="1:3" x14ac:dyDescent="0.2">
      <c r="A235" s="2">
        <v>43132</v>
      </c>
      <c r="B235">
        <v>230</v>
      </c>
      <c r="C235">
        <v>340</v>
      </c>
    </row>
    <row r="236" spans="1:3" x14ac:dyDescent="0.2">
      <c r="A236" s="2">
        <v>43125</v>
      </c>
      <c r="B236">
        <v>255</v>
      </c>
      <c r="C236">
        <v>405</v>
      </c>
    </row>
    <row r="237" spans="1:3" x14ac:dyDescent="0.2">
      <c r="A237" s="2">
        <v>43118</v>
      </c>
      <c r="B237">
        <v>280</v>
      </c>
      <c r="C237">
        <v>415</v>
      </c>
    </row>
    <row r="238" spans="1:3" x14ac:dyDescent="0.2">
      <c r="A238" s="2">
        <v>43111</v>
      </c>
      <c r="B238">
        <v>380</v>
      </c>
      <c r="C238">
        <v>465</v>
      </c>
    </row>
    <row r="239" spans="1:3" x14ac:dyDescent="0.2">
      <c r="A239" s="2">
        <v>43104</v>
      </c>
      <c r="B239">
        <v>430</v>
      </c>
      <c r="C239">
        <v>515</v>
      </c>
    </row>
    <row r="240" spans="1:3" x14ac:dyDescent="0.2">
      <c r="A240" s="2">
        <v>43097</v>
      </c>
      <c r="B240">
        <v>480</v>
      </c>
      <c r="C240">
        <v>505</v>
      </c>
    </row>
    <row r="241" spans="1:3" x14ac:dyDescent="0.2">
      <c r="A241" s="2">
        <v>43090</v>
      </c>
      <c r="B241">
        <v>680</v>
      </c>
      <c r="C241">
        <v>645</v>
      </c>
    </row>
    <row r="242" spans="1:3" x14ac:dyDescent="0.2">
      <c r="A242" s="2">
        <v>43083</v>
      </c>
      <c r="B242">
        <v>680</v>
      </c>
      <c r="C242">
        <v>660</v>
      </c>
    </row>
    <row r="243" spans="1:3" x14ac:dyDescent="0.2">
      <c r="A243" s="2">
        <v>43076</v>
      </c>
      <c r="B243">
        <v>715</v>
      </c>
      <c r="C243">
        <v>750</v>
      </c>
    </row>
    <row r="244" spans="1:3" x14ac:dyDescent="0.2">
      <c r="A244" s="2">
        <v>43069</v>
      </c>
      <c r="B244">
        <v>830</v>
      </c>
      <c r="C244">
        <v>830</v>
      </c>
    </row>
    <row r="245" spans="1:3" x14ac:dyDescent="0.2">
      <c r="A245" s="2">
        <v>43062</v>
      </c>
      <c r="B245">
        <v>840</v>
      </c>
      <c r="C245">
        <v>840</v>
      </c>
    </row>
    <row r="246" spans="1:3" x14ac:dyDescent="0.2">
      <c r="A246" s="2">
        <v>43055</v>
      </c>
      <c r="B246">
        <v>840</v>
      </c>
      <c r="C246">
        <v>855</v>
      </c>
    </row>
    <row r="247" spans="1:3" x14ac:dyDescent="0.2">
      <c r="A247" s="2">
        <v>43048</v>
      </c>
      <c r="B247">
        <v>855</v>
      </c>
      <c r="C247">
        <v>835</v>
      </c>
    </row>
    <row r="248" spans="1:3" x14ac:dyDescent="0.2">
      <c r="A248" s="2">
        <v>43041</v>
      </c>
      <c r="B248">
        <v>855</v>
      </c>
      <c r="C248">
        <v>825</v>
      </c>
    </row>
    <row r="249" spans="1:3" x14ac:dyDescent="0.2">
      <c r="A249" s="2">
        <v>43034</v>
      </c>
      <c r="B249">
        <v>805</v>
      </c>
      <c r="C249">
        <v>780</v>
      </c>
    </row>
    <row r="250" spans="1:3" x14ac:dyDescent="0.2">
      <c r="A250" s="2">
        <v>43027</v>
      </c>
      <c r="B250">
        <v>805</v>
      </c>
      <c r="C250">
        <v>760</v>
      </c>
    </row>
    <row r="251" spans="1:3" x14ac:dyDescent="0.2">
      <c r="A251" s="2">
        <v>43020</v>
      </c>
      <c r="B251">
        <v>805</v>
      </c>
      <c r="C251">
        <v>730</v>
      </c>
    </row>
    <row r="252" spans="1:3" x14ac:dyDescent="0.2">
      <c r="A252" s="2">
        <v>43006</v>
      </c>
      <c r="B252">
        <v>805</v>
      </c>
      <c r="C252">
        <v>695</v>
      </c>
    </row>
    <row r="253" spans="1:3" x14ac:dyDescent="0.2">
      <c r="A253" s="2">
        <v>42999</v>
      </c>
      <c r="B253">
        <v>690</v>
      </c>
      <c r="C253">
        <v>620</v>
      </c>
    </row>
    <row r="254" spans="1:3" x14ac:dyDescent="0.2">
      <c r="A254" s="2">
        <v>42992</v>
      </c>
      <c r="B254">
        <v>675</v>
      </c>
      <c r="C254">
        <v>620</v>
      </c>
    </row>
    <row r="255" spans="1:3" x14ac:dyDescent="0.2">
      <c r="A255" s="2">
        <v>42985</v>
      </c>
      <c r="B255">
        <v>555</v>
      </c>
      <c r="C255">
        <v>570</v>
      </c>
    </row>
    <row r="256" spans="1:3" x14ac:dyDescent="0.2">
      <c r="A256" s="2">
        <v>42978</v>
      </c>
      <c r="B256">
        <v>555</v>
      </c>
      <c r="C256">
        <v>440</v>
      </c>
    </row>
    <row r="257" spans="1:3" x14ac:dyDescent="0.2">
      <c r="A257" s="2">
        <v>42971</v>
      </c>
      <c r="B257">
        <v>255</v>
      </c>
      <c r="C257">
        <v>140</v>
      </c>
    </row>
    <row r="258" spans="1:3" x14ac:dyDescent="0.2">
      <c r="A258" s="2">
        <v>42964</v>
      </c>
      <c r="B258">
        <v>245</v>
      </c>
      <c r="C258">
        <v>65</v>
      </c>
    </row>
    <row r="259" spans="1:3" x14ac:dyDescent="0.2">
      <c r="A259" s="2">
        <v>42957</v>
      </c>
      <c r="B259">
        <v>205</v>
      </c>
      <c r="C259">
        <v>55</v>
      </c>
    </row>
    <row r="260" spans="1:3" x14ac:dyDescent="0.2">
      <c r="A260" s="2">
        <v>42950</v>
      </c>
      <c r="B260">
        <v>205</v>
      </c>
      <c r="C260">
        <v>55</v>
      </c>
    </row>
    <row r="261" spans="1:3" x14ac:dyDescent="0.2">
      <c r="A261" s="2">
        <v>42943</v>
      </c>
      <c r="B261">
        <v>205</v>
      </c>
      <c r="C261">
        <v>55</v>
      </c>
    </row>
    <row r="262" spans="1:3" x14ac:dyDescent="0.2">
      <c r="A262" s="2">
        <v>42936</v>
      </c>
      <c r="B262">
        <v>205</v>
      </c>
      <c r="C262">
        <v>55</v>
      </c>
    </row>
    <row r="263" spans="1:3" x14ac:dyDescent="0.2">
      <c r="A263" s="2">
        <v>42929</v>
      </c>
      <c r="B263">
        <v>205</v>
      </c>
      <c r="C263">
        <v>45</v>
      </c>
    </row>
    <row r="264" spans="1:3" x14ac:dyDescent="0.2">
      <c r="A264" s="2">
        <v>42922</v>
      </c>
      <c r="B264">
        <v>205</v>
      </c>
      <c r="C264">
        <v>115</v>
      </c>
    </row>
    <row r="265" spans="1:3" x14ac:dyDescent="0.2">
      <c r="A265" s="2">
        <v>42915</v>
      </c>
      <c r="B265">
        <v>195</v>
      </c>
      <c r="C265">
        <v>105</v>
      </c>
    </row>
    <row r="266" spans="1:3" x14ac:dyDescent="0.2">
      <c r="A266" s="2">
        <v>42908</v>
      </c>
      <c r="B266">
        <v>180</v>
      </c>
      <c r="C266">
        <v>90</v>
      </c>
    </row>
    <row r="267" spans="1:3" x14ac:dyDescent="0.2">
      <c r="A267" s="2">
        <v>42901</v>
      </c>
      <c r="B267">
        <v>165</v>
      </c>
      <c r="C267">
        <v>90</v>
      </c>
    </row>
    <row r="268" spans="1:3" x14ac:dyDescent="0.2">
      <c r="A268" s="2">
        <v>42894</v>
      </c>
      <c r="B268">
        <v>165</v>
      </c>
      <c r="C268">
        <v>55</v>
      </c>
    </row>
    <row r="269" spans="1:3" x14ac:dyDescent="0.2">
      <c r="A269" s="2">
        <v>42887</v>
      </c>
      <c r="B269">
        <v>165</v>
      </c>
      <c r="C269">
        <v>75</v>
      </c>
    </row>
    <row r="270" spans="1:3" x14ac:dyDescent="0.2">
      <c r="A270" s="2">
        <v>42880</v>
      </c>
      <c r="B270">
        <v>115</v>
      </c>
      <c r="C270">
        <v>25</v>
      </c>
    </row>
    <row r="271" spans="1:3" x14ac:dyDescent="0.2">
      <c r="A271" s="2">
        <v>42873</v>
      </c>
      <c r="B271">
        <v>90</v>
      </c>
      <c r="C271">
        <v>45</v>
      </c>
    </row>
    <row r="272" spans="1:3" x14ac:dyDescent="0.2">
      <c r="A272" s="2">
        <v>42866</v>
      </c>
      <c r="B272">
        <v>40</v>
      </c>
      <c r="C272">
        <v>20</v>
      </c>
    </row>
    <row r="273" spans="1:3" x14ac:dyDescent="0.2">
      <c r="A273" s="2">
        <v>42859</v>
      </c>
      <c r="B273">
        <v>15</v>
      </c>
      <c r="C273">
        <v>55</v>
      </c>
    </row>
    <row r="274" spans="1:3" x14ac:dyDescent="0.2">
      <c r="A274" s="2">
        <v>42852</v>
      </c>
      <c r="B274">
        <v>15</v>
      </c>
      <c r="C274">
        <v>45</v>
      </c>
    </row>
    <row r="275" spans="1:3" x14ac:dyDescent="0.2">
      <c r="A275" s="2">
        <v>42845</v>
      </c>
      <c r="B275">
        <v>15</v>
      </c>
      <c r="C275">
        <v>95</v>
      </c>
    </row>
    <row r="276" spans="1:3" x14ac:dyDescent="0.2">
      <c r="A276" s="2">
        <v>42838</v>
      </c>
      <c r="B276">
        <v>40</v>
      </c>
      <c r="C276">
        <v>95</v>
      </c>
    </row>
    <row r="277" spans="1:3" x14ac:dyDescent="0.2">
      <c r="A277" s="2">
        <v>42831</v>
      </c>
      <c r="B277">
        <v>40</v>
      </c>
      <c r="C277">
        <v>115</v>
      </c>
    </row>
    <row r="278" spans="1:3" x14ac:dyDescent="0.2">
      <c r="A278" s="2">
        <v>42824</v>
      </c>
      <c r="B278">
        <v>140</v>
      </c>
      <c r="C278">
        <v>170</v>
      </c>
    </row>
    <row r="279" spans="1:3" x14ac:dyDescent="0.2">
      <c r="A279" s="2">
        <v>42817</v>
      </c>
      <c r="B279">
        <v>215</v>
      </c>
      <c r="C279">
        <v>270</v>
      </c>
    </row>
    <row r="280" spans="1:3" x14ac:dyDescent="0.2">
      <c r="A280" s="2">
        <v>42810</v>
      </c>
      <c r="B280">
        <v>305</v>
      </c>
      <c r="C280">
        <v>350</v>
      </c>
    </row>
    <row r="281" spans="1:3" x14ac:dyDescent="0.2">
      <c r="A281" s="2">
        <v>42803</v>
      </c>
      <c r="B281">
        <v>390</v>
      </c>
      <c r="C281">
        <v>450</v>
      </c>
    </row>
    <row r="282" spans="1:3" x14ac:dyDescent="0.2">
      <c r="A282" s="2">
        <v>42796</v>
      </c>
      <c r="B282">
        <v>465</v>
      </c>
      <c r="C282">
        <v>500</v>
      </c>
    </row>
    <row r="283" spans="1:3" x14ac:dyDescent="0.2">
      <c r="A283" s="2">
        <v>42789</v>
      </c>
      <c r="B283">
        <v>565</v>
      </c>
      <c r="C283">
        <v>575</v>
      </c>
    </row>
    <row r="284" spans="1:3" x14ac:dyDescent="0.2">
      <c r="A284" s="2">
        <v>42782</v>
      </c>
      <c r="B284">
        <v>590</v>
      </c>
      <c r="C284">
        <v>650</v>
      </c>
    </row>
    <row r="285" spans="1:3" x14ac:dyDescent="0.2">
      <c r="A285" s="2">
        <v>42775</v>
      </c>
      <c r="B285">
        <v>690</v>
      </c>
      <c r="C285">
        <v>675</v>
      </c>
    </row>
    <row r="286" spans="1:3" x14ac:dyDescent="0.2">
      <c r="A286" s="2">
        <v>42761</v>
      </c>
      <c r="B286">
        <v>690</v>
      </c>
      <c r="C286">
        <v>700</v>
      </c>
    </row>
    <row r="287" spans="1:3" x14ac:dyDescent="0.2">
      <c r="A287" s="2">
        <v>42754</v>
      </c>
      <c r="B287">
        <v>690</v>
      </c>
      <c r="C287">
        <v>700</v>
      </c>
    </row>
    <row r="288" spans="1:3" x14ac:dyDescent="0.2">
      <c r="A288" s="2">
        <v>42747</v>
      </c>
      <c r="B288">
        <v>700</v>
      </c>
      <c r="C288">
        <v>725</v>
      </c>
    </row>
    <row r="289" spans="1:3" x14ac:dyDescent="0.2">
      <c r="A289" s="2">
        <v>42740</v>
      </c>
      <c r="B289">
        <v>700</v>
      </c>
      <c r="C289">
        <v>725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3"/>
  <sheetViews>
    <sheetView workbookViewId="0">
      <selection activeCell="B2" sqref="B2"/>
    </sheetView>
  </sheetViews>
  <sheetFormatPr defaultRowHeight="14.25" x14ac:dyDescent="0.2"/>
  <cols>
    <col min="1" max="2" width="18.625" customWidth="1"/>
    <col min="4" max="4" width="10.625" bestFit="1" customWidth="1"/>
  </cols>
  <sheetData>
    <row r="1" spans="1:6" x14ac:dyDescent="0.2">
      <c r="A1" s="5" t="str">
        <f>[1]!edb()</f>
        <v>Wind</v>
      </c>
    </row>
    <row r="2" spans="1:6" x14ac:dyDescent="0.2">
      <c r="A2" s="6" t="s">
        <v>38</v>
      </c>
      <c r="B2" s="6" t="s">
        <v>39</v>
      </c>
    </row>
    <row r="3" spans="1:6" x14ac:dyDescent="0.2">
      <c r="A3" s="6" t="s">
        <v>31</v>
      </c>
      <c r="B3" s="6" t="s">
        <v>40</v>
      </c>
    </row>
    <row r="4" spans="1:6" x14ac:dyDescent="0.2">
      <c r="A4" s="6" t="s">
        <v>32</v>
      </c>
      <c r="B4" s="6" t="s">
        <v>41</v>
      </c>
    </row>
    <row r="5" spans="1:6" x14ac:dyDescent="0.2">
      <c r="A5" s="6" t="s">
        <v>33</v>
      </c>
      <c r="B5" s="6" t="s">
        <v>42</v>
      </c>
    </row>
    <row r="6" spans="1:6" x14ac:dyDescent="0.2">
      <c r="A6" s="6" t="s">
        <v>34</v>
      </c>
      <c r="B6" s="6" t="s">
        <v>43</v>
      </c>
    </row>
    <row r="7" spans="1:6" x14ac:dyDescent="0.2">
      <c r="A7" s="6" t="s">
        <v>44</v>
      </c>
      <c r="B7" s="7" t="s">
        <v>45</v>
      </c>
      <c r="E7" t="s">
        <v>26</v>
      </c>
      <c r="F7" t="s">
        <v>27</v>
      </c>
    </row>
    <row r="8" spans="1:6" x14ac:dyDescent="0.2">
      <c r="A8" s="9">
        <v>44834</v>
      </c>
      <c r="B8" s="8">
        <v>2537</v>
      </c>
      <c r="C8">
        <f>VLOOKUP(现货价!A5,期货收盘价!A:B,2,0)</f>
        <v>2537</v>
      </c>
      <c r="D8" s="1">
        <f>现货价!A5</f>
        <v>44834</v>
      </c>
      <c r="E8">
        <f>现货价!B5</f>
        <v>2750</v>
      </c>
      <c r="F8">
        <f>VLOOKUP(D8,A:B,2,0)</f>
        <v>2537</v>
      </c>
    </row>
    <row r="9" spans="1:6" x14ac:dyDescent="0.2">
      <c r="A9" s="9">
        <v>44833</v>
      </c>
      <c r="B9" s="8">
        <v>2488</v>
      </c>
      <c r="C9">
        <f>VLOOKUP(现货价!A6,期货收盘价!A:B,2,0)</f>
        <v>2488</v>
      </c>
      <c r="D9" s="1">
        <f>现货价!A6</f>
        <v>44833</v>
      </c>
      <c r="E9">
        <f>现货价!B6</f>
        <v>2750</v>
      </c>
      <c r="F9">
        <f t="shared" ref="F9:F72" si="0">VLOOKUP(D9,A:B,2,0)</f>
        <v>2488</v>
      </c>
    </row>
    <row r="10" spans="1:6" x14ac:dyDescent="0.2">
      <c r="A10" s="9">
        <v>44832</v>
      </c>
      <c r="B10" s="8">
        <v>2467</v>
      </c>
      <c r="C10">
        <f>VLOOKUP(现货价!A7,期货收盘价!A:B,2,0)</f>
        <v>2467</v>
      </c>
      <c r="D10" s="1">
        <f>现货价!A7</f>
        <v>44832</v>
      </c>
      <c r="E10">
        <f>现货价!B7</f>
        <v>2750</v>
      </c>
      <c r="F10">
        <f t="shared" si="0"/>
        <v>2467</v>
      </c>
    </row>
    <row r="11" spans="1:6" x14ac:dyDescent="0.2">
      <c r="A11" s="9">
        <v>44831</v>
      </c>
      <c r="B11" s="8">
        <v>2466</v>
      </c>
      <c r="C11">
        <f>VLOOKUP(现货价!A8,期货收盘价!A:B,2,0)</f>
        <v>2466</v>
      </c>
      <c r="D11" s="1">
        <f>现货价!A8</f>
        <v>44831</v>
      </c>
      <c r="E11">
        <f>现货价!B8</f>
        <v>2750</v>
      </c>
      <c r="F11">
        <f t="shared" si="0"/>
        <v>2466</v>
      </c>
    </row>
    <row r="12" spans="1:6" x14ac:dyDescent="0.2">
      <c r="A12" s="9">
        <v>44830</v>
      </c>
      <c r="B12" s="8">
        <v>2425</v>
      </c>
      <c r="C12">
        <f>VLOOKUP(现货价!A9,期货收盘价!A:B,2,0)</f>
        <v>2425</v>
      </c>
      <c r="D12" s="1">
        <f>现货价!A9</f>
        <v>44830</v>
      </c>
      <c r="E12">
        <f>现货价!B9</f>
        <v>2750</v>
      </c>
      <c r="F12">
        <f t="shared" si="0"/>
        <v>2425</v>
      </c>
    </row>
    <row r="13" spans="1:6" x14ac:dyDescent="0.2">
      <c r="A13" s="9">
        <v>44827</v>
      </c>
      <c r="B13" s="8">
        <v>2397</v>
      </c>
      <c r="C13">
        <f>VLOOKUP(现货价!A10,期货收盘价!A:B,2,0)</f>
        <v>2397</v>
      </c>
      <c r="D13" s="1">
        <f>现货价!A10</f>
        <v>44827</v>
      </c>
      <c r="E13">
        <f>现货价!B10</f>
        <v>2750</v>
      </c>
      <c r="F13">
        <f t="shared" si="0"/>
        <v>2397</v>
      </c>
    </row>
    <row r="14" spans="1:6" x14ac:dyDescent="0.2">
      <c r="A14" s="9">
        <v>44826</v>
      </c>
      <c r="B14" s="8">
        <v>2399</v>
      </c>
      <c r="C14">
        <f>VLOOKUP(现货价!A11,期货收盘价!A:B,2,0)</f>
        <v>2399</v>
      </c>
      <c r="D14" s="1">
        <f>现货价!A11</f>
        <v>44826</v>
      </c>
      <c r="E14">
        <f>现货价!B11</f>
        <v>2750</v>
      </c>
      <c r="F14">
        <f t="shared" si="0"/>
        <v>2399</v>
      </c>
    </row>
    <row r="15" spans="1:6" x14ac:dyDescent="0.2">
      <c r="A15" s="9">
        <v>44825</v>
      </c>
      <c r="B15" s="8">
        <v>2318</v>
      </c>
      <c r="C15">
        <f>VLOOKUP(现货价!A12,期货收盘价!A:B,2,0)</f>
        <v>2318</v>
      </c>
      <c r="D15" s="1">
        <f>现货价!A12</f>
        <v>44825</v>
      </c>
      <c r="E15">
        <f>现货价!B12</f>
        <v>2750</v>
      </c>
      <c r="F15">
        <f t="shared" si="0"/>
        <v>2318</v>
      </c>
    </row>
    <row r="16" spans="1:6" x14ac:dyDescent="0.2">
      <c r="A16" s="9">
        <v>44824</v>
      </c>
      <c r="B16" s="8">
        <v>2319</v>
      </c>
      <c r="C16">
        <f>VLOOKUP(现货价!A13,期货收盘价!A:B,2,0)</f>
        <v>2319</v>
      </c>
      <c r="D16" s="1">
        <f>现货价!A13</f>
        <v>44824</v>
      </c>
      <c r="E16">
        <f>现货价!B13</f>
        <v>2790</v>
      </c>
      <c r="F16">
        <f t="shared" si="0"/>
        <v>2319</v>
      </c>
    </row>
    <row r="17" spans="1:6" x14ac:dyDescent="0.2">
      <c r="A17" s="9">
        <v>44823</v>
      </c>
      <c r="B17" s="8">
        <v>2307</v>
      </c>
      <c r="C17">
        <f>VLOOKUP(现货价!A14,期货收盘价!A:B,2,0)</f>
        <v>2307</v>
      </c>
      <c r="D17" s="1">
        <f>现货价!A14</f>
        <v>44823</v>
      </c>
      <c r="E17">
        <f>现货价!B14</f>
        <v>2800</v>
      </c>
      <c r="F17">
        <f t="shared" si="0"/>
        <v>2307</v>
      </c>
    </row>
    <row r="18" spans="1:6" x14ac:dyDescent="0.2">
      <c r="A18" s="9">
        <v>44820</v>
      </c>
      <c r="B18" s="8">
        <v>2282</v>
      </c>
      <c r="C18">
        <f>VLOOKUP(现货价!A15,期货收盘价!A:B,2,0)</f>
        <v>2282</v>
      </c>
      <c r="D18" s="1">
        <f>现货价!A15</f>
        <v>44820</v>
      </c>
      <c r="E18">
        <f>现货价!B15</f>
        <v>2800</v>
      </c>
      <c r="F18">
        <f t="shared" si="0"/>
        <v>2282</v>
      </c>
    </row>
    <row r="19" spans="1:6" x14ac:dyDescent="0.2">
      <c r="A19" s="9">
        <v>44819</v>
      </c>
      <c r="B19" s="8">
        <v>2301</v>
      </c>
      <c r="C19">
        <f>VLOOKUP(现货价!A16,期货收盘价!A:B,2,0)</f>
        <v>2301</v>
      </c>
      <c r="D19" s="1">
        <f>现货价!A16</f>
        <v>44819</v>
      </c>
      <c r="E19">
        <f>现货价!B16</f>
        <v>2800</v>
      </c>
      <c r="F19">
        <f t="shared" si="0"/>
        <v>2301</v>
      </c>
    </row>
    <row r="20" spans="1:6" x14ac:dyDescent="0.2">
      <c r="A20" s="9">
        <v>44818</v>
      </c>
      <c r="B20" s="8">
        <v>2306</v>
      </c>
      <c r="C20">
        <f>VLOOKUP(现货价!A17,期货收盘价!A:B,2,0)</f>
        <v>2306</v>
      </c>
      <c r="D20" s="1">
        <f>现货价!A17</f>
        <v>44818</v>
      </c>
      <c r="E20">
        <f>现货价!B17</f>
        <v>2800</v>
      </c>
      <c r="F20">
        <f t="shared" si="0"/>
        <v>2306</v>
      </c>
    </row>
    <row r="21" spans="1:6" x14ac:dyDescent="0.2">
      <c r="A21" s="9">
        <v>44817</v>
      </c>
      <c r="B21" s="8">
        <v>2360</v>
      </c>
      <c r="C21">
        <f>VLOOKUP(现货价!A18,期货收盘价!A:B,2,0)</f>
        <v>2360</v>
      </c>
      <c r="D21" s="1">
        <f>现货价!A18</f>
        <v>44817</v>
      </c>
      <c r="E21">
        <f>现货价!B18</f>
        <v>2800</v>
      </c>
      <c r="F21">
        <f t="shared" si="0"/>
        <v>2360</v>
      </c>
    </row>
    <row r="22" spans="1:6" x14ac:dyDescent="0.2">
      <c r="A22" s="9">
        <v>44813</v>
      </c>
      <c r="B22" s="8">
        <v>2306</v>
      </c>
      <c r="C22">
        <f>VLOOKUP(现货价!A19,期货收盘价!A:B,2,0)</f>
        <v>2306</v>
      </c>
      <c r="D22" s="1">
        <f>现货价!A19</f>
        <v>44813</v>
      </c>
      <c r="E22">
        <f>现货价!B19</f>
        <v>2775</v>
      </c>
      <c r="F22">
        <f t="shared" si="0"/>
        <v>2306</v>
      </c>
    </row>
    <row r="23" spans="1:6" x14ac:dyDescent="0.2">
      <c r="A23" s="9">
        <v>44812</v>
      </c>
      <c r="B23" s="8">
        <v>2276</v>
      </c>
      <c r="C23">
        <f>VLOOKUP(现货价!A20,期货收盘价!A:B,2,0)</f>
        <v>2276</v>
      </c>
      <c r="D23" s="1">
        <f>现货价!A20</f>
        <v>44812</v>
      </c>
      <c r="E23">
        <f>现货价!B20</f>
        <v>2775</v>
      </c>
      <c r="F23">
        <f t="shared" si="0"/>
        <v>2276</v>
      </c>
    </row>
    <row r="24" spans="1:6" x14ac:dyDescent="0.2">
      <c r="A24" s="9">
        <v>44811</v>
      </c>
      <c r="B24" s="8">
        <v>2279</v>
      </c>
      <c r="C24">
        <f>VLOOKUP(现货价!A21,期货收盘价!A:B,2,0)</f>
        <v>2279</v>
      </c>
      <c r="D24" s="1">
        <f>现货价!A21</f>
        <v>44811</v>
      </c>
      <c r="E24">
        <f>现货价!B21</f>
        <v>2775</v>
      </c>
      <c r="F24">
        <f t="shared" si="0"/>
        <v>2279</v>
      </c>
    </row>
    <row r="25" spans="1:6" x14ac:dyDescent="0.2">
      <c r="A25" s="9">
        <v>44810</v>
      </c>
      <c r="B25" s="8">
        <v>2288</v>
      </c>
      <c r="C25">
        <f>VLOOKUP(现货价!A22,期货收盘价!A:B,2,0)</f>
        <v>2288</v>
      </c>
      <c r="D25" s="1">
        <f>现货价!A22</f>
        <v>44810</v>
      </c>
      <c r="E25">
        <f>现货价!B22</f>
        <v>2790</v>
      </c>
      <c r="F25">
        <f t="shared" si="0"/>
        <v>2288</v>
      </c>
    </row>
    <row r="26" spans="1:6" x14ac:dyDescent="0.2">
      <c r="A26" s="9">
        <v>44809</v>
      </c>
      <c r="B26" s="8">
        <v>2345</v>
      </c>
      <c r="C26">
        <f>VLOOKUP(现货价!A23,期货收盘价!A:B,2,0)</f>
        <v>2345</v>
      </c>
      <c r="D26" s="1">
        <f>现货价!A23</f>
        <v>44809</v>
      </c>
      <c r="E26">
        <f>现货价!B23</f>
        <v>2790</v>
      </c>
      <c r="F26">
        <f t="shared" si="0"/>
        <v>2345</v>
      </c>
    </row>
    <row r="27" spans="1:6" x14ac:dyDescent="0.2">
      <c r="A27" s="9">
        <v>44806</v>
      </c>
      <c r="B27" s="8">
        <v>2302</v>
      </c>
      <c r="C27">
        <f>VLOOKUP(现货价!A24,期货收盘价!A:B,2,0)</f>
        <v>2302</v>
      </c>
      <c r="D27" s="1">
        <f>现货价!A24</f>
        <v>44806</v>
      </c>
      <c r="E27">
        <f>现货价!B24</f>
        <v>2775</v>
      </c>
      <c r="F27">
        <f t="shared" si="0"/>
        <v>2302</v>
      </c>
    </row>
    <row r="28" spans="1:6" x14ac:dyDescent="0.2">
      <c r="A28" s="9">
        <v>44805</v>
      </c>
      <c r="B28" s="8">
        <v>2315</v>
      </c>
      <c r="C28">
        <f>VLOOKUP(现货价!A25,期货收盘价!A:B,2,0)</f>
        <v>2315</v>
      </c>
      <c r="D28" s="1">
        <f>现货价!A25</f>
        <v>44805</v>
      </c>
      <c r="E28">
        <f>现货价!B25</f>
        <v>2790</v>
      </c>
      <c r="F28">
        <f t="shared" si="0"/>
        <v>2315</v>
      </c>
    </row>
    <row r="29" spans="1:6" x14ac:dyDescent="0.2">
      <c r="A29" s="9">
        <v>44804</v>
      </c>
      <c r="B29" s="8">
        <v>2367</v>
      </c>
      <c r="C29">
        <f>VLOOKUP(现货价!A26,期货收盘价!A:B,2,0)</f>
        <v>2367</v>
      </c>
      <c r="D29" s="1">
        <f>现货价!A26</f>
        <v>44804</v>
      </c>
      <c r="E29">
        <f>现货价!B26</f>
        <v>2790</v>
      </c>
      <c r="F29">
        <f t="shared" si="0"/>
        <v>2367</v>
      </c>
    </row>
    <row r="30" spans="1:6" x14ac:dyDescent="0.2">
      <c r="A30" s="9">
        <v>44803</v>
      </c>
      <c r="B30" s="8">
        <v>2338</v>
      </c>
      <c r="C30">
        <f>VLOOKUP(现货价!A27,期货收盘价!A:B,2,0)</f>
        <v>2338</v>
      </c>
      <c r="D30" s="1">
        <f>现货价!A27</f>
        <v>44803</v>
      </c>
      <c r="E30">
        <f>现货价!B27</f>
        <v>2790</v>
      </c>
      <c r="F30">
        <f t="shared" si="0"/>
        <v>2338</v>
      </c>
    </row>
    <row r="31" spans="1:6" x14ac:dyDescent="0.2">
      <c r="A31" s="9">
        <v>44802</v>
      </c>
      <c r="B31" s="8">
        <v>2386</v>
      </c>
      <c r="C31">
        <f>VLOOKUP(现货价!A28,期货收盘价!A:B,2,0)</f>
        <v>2386</v>
      </c>
      <c r="D31" s="1">
        <f>现货价!A28</f>
        <v>44802</v>
      </c>
      <c r="E31">
        <f>现货价!B28</f>
        <v>2800</v>
      </c>
      <c r="F31">
        <f t="shared" si="0"/>
        <v>2386</v>
      </c>
    </row>
    <row r="32" spans="1:6" x14ac:dyDescent="0.2">
      <c r="A32" s="9">
        <v>44799</v>
      </c>
      <c r="B32" s="8">
        <v>2418</v>
      </c>
      <c r="C32">
        <f>VLOOKUP(现货价!A29,期货收盘价!A:B,2,0)</f>
        <v>2418</v>
      </c>
      <c r="D32" s="1">
        <f>现货价!A29</f>
        <v>44799</v>
      </c>
      <c r="E32">
        <f>现货价!B29</f>
        <v>2800</v>
      </c>
      <c r="F32">
        <f t="shared" si="0"/>
        <v>2418</v>
      </c>
    </row>
    <row r="33" spans="1:6" x14ac:dyDescent="0.2">
      <c r="A33" s="9">
        <v>44798</v>
      </c>
      <c r="B33" s="8">
        <v>2373</v>
      </c>
      <c r="C33">
        <f>VLOOKUP(现货价!A30,期货收盘价!A:B,2,0)</f>
        <v>2373</v>
      </c>
      <c r="D33" s="1">
        <f>现货价!A30</f>
        <v>44798</v>
      </c>
      <c r="E33">
        <f>现货价!B30</f>
        <v>2800</v>
      </c>
      <c r="F33">
        <f t="shared" si="0"/>
        <v>2373</v>
      </c>
    </row>
    <row r="34" spans="1:6" x14ac:dyDescent="0.2">
      <c r="A34" s="9">
        <v>44797</v>
      </c>
      <c r="B34" s="8">
        <v>2365</v>
      </c>
      <c r="C34">
        <f>VLOOKUP(现货价!A31,期货收盘价!A:B,2,0)</f>
        <v>2365</v>
      </c>
      <c r="D34" s="1">
        <f>现货价!A31</f>
        <v>44797</v>
      </c>
      <c r="E34">
        <f>现货价!B31</f>
        <v>2775</v>
      </c>
      <c r="F34">
        <f t="shared" si="0"/>
        <v>2365</v>
      </c>
    </row>
    <row r="35" spans="1:6" x14ac:dyDescent="0.2">
      <c r="A35" s="9">
        <v>44796</v>
      </c>
      <c r="B35" s="8">
        <v>2373</v>
      </c>
      <c r="C35">
        <f>VLOOKUP(现货价!A32,期货收盘价!A:B,2,0)</f>
        <v>2373</v>
      </c>
      <c r="D35" s="1">
        <f>现货价!A32</f>
        <v>44796</v>
      </c>
      <c r="E35">
        <f>现货价!B32</f>
        <v>2775</v>
      </c>
      <c r="F35">
        <f t="shared" si="0"/>
        <v>2373</v>
      </c>
    </row>
    <row r="36" spans="1:6" x14ac:dyDescent="0.2">
      <c r="A36" s="9">
        <v>44795</v>
      </c>
      <c r="B36" s="8">
        <v>2358</v>
      </c>
      <c r="C36">
        <f>VLOOKUP(现货价!A33,期货收盘价!A:B,2,0)</f>
        <v>2358</v>
      </c>
      <c r="D36" s="1">
        <f>现货价!A33</f>
        <v>44795</v>
      </c>
      <c r="E36">
        <f>现货价!B33</f>
        <v>2775</v>
      </c>
      <c r="F36">
        <f t="shared" si="0"/>
        <v>2358</v>
      </c>
    </row>
    <row r="37" spans="1:6" x14ac:dyDescent="0.2">
      <c r="A37" s="9">
        <v>44792</v>
      </c>
      <c r="B37" s="8">
        <v>2238</v>
      </c>
      <c r="C37">
        <f>VLOOKUP(现货价!A34,期货收盘价!A:B,2,0)</f>
        <v>2238</v>
      </c>
      <c r="D37" s="1">
        <f>现货价!A34</f>
        <v>44792</v>
      </c>
      <c r="E37">
        <f>现货价!B34</f>
        <v>2775</v>
      </c>
      <c r="F37">
        <f t="shared" si="0"/>
        <v>2238</v>
      </c>
    </row>
    <row r="38" spans="1:6" x14ac:dyDescent="0.2">
      <c r="A38" s="9">
        <v>44791</v>
      </c>
      <c r="B38" s="8">
        <v>2304</v>
      </c>
      <c r="C38">
        <f>VLOOKUP(现货价!A35,期货收盘价!A:B,2,0)</f>
        <v>2304</v>
      </c>
      <c r="D38" s="1">
        <f>现货价!A35</f>
        <v>44791</v>
      </c>
      <c r="E38">
        <f>现货价!B35</f>
        <v>2775</v>
      </c>
      <c r="F38">
        <f t="shared" si="0"/>
        <v>2304</v>
      </c>
    </row>
    <row r="39" spans="1:6" x14ac:dyDescent="0.2">
      <c r="A39" s="9">
        <v>44790</v>
      </c>
      <c r="B39" s="8">
        <v>2283</v>
      </c>
      <c r="C39">
        <f>VLOOKUP(现货价!A36,期货收盘价!A:B,2,0)</f>
        <v>2283</v>
      </c>
      <c r="D39" s="1">
        <f>现货价!A36</f>
        <v>44790</v>
      </c>
      <c r="E39">
        <f>现货价!B36</f>
        <v>2775</v>
      </c>
      <c r="F39">
        <f t="shared" si="0"/>
        <v>2283</v>
      </c>
    </row>
    <row r="40" spans="1:6" x14ac:dyDescent="0.2">
      <c r="A40" s="9">
        <v>44789</v>
      </c>
      <c r="B40" s="8">
        <v>2343</v>
      </c>
      <c r="C40">
        <f>VLOOKUP(现货价!A37,期货收盘价!A:B,2,0)</f>
        <v>2343</v>
      </c>
      <c r="D40" s="1">
        <f>现货价!A37</f>
        <v>44789</v>
      </c>
      <c r="E40">
        <f>现货价!B37</f>
        <v>2775</v>
      </c>
      <c r="F40">
        <f t="shared" si="0"/>
        <v>2343</v>
      </c>
    </row>
    <row r="41" spans="1:6" x14ac:dyDescent="0.2">
      <c r="A41" s="9">
        <v>44788</v>
      </c>
      <c r="B41" s="8">
        <v>2349</v>
      </c>
      <c r="C41">
        <f>VLOOKUP(现货价!A38,期货收盘价!A:B,2,0)</f>
        <v>2349</v>
      </c>
      <c r="D41" s="1">
        <f>现货价!A38</f>
        <v>44788</v>
      </c>
      <c r="E41">
        <f>现货价!B38</f>
        <v>2775</v>
      </c>
      <c r="F41">
        <f t="shared" si="0"/>
        <v>2349</v>
      </c>
    </row>
    <row r="42" spans="1:6" x14ac:dyDescent="0.2">
      <c r="A42" s="9">
        <v>44785</v>
      </c>
      <c r="B42" s="8">
        <v>2374</v>
      </c>
      <c r="C42">
        <f>VLOOKUP(现货价!A39,期货收盘价!A:B,2,0)</f>
        <v>2374</v>
      </c>
      <c r="D42" s="1">
        <f>现货价!A39</f>
        <v>44785</v>
      </c>
      <c r="E42">
        <f>现货价!B39</f>
        <v>2800</v>
      </c>
      <c r="F42">
        <f t="shared" si="0"/>
        <v>2374</v>
      </c>
    </row>
    <row r="43" spans="1:6" x14ac:dyDescent="0.2">
      <c r="A43" s="9">
        <v>44784</v>
      </c>
      <c r="B43" s="8">
        <v>2385</v>
      </c>
      <c r="C43">
        <f>VLOOKUP(现货价!A40,期货收盘价!A:B,2,0)</f>
        <v>2385</v>
      </c>
      <c r="D43" s="1">
        <f>现货价!A40</f>
        <v>44784</v>
      </c>
      <c r="E43">
        <f>现货价!B40</f>
        <v>2825</v>
      </c>
      <c r="F43">
        <f t="shared" si="0"/>
        <v>2385</v>
      </c>
    </row>
    <row r="44" spans="1:6" x14ac:dyDescent="0.2">
      <c r="A44" s="9">
        <v>44783</v>
      </c>
      <c r="B44" s="8">
        <v>2331</v>
      </c>
      <c r="C44">
        <f>VLOOKUP(现货价!A41,期货收盘价!A:B,2,0)</f>
        <v>2331</v>
      </c>
      <c r="D44" s="1">
        <f>现货价!A41</f>
        <v>44783</v>
      </c>
      <c r="E44">
        <f>现货价!B41</f>
        <v>2825</v>
      </c>
      <c r="F44">
        <f t="shared" si="0"/>
        <v>2331</v>
      </c>
    </row>
    <row r="45" spans="1:6" x14ac:dyDescent="0.2">
      <c r="A45" s="9">
        <v>44782</v>
      </c>
      <c r="B45" s="8">
        <v>2380</v>
      </c>
      <c r="C45">
        <f>VLOOKUP(现货价!A42,期货收盘价!A:B,2,0)</f>
        <v>2380</v>
      </c>
      <c r="D45" s="1">
        <f>现货价!A42</f>
        <v>44782</v>
      </c>
      <c r="E45">
        <f>现货价!B42</f>
        <v>2825</v>
      </c>
      <c r="F45">
        <f t="shared" si="0"/>
        <v>2380</v>
      </c>
    </row>
    <row r="46" spans="1:6" x14ac:dyDescent="0.2">
      <c r="A46" s="9">
        <v>44781</v>
      </c>
      <c r="B46" s="8">
        <v>2390</v>
      </c>
      <c r="C46">
        <f>VLOOKUP(现货价!A43,期货收盘价!A:B,2,0)</f>
        <v>2390</v>
      </c>
      <c r="D46" s="1">
        <f>现货价!A43</f>
        <v>44781</v>
      </c>
      <c r="E46">
        <f>现货价!B43</f>
        <v>2875</v>
      </c>
      <c r="F46">
        <f t="shared" si="0"/>
        <v>2390</v>
      </c>
    </row>
    <row r="47" spans="1:6" x14ac:dyDescent="0.2">
      <c r="A47" s="9">
        <v>44778</v>
      </c>
      <c r="B47" s="8">
        <v>2264</v>
      </c>
      <c r="C47">
        <f>VLOOKUP(现货价!A44,期货收盘价!A:B,2,0)</f>
        <v>2264</v>
      </c>
      <c r="D47" s="1">
        <f>现货价!A44</f>
        <v>44778</v>
      </c>
      <c r="E47">
        <f>现货价!B44</f>
        <v>2875</v>
      </c>
      <c r="F47">
        <f t="shared" si="0"/>
        <v>2264</v>
      </c>
    </row>
    <row r="48" spans="1:6" x14ac:dyDescent="0.2">
      <c r="A48" s="9">
        <v>44777</v>
      </c>
      <c r="B48" s="8">
        <v>2266</v>
      </c>
      <c r="C48">
        <f>VLOOKUP(现货价!A45,期货收盘价!A:B,2,0)</f>
        <v>2266</v>
      </c>
      <c r="D48" s="1">
        <f>现货价!A45</f>
        <v>44777</v>
      </c>
      <c r="E48">
        <f>现货价!B45</f>
        <v>2875</v>
      </c>
      <c r="F48">
        <f t="shared" si="0"/>
        <v>2266</v>
      </c>
    </row>
    <row r="49" spans="1:6" x14ac:dyDescent="0.2">
      <c r="A49" s="9">
        <v>44776</v>
      </c>
      <c r="B49" s="8">
        <v>2626</v>
      </c>
      <c r="C49">
        <f>VLOOKUP(现货价!A46,期货收盘价!A:B,2,0)</f>
        <v>2626</v>
      </c>
      <c r="D49" s="1">
        <f>现货价!A46</f>
        <v>44776</v>
      </c>
      <c r="E49">
        <f>现货价!B46</f>
        <v>2875</v>
      </c>
      <c r="F49">
        <f t="shared" si="0"/>
        <v>2626</v>
      </c>
    </row>
    <row r="50" spans="1:6" x14ac:dyDescent="0.2">
      <c r="A50" s="9">
        <v>44775</v>
      </c>
      <c r="B50" s="8">
        <v>2635</v>
      </c>
      <c r="C50">
        <f>VLOOKUP(现货价!A47,期货收盘价!A:B,2,0)</f>
        <v>2635</v>
      </c>
      <c r="D50" s="1">
        <f>现货价!A47</f>
        <v>44775</v>
      </c>
      <c r="E50">
        <f>现货价!B47</f>
        <v>2875</v>
      </c>
      <c r="F50">
        <f t="shared" si="0"/>
        <v>2635</v>
      </c>
    </row>
    <row r="51" spans="1:6" x14ac:dyDescent="0.2">
      <c r="A51" s="9">
        <v>44774</v>
      </c>
      <c r="B51" s="8">
        <v>2592</v>
      </c>
      <c r="C51">
        <f>VLOOKUP(现货价!A48,期货收盘价!A:B,2,0)</f>
        <v>2592</v>
      </c>
      <c r="D51" s="1">
        <f>现货价!A48</f>
        <v>44774</v>
      </c>
      <c r="E51">
        <f>现货价!B48</f>
        <v>2875</v>
      </c>
      <c r="F51">
        <f t="shared" si="0"/>
        <v>2592</v>
      </c>
    </row>
    <row r="52" spans="1:6" x14ac:dyDescent="0.2">
      <c r="A52" s="9">
        <v>44771</v>
      </c>
      <c r="B52" s="8">
        <v>2624</v>
      </c>
      <c r="C52">
        <f>VLOOKUP(现货价!A49,期货收盘价!A:B,2,0)</f>
        <v>2624</v>
      </c>
      <c r="D52" s="1">
        <f>现货价!A49</f>
        <v>44771</v>
      </c>
      <c r="E52">
        <f>现货价!B49</f>
        <v>2925</v>
      </c>
      <c r="F52">
        <f t="shared" si="0"/>
        <v>2624</v>
      </c>
    </row>
    <row r="53" spans="1:6" x14ac:dyDescent="0.2">
      <c r="A53" s="9">
        <v>44770</v>
      </c>
      <c r="B53" s="8">
        <v>2613</v>
      </c>
      <c r="C53">
        <f>VLOOKUP(现货价!A50,期货收盘价!A:B,2,0)</f>
        <v>2613</v>
      </c>
      <c r="D53" s="1">
        <f>现货价!A50</f>
        <v>44770</v>
      </c>
      <c r="E53">
        <f>现货价!B50</f>
        <v>2925</v>
      </c>
      <c r="F53">
        <f t="shared" si="0"/>
        <v>2613</v>
      </c>
    </row>
    <row r="54" spans="1:6" x14ac:dyDescent="0.2">
      <c r="A54" s="9">
        <v>44769</v>
      </c>
      <c r="B54" s="8">
        <v>2573</v>
      </c>
      <c r="C54">
        <f>VLOOKUP(现货价!A51,期货收盘价!A:B,2,0)</f>
        <v>2573</v>
      </c>
      <c r="D54" s="1">
        <f>现货价!A51</f>
        <v>44769</v>
      </c>
      <c r="E54">
        <f>现货价!B51</f>
        <v>2925</v>
      </c>
      <c r="F54">
        <f t="shared" si="0"/>
        <v>2573</v>
      </c>
    </row>
    <row r="55" spans="1:6" x14ac:dyDescent="0.2">
      <c r="A55" s="9">
        <v>44768</v>
      </c>
      <c r="B55" s="8">
        <v>2580</v>
      </c>
      <c r="C55">
        <f>VLOOKUP(现货价!A52,期货收盘价!A:B,2,0)</f>
        <v>2580</v>
      </c>
      <c r="D55" s="1">
        <f>现货价!A52</f>
        <v>44768</v>
      </c>
      <c r="E55">
        <f>现货价!B52</f>
        <v>2925</v>
      </c>
      <c r="F55">
        <f t="shared" si="0"/>
        <v>2580</v>
      </c>
    </row>
    <row r="56" spans="1:6" x14ac:dyDescent="0.2">
      <c r="A56" s="9">
        <v>44767</v>
      </c>
      <c r="B56" s="8">
        <v>2530</v>
      </c>
      <c r="C56">
        <f>VLOOKUP(现货价!A53,期货收盘价!A:B,2,0)</f>
        <v>2530</v>
      </c>
      <c r="D56" s="1">
        <f>现货价!A53</f>
        <v>44767</v>
      </c>
      <c r="E56">
        <f>现货价!B53</f>
        <v>2950</v>
      </c>
      <c r="F56">
        <f t="shared" si="0"/>
        <v>2530</v>
      </c>
    </row>
    <row r="57" spans="1:6" x14ac:dyDescent="0.2">
      <c r="A57" s="9">
        <v>44764</v>
      </c>
      <c r="B57" s="8">
        <v>2541</v>
      </c>
      <c r="C57">
        <f>VLOOKUP(现货价!A54,期货收盘价!A:B,2,0)</f>
        <v>2541</v>
      </c>
      <c r="D57" s="1">
        <f>现货价!A54</f>
        <v>44764</v>
      </c>
      <c r="E57">
        <f>现货价!B54</f>
        <v>2950</v>
      </c>
      <c r="F57">
        <f t="shared" si="0"/>
        <v>2541</v>
      </c>
    </row>
    <row r="58" spans="1:6" x14ac:dyDescent="0.2">
      <c r="A58" s="9">
        <v>44763</v>
      </c>
      <c r="B58" s="8">
        <v>2476</v>
      </c>
      <c r="C58">
        <f>VLOOKUP(现货价!A55,期货收盘价!A:B,2,0)</f>
        <v>2476</v>
      </c>
      <c r="D58" s="1">
        <f>现货价!A55</f>
        <v>44763</v>
      </c>
      <c r="E58">
        <f>现货价!B55</f>
        <v>2950</v>
      </c>
      <c r="F58">
        <f t="shared" si="0"/>
        <v>2476</v>
      </c>
    </row>
    <row r="59" spans="1:6" x14ac:dyDescent="0.2">
      <c r="A59" s="9">
        <v>44762</v>
      </c>
      <c r="B59" s="8">
        <v>2507</v>
      </c>
      <c r="C59">
        <f>VLOOKUP(现货价!A56,期货收盘价!A:B,2,0)</f>
        <v>2507</v>
      </c>
      <c r="D59" s="1">
        <f>现货价!A56</f>
        <v>44762</v>
      </c>
      <c r="E59">
        <f>现货价!B56</f>
        <v>2950</v>
      </c>
      <c r="F59">
        <f t="shared" si="0"/>
        <v>2507</v>
      </c>
    </row>
    <row r="60" spans="1:6" x14ac:dyDescent="0.2">
      <c r="A60" s="9">
        <v>44761</v>
      </c>
      <c r="B60" s="8">
        <v>2448</v>
      </c>
      <c r="C60">
        <f>VLOOKUP(现货价!A57,期货收盘价!A:B,2,0)</f>
        <v>2448</v>
      </c>
      <c r="D60" s="1">
        <f>现货价!A57</f>
        <v>44761</v>
      </c>
      <c r="E60">
        <f>现货价!B57</f>
        <v>2950</v>
      </c>
      <c r="F60">
        <f t="shared" si="0"/>
        <v>2448</v>
      </c>
    </row>
    <row r="61" spans="1:6" x14ac:dyDescent="0.2">
      <c r="A61" s="9">
        <v>44760</v>
      </c>
      <c r="B61" s="8">
        <v>2574</v>
      </c>
      <c r="C61">
        <f>VLOOKUP(现货价!A58,期货收盘价!A:B,2,0)</f>
        <v>2574</v>
      </c>
      <c r="D61" s="1">
        <f>现货价!A58</f>
        <v>44760</v>
      </c>
      <c r="E61">
        <f>现货价!B58</f>
        <v>2950</v>
      </c>
      <c r="F61">
        <f t="shared" si="0"/>
        <v>2574</v>
      </c>
    </row>
    <row r="62" spans="1:6" x14ac:dyDescent="0.2">
      <c r="A62" s="9">
        <v>44757</v>
      </c>
      <c r="B62" s="8">
        <v>2452</v>
      </c>
      <c r="C62">
        <f>VLOOKUP(现货价!A59,期货收盘价!A:B,2,0)</f>
        <v>2452</v>
      </c>
      <c r="D62" s="1">
        <f>现货价!A59</f>
        <v>44757</v>
      </c>
      <c r="E62">
        <f>现货价!B59</f>
        <v>2950</v>
      </c>
      <c r="F62">
        <f t="shared" si="0"/>
        <v>2452</v>
      </c>
    </row>
    <row r="63" spans="1:6" x14ac:dyDescent="0.2">
      <c r="A63" s="9">
        <v>44756</v>
      </c>
      <c r="B63" s="8">
        <v>2435</v>
      </c>
      <c r="C63">
        <f>VLOOKUP(现货价!A60,期货收盘价!A:B,2,0)</f>
        <v>2435</v>
      </c>
      <c r="D63" s="1">
        <f>现货价!A60</f>
        <v>44756</v>
      </c>
      <c r="E63">
        <f>现货价!B60</f>
        <v>2950</v>
      </c>
      <c r="F63">
        <f t="shared" si="0"/>
        <v>2435</v>
      </c>
    </row>
    <row r="64" spans="1:6" x14ac:dyDescent="0.2">
      <c r="A64" s="9">
        <v>44755</v>
      </c>
      <c r="B64" s="8">
        <v>2481</v>
      </c>
      <c r="C64">
        <f>VLOOKUP(现货价!A61,期货收盘价!A:B,2,0)</f>
        <v>2481</v>
      </c>
      <c r="D64" s="1">
        <f>现货价!A61</f>
        <v>44755</v>
      </c>
      <c r="E64">
        <f>现货价!B61</f>
        <v>2975</v>
      </c>
      <c r="F64">
        <f t="shared" si="0"/>
        <v>2481</v>
      </c>
    </row>
    <row r="65" spans="1:6" x14ac:dyDescent="0.2">
      <c r="A65" s="9">
        <v>44754</v>
      </c>
      <c r="B65" s="8">
        <v>2446</v>
      </c>
      <c r="C65">
        <f>VLOOKUP(现货价!A62,期货收盘价!A:B,2,0)</f>
        <v>2446</v>
      </c>
      <c r="D65" s="1">
        <f>现货价!A62</f>
        <v>44754</v>
      </c>
      <c r="E65">
        <f>现货价!B62</f>
        <v>2975</v>
      </c>
      <c r="F65">
        <f t="shared" si="0"/>
        <v>2446</v>
      </c>
    </row>
    <row r="66" spans="1:6" x14ac:dyDescent="0.2">
      <c r="A66" s="9">
        <v>44753</v>
      </c>
      <c r="B66" s="8">
        <v>2552</v>
      </c>
      <c r="C66">
        <f>VLOOKUP(现货价!A63,期货收盘价!A:B,2,0)</f>
        <v>2552</v>
      </c>
      <c r="D66" s="1">
        <f>现货价!A63</f>
        <v>44753</v>
      </c>
      <c r="E66">
        <f>现货价!B63</f>
        <v>2975</v>
      </c>
      <c r="F66">
        <f t="shared" si="0"/>
        <v>2552</v>
      </c>
    </row>
    <row r="67" spans="1:6" x14ac:dyDescent="0.2">
      <c r="A67" s="9">
        <v>44750</v>
      </c>
      <c r="B67" s="8">
        <v>2555</v>
      </c>
      <c r="C67">
        <f>VLOOKUP(现货价!A64,期货收盘价!A:B,2,0)</f>
        <v>2555</v>
      </c>
      <c r="D67" s="1">
        <f>现货价!A64</f>
        <v>44750</v>
      </c>
      <c r="E67">
        <f>现货价!B64</f>
        <v>3025</v>
      </c>
      <c r="F67">
        <f t="shared" si="0"/>
        <v>2555</v>
      </c>
    </row>
    <row r="68" spans="1:6" x14ac:dyDescent="0.2">
      <c r="A68" s="9">
        <v>44749</v>
      </c>
      <c r="B68" s="8">
        <v>2671</v>
      </c>
      <c r="C68">
        <f>VLOOKUP(现货价!A65,期货收盘价!A:B,2,0)</f>
        <v>2671</v>
      </c>
      <c r="D68" s="1">
        <f>现货价!A65</f>
        <v>44749</v>
      </c>
      <c r="E68">
        <f>现货价!B65</f>
        <v>3025</v>
      </c>
      <c r="F68">
        <f t="shared" si="0"/>
        <v>2671</v>
      </c>
    </row>
    <row r="69" spans="1:6" x14ac:dyDescent="0.2">
      <c r="A69" s="9">
        <v>44748</v>
      </c>
      <c r="B69" s="8">
        <v>2656</v>
      </c>
      <c r="C69">
        <f>VLOOKUP(现货价!A66,期货收盘价!A:B,2,0)</f>
        <v>2656</v>
      </c>
      <c r="D69" s="1">
        <f>现货价!A66</f>
        <v>44748</v>
      </c>
      <c r="E69">
        <f>现货价!B66</f>
        <v>3025</v>
      </c>
      <c r="F69">
        <f t="shared" si="0"/>
        <v>2656</v>
      </c>
    </row>
    <row r="70" spans="1:6" x14ac:dyDescent="0.2">
      <c r="A70" s="9">
        <v>44747</v>
      </c>
      <c r="B70" s="8">
        <v>2674</v>
      </c>
      <c r="C70">
        <f>VLOOKUP(现货价!A67,期货收盘价!A:B,2,0)</f>
        <v>2674</v>
      </c>
      <c r="D70" s="1">
        <f>现货价!A67</f>
        <v>44747</v>
      </c>
      <c r="E70">
        <f>现货价!B67</f>
        <v>3050</v>
      </c>
      <c r="F70">
        <f t="shared" si="0"/>
        <v>2674</v>
      </c>
    </row>
    <row r="71" spans="1:6" x14ac:dyDescent="0.2">
      <c r="A71" s="9">
        <v>44746</v>
      </c>
      <c r="B71" s="8">
        <v>2712</v>
      </c>
      <c r="C71">
        <f>VLOOKUP(现货价!A68,期货收盘价!A:B,2,0)</f>
        <v>2712</v>
      </c>
      <c r="D71" s="1">
        <f>现货价!A68</f>
        <v>44746</v>
      </c>
      <c r="E71">
        <f>现货价!B68</f>
        <v>3065</v>
      </c>
      <c r="F71">
        <f t="shared" si="0"/>
        <v>2712</v>
      </c>
    </row>
    <row r="72" spans="1:6" x14ac:dyDescent="0.2">
      <c r="A72" s="9">
        <v>44743</v>
      </c>
      <c r="B72" s="8">
        <v>2744</v>
      </c>
      <c r="C72">
        <f>VLOOKUP(现货价!A69,期货收盘价!A:B,2,0)</f>
        <v>2744</v>
      </c>
      <c r="D72" s="1">
        <f>现货价!A69</f>
        <v>44743</v>
      </c>
      <c r="E72">
        <f>现货价!B69</f>
        <v>3065</v>
      </c>
      <c r="F72">
        <f t="shared" si="0"/>
        <v>2744</v>
      </c>
    </row>
    <row r="73" spans="1:6" x14ac:dyDescent="0.2">
      <c r="A73" s="9">
        <v>44742</v>
      </c>
      <c r="B73" s="8">
        <v>2862</v>
      </c>
      <c r="C73">
        <f>VLOOKUP(现货价!A70,期货收盘价!A:B,2,0)</f>
        <v>2862</v>
      </c>
      <c r="D73" s="1">
        <f>现货价!A70</f>
        <v>44742</v>
      </c>
      <c r="E73">
        <f>现货价!B70</f>
        <v>3065</v>
      </c>
      <c r="F73">
        <f t="shared" ref="F73:F136" si="1">VLOOKUP(D73,A:B,2,0)</f>
        <v>2862</v>
      </c>
    </row>
    <row r="74" spans="1:6" x14ac:dyDescent="0.2">
      <c r="A74" s="9">
        <v>44741</v>
      </c>
      <c r="B74" s="8">
        <v>2873</v>
      </c>
      <c r="C74">
        <f>VLOOKUP(现货价!A71,期货收盘价!A:B,2,0)</f>
        <v>2873</v>
      </c>
      <c r="D74" s="1">
        <f>现货价!A71</f>
        <v>44741</v>
      </c>
      <c r="E74">
        <f>现货价!B71</f>
        <v>3050</v>
      </c>
      <c r="F74">
        <f t="shared" si="1"/>
        <v>2873</v>
      </c>
    </row>
    <row r="75" spans="1:6" x14ac:dyDescent="0.2">
      <c r="A75" s="9">
        <v>44740</v>
      </c>
      <c r="B75" s="8">
        <v>2843</v>
      </c>
      <c r="C75">
        <f>VLOOKUP(现货价!A72,期货收盘价!A:B,2,0)</f>
        <v>2843</v>
      </c>
      <c r="D75" s="1">
        <f>现货价!A72</f>
        <v>44740</v>
      </c>
      <c r="E75">
        <f>现货价!B72</f>
        <v>3050</v>
      </c>
      <c r="F75">
        <f t="shared" si="1"/>
        <v>2843</v>
      </c>
    </row>
    <row r="76" spans="1:6" x14ac:dyDescent="0.2">
      <c r="A76" s="9">
        <v>44739</v>
      </c>
      <c r="B76" s="8">
        <v>2755</v>
      </c>
      <c r="C76">
        <f>VLOOKUP(现货价!A73,期货收盘价!A:B,2,0)</f>
        <v>2755</v>
      </c>
      <c r="D76" s="1">
        <f>现货价!A73</f>
        <v>44739</v>
      </c>
      <c r="E76">
        <f>现货价!B73</f>
        <v>3050</v>
      </c>
      <c r="F76">
        <f t="shared" si="1"/>
        <v>2755</v>
      </c>
    </row>
    <row r="77" spans="1:6" x14ac:dyDescent="0.2">
      <c r="A77" s="9">
        <v>44736</v>
      </c>
      <c r="B77" s="8">
        <v>2711</v>
      </c>
      <c r="C77">
        <f>VLOOKUP(现货价!A74,期货收盘价!A:B,2,0)</f>
        <v>2711</v>
      </c>
      <c r="D77" s="1">
        <f>现货价!A74</f>
        <v>44736</v>
      </c>
      <c r="E77">
        <f>现货价!B74</f>
        <v>3025</v>
      </c>
      <c r="F77">
        <f t="shared" si="1"/>
        <v>2711</v>
      </c>
    </row>
    <row r="78" spans="1:6" x14ac:dyDescent="0.2">
      <c r="A78" s="9">
        <v>44735</v>
      </c>
      <c r="B78" s="8">
        <v>2747</v>
      </c>
      <c r="C78">
        <f>VLOOKUP(现货价!A75,期货收盘价!A:B,2,0)</f>
        <v>2747</v>
      </c>
      <c r="D78" s="1">
        <f>现货价!A75</f>
        <v>44735</v>
      </c>
      <c r="E78">
        <f>现货价!B75</f>
        <v>3025</v>
      </c>
      <c r="F78">
        <f t="shared" si="1"/>
        <v>2747</v>
      </c>
    </row>
    <row r="79" spans="1:6" x14ac:dyDescent="0.2">
      <c r="A79" s="9">
        <v>44734</v>
      </c>
      <c r="B79" s="8">
        <v>2661</v>
      </c>
      <c r="C79">
        <f>VLOOKUP(现货价!A76,期货收盘价!A:B,2,0)</f>
        <v>2661</v>
      </c>
      <c r="D79" s="1">
        <f>现货价!A76</f>
        <v>44734</v>
      </c>
      <c r="E79">
        <f>现货价!B76</f>
        <v>3025</v>
      </c>
      <c r="F79">
        <f t="shared" si="1"/>
        <v>2661</v>
      </c>
    </row>
    <row r="80" spans="1:6" x14ac:dyDescent="0.2">
      <c r="A80" s="9">
        <v>44733</v>
      </c>
      <c r="B80" s="8">
        <v>2760</v>
      </c>
      <c r="C80">
        <f>VLOOKUP(现货价!A77,期货收盘价!A:B,2,0)</f>
        <v>2760</v>
      </c>
      <c r="D80" s="1">
        <f>现货价!A77</f>
        <v>44733</v>
      </c>
      <c r="E80">
        <f>现货价!B77</f>
        <v>3025</v>
      </c>
      <c r="F80">
        <f t="shared" si="1"/>
        <v>2760</v>
      </c>
    </row>
    <row r="81" spans="1:6" x14ac:dyDescent="0.2">
      <c r="A81" s="9">
        <v>44732</v>
      </c>
      <c r="B81" s="8">
        <v>2872</v>
      </c>
      <c r="C81">
        <f>VLOOKUP(现货价!A78,期货收盘价!A:B,2,0)</f>
        <v>2872</v>
      </c>
      <c r="D81" s="1">
        <f>现货价!A78</f>
        <v>44732</v>
      </c>
      <c r="E81">
        <f>现货价!B78</f>
        <v>3075</v>
      </c>
      <c r="F81">
        <f t="shared" si="1"/>
        <v>2872</v>
      </c>
    </row>
    <row r="82" spans="1:6" x14ac:dyDescent="0.2">
      <c r="A82" s="9">
        <v>44729</v>
      </c>
      <c r="B82" s="8">
        <v>2887</v>
      </c>
      <c r="C82">
        <f>VLOOKUP(现货价!A79,期货收盘价!A:B,2,0)</f>
        <v>2887</v>
      </c>
      <c r="D82" s="1">
        <f>现货价!A79</f>
        <v>44729</v>
      </c>
      <c r="E82">
        <f>现货价!B79</f>
        <v>3050</v>
      </c>
      <c r="F82">
        <f t="shared" si="1"/>
        <v>2887</v>
      </c>
    </row>
    <row r="83" spans="1:6" x14ac:dyDescent="0.2">
      <c r="A83" s="9">
        <v>44728</v>
      </c>
      <c r="B83" s="8">
        <v>2910</v>
      </c>
      <c r="C83">
        <f>VLOOKUP(现货价!A80,期货收盘价!A:B,2,0)</f>
        <v>2910</v>
      </c>
      <c r="D83" s="1">
        <f>现货价!A80</f>
        <v>44728</v>
      </c>
      <c r="E83">
        <f>现货价!B80</f>
        <v>3075</v>
      </c>
      <c r="F83">
        <f t="shared" si="1"/>
        <v>2910</v>
      </c>
    </row>
    <row r="84" spans="1:6" x14ac:dyDescent="0.2">
      <c r="A84" s="9">
        <v>44727</v>
      </c>
      <c r="B84" s="8">
        <v>2908</v>
      </c>
      <c r="C84">
        <f>VLOOKUP(现货价!A81,期货收盘价!A:B,2,0)</f>
        <v>2908</v>
      </c>
      <c r="D84" s="1">
        <f>现货价!A81</f>
        <v>44727</v>
      </c>
      <c r="E84">
        <f>现货价!B81</f>
        <v>3075</v>
      </c>
      <c r="F84">
        <f t="shared" si="1"/>
        <v>2908</v>
      </c>
    </row>
    <row r="85" spans="1:6" x14ac:dyDescent="0.2">
      <c r="A85" s="9">
        <v>44726</v>
      </c>
      <c r="B85" s="8">
        <v>2914</v>
      </c>
      <c r="C85">
        <f>VLOOKUP(现货价!A82,期货收盘价!A:B,2,0)</f>
        <v>2914</v>
      </c>
      <c r="D85" s="1">
        <f>现货价!A82</f>
        <v>44726</v>
      </c>
      <c r="E85">
        <f>现货价!B82</f>
        <v>3075</v>
      </c>
      <c r="F85">
        <f t="shared" si="1"/>
        <v>2914</v>
      </c>
    </row>
    <row r="86" spans="1:6" x14ac:dyDescent="0.2">
      <c r="A86" s="9">
        <v>44725</v>
      </c>
      <c r="B86" s="8">
        <v>3025</v>
      </c>
      <c r="C86">
        <f>VLOOKUP(现货价!A83,期货收盘价!A:B,2,0)</f>
        <v>3025</v>
      </c>
      <c r="D86" s="1">
        <f>现货价!A83</f>
        <v>44725</v>
      </c>
      <c r="E86">
        <f>现货价!B83</f>
        <v>3090</v>
      </c>
      <c r="F86">
        <f t="shared" si="1"/>
        <v>3025</v>
      </c>
    </row>
    <row r="87" spans="1:6" x14ac:dyDescent="0.2">
      <c r="A87" s="9">
        <v>44722</v>
      </c>
      <c r="B87" s="8">
        <v>3010</v>
      </c>
      <c r="C87">
        <f>VLOOKUP(现货价!A84,期货收盘价!A:B,2,0)</f>
        <v>3010</v>
      </c>
      <c r="D87" s="1">
        <f>现货价!A84</f>
        <v>44722</v>
      </c>
      <c r="E87">
        <f>现货价!B84</f>
        <v>3090</v>
      </c>
      <c r="F87">
        <f t="shared" si="1"/>
        <v>3010</v>
      </c>
    </row>
    <row r="88" spans="1:6" x14ac:dyDescent="0.2">
      <c r="A88" s="9">
        <v>44721</v>
      </c>
      <c r="B88" s="8">
        <v>3048</v>
      </c>
      <c r="C88">
        <f>VLOOKUP(现货价!A85,期货收盘价!A:B,2,0)</f>
        <v>3048</v>
      </c>
      <c r="D88" s="1">
        <f>现货价!A85</f>
        <v>44721</v>
      </c>
      <c r="E88">
        <f>现货价!B85</f>
        <v>3090</v>
      </c>
      <c r="F88">
        <f t="shared" si="1"/>
        <v>3048</v>
      </c>
    </row>
    <row r="89" spans="1:6" x14ac:dyDescent="0.2">
      <c r="A89" s="9">
        <v>44720</v>
      </c>
      <c r="B89" s="8">
        <v>3098</v>
      </c>
      <c r="C89">
        <f>VLOOKUP(现货价!A86,期货收盘价!A:B,2,0)</f>
        <v>3098</v>
      </c>
      <c r="D89" s="1">
        <f>现货价!A86</f>
        <v>44720</v>
      </c>
      <c r="E89">
        <f>现货价!B86</f>
        <v>3090</v>
      </c>
      <c r="F89">
        <f t="shared" si="1"/>
        <v>3098</v>
      </c>
    </row>
    <row r="90" spans="1:6" x14ac:dyDescent="0.2">
      <c r="A90" s="9">
        <v>44719</v>
      </c>
      <c r="B90" s="8">
        <v>3064</v>
      </c>
      <c r="C90">
        <f>VLOOKUP(现货价!A87,期货收盘价!A:B,2,0)</f>
        <v>3064</v>
      </c>
      <c r="D90" s="1">
        <f>现货价!A87</f>
        <v>44719</v>
      </c>
      <c r="E90">
        <f>现货价!B87</f>
        <v>3090</v>
      </c>
      <c r="F90">
        <f t="shared" si="1"/>
        <v>3064</v>
      </c>
    </row>
    <row r="91" spans="1:6" x14ac:dyDescent="0.2">
      <c r="A91" s="9">
        <v>44718</v>
      </c>
      <c r="B91" s="8">
        <v>3033</v>
      </c>
      <c r="C91">
        <f>VLOOKUP(现货价!A88,期货收盘价!A:B,2,0)</f>
        <v>3033</v>
      </c>
      <c r="D91" s="1">
        <f>现货价!A88</f>
        <v>44718</v>
      </c>
      <c r="E91">
        <f>现货价!B88</f>
        <v>3090</v>
      </c>
      <c r="F91">
        <f t="shared" si="1"/>
        <v>3033</v>
      </c>
    </row>
    <row r="92" spans="1:6" x14ac:dyDescent="0.2">
      <c r="A92" s="9">
        <v>44714</v>
      </c>
      <c r="B92" s="8">
        <v>3127</v>
      </c>
      <c r="C92">
        <f>VLOOKUP(现货价!A89,期货收盘价!A:B,2,0)</f>
        <v>3127</v>
      </c>
      <c r="D92" s="1">
        <f>现货价!A89</f>
        <v>44714</v>
      </c>
      <c r="E92">
        <f>现货价!B89</f>
        <v>3100</v>
      </c>
      <c r="F92">
        <f t="shared" si="1"/>
        <v>3127</v>
      </c>
    </row>
    <row r="93" spans="1:6" x14ac:dyDescent="0.2">
      <c r="A93" s="9">
        <v>44713</v>
      </c>
      <c r="B93" s="8">
        <v>3097</v>
      </c>
      <c r="C93">
        <f>VLOOKUP(现货价!A90,期货收盘价!A:B,2,0)</f>
        <v>3097</v>
      </c>
      <c r="D93" s="1">
        <f>现货价!A90</f>
        <v>44713</v>
      </c>
      <c r="E93">
        <f>现货价!B90</f>
        <v>3100</v>
      </c>
      <c r="F93">
        <f t="shared" si="1"/>
        <v>3097</v>
      </c>
    </row>
    <row r="94" spans="1:6" x14ac:dyDescent="0.2">
      <c r="A94" s="9">
        <v>44712</v>
      </c>
      <c r="B94" s="8">
        <v>3078</v>
      </c>
      <c r="C94">
        <f>VLOOKUP(现货价!A91,期货收盘价!A:B,2,0)</f>
        <v>3078</v>
      </c>
      <c r="D94" s="1">
        <f>现货价!A91</f>
        <v>44712</v>
      </c>
      <c r="E94">
        <f>现货价!B91</f>
        <v>3085</v>
      </c>
      <c r="F94">
        <f t="shared" si="1"/>
        <v>3078</v>
      </c>
    </row>
    <row r="95" spans="1:6" x14ac:dyDescent="0.2">
      <c r="A95" s="9">
        <v>44711</v>
      </c>
      <c r="B95" s="8">
        <v>3072</v>
      </c>
      <c r="C95">
        <f>VLOOKUP(现货价!A92,期货收盘价!A:B,2,0)</f>
        <v>3072</v>
      </c>
      <c r="D95" s="1">
        <f>现货价!A92</f>
        <v>44711</v>
      </c>
      <c r="E95">
        <f>现货价!B92</f>
        <v>3050</v>
      </c>
      <c r="F95">
        <f t="shared" si="1"/>
        <v>3072</v>
      </c>
    </row>
    <row r="96" spans="1:6" x14ac:dyDescent="0.2">
      <c r="A96" s="9">
        <v>44708</v>
      </c>
      <c r="B96" s="8">
        <v>3041</v>
      </c>
      <c r="C96">
        <f>VLOOKUP(现货价!A93,期货收盘价!A:B,2,0)</f>
        <v>3041</v>
      </c>
      <c r="D96" s="1">
        <f>现货价!A93</f>
        <v>44708</v>
      </c>
      <c r="E96">
        <f>现货价!B93</f>
        <v>3050</v>
      </c>
      <c r="F96">
        <f t="shared" si="1"/>
        <v>3041</v>
      </c>
    </row>
    <row r="97" spans="1:6" x14ac:dyDescent="0.2">
      <c r="A97" s="9">
        <v>44707</v>
      </c>
      <c r="B97" s="8">
        <v>2999</v>
      </c>
      <c r="C97">
        <f>VLOOKUP(现货价!A94,期货收盘价!A:B,2,0)</f>
        <v>2999</v>
      </c>
      <c r="D97" s="1">
        <f>现货价!A94</f>
        <v>44707</v>
      </c>
      <c r="E97">
        <f>现货价!B94</f>
        <v>3025</v>
      </c>
      <c r="F97">
        <f t="shared" si="1"/>
        <v>2999</v>
      </c>
    </row>
    <row r="98" spans="1:6" x14ac:dyDescent="0.2">
      <c r="A98" s="9">
        <v>44706</v>
      </c>
      <c r="B98" s="8">
        <v>2987</v>
      </c>
      <c r="C98">
        <f>VLOOKUP(现货价!A95,期货收盘价!A:B,2,0)</f>
        <v>2987</v>
      </c>
      <c r="D98" s="1">
        <f>现货价!A95</f>
        <v>44706</v>
      </c>
      <c r="E98">
        <f>现货价!B95</f>
        <v>3025</v>
      </c>
      <c r="F98">
        <f t="shared" si="1"/>
        <v>2987</v>
      </c>
    </row>
    <row r="99" spans="1:6" x14ac:dyDescent="0.2">
      <c r="A99" s="9">
        <v>44705</v>
      </c>
      <c r="B99" s="8">
        <v>2902</v>
      </c>
      <c r="C99">
        <f>VLOOKUP(现货价!A96,期货收盘价!A:B,2,0)</f>
        <v>2902</v>
      </c>
      <c r="D99" s="1">
        <f>现货价!A96</f>
        <v>44705</v>
      </c>
      <c r="E99">
        <f>现货价!B96</f>
        <v>3025</v>
      </c>
      <c r="F99">
        <f t="shared" si="1"/>
        <v>2902</v>
      </c>
    </row>
    <row r="100" spans="1:6" x14ac:dyDescent="0.2">
      <c r="A100" s="9">
        <v>44704</v>
      </c>
      <c r="B100" s="8">
        <v>2928</v>
      </c>
      <c r="C100">
        <f>VLOOKUP(现货价!A97,期货收盘价!A:B,2,0)</f>
        <v>2928</v>
      </c>
      <c r="D100" s="1">
        <f>现货价!A97</f>
        <v>44704</v>
      </c>
      <c r="E100">
        <f>现货价!B97</f>
        <v>3000</v>
      </c>
      <c r="F100">
        <f t="shared" si="1"/>
        <v>2928</v>
      </c>
    </row>
    <row r="101" spans="1:6" x14ac:dyDescent="0.2">
      <c r="A101" s="9">
        <v>44701</v>
      </c>
      <c r="B101" s="8">
        <v>2986</v>
      </c>
      <c r="C101">
        <f>VLOOKUP(现货价!A98,期货收盘价!A:B,2,0)</f>
        <v>2986</v>
      </c>
      <c r="D101" s="1">
        <f>现货价!A98</f>
        <v>44701</v>
      </c>
      <c r="E101">
        <f>现货价!B98</f>
        <v>3000</v>
      </c>
      <c r="F101">
        <f t="shared" si="1"/>
        <v>2986</v>
      </c>
    </row>
    <row r="102" spans="1:6" x14ac:dyDescent="0.2">
      <c r="A102" s="9">
        <v>44700</v>
      </c>
      <c r="B102" s="8">
        <v>2947</v>
      </c>
      <c r="C102">
        <f>VLOOKUP(现货价!A99,期货收盘价!A:B,2,0)</f>
        <v>2947</v>
      </c>
      <c r="D102" s="1">
        <f>现货价!A99</f>
        <v>44700</v>
      </c>
      <c r="E102">
        <f>现货价!B99</f>
        <v>3000</v>
      </c>
      <c r="F102">
        <f t="shared" si="1"/>
        <v>2947</v>
      </c>
    </row>
    <row r="103" spans="1:6" x14ac:dyDescent="0.2">
      <c r="A103" s="9">
        <v>44699</v>
      </c>
      <c r="B103" s="8">
        <v>2818</v>
      </c>
      <c r="C103">
        <f>VLOOKUP(现货价!A100,期货收盘价!A:B,2,0)</f>
        <v>2818</v>
      </c>
      <c r="D103" s="1">
        <f>现货价!A100</f>
        <v>44699</v>
      </c>
      <c r="E103">
        <f>现货价!B100</f>
        <v>3000</v>
      </c>
      <c r="F103">
        <f t="shared" si="1"/>
        <v>2818</v>
      </c>
    </row>
    <row r="104" spans="1:6" x14ac:dyDescent="0.2">
      <c r="A104" s="9">
        <v>44698</v>
      </c>
      <c r="B104" s="8">
        <v>2851</v>
      </c>
      <c r="C104">
        <f>VLOOKUP(现货价!A101,期货收盘价!A:B,2,0)</f>
        <v>2851</v>
      </c>
      <c r="D104" s="1">
        <f>现货价!A101</f>
        <v>44698</v>
      </c>
      <c r="E104">
        <f>现货价!B101</f>
        <v>3000</v>
      </c>
      <c r="F104">
        <f t="shared" si="1"/>
        <v>2851</v>
      </c>
    </row>
    <row r="105" spans="1:6" x14ac:dyDescent="0.2">
      <c r="A105" s="9">
        <v>44697</v>
      </c>
      <c r="B105" s="8">
        <v>2874</v>
      </c>
      <c r="C105">
        <f>VLOOKUP(现货价!A102,期货收盘价!A:B,2,0)</f>
        <v>2874</v>
      </c>
      <c r="D105" s="1">
        <f>现货价!A102</f>
        <v>44697</v>
      </c>
      <c r="E105">
        <f>现货价!B102</f>
        <v>3000</v>
      </c>
      <c r="F105">
        <f t="shared" si="1"/>
        <v>2874</v>
      </c>
    </row>
    <row r="106" spans="1:6" x14ac:dyDescent="0.2">
      <c r="A106" s="9">
        <v>44694</v>
      </c>
      <c r="B106" s="8">
        <v>2807</v>
      </c>
      <c r="C106">
        <f>VLOOKUP(现货价!A103,期货收盘价!A:B,2,0)</f>
        <v>2807</v>
      </c>
      <c r="D106" s="1">
        <f>现货价!A103</f>
        <v>44694</v>
      </c>
      <c r="E106">
        <f>现货价!B103</f>
        <v>2975</v>
      </c>
      <c r="F106">
        <f t="shared" si="1"/>
        <v>2807</v>
      </c>
    </row>
    <row r="107" spans="1:6" x14ac:dyDescent="0.2">
      <c r="A107" s="9">
        <v>44693</v>
      </c>
      <c r="B107" s="8">
        <v>2781</v>
      </c>
      <c r="C107">
        <f>VLOOKUP(现货价!A104,期货收盘价!A:B,2,0)</f>
        <v>2781</v>
      </c>
      <c r="D107" s="1">
        <f>现货价!A104</f>
        <v>44693</v>
      </c>
      <c r="E107">
        <f>现货价!B104</f>
        <v>2975</v>
      </c>
      <c r="F107">
        <f t="shared" si="1"/>
        <v>2781</v>
      </c>
    </row>
    <row r="108" spans="1:6" x14ac:dyDescent="0.2">
      <c r="A108" s="9">
        <v>44692</v>
      </c>
      <c r="B108" s="8">
        <v>2855</v>
      </c>
      <c r="C108">
        <f>VLOOKUP(现货价!A105,期货收盘价!A:B,2,0)</f>
        <v>2855</v>
      </c>
      <c r="D108" s="1">
        <f>现货价!A105</f>
        <v>44692</v>
      </c>
      <c r="E108">
        <f>现货价!B105</f>
        <v>2975</v>
      </c>
      <c r="F108">
        <f t="shared" si="1"/>
        <v>2855</v>
      </c>
    </row>
    <row r="109" spans="1:6" x14ac:dyDescent="0.2">
      <c r="A109" s="9">
        <v>44691</v>
      </c>
      <c r="B109" s="8">
        <v>2778</v>
      </c>
      <c r="C109">
        <f>VLOOKUP(现货价!A106,期货收盘价!A:B,2,0)</f>
        <v>2778</v>
      </c>
      <c r="D109" s="1">
        <f>现货价!A106</f>
        <v>44691</v>
      </c>
      <c r="E109">
        <f>现货价!B106</f>
        <v>2975</v>
      </c>
      <c r="F109">
        <f t="shared" si="1"/>
        <v>2778</v>
      </c>
    </row>
    <row r="110" spans="1:6" x14ac:dyDescent="0.2">
      <c r="A110" s="9">
        <v>44690</v>
      </c>
      <c r="B110" s="8">
        <v>2928</v>
      </c>
      <c r="C110">
        <f>VLOOKUP(现货价!A107,期货收盘价!A:B,2,0)</f>
        <v>2928</v>
      </c>
      <c r="D110" s="1">
        <f>现货价!A107</f>
        <v>44690</v>
      </c>
      <c r="E110">
        <f>现货价!B107</f>
        <v>3000</v>
      </c>
      <c r="F110">
        <f t="shared" si="1"/>
        <v>2928</v>
      </c>
    </row>
    <row r="111" spans="1:6" x14ac:dyDescent="0.2">
      <c r="A111" s="9">
        <v>44687</v>
      </c>
      <c r="B111" s="8">
        <v>2982</v>
      </c>
      <c r="C111" t="e">
        <f>VLOOKUP(现货价!A108,期货收盘价!A:B,2,0)</f>
        <v>#N/A</v>
      </c>
      <c r="D111" s="1">
        <f>现货价!A108</f>
        <v>44688</v>
      </c>
      <c r="E111">
        <f>现货价!B108</f>
        <v>3000</v>
      </c>
      <c r="F111" t="e">
        <f t="shared" si="1"/>
        <v>#N/A</v>
      </c>
    </row>
    <row r="112" spans="1:6" x14ac:dyDescent="0.2">
      <c r="A112" s="9">
        <v>44686</v>
      </c>
      <c r="B112" s="8">
        <v>3061</v>
      </c>
      <c r="C112">
        <f>VLOOKUP(现货价!A109,期货收盘价!A:B,2,0)</f>
        <v>2982</v>
      </c>
      <c r="D112" s="1">
        <f>现货价!A109</f>
        <v>44687</v>
      </c>
      <c r="E112">
        <f>现货价!B109</f>
        <v>2975</v>
      </c>
      <c r="F112">
        <f t="shared" si="1"/>
        <v>2982</v>
      </c>
    </row>
    <row r="113" spans="1:6" x14ac:dyDescent="0.2">
      <c r="A113" s="9">
        <v>44680</v>
      </c>
      <c r="B113" s="8">
        <v>3004</v>
      </c>
      <c r="C113">
        <f>VLOOKUP(现货价!A110,期货收盘价!A:B,2,0)</f>
        <v>3061</v>
      </c>
      <c r="D113" s="1">
        <f>现货价!A110</f>
        <v>44686</v>
      </c>
      <c r="E113">
        <f>现货价!B110</f>
        <v>2975</v>
      </c>
      <c r="F113">
        <f t="shared" si="1"/>
        <v>3061</v>
      </c>
    </row>
    <row r="114" spans="1:6" x14ac:dyDescent="0.2">
      <c r="A114" s="9">
        <v>44679</v>
      </c>
      <c r="B114" s="8">
        <v>3012</v>
      </c>
      <c r="C114">
        <f>VLOOKUP(现货价!A111,期货收盘价!A:B,2,0)</f>
        <v>3004</v>
      </c>
      <c r="D114" s="1">
        <f>现货价!A111</f>
        <v>44680</v>
      </c>
      <c r="E114">
        <f>现货价!B111</f>
        <v>2950</v>
      </c>
      <c r="F114">
        <f t="shared" si="1"/>
        <v>3004</v>
      </c>
    </row>
    <row r="115" spans="1:6" x14ac:dyDescent="0.2">
      <c r="A115" s="9">
        <v>44678</v>
      </c>
      <c r="B115" s="8">
        <v>2966</v>
      </c>
      <c r="C115">
        <f>VLOOKUP(现货价!A112,期货收盘价!A:B,2,0)</f>
        <v>3012</v>
      </c>
      <c r="D115" s="1">
        <f>现货价!A112</f>
        <v>44679</v>
      </c>
      <c r="E115">
        <f>现货价!B112</f>
        <v>2950</v>
      </c>
      <c r="F115">
        <f t="shared" si="1"/>
        <v>3012</v>
      </c>
    </row>
    <row r="116" spans="1:6" x14ac:dyDescent="0.2">
      <c r="A116" s="9">
        <v>44677</v>
      </c>
      <c r="B116" s="8">
        <v>2884</v>
      </c>
      <c r="C116">
        <f>VLOOKUP(现货价!A113,期货收盘价!A:B,2,0)</f>
        <v>2966</v>
      </c>
      <c r="D116" s="1">
        <f>现货价!A113</f>
        <v>44678</v>
      </c>
      <c r="E116">
        <f>现货价!B113</f>
        <v>2925</v>
      </c>
      <c r="F116">
        <f t="shared" si="1"/>
        <v>2966</v>
      </c>
    </row>
    <row r="117" spans="1:6" x14ac:dyDescent="0.2">
      <c r="A117" s="9">
        <v>44676</v>
      </c>
      <c r="B117" s="8">
        <v>2893</v>
      </c>
      <c r="C117">
        <f>VLOOKUP(现货价!A114,期货收盘价!A:B,2,0)</f>
        <v>2884</v>
      </c>
      <c r="D117" s="1">
        <f>现货价!A114</f>
        <v>44677</v>
      </c>
      <c r="E117">
        <f>现货价!B114</f>
        <v>2925</v>
      </c>
      <c r="F117">
        <f t="shared" si="1"/>
        <v>2884</v>
      </c>
    </row>
    <row r="118" spans="1:6" x14ac:dyDescent="0.2">
      <c r="A118" s="9">
        <v>44673</v>
      </c>
      <c r="B118" s="8">
        <v>3106</v>
      </c>
      <c r="C118">
        <f>VLOOKUP(现货价!A115,期货收盘价!A:B,2,0)</f>
        <v>2893</v>
      </c>
      <c r="D118" s="1">
        <f>现货价!A115</f>
        <v>44676</v>
      </c>
      <c r="E118">
        <f>现货价!B115</f>
        <v>2925</v>
      </c>
      <c r="F118">
        <f t="shared" si="1"/>
        <v>2893</v>
      </c>
    </row>
    <row r="119" spans="1:6" x14ac:dyDescent="0.2">
      <c r="A119" s="9">
        <v>44672</v>
      </c>
      <c r="B119" s="8">
        <v>3110</v>
      </c>
      <c r="C119" t="e">
        <f>VLOOKUP(现货价!A116,期货收盘价!A:B,2,0)</f>
        <v>#N/A</v>
      </c>
      <c r="D119" s="1">
        <f>现货价!A116</f>
        <v>44675</v>
      </c>
      <c r="E119">
        <f>现货价!B116</f>
        <v>2915</v>
      </c>
      <c r="F119" t="e">
        <f t="shared" si="1"/>
        <v>#N/A</v>
      </c>
    </row>
    <row r="120" spans="1:6" x14ac:dyDescent="0.2">
      <c r="A120" s="9">
        <v>44671</v>
      </c>
      <c r="B120" s="8">
        <v>3107</v>
      </c>
      <c r="C120">
        <f>VLOOKUP(现货价!A117,期货收盘价!A:B,2,0)</f>
        <v>3106</v>
      </c>
      <c r="D120" s="1">
        <f>现货价!A117</f>
        <v>44673</v>
      </c>
      <c r="E120">
        <f>现货价!B117</f>
        <v>2915</v>
      </c>
      <c r="F120">
        <f t="shared" si="1"/>
        <v>3106</v>
      </c>
    </row>
    <row r="121" spans="1:6" x14ac:dyDescent="0.2">
      <c r="A121" s="9">
        <v>44670</v>
      </c>
      <c r="B121" s="8">
        <v>3213</v>
      </c>
      <c r="C121">
        <f>VLOOKUP(现货价!A118,期货收盘价!A:B,2,0)</f>
        <v>3110</v>
      </c>
      <c r="D121" s="1">
        <f>现货价!A118</f>
        <v>44672</v>
      </c>
      <c r="E121">
        <f>现货价!B118</f>
        <v>2915</v>
      </c>
      <c r="F121">
        <f t="shared" si="1"/>
        <v>3110</v>
      </c>
    </row>
    <row r="122" spans="1:6" x14ac:dyDescent="0.2">
      <c r="A122" s="9">
        <v>44669</v>
      </c>
      <c r="B122" s="8">
        <v>3244</v>
      </c>
      <c r="C122">
        <f>VLOOKUP(现货价!A119,期货收盘价!A:B,2,0)</f>
        <v>3107</v>
      </c>
      <c r="D122" s="1">
        <f>现货价!A119</f>
        <v>44671</v>
      </c>
      <c r="E122">
        <f>现货价!B119</f>
        <v>2900</v>
      </c>
      <c r="F122">
        <f t="shared" si="1"/>
        <v>3107</v>
      </c>
    </row>
    <row r="123" spans="1:6" x14ac:dyDescent="0.2">
      <c r="A123" s="9">
        <v>44666</v>
      </c>
      <c r="B123" s="8">
        <v>3135</v>
      </c>
      <c r="C123">
        <f>VLOOKUP(现货价!A120,期货收盘价!A:B,2,0)</f>
        <v>3213</v>
      </c>
      <c r="D123" s="1">
        <f>现货价!A120</f>
        <v>44670</v>
      </c>
      <c r="E123">
        <f>现货价!B120</f>
        <v>2890</v>
      </c>
      <c r="F123">
        <f t="shared" si="1"/>
        <v>3213</v>
      </c>
    </row>
    <row r="124" spans="1:6" x14ac:dyDescent="0.2">
      <c r="A124" s="9">
        <v>44665</v>
      </c>
      <c r="B124" s="8">
        <v>3138</v>
      </c>
      <c r="C124">
        <f>VLOOKUP(现货价!A121,期货收盘价!A:B,2,0)</f>
        <v>3244</v>
      </c>
      <c r="D124" s="1">
        <f>现货价!A121</f>
        <v>44669</v>
      </c>
      <c r="E124">
        <f>现货价!B121</f>
        <v>2875</v>
      </c>
      <c r="F124">
        <f t="shared" si="1"/>
        <v>3244</v>
      </c>
    </row>
    <row r="125" spans="1:6" x14ac:dyDescent="0.2">
      <c r="A125" s="9">
        <v>44664</v>
      </c>
      <c r="B125" s="8">
        <v>3081</v>
      </c>
      <c r="C125">
        <f>VLOOKUP(现货价!A122,期货收盘价!A:B,2,0)</f>
        <v>3135</v>
      </c>
      <c r="D125" s="1">
        <f>现货价!A122</f>
        <v>44666</v>
      </c>
      <c r="E125">
        <f>现货价!B122</f>
        <v>2875</v>
      </c>
      <c r="F125">
        <f t="shared" si="1"/>
        <v>3135</v>
      </c>
    </row>
    <row r="126" spans="1:6" x14ac:dyDescent="0.2">
      <c r="A126" s="9">
        <v>44663</v>
      </c>
      <c r="B126" s="8">
        <v>3099</v>
      </c>
      <c r="C126">
        <f>VLOOKUP(现货价!A123,期货收盘价!A:B,2,0)</f>
        <v>3138</v>
      </c>
      <c r="D126" s="1">
        <f>现货价!A123</f>
        <v>44665</v>
      </c>
      <c r="E126">
        <f>现货价!B123</f>
        <v>2875</v>
      </c>
      <c r="F126">
        <f t="shared" si="1"/>
        <v>3138</v>
      </c>
    </row>
    <row r="127" spans="1:6" x14ac:dyDescent="0.2">
      <c r="A127" s="9">
        <v>44662</v>
      </c>
      <c r="B127" s="8">
        <v>2947</v>
      </c>
      <c r="C127">
        <f>VLOOKUP(现货价!A124,期货收盘价!A:B,2,0)</f>
        <v>3081</v>
      </c>
      <c r="D127" s="1">
        <f>现货价!A124</f>
        <v>44664</v>
      </c>
      <c r="E127">
        <f>现货价!B124</f>
        <v>2865</v>
      </c>
      <c r="F127">
        <f t="shared" si="1"/>
        <v>3081</v>
      </c>
    </row>
    <row r="128" spans="1:6" x14ac:dyDescent="0.2">
      <c r="A128" s="9">
        <v>44659</v>
      </c>
      <c r="B128" s="8">
        <v>2944</v>
      </c>
      <c r="C128">
        <f>VLOOKUP(现货价!A125,期货收盘价!A:B,2,0)</f>
        <v>3099</v>
      </c>
      <c r="D128" s="1">
        <f>现货价!A125</f>
        <v>44663</v>
      </c>
      <c r="E128">
        <f>现货价!B125</f>
        <v>2850</v>
      </c>
      <c r="F128">
        <f t="shared" si="1"/>
        <v>3099</v>
      </c>
    </row>
    <row r="129" spans="1:6" x14ac:dyDescent="0.2">
      <c r="A129" s="9">
        <v>44658</v>
      </c>
      <c r="B129" s="8">
        <v>2916</v>
      </c>
      <c r="C129">
        <f>VLOOKUP(现货价!A126,期货收盘价!A:B,2,0)</f>
        <v>2947</v>
      </c>
      <c r="D129" s="1">
        <f>现货价!A126</f>
        <v>44662</v>
      </c>
      <c r="E129">
        <f>现货价!B126</f>
        <v>2850</v>
      </c>
      <c r="F129">
        <f t="shared" si="1"/>
        <v>2947</v>
      </c>
    </row>
    <row r="130" spans="1:6" x14ac:dyDescent="0.2">
      <c r="A130" s="9">
        <v>44657</v>
      </c>
      <c r="B130" s="8">
        <v>2941</v>
      </c>
      <c r="C130">
        <f>VLOOKUP(现货价!A127,期货收盘价!A:B,2,0)</f>
        <v>2944</v>
      </c>
      <c r="D130" s="1">
        <f>现货价!A127</f>
        <v>44659</v>
      </c>
      <c r="E130">
        <f>现货价!B127</f>
        <v>2850</v>
      </c>
      <c r="F130">
        <f t="shared" si="1"/>
        <v>2944</v>
      </c>
    </row>
    <row r="131" spans="1:6" x14ac:dyDescent="0.2">
      <c r="A131" s="9">
        <v>44652</v>
      </c>
      <c r="B131" s="8">
        <v>3040</v>
      </c>
      <c r="C131">
        <f>VLOOKUP(现货价!A128,期货收盘价!A:B,2,0)</f>
        <v>2916</v>
      </c>
      <c r="D131" s="1">
        <f>现货价!A128</f>
        <v>44658</v>
      </c>
      <c r="E131">
        <f>现货价!B128</f>
        <v>2850</v>
      </c>
      <c r="F131">
        <f t="shared" si="1"/>
        <v>2916</v>
      </c>
    </row>
    <row r="132" spans="1:6" x14ac:dyDescent="0.2">
      <c r="A132" s="9">
        <v>44651</v>
      </c>
      <c r="B132" s="8">
        <v>3014</v>
      </c>
      <c r="C132">
        <f>VLOOKUP(现货价!A129,期货收盘价!A:B,2,0)</f>
        <v>2941</v>
      </c>
      <c r="D132" s="1">
        <f>现货价!A129</f>
        <v>44657</v>
      </c>
      <c r="E132">
        <f>现货价!B129</f>
        <v>2850</v>
      </c>
      <c r="F132">
        <f t="shared" si="1"/>
        <v>2941</v>
      </c>
    </row>
    <row r="133" spans="1:6" x14ac:dyDescent="0.2">
      <c r="A133" s="9">
        <v>44650</v>
      </c>
      <c r="B133" s="8">
        <v>3025</v>
      </c>
      <c r="C133" t="e">
        <f>VLOOKUP(现货价!A130,期货收盘价!A:B,2,0)</f>
        <v>#N/A</v>
      </c>
      <c r="D133" s="1">
        <f>现货价!A130</f>
        <v>44653</v>
      </c>
      <c r="E133">
        <f>现货价!B130</f>
        <v>2825</v>
      </c>
      <c r="F133" t="e">
        <f t="shared" si="1"/>
        <v>#N/A</v>
      </c>
    </row>
    <row r="134" spans="1:6" x14ac:dyDescent="0.2">
      <c r="A134" s="9">
        <v>44649</v>
      </c>
      <c r="B134" s="8">
        <v>2970</v>
      </c>
      <c r="C134">
        <f>VLOOKUP(现货价!A131,期货收盘价!A:B,2,0)</f>
        <v>3040</v>
      </c>
      <c r="D134" s="1">
        <f>现货价!A131</f>
        <v>44652</v>
      </c>
      <c r="E134">
        <f>现货价!B131</f>
        <v>2825</v>
      </c>
      <c r="F134">
        <f t="shared" si="1"/>
        <v>3040</v>
      </c>
    </row>
    <row r="135" spans="1:6" x14ac:dyDescent="0.2">
      <c r="A135" s="9">
        <v>44648</v>
      </c>
      <c r="B135" s="8">
        <v>2907</v>
      </c>
      <c r="C135">
        <f>VLOOKUP(现货价!A132,期货收盘价!A:B,2,0)</f>
        <v>3014</v>
      </c>
      <c r="D135" s="1">
        <f>现货价!A132</f>
        <v>44651</v>
      </c>
      <c r="E135">
        <f>现货价!B132</f>
        <v>2800</v>
      </c>
      <c r="F135">
        <f t="shared" si="1"/>
        <v>3014</v>
      </c>
    </row>
    <row r="136" spans="1:6" x14ac:dyDescent="0.2">
      <c r="A136" s="9">
        <v>44645</v>
      </c>
      <c r="B136" s="8">
        <v>2759</v>
      </c>
      <c r="C136">
        <f>VLOOKUP(现货价!A133,期货收盘价!A:B,2,0)</f>
        <v>3025</v>
      </c>
      <c r="D136" s="1">
        <f>现货价!A133</f>
        <v>44650</v>
      </c>
      <c r="E136">
        <f>现货价!B133</f>
        <v>2800</v>
      </c>
      <c r="F136">
        <f t="shared" si="1"/>
        <v>3025</v>
      </c>
    </row>
    <row r="137" spans="1:6" x14ac:dyDescent="0.2">
      <c r="A137" s="9">
        <v>44644</v>
      </c>
      <c r="B137" s="8">
        <v>2611</v>
      </c>
      <c r="C137">
        <f>VLOOKUP(现货价!A134,期货收盘价!A:B,2,0)</f>
        <v>2970</v>
      </c>
      <c r="D137" s="1">
        <f>现货价!A134</f>
        <v>44649</v>
      </c>
      <c r="E137">
        <f>现货价!B134</f>
        <v>2800</v>
      </c>
      <c r="F137">
        <f t="shared" ref="F137:F200" si="2">VLOOKUP(D137,A:B,2,0)</f>
        <v>2970</v>
      </c>
    </row>
    <row r="138" spans="1:6" x14ac:dyDescent="0.2">
      <c r="A138" s="9">
        <v>44643</v>
      </c>
      <c r="B138" s="8">
        <v>2559</v>
      </c>
      <c r="C138">
        <f>VLOOKUP(现货价!A135,期货收盘价!A:B,2,0)</f>
        <v>2907</v>
      </c>
      <c r="D138" s="1">
        <f>现货价!A135</f>
        <v>44648</v>
      </c>
      <c r="E138">
        <f>现货价!B135</f>
        <v>2775</v>
      </c>
      <c r="F138">
        <f t="shared" si="2"/>
        <v>2907</v>
      </c>
    </row>
    <row r="139" spans="1:6" x14ac:dyDescent="0.2">
      <c r="A139" s="9">
        <v>44642</v>
      </c>
      <c r="B139" s="8">
        <v>2481</v>
      </c>
      <c r="C139">
        <f>VLOOKUP(现货价!A136,期货收盘价!A:B,2,0)</f>
        <v>2759</v>
      </c>
      <c r="D139" s="1">
        <f>现货价!A136</f>
        <v>44645</v>
      </c>
      <c r="E139">
        <f>现货价!B136</f>
        <v>2775</v>
      </c>
      <c r="F139">
        <f t="shared" si="2"/>
        <v>2759</v>
      </c>
    </row>
    <row r="140" spans="1:6" x14ac:dyDescent="0.2">
      <c r="A140" s="9">
        <v>44641</v>
      </c>
      <c r="B140" s="8">
        <v>2451</v>
      </c>
      <c r="C140">
        <f>VLOOKUP(现货价!A137,期货收盘价!A:B,2,0)</f>
        <v>2611</v>
      </c>
      <c r="D140" s="1">
        <f>现货价!A137</f>
        <v>44644</v>
      </c>
      <c r="E140">
        <f>现货价!B137</f>
        <v>2750</v>
      </c>
      <c r="F140">
        <f t="shared" si="2"/>
        <v>2611</v>
      </c>
    </row>
    <row r="141" spans="1:6" x14ac:dyDescent="0.2">
      <c r="A141" s="9">
        <v>44638</v>
      </c>
      <c r="B141" s="8">
        <v>2526</v>
      </c>
      <c r="C141">
        <f>VLOOKUP(现货价!A138,期货收盘价!A:B,2,0)</f>
        <v>2559</v>
      </c>
      <c r="D141" s="1">
        <f>现货价!A138</f>
        <v>44643</v>
      </c>
      <c r="E141">
        <f>现货价!B138</f>
        <v>2750</v>
      </c>
      <c r="F141">
        <f t="shared" si="2"/>
        <v>2559</v>
      </c>
    </row>
    <row r="142" spans="1:6" x14ac:dyDescent="0.2">
      <c r="A142" s="9">
        <v>44637</v>
      </c>
      <c r="B142" s="8">
        <v>2457</v>
      </c>
      <c r="C142">
        <f>VLOOKUP(现货价!A139,期货收盘价!A:B,2,0)</f>
        <v>2481</v>
      </c>
      <c r="D142" s="1">
        <f>现货价!A139</f>
        <v>44642</v>
      </c>
      <c r="E142">
        <f>现货价!B139</f>
        <v>2750</v>
      </c>
      <c r="F142">
        <f t="shared" si="2"/>
        <v>2481</v>
      </c>
    </row>
    <row r="143" spans="1:6" x14ac:dyDescent="0.2">
      <c r="A143" s="9">
        <v>44636</v>
      </c>
      <c r="B143" s="8">
        <v>2453</v>
      </c>
      <c r="C143">
        <f>VLOOKUP(现货价!A140,期货收盘价!A:B,2,0)</f>
        <v>2451</v>
      </c>
      <c r="D143" s="1">
        <f>现货价!A140</f>
        <v>44641</v>
      </c>
      <c r="E143">
        <f>现货价!B140</f>
        <v>2750</v>
      </c>
      <c r="F143">
        <f t="shared" si="2"/>
        <v>2451</v>
      </c>
    </row>
    <row r="144" spans="1:6" x14ac:dyDescent="0.2">
      <c r="A144" s="9">
        <v>44635</v>
      </c>
      <c r="B144" s="8">
        <v>2449</v>
      </c>
      <c r="C144">
        <f>VLOOKUP(现货价!A141,期货收盘价!A:B,2,0)</f>
        <v>2526</v>
      </c>
      <c r="D144" s="1">
        <f>现货价!A141</f>
        <v>44638</v>
      </c>
      <c r="E144">
        <f>现货价!B141</f>
        <v>2800</v>
      </c>
      <c r="F144">
        <f t="shared" si="2"/>
        <v>2526</v>
      </c>
    </row>
    <row r="145" spans="1:6" x14ac:dyDescent="0.2">
      <c r="A145" s="9">
        <v>44634</v>
      </c>
      <c r="B145" s="8">
        <v>2450</v>
      </c>
      <c r="C145">
        <f>VLOOKUP(现货价!A142,期货收盘价!A:B,2,0)</f>
        <v>2457</v>
      </c>
      <c r="D145" s="1">
        <f>现货价!A142</f>
        <v>44637</v>
      </c>
      <c r="E145">
        <f>现货价!B142</f>
        <v>2800</v>
      </c>
      <c r="F145">
        <f t="shared" si="2"/>
        <v>2457</v>
      </c>
    </row>
    <row r="146" spans="1:6" x14ac:dyDescent="0.2">
      <c r="A146" s="9">
        <v>44631</v>
      </c>
      <c r="B146" s="8">
        <v>2573</v>
      </c>
      <c r="C146">
        <f>VLOOKUP(现货价!A143,期货收盘价!A:B,2,0)</f>
        <v>2453</v>
      </c>
      <c r="D146" s="1">
        <f>现货价!A143</f>
        <v>44636</v>
      </c>
      <c r="E146">
        <f>现货价!B143</f>
        <v>2800</v>
      </c>
      <c r="F146">
        <f t="shared" si="2"/>
        <v>2453</v>
      </c>
    </row>
    <row r="147" spans="1:6" x14ac:dyDescent="0.2">
      <c r="A147" s="9">
        <v>44630</v>
      </c>
      <c r="B147" s="8">
        <v>2642</v>
      </c>
      <c r="C147">
        <f>VLOOKUP(现货价!A144,期货收盘价!A:B,2,0)</f>
        <v>2449</v>
      </c>
      <c r="D147" s="1">
        <f>现货价!A144</f>
        <v>44635</v>
      </c>
      <c r="E147">
        <f>现货价!B144</f>
        <v>2800</v>
      </c>
      <c r="F147">
        <f t="shared" si="2"/>
        <v>2449</v>
      </c>
    </row>
    <row r="148" spans="1:6" x14ac:dyDescent="0.2">
      <c r="A148" s="9">
        <v>44629</v>
      </c>
      <c r="B148" s="8">
        <v>2505</v>
      </c>
      <c r="C148">
        <f>VLOOKUP(现货价!A145,期货收盘价!A:B,2,0)</f>
        <v>2450</v>
      </c>
      <c r="D148" s="1">
        <f>现货价!A145</f>
        <v>44634</v>
      </c>
      <c r="E148">
        <f>现货价!B145</f>
        <v>2800</v>
      </c>
      <c r="F148">
        <f t="shared" si="2"/>
        <v>2450</v>
      </c>
    </row>
    <row r="149" spans="1:6" x14ac:dyDescent="0.2">
      <c r="A149" s="9">
        <v>44628</v>
      </c>
      <c r="B149" s="8">
        <v>2652</v>
      </c>
      <c r="C149">
        <f>VLOOKUP(现货价!A146,期货收盘价!A:B,2,0)</f>
        <v>2573</v>
      </c>
      <c r="D149" s="1">
        <f>现货价!A146</f>
        <v>44631</v>
      </c>
      <c r="E149">
        <f>现货价!B146</f>
        <v>2825</v>
      </c>
      <c r="F149">
        <f t="shared" si="2"/>
        <v>2573</v>
      </c>
    </row>
    <row r="150" spans="1:6" x14ac:dyDescent="0.2">
      <c r="A150" s="9">
        <v>44627</v>
      </c>
      <c r="B150" s="8">
        <v>2749</v>
      </c>
      <c r="C150">
        <f>VLOOKUP(现货价!A147,期货收盘价!A:B,2,0)</f>
        <v>2642</v>
      </c>
      <c r="D150" s="1">
        <f>现货价!A147</f>
        <v>44630</v>
      </c>
      <c r="E150">
        <f>现货价!B147</f>
        <v>2825</v>
      </c>
      <c r="F150">
        <f t="shared" si="2"/>
        <v>2642</v>
      </c>
    </row>
    <row r="151" spans="1:6" x14ac:dyDescent="0.2">
      <c r="A151" s="9">
        <v>44624</v>
      </c>
      <c r="B151" s="8">
        <v>2708</v>
      </c>
      <c r="C151">
        <f>VLOOKUP(现货价!A148,期货收盘价!A:B,2,0)</f>
        <v>2505</v>
      </c>
      <c r="D151" s="1">
        <f>现货价!A148</f>
        <v>44629</v>
      </c>
      <c r="E151">
        <f>现货价!B148</f>
        <v>2825</v>
      </c>
      <c r="F151">
        <f t="shared" si="2"/>
        <v>2505</v>
      </c>
    </row>
    <row r="152" spans="1:6" x14ac:dyDescent="0.2">
      <c r="A152" s="9">
        <v>44623</v>
      </c>
      <c r="B152" s="8">
        <v>2736</v>
      </c>
      <c r="C152">
        <f>VLOOKUP(现货价!A149,期货收盘价!A:B,2,0)</f>
        <v>2652</v>
      </c>
      <c r="D152" s="1">
        <f>现货价!A149</f>
        <v>44628</v>
      </c>
      <c r="E152">
        <f>现货价!B149</f>
        <v>2850</v>
      </c>
      <c r="F152">
        <f t="shared" si="2"/>
        <v>2652</v>
      </c>
    </row>
    <row r="153" spans="1:6" x14ac:dyDescent="0.2">
      <c r="A153" s="9">
        <v>44622</v>
      </c>
      <c r="B153" s="8">
        <v>2669</v>
      </c>
      <c r="C153">
        <f>VLOOKUP(现货价!A150,期货收盘价!A:B,2,0)</f>
        <v>2749</v>
      </c>
      <c r="D153" s="1">
        <f>现货价!A150</f>
        <v>44627</v>
      </c>
      <c r="E153">
        <f>现货价!B150</f>
        <v>2875</v>
      </c>
      <c r="F153">
        <f t="shared" si="2"/>
        <v>2749</v>
      </c>
    </row>
    <row r="154" spans="1:6" x14ac:dyDescent="0.2">
      <c r="A154" s="9">
        <v>44621</v>
      </c>
      <c r="B154" s="8">
        <v>2605</v>
      </c>
      <c r="C154">
        <f>VLOOKUP(现货价!A151,期货收盘价!A:B,2,0)</f>
        <v>2708</v>
      </c>
      <c r="D154" s="1">
        <f>现货价!A151</f>
        <v>44624</v>
      </c>
      <c r="E154">
        <f>现货价!B151</f>
        <v>2875</v>
      </c>
      <c r="F154">
        <f t="shared" si="2"/>
        <v>2708</v>
      </c>
    </row>
    <row r="155" spans="1:6" x14ac:dyDescent="0.2">
      <c r="A155" s="9">
        <v>44620</v>
      </c>
      <c r="B155" s="8">
        <v>2593</v>
      </c>
      <c r="C155">
        <f>VLOOKUP(现货价!A152,期货收盘价!A:B,2,0)</f>
        <v>2736</v>
      </c>
      <c r="D155" s="1">
        <f>现货价!A152</f>
        <v>44623</v>
      </c>
      <c r="E155">
        <f>现货价!B152</f>
        <v>2875</v>
      </c>
      <c r="F155">
        <f t="shared" si="2"/>
        <v>2736</v>
      </c>
    </row>
    <row r="156" spans="1:6" x14ac:dyDescent="0.2">
      <c r="A156" s="9">
        <v>44617</v>
      </c>
      <c r="B156" s="8">
        <v>2605</v>
      </c>
      <c r="C156">
        <f>VLOOKUP(现货价!A153,期货收盘价!A:B,2,0)</f>
        <v>2669</v>
      </c>
      <c r="D156" s="1">
        <f>现货价!A153</f>
        <v>44622</v>
      </c>
      <c r="E156">
        <f>现货价!B153</f>
        <v>2865</v>
      </c>
      <c r="F156">
        <f t="shared" si="2"/>
        <v>2669</v>
      </c>
    </row>
    <row r="157" spans="1:6" x14ac:dyDescent="0.2">
      <c r="A157" s="9">
        <v>44616</v>
      </c>
      <c r="B157" s="8">
        <v>2787</v>
      </c>
      <c r="C157">
        <f>VLOOKUP(现货价!A154,期货收盘价!A:B,2,0)</f>
        <v>2605</v>
      </c>
      <c r="D157" s="1">
        <f>现货价!A154</f>
        <v>44621</v>
      </c>
      <c r="E157">
        <f>现货价!B154</f>
        <v>2850</v>
      </c>
      <c r="F157">
        <f t="shared" si="2"/>
        <v>2605</v>
      </c>
    </row>
    <row r="158" spans="1:6" x14ac:dyDescent="0.2">
      <c r="A158" s="9">
        <v>44615</v>
      </c>
      <c r="B158" s="8">
        <v>2876</v>
      </c>
      <c r="C158">
        <f>VLOOKUP(现货价!A155,期货收盘价!A:B,2,0)</f>
        <v>2593</v>
      </c>
      <c r="D158" s="1">
        <f>现货价!A155</f>
        <v>44620</v>
      </c>
      <c r="E158">
        <f>现货价!B155</f>
        <v>2850</v>
      </c>
      <c r="F158">
        <f t="shared" si="2"/>
        <v>2593</v>
      </c>
    </row>
    <row r="159" spans="1:6" x14ac:dyDescent="0.2">
      <c r="A159" s="9">
        <v>44614</v>
      </c>
      <c r="B159" s="8">
        <v>2854</v>
      </c>
      <c r="C159">
        <f>VLOOKUP(现货价!A156,期货收盘价!A:B,2,0)</f>
        <v>2605</v>
      </c>
      <c r="D159" s="1">
        <f>现货价!A156</f>
        <v>44617</v>
      </c>
      <c r="E159">
        <f>现货价!B156</f>
        <v>2850</v>
      </c>
      <c r="F159">
        <f t="shared" si="2"/>
        <v>2605</v>
      </c>
    </row>
    <row r="160" spans="1:6" x14ac:dyDescent="0.2">
      <c r="A160" s="9">
        <v>44613</v>
      </c>
      <c r="B160" s="8">
        <v>2912</v>
      </c>
      <c r="C160">
        <f>VLOOKUP(现货价!A157,期货收盘价!A:B,2,0)</f>
        <v>2787</v>
      </c>
      <c r="D160" s="1">
        <f>现货价!A157</f>
        <v>44616</v>
      </c>
      <c r="E160">
        <f>现货价!B157</f>
        <v>2875</v>
      </c>
      <c r="F160">
        <f t="shared" si="2"/>
        <v>2787</v>
      </c>
    </row>
    <row r="161" spans="1:6" x14ac:dyDescent="0.2">
      <c r="A161" s="9">
        <v>44610</v>
      </c>
      <c r="B161" s="8">
        <v>2803</v>
      </c>
      <c r="C161">
        <f>VLOOKUP(现货价!A158,期货收盘价!A:B,2,0)</f>
        <v>2876</v>
      </c>
      <c r="D161" s="1">
        <f>现货价!A158</f>
        <v>44615</v>
      </c>
      <c r="E161">
        <f>现货价!B158</f>
        <v>2850</v>
      </c>
      <c r="F161">
        <f t="shared" si="2"/>
        <v>2876</v>
      </c>
    </row>
    <row r="162" spans="1:6" x14ac:dyDescent="0.2">
      <c r="A162" s="9">
        <v>44609</v>
      </c>
      <c r="B162" s="8">
        <v>2756</v>
      </c>
      <c r="C162">
        <f>VLOOKUP(现货价!A159,期货收盘价!A:B,2,0)</f>
        <v>2854</v>
      </c>
      <c r="D162" s="1">
        <f>现货价!A159</f>
        <v>44614</v>
      </c>
      <c r="E162">
        <f>现货价!B159</f>
        <v>2825</v>
      </c>
      <c r="F162">
        <f t="shared" si="2"/>
        <v>2854</v>
      </c>
    </row>
    <row r="163" spans="1:6" x14ac:dyDescent="0.2">
      <c r="A163" s="9">
        <v>44608</v>
      </c>
      <c r="B163" s="8">
        <v>2912</v>
      </c>
      <c r="C163">
        <f>VLOOKUP(现货价!A160,期货收盘价!A:B,2,0)</f>
        <v>2912</v>
      </c>
      <c r="D163" s="1">
        <f>现货价!A160</f>
        <v>44613</v>
      </c>
      <c r="E163">
        <f>现货价!B160</f>
        <v>2825</v>
      </c>
      <c r="F163">
        <f t="shared" si="2"/>
        <v>2912</v>
      </c>
    </row>
    <row r="164" spans="1:6" x14ac:dyDescent="0.2">
      <c r="A164" s="9">
        <v>44607</v>
      </c>
      <c r="B164" s="8">
        <v>2867</v>
      </c>
      <c r="C164">
        <f>VLOOKUP(现货价!A161,期货收盘价!A:B,2,0)</f>
        <v>2803</v>
      </c>
      <c r="D164" s="1">
        <f>现货价!A161</f>
        <v>44610</v>
      </c>
      <c r="E164">
        <f>现货价!B161</f>
        <v>2825</v>
      </c>
      <c r="F164">
        <f t="shared" si="2"/>
        <v>2803</v>
      </c>
    </row>
    <row r="165" spans="1:6" x14ac:dyDescent="0.2">
      <c r="A165" s="9">
        <v>44606</v>
      </c>
      <c r="B165" s="8">
        <v>2954</v>
      </c>
      <c r="C165">
        <f>VLOOKUP(现货价!A162,期货收盘价!A:B,2,0)</f>
        <v>2756</v>
      </c>
      <c r="D165" s="1">
        <f>现货价!A162</f>
        <v>44609</v>
      </c>
      <c r="E165">
        <f>现货价!B162</f>
        <v>2825</v>
      </c>
      <c r="F165">
        <f t="shared" si="2"/>
        <v>2756</v>
      </c>
    </row>
    <row r="166" spans="1:6" x14ac:dyDescent="0.2">
      <c r="A166" s="9">
        <v>44603</v>
      </c>
      <c r="B166" s="8">
        <v>2973</v>
      </c>
      <c r="C166">
        <f>VLOOKUP(现货价!A163,期货收盘价!A:B,2,0)</f>
        <v>2912</v>
      </c>
      <c r="D166" s="1">
        <f>现货价!A163</f>
        <v>44608</v>
      </c>
      <c r="E166">
        <f>现货价!B163</f>
        <v>2825</v>
      </c>
      <c r="F166">
        <f t="shared" si="2"/>
        <v>2912</v>
      </c>
    </row>
    <row r="167" spans="1:6" x14ac:dyDescent="0.2">
      <c r="A167" s="9">
        <v>44602</v>
      </c>
      <c r="B167" s="8">
        <v>3125</v>
      </c>
      <c r="C167">
        <f>VLOOKUP(现货价!A164,期货收盘价!A:B,2,0)</f>
        <v>2867</v>
      </c>
      <c r="D167" s="1">
        <f>现货价!A164</f>
        <v>44607</v>
      </c>
      <c r="E167">
        <f>现货价!B164</f>
        <v>2800</v>
      </c>
      <c r="F167">
        <f t="shared" si="2"/>
        <v>2867</v>
      </c>
    </row>
    <row r="168" spans="1:6" x14ac:dyDescent="0.2">
      <c r="A168" s="9">
        <v>44601</v>
      </c>
      <c r="B168" s="8">
        <v>2957</v>
      </c>
      <c r="C168">
        <f>VLOOKUP(现货价!A165,期货收盘价!A:B,2,0)</f>
        <v>2954</v>
      </c>
      <c r="D168" s="1">
        <f>现货价!A165</f>
        <v>44606</v>
      </c>
      <c r="E168">
        <f>现货价!B165</f>
        <v>2775</v>
      </c>
      <c r="F168">
        <f t="shared" si="2"/>
        <v>2954</v>
      </c>
    </row>
    <row r="169" spans="1:6" x14ac:dyDescent="0.2">
      <c r="A169" s="9">
        <v>44600</v>
      </c>
      <c r="B169" s="8">
        <v>2987</v>
      </c>
      <c r="C169">
        <f>VLOOKUP(现货价!A166,期货收盘价!A:B,2,0)</f>
        <v>2973</v>
      </c>
      <c r="D169" s="1">
        <f>现货价!A166</f>
        <v>44603</v>
      </c>
      <c r="E169">
        <f>现货价!B166</f>
        <v>2775</v>
      </c>
      <c r="F169">
        <f t="shared" si="2"/>
        <v>2973</v>
      </c>
    </row>
    <row r="170" spans="1:6" x14ac:dyDescent="0.2">
      <c r="A170" s="9">
        <v>44599</v>
      </c>
      <c r="B170" s="8">
        <v>2968</v>
      </c>
      <c r="C170">
        <f>VLOOKUP(现货价!A167,期货收盘价!A:B,2,0)</f>
        <v>3125</v>
      </c>
      <c r="D170" s="1">
        <f>现货价!A167</f>
        <v>44602</v>
      </c>
      <c r="E170">
        <f>现货价!B167</f>
        <v>2725</v>
      </c>
      <c r="F170">
        <f t="shared" si="2"/>
        <v>3125</v>
      </c>
    </row>
    <row r="171" spans="1:6" x14ac:dyDescent="0.2">
      <c r="A171" s="9">
        <v>44589</v>
      </c>
      <c r="B171" s="8">
        <v>2880</v>
      </c>
      <c r="C171">
        <f>VLOOKUP(现货价!A168,期货收盘价!A:B,2,0)</f>
        <v>2957</v>
      </c>
      <c r="D171" s="1">
        <f>现货价!A168</f>
        <v>44601</v>
      </c>
      <c r="E171">
        <f>现货价!B168</f>
        <v>2675</v>
      </c>
      <c r="F171">
        <f t="shared" si="2"/>
        <v>2957</v>
      </c>
    </row>
    <row r="172" spans="1:6" x14ac:dyDescent="0.2">
      <c r="A172" s="9">
        <v>44588</v>
      </c>
      <c r="B172" s="8">
        <v>2849</v>
      </c>
      <c r="C172">
        <f>VLOOKUP(现货价!A169,期货收盘价!A:B,2,0)</f>
        <v>2987</v>
      </c>
      <c r="D172" s="1">
        <f>现货价!A169</f>
        <v>44600</v>
      </c>
      <c r="E172">
        <f>现货价!B169</f>
        <v>2600</v>
      </c>
      <c r="F172">
        <f t="shared" si="2"/>
        <v>2987</v>
      </c>
    </row>
    <row r="173" spans="1:6" x14ac:dyDescent="0.2">
      <c r="A173" s="9">
        <v>44587</v>
      </c>
      <c r="B173" s="8">
        <v>2768</v>
      </c>
      <c r="C173">
        <f>VLOOKUP(现货价!A170,期货收盘价!A:B,2,0)</f>
        <v>2968</v>
      </c>
      <c r="D173" s="1">
        <f>现货价!A170</f>
        <v>44599</v>
      </c>
      <c r="E173">
        <f>现货价!B170</f>
        <v>2600</v>
      </c>
      <c r="F173">
        <f t="shared" si="2"/>
        <v>2968</v>
      </c>
    </row>
    <row r="174" spans="1:6" x14ac:dyDescent="0.2">
      <c r="A174" s="9">
        <v>44586</v>
      </c>
      <c r="B174" s="8">
        <v>2700</v>
      </c>
      <c r="C174" t="e">
        <f>VLOOKUP(现货价!A171,期货收盘价!A:B,2,0)</f>
        <v>#N/A</v>
      </c>
      <c r="D174" s="1">
        <f>现货价!A171</f>
        <v>44591</v>
      </c>
      <c r="E174">
        <f>现货价!B171</f>
        <v>2575</v>
      </c>
      <c r="F174" t="e">
        <f t="shared" si="2"/>
        <v>#N/A</v>
      </c>
    </row>
    <row r="175" spans="1:6" x14ac:dyDescent="0.2">
      <c r="A175" s="9">
        <v>44585</v>
      </c>
      <c r="B175" s="8">
        <v>2685</v>
      </c>
      <c r="C175" t="e">
        <f>VLOOKUP(现货价!A172,期货收盘价!A:B,2,0)</f>
        <v>#N/A</v>
      </c>
      <c r="D175" s="1">
        <f>现货价!A172</f>
        <v>44590</v>
      </c>
      <c r="E175">
        <f>现货价!B172</f>
        <v>2575</v>
      </c>
      <c r="F175" t="e">
        <f t="shared" si="2"/>
        <v>#N/A</v>
      </c>
    </row>
    <row r="176" spans="1:6" x14ac:dyDescent="0.2">
      <c r="A176" s="9">
        <v>44582</v>
      </c>
      <c r="B176" s="8">
        <v>2712</v>
      </c>
      <c r="C176">
        <f>VLOOKUP(现货价!A173,期货收盘价!A:B,2,0)</f>
        <v>2880</v>
      </c>
      <c r="D176" s="1">
        <f>现货价!A173</f>
        <v>44589</v>
      </c>
      <c r="E176">
        <f>现货价!B173</f>
        <v>2575</v>
      </c>
      <c r="F176">
        <f t="shared" si="2"/>
        <v>2880</v>
      </c>
    </row>
    <row r="177" spans="1:6" x14ac:dyDescent="0.2">
      <c r="A177" s="9">
        <v>44581</v>
      </c>
      <c r="B177" s="8">
        <v>2574</v>
      </c>
      <c r="C177">
        <f>VLOOKUP(现货价!A174,期货收盘价!A:B,2,0)</f>
        <v>2849</v>
      </c>
      <c r="D177" s="1">
        <f>现货价!A174</f>
        <v>44588</v>
      </c>
      <c r="E177">
        <f>现货价!B174</f>
        <v>2575</v>
      </c>
      <c r="F177">
        <f t="shared" si="2"/>
        <v>2849</v>
      </c>
    </row>
    <row r="178" spans="1:6" x14ac:dyDescent="0.2">
      <c r="A178" s="9">
        <v>44580</v>
      </c>
      <c r="B178" s="8">
        <v>2596</v>
      </c>
      <c r="C178">
        <f>VLOOKUP(现货价!A175,期货收盘价!A:B,2,0)</f>
        <v>2768</v>
      </c>
      <c r="D178" s="1">
        <f>现货价!A175</f>
        <v>44587</v>
      </c>
      <c r="E178">
        <f>现货价!B175</f>
        <v>2550</v>
      </c>
      <c r="F178">
        <f t="shared" si="2"/>
        <v>2768</v>
      </c>
    </row>
    <row r="179" spans="1:6" x14ac:dyDescent="0.2">
      <c r="A179" s="9">
        <v>44579</v>
      </c>
      <c r="B179" s="8">
        <v>2558</v>
      </c>
      <c r="C179">
        <f>VLOOKUP(现货价!A176,期货收盘价!A:B,2,0)</f>
        <v>2700</v>
      </c>
      <c r="D179" s="1">
        <f>现货价!A176</f>
        <v>44586</v>
      </c>
      <c r="E179">
        <f>现货价!B176</f>
        <v>2550</v>
      </c>
      <c r="F179">
        <f t="shared" si="2"/>
        <v>2700</v>
      </c>
    </row>
    <row r="180" spans="1:6" x14ac:dyDescent="0.2">
      <c r="A180" s="9">
        <v>44578</v>
      </c>
      <c r="B180" s="8">
        <v>2553</v>
      </c>
      <c r="C180">
        <f>VLOOKUP(现货价!A177,期货收盘价!A:B,2,0)</f>
        <v>2685</v>
      </c>
      <c r="D180" s="1">
        <f>现货价!A177</f>
        <v>44585</v>
      </c>
      <c r="E180">
        <f>现货价!B177</f>
        <v>2525</v>
      </c>
      <c r="F180">
        <f t="shared" si="2"/>
        <v>2685</v>
      </c>
    </row>
    <row r="181" spans="1:6" x14ac:dyDescent="0.2">
      <c r="A181" s="9">
        <v>44575</v>
      </c>
      <c r="B181" s="8">
        <v>2593</v>
      </c>
      <c r="C181">
        <f>VLOOKUP(现货价!A178,期货收盘价!A:B,2,0)</f>
        <v>2712</v>
      </c>
      <c r="D181" s="1">
        <f>现货价!A178</f>
        <v>44582</v>
      </c>
      <c r="E181">
        <f>现货价!B178</f>
        <v>2525</v>
      </c>
      <c r="F181">
        <f t="shared" si="2"/>
        <v>2712</v>
      </c>
    </row>
    <row r="182" spans="1:6" x14ac:dyDescent="0.2">
      <c r="A182" s="9">
        <v>44574</v>
      </c>
      <c r="B182" s="8">
        <v>2461</v>
      </c>
      <c r="C182">
        <f>VLOOKUP(现货价!A179,期货收盘价!A:B,2,0)</f>
        <v>2574</v>
      </c>
      <c r="D182" s="1">
        <f>现货价!A179</f>
        <v>44581</v>
      </c>
      <c r="E182">
        <f>现货价!B179</f>
        <v>2500</v>
      </c>
      <c r="F182">
        <f t="shared" si="2"/>
        <v>2574</v>
      </c>
    </row>
    <row r="183" spans="1:6" x14ac:dyDescent="0.2">
      <c r="A183" s="9">
        <v>44573</v>
      </c>
      <c r="B183" s="8">
        <v>2486</v>
      </c>
      <c r="C183">
        <f>VLOOKUP(现货价!A180,期货收盘价!A:B,2,0)</f>
        <v>2596</v>
      </c>
      <c r="D183" s="1">
        <f>现货价!A180</f>
        <v>44580</v>
      </c>
      <c r="E183">
        <f>现货价!B180</f>
        <v>2475</v>
      </c>
      <c r="F183">
        <f t="shared" si="2"/>
        <v>2596</v>
      </c>
    </row>
    <row r="184" spans="1:6" x14ac:dyDescent="0.2">
      <c r="A184" s="9">
        <v>44572</v>
      </c>
      <c r="B184" s="8">
        <v>2470</v>
      </c>
      <c r="C184">
        <f>VLOOKUP(现货价!A181,期货收盘价!A:B,2,0)</f>
        <v>2558</v>
      </c>
      <c r="D184" s="1">
        <f>现货价!A181</f>
        <v>44579</v>
      </c>
      <c r="E184">
        <f>现货价!B181</f>
        <v>2450</v>
      </c>
      <c r="F184">
        <f t="shared" si="2"/>
        <v>2558</v>
      </c>
    </row>
    <row r="185" spans="1:6" x14ac:dyDescent="0.2">
      <c r="A185" s="9">
        <v>44571</v>
      </c>
      <c r="B185" s="8">
        <v>2413</v>
      </c>
      <c r="C185">
        <f>VLOOKUP(现货价!A182,期货收盘价!A:B,2,0)</f>
        <v>2553</v>
      </c>
      <c r="D185" s="1">
        <f>现货价!A182</f>
        <v>44578</v>
      </c>
      <c r="E185">
        <f>现货价!B182</f>
        <v>2425</v>
      </c>
      <c r="F185">
        <f t="shared" si="2"/>
        <v>2553</v>
      </c>
    </row>
    <row r="186" spans="1:6" x14ac:dyDescent="0.2">
      <c r="A186" s="9">
        <v>44568</v>
      </c>
      <c r="B186" s="8">
        <v>2337</v>
      </c>
      <c r="C186">
        <f>VLOOKUP(现货价!A183,期货收盘价!A:B,2,0)</f>
        <v>2593</v>
      </c>
      <c r="D186" s="1">
        <f>现货价!A183</f>
        <v>44575</v>
      </c>
      <c r="E186">
        <f>现货价!B183</f>
        <v>2425</v>
      </c>
      <c r="F186">
        <f t="shared" si="2"/>
        <v>2593</v>
      </c>
    </row>
    <row r="187" spans="1:6" x14ac:dyDescent="0.2">
      <c r="A187" s="9">
        <v>44567</v>
      </c>
      <c r="B187" s="8">
        <v>2312</v>
      </c>
      <c r="C187">
        <f>VLOOKUP(现货价!A184,期货收盘价!A:B,2,0)</f>
        <v>2461</v>
      </c>
      <c r="D187" s="1">
        <f>现货价!A184</f>
        <v>44574</v>
      </c>
      <c r="E187">
        <f>现货价!B184</f>
        <v>2425</v>
      </c>
      <c r="F187">
        <f t="shared" si="2"/>
        <v>2461</v>
      </c>
    </row>
    <row r="188" spans="1:6" x14ac:dyDescent="0.2">
      <c r="A188" s="9">
        <v>44566</v>
      </c>
      <c r="B188" s="8">
        <v>2250</v>
      </c>
      <c r="C188">
        <f>VLOOKUP(现货价!A185,期货收盘价!A:B,2,0)</f>
        <v>2486</v>
      </c>
      <c r="D188" s="1">
        <f>现货价!A185</f>
        <v>44573</v>
      </c>
      <c r="E188">
        <f>现货价!B185</f>
        <v>2425</v>
      </c>
      <c r="F188">
        <f t="shared" si="2"/>
        <v>2486</v>
      </c>
    </row>
    <row r="189" spans="1:6" x14ac:dyDescent="0.2">
      <c r="A189" s="9">
        <v>44565</v>
      </c>
      <c r="B189" s="8">
        <v>2221</v>
      </c>
      <c r="C189">
        <f>VLOOKUP(现货价!A186,期货收盘价!A:B,2,0)</f>
        <v>2470</v>
      </c>
      <c r="D189" s="1">
        <f>现货价!A186</f>
        <v>44572</v>
      </c>
      <c r="E189">
        <f>现货价!B186</f>
        <v>2425</v>
      </c>
      <c r="F189">
        <f t="shared" si="2"/>
        <v>2470</v>
      </c>
    </row>
    <row r="190" spans="1:6" x14ac:dyDescent="0.2">
      <c r="A190" s="9">
        <v>44561</v>
      </c>
      <c r="B190" s="8">
        <v>2183</v>
      </c>
      <c r="C190">
        <f>VLOOKUP(现货价!A187,期货收盘价!A:B,2,0)</f>
        <v>2413</v>
      </c>
      <c r="D190" s="1">
        <f>现货价!A187</f>
        <v>44571</v>
      </c>
      <c r="E190">
        <f>现货价!B187</f>
        <v>2475</v>
      </c>
      <c r="F190">
        <f t="shared" si="2"/>
        <v>2413</v>
      </c>
    </row>
    <row r="191" spans="1:6" x14ac:dyDescent="0.2">
      <c r="A191" s="9">
        <v>44560</v>
      </c>
      <c r="B191" s="8">
        <v>2244</v>
      </c>
      <c r="C191">
        <f>VLOOKUP(现货价!A188,期货收盘价!A:B,2,0)</f>
        <v>2337</v>
      </c>
      <c r="D191" s="1">
        <f>现货价!A188</f>
        <v>44568</v>
      </c>
      <c r="E191">
        <f>现货价!B188</f>
        <v>2500</v>
      </c>
      <c r="F191">
        <f t="shared" si="2"/>
        <v>2337</v>
      </c>
    </row>
    <row r="192" spans="1:6" x14ac:dyDescent="0.2">
      <c r="A192" s="9">
        <v>44559</v>
      </c>
      <c r="B192" s="8">
        <v>2286</v>
      </c>
      <c r="C192">
        <f>VLOOKUP(现货价!A189,期货收盘价!A:B,2,0)</f>
        <v>2312</v>
      </c>
      <c r="D192" s="1">
        <f>现货价!A189</f>
        <v>44567</v>
      </c>
      <c r="E192">
        <f>现货价!B189</f>
        <v>2525</v>
      </c>
      <c r="F192">
        <f t="shared" si="2"/>
        <v>2312</v>
      </c>
    </row>
    <row r="193" spans="1:6" x14ac:dyDescent="0.2">
      <c r="A193" s="9">
        <v>44558</v>
      </c>
      <c r="B193" s="8">
        <v>2285</v>
      </c>
      <c r="C193">
        <f>VLOOKUP(现货价!A190,期货收盘价!A:B,2,0)</f>
        <v>2250</v>
      </c>
      <c r="D193" s="1">
        <f>现货价!A190</f>
        <v>44566</v>
      </c>
      <c r="E193">
        <f>现货价!B190</f>
        <v>2525</v>
      </c>
      <c r="F193">
        <f t="shared" si="2"/>
        <v>2250</v>
      </c>
    </row>
    <row r="194" spans="1:6" x14ac:dyDescent="0.2">
      <c r="A194" s="9">
        <v>44557</v>
      </c>
      <c r="B194" s="8">
        <v>2285</v>
      </c>
      <c r="C194">
        <f>VLOOKUP(现货价!A191,期货收盘价!A:B,2,0)</f>
        <v>2221</v>
      </c>
      <c r="D194" s="1">
        <f>现货价!A191</f>
        <v>44565</v>
      </c>
      <c r="E194">
        <f>现货价!B191</f>
        <v>2525</v>
      </c>
      <c r="F194">
        <f t="shared" si="2"/>
        <v>2221</v>
      </c>
    </row>
    <row r="195" spans="1:6" x14ac:dyDescent="0.2">
      <c r="A195" s="9">
        <v>44554</v>
      </c>
      <c r="B195" s="8">
        <v>2293</v>
      </c>
      <c r="C195">
        <f>VLOOKUP(现货价!A192,期货收盘价!A:B,2,0)</f>
        <v>2183</v>
      </c>
      <c r="D195" s="1">
        <f>现货价!A192</f>
        <v>44561</v>
      </c>
      <c r="E195">
        <f>现货价!B192</f>
        <v>2600</v>
      </c>
      <c r="F195">
        <f t="shared" si="2"/>
        <v>2183</v>
      </c>
    </row>
    <row r="196" spans="1:6" x14ac:dyDescent="0.2">
      <c r="A196" s="9">
        <v>44553</v>
      </c>
      <c r="B196" s="8">
        <v>2318</v>
      </c>
      <c r="C196">
        <f>VLOOKUP(现货价!A193,期货收盘价!A:B,2,0)</f>
        <v>2244</v>
      </c>
      <c r="D196" s="1">
        <f>现货价!A193</f>
        <v>44560</v>
      </c>
      <c r="E196">
        <f>现货价!B193</f>
        <v>2675</v>
      </c>
      <c r="F196">
        <f t="shared" si="2"/>
        <v>2244</v>
      </c>
    </row>
    <row r="197" spans="1:6" x14ac:dyDescent="0.2">
      <c r="A197" s="9">
        <v>44552</v>
      </c>
      <c r="B197" s="8">
        <v>2329</v>
      </c>
      <c r="C197">
        <f>VLOOKUP(现货价!A194,期货收盘价!A:B,2,0)</f>
        <v>2286</v>
      </c>
      <c r="D197" s="1">
        <f>现货价!A194</f>
        <v>44559</v>
      </c>
      <c r="E197">
        <f>现货价!B194</f>
        <v>2675</v>
      </c>
      <c r="F197">
        <f t="shared" si="2"/>
        <v>2286</v>
      </c>
    </row>
    <row r="198" spans="1:6" x14ac:dyDescent="0.2">
      <c r="A198" s="9">
        <v>44551</v>
      </c>
      <c r="B198" s="8">
        <v>2335</v>
      </c>
      <c r="C198">
        <f>VLOOKUP(现货价!A195,期货收盘价!A:B,2,0)</f>
        <v>2285</v>
      </c>
      <c r="D198" s="1">
        <f>现货价!A195</f>
        <v>44558</v>
      </c>
      <c r="E198">
        <f>现货价!B195</f>
        <v>2675</v>
      </c>
      <c r="F198">
        <f t="shared" si="2"/>
        <v>2285</v>
      </c>
    </row>
    <row r="199" spans="1:6" x14ac:dyDescent="0.2">
      <c r="A199" s="9">
        <v>44550</v>
      </c>
      <c r="B199" s="8">
        <v>2285</v>
      </c>
      <c r="C199">
        <f>VLOOKUP(现货价!A196,期货收盘价!A:B,2,0)</f>
        <v>2285</v>
      </c>
      <c r="D199" s="1">
        <f>现货价!A196</f>
        <v>44557</v>
      </c>
      <c r="E199">
        <f>现货价!B196</f>
        <v>2750</v>
      </c>
      <c r="F199">
        <f t="shared" si="2"/>
        <v>2285</v>
      </c>
    </row>
    <row r="200" spans="1:6" x14ac:dyDescent="0.2">
      <c r="A200" s="9">
        <v>44547</v>
      </c>
      <c r="B200" s="8">
        <v>2374</v>
      </c>
      <c r="C200">
        <f>VLOOKUP(现货价!A197,期货收盘价!A:B,2,0)</f>
        <v>2293</v>
      </c>
      <c r="D200" s="1">
        <f>现货价!A197</f>
        <v>44554</v>
      </c>
      <c r="E200">
        <f>现货价!B197</f>
        <v>2800</v>
      </c>
      <c r="F200">
        <f t="shared" si="2"/>
        <v>2293</v>
      </c>
    </row>
    <row r="201" spans="1:6" x14ac:dyDescent="0.2">
      <c r="A201" s="9">
        <v>44546</v>
      </c>
      <c r="B201" s="8">
        <v>2327</v>
      </c>
      <c r="C201">
        <f>VLOOKUP(现货价!A198,期货收盘价!A:B,2,0)</f>
        <v>2318</v>
      </c>
      <c r="D201" s="1">
        <f>现货价!A198</f>
        <v>44553</v>
      </c>
      <c r="E201">
        <f>现货价!B198</f>
        <v>2800</v>
      </c>
      <c r="F201">
        <f t="shared" ref="F201:F264" si="3">VLOOKUP(D201,A:B,2,0)</f>
        <v>2318</v>
      </c>
    </row>
    <row r="202" spans="1:6" x14ac:dyDescent="0.2">
      <c r="A202" s="9">
        <v>44545</v>
      </c>
      <c r="B202" s="8">
        <v>2223</v>
      </c>
      <c r="C202">
        <f>VLOOKUP(现货价!A199,期货收盘价!A:B,2,0)</f>
        <v>2329</v>
      </c>
      <c r="D202" s="1">
        <f>现货价!A199</f>
        <v>44552</v>
      </c>
      <c r="E202">
        <f>现货价!B199</f>
        <v>2800</v>
      </c>
      <c r="F202">
        <f t="shared" si="3"/>
        <v>2329</v>
      </c>
    </row>
    <row r="203" spans="1:6" x14ac:dyDescent="0.2">
      <c r="A203" s="9">
        <v>44544</v>
      </c>
      <c r="B203" s="8">
        <v>2304</v>
      </c>
      <c r="C203">
        <f>VLOOKUP(现货价!A200,期货收盘价!A:B,2,0)</f>
        <v>2335</v>
      </c>
      <c r="D203" s="1">
        <f>现货价!A200</f>
        <v>44551</v>
      </c>
      <c r="E203">
        <f>现货价!B200</f>
        <v>2850</v>
      </c>
      <c r="F203">
        <f t="shared" si="3"/>
        <v>2335</v>
      </c>
    </row>
    <row r="204" spans="1:6" x14ac:dyDescent="0.2">
      <c r="A204" s="9">
        <v>44543</v>
      </c>
      <c r="B204" s="8">
        <v>2288</v>
      </c>
      <c r="C204">
        <f>VLOOKUP(现货价!A201,期货收盘价!A:B,2,0)</f>
        <v>2285</v>
      </c>
      <c r="D204" s="1">
        <f>现货价!A201</f>
        <v>44550</v>
      </c>
      <c r="E204">
        <f>现货价!B201</f>
        <v>2875</v>
      </c>
      <c r="F204">
        <f t="shared" si="3"/>
        <v>2285</v>
      </c>
    </row>
    <row r="205" spans="1:6" x14ac:dyDescent="0.2">
      <c r="A205" s="9">
        <v>44540</v>
      </c>
      <c r="B205" s="8">
        <v>2258</v>
      </c>
      <c r="C205">
        <f>VLOOKUP(现货价!A202,期货收盘价!A:B,2,0)</f>
        <v>2374</v>
      </c>
      <c r="D205" s="1">
        <f>现货价!A202</f>
        <v>44547</v>
      </c>
      <c r="E205">
        <f>现货价!B202</f>
        <v>2875</v>
      </c>
      <c r="F205">
        <f t="shared" si="3"/>
        <v>2374</v>
      </c>
    </row>
    <row r="206" spans="1:6" x14ac:dyDescent="0.2">
      <c r="A206" s="9">
        <v>44539</v>
      </c>
      <c r="B206" s="8">
        <v>2238</v>
      </c>
      <c r="C206">
        <f>VLOOKUP(现货价!A203,期货收盘价!A:B,2,0)</f>
        <v>2327</v>
      </c>
      <c r="D206" s="1">
        <f>现货价!A203</f>
        <v>44546</v>
      </c>
      <c r="E206">
        <f>现货价!B203</f>
        <v>2875</v>
      </c>
      <c r="F206">
        <f t="shared" si="3"/>
        <v>2327</v>
      </c>
    </row>
    <row r="207" spans="1:6" x14ac:dyDescent="0.2">
      <c r="A207" s="9">
        <v>44538</v>
      </c>
      <c r="B207" s="8">
        <v>2378</v>
      </c>
      <c r="C207">
        <f>VLOOKUP(现货价!A204,期货收盘价!A:B,2,0)</f>
        <v>2223</v>
      </c>
      <c r="D207" s="1">
        <f>现货价!A204</f>
        <v>44545</v>
      </c>
      <c r="E207">
        <f>现货价!B204</f>
        <v>2900</v>
      </c>
      <c r="F207">
        <f t="shared" si="3"/>
        <v>2223</v>
      </c>
    </row>
    <row r="208" spans="1:6" x14ac:dyDescent="0.2">
      <c r="A208" s="9">
        <v>44537</v>
      </c>
      <c r="B208" s="8">
        <v>2552</v>
      </c>
      <c r="C208">
        <f>VLOOKUP(现货价!A205,期货收盘价!A:B,2,0)</f>
        <v>2304</v>
      </c>
      <c r="D208" s="1">
        <f>现货价!A205</f>
        <v>44544</v>
      </c>
      <c r="E208">
        <f>现货价!B205</f>
        <v>2900</v>
      </c>
      <c r="F208">
        <f t="shared" si="3"/>
        <v>2304</v>
      </c>
    </row>
    <row r="209" spans="1:6" x14ac:dyDescent="0.2">
      <c r="A209" s="9">
        <v>44536</v>
      </c>
      <c r="B209" s="8">
        <v>2561</v>
      </c>
      <c r="C209">
        <f>VLOOKUP(现货价!A206,期货收盘价!A:B,2,0)</f>
        <v>2288</v>
      </c>
      <c r="D209" s="1">
        <f>现货价!A206</f>
        <v>44543</v>
      </c>
      <c r="E209">
        <f>现货价!B206</f>
        <v>2950</v>
      </c>
      <c r="F209">
        <f t="shared" si="3"/>
        <v>2288</v>
      </c>
    </row>
    <row r="210" spans="1:6" x14ac:dyDescent="0.2">
      <c r="A210" s="9">
        <v>44533</v>
      </c>
      <c r="B210" s="8">
        <v>2523</v>
      </c>
      <c r="C210">
        <f>VLOOKUP(现货价!A207,期货收盘价!A:B,2,0)</f>
        <v>2258</v>
      </c>
      <c r="D210" s="1">
        <f>现货价!A207</f>
        <v>44540</v>
      </c>
      <c r="E210">
        <f>现货价!B207</f>
        <v>2975</v>
      </c>
      <c r="F210">
        <f t="shared" si="3"/>
        <v>2258</v>
      </c>
    </row>
    <row r="211" spans="1:6" x14ac:dyDescent="0.2">
      <c r="A211" s="9">
        <v>44532</v>
      </c>
      <c r="B211" s="8">
        <v>2538</v>
      </c>
      <c r="C211">
        <f>VLOOKUP(现货价!A208,期货收盘价!A:B,2,0)</f>
        <v>2238</v>
      </c>
      <c r="D211" s="1">
        <f>现货价!A208</f>
        <v>44539</v>
      </c>
      <c r="E211">
        <f>现货价!B208</f>
        <v>2975</v>
      </c>
      <c r="F211">
        <f t="shared" si="3"/>
        <v>2238</v>
      </c>
    </row>
    <row r="212" spans="1:6" x14ac:dyDescent="0.2">
      <c r="A212" s="9">
        <v>44531</v>
      </c>
      <c r="B212" s="8">
        <v>2688</v>
      </c>
      <c r="C212">
        <f>VLOOKUP(现货价!A209,期货收盘价!A:B,2,0)</f>
        <v>2378</v>
      </c>
      <c r="D212" s="1">
        <f>现货价!A209</f>
        <v>44538</v>
      </c>
      <c r="E212">
        <f>现货价!B209</f>
        <v>3075</v>
      </c>
      <c r="F212">
        <f t="shared" si="3"/>
        <v>2378</v>
      </c>
    </row>
    <row r="213" spans="1:6" x14ac:dyDescent="0.2">
      <c r="A213" s="9">
        <v>44530</v>
      </c>
      <c r="B213" s="8">
        <v>2619</v>
      </c>
      <c r="C213">
        <f>VLOOKUP(现货价!A210,期货收盘价!A:B,2,0)</f>
        <v>2552</v>
      </c>
      <c r="D213" s="1">
        <f>现货价!A210</f>
        <v>44537</v>
      </c>
      <c r="E213">
        <f>现货价!B210</f>
        <v>3075</v>
      </c>
      <c r="F213">
        <f t="shared" si="3"/>
        <v>2552</v>
      </c>
    </row>
    <row r="214" spans="1:6" x14ac:dyDescent="0.2">
      <c r="A214" s="9">
        <v>44529</v>
      </c>
      <c r="B214" s="8">
        <v>2623</v>
      </c>
      <c r="C214">
        <f>VLOOKUP(现货价!A211,期货收盘价!A:B,2,0)</f>
        <v>2561</v>
      </c>
      <c r="D214" s="1">
        <f>现货价!A211</f>
        <v>44536</v>
      </c>
      <c r="E214">
        <f>现货价!B211</f>
        <v>3150</v>
      </c>
      <c r="F214">
        <f t="shared" si="3"/>
        <v>2561</v>
      </c>
    </row>
    <row r="215" spans="1:6" x14ac:dyDescent="0.2">
      <c r="A215" s="9">
        <v>44526</v>
      </c>
      <c r="B215" s="8">
        <v>2551</v>
      </c>
      <c r="C215">
        <f>VLOOKUP(现货价!A212,期货收盘价!A:B,2,0)</f>
        <v>2523</v>
      </c>
      <c r="D215" s="1">
        <f>现货价!A212</f>
        <v>44533</v>
      </c>
      <c r="E215">
        <f>现货价!B212</f>
        <v>3200</v>
      </c>
      <c r="F215">
        <f t="shared" si="3"/>
        <v>2523</v>
      </c>
    </row>
    <row r="216" spans="1:6" x14ac:dyDescent="0.2">
      <c r="A216" s="9">
        <v>44525</v>
      </c>
      <c r="B216" s="8">
        <v>2654</v>
      </c>
      <c r="C216">
        <f>VLOOKUP(现货价!A213,期货收盘价!A:B,2,0)</f>
        <v>2538</v>
      </c>
      <c r="D216" s="1">
        <f>现货价!A213</f>
        <v>44532</v>
      </c>
      <c r="E216">
        <f>现货价!B213</f>
        <v>3250</v>
      </c>
      <c r="F216">
        <f t="shared" si="3"/>
        <v>2538</v>
      </c>
    </row>
    <row r="217" spans="1:6" x14ac:dyDescent="0.2">
      <c r="A217" s="9">
        <v>44524</v>
      </c>
      <c r="B217" s="8">
        <v>2684</v>
      </c>
      <c r="C217">
        <f>VLOOKUP(现货价!A214,期货收盘价!A:B,2,0)</f>
        <v>2688</v>
      </c>
      <c r="D217" s="1">
        <f>现货价!A214</f>
        <v>44531</v>
      </c>
      <c r="E217">
        <f>现货价!B214</f>
        <v>3250</v>
      </c>
      <c r="F217">
        <f t="shared" si="3"/>
        <v>2688</v>
      </c>
    </row>
    <row r="218" spans="1:6" x14ac:dyDescent="0.2">
      <c r="A218" s="9">
        <v>44523</v>
      </c>
      <c r="B218" s="8">
        <v>2650</v>
      </c>
      <c r="C218">
        <f>VLOOKUP(现货价!A215,期货收盘价!A:B,2,0)</f>
        <v>2619</v>
      </c>
      <c r="D218" s="1">
        <f>现货价!A215</f>
        <v>44530</v>
      </c>
      <c r="E218">
        <f>现货价!B215</f>
        <v>3250</v>
      </c>
      <c r="F218">
        <f t="shared" si="3"/>
        <v>2619</v>
      </c>
    </row>
    <row r="219" spans="1:6" x14ac:dyDescent="0.2">
      <c r="A219" s="9">
        <v>44522</v>
      </c>
      <c r="B219" s="8">
        <v>2684</v>
      </c>
      <c r="C219">
        <f>VLOOKUP(现货价!A216,期货收盘价!A:B,2,0)</f>
        <v>2623</v>
      </c>
      <c r="D219" s="1">
        <f>现货价!A216</f>
        <v>44529</v>
      </c>
      <c r="E219">
        <f>现货价!B216</f>
        <v>3250</v>
      </c>
      <c r="F219">
        <f t="shared" si="3"/>
        <v>2623</v>
      </c>
    </row>
    <row r="220" spans="1:6" x14ac:dyDescent="0.2">
      <c r="A220" s="9">
        <v>44519</v>
      </c>
      <c r="B220" s="8">
        <v>2699</v>
      </c>
      <c r="C220">
        <f>VLOOKUP(现货价!A217,期货收盘价!A:B,2,0)</f>
        <v>2551</v>
      </c>
      <c r="D220" s="1">
        <f>现货价!A217</f>
        <v>44526</v>
      </c>
      <c r="E220">
        <f>现货价!B217</f>
        <v>3250</v>
      </c>
      <c r="F220">
        <f t="shared" si="3"/>
        <v>2551</v>
      </c>
    </row>
    <row r="221" spans="1:6" x14ac:dyDescent="0.2">
      <c r="A221" s="9">
        <v>44518</v>
      </c>
      <c r="B221" s="8">
        <v>2586</v>
      </c>
      <c r="C221">
        <f>VLOOKUP(现货价!A218,期货收盘价!A:B,2,0)</f>
        <v>2654</v>
      </c>
      <c r="D221" s="1">
        <f>现货价!A218</f>
        <v>44525</v>
      </c>
      <c r="E221">
        <f>现货价!B218</f>
        <v>3350</v>
      </c>
      <c r="F221">
        <f t="shared" si="3"/>
        <v>2654</v>
      </c>
    </row>
    <row r="222" spans="1:6" x14ac:dyDescent="0.2">
      <c r="A222" s="9">
        <v>44517</v>
      </c>
      <c r="B222" s="8">
        <v>2607</v>
      </c>
      <c r="C222">
        <f>VLOOKUP(现货价!A219,期货收盘价!A:B,2,0)</f>
        <v>2684</v>
      </c>
      <c r="D222" s="1">
        <f>现货价!A219</f>
        <v>44524</v>
      </c>
      <c r="E222">
        <f>现货价!B219</f>
        <v>3350</v>
      </c>
      <c r="F222">
        <f t="shared" si="3"/>
        <v>2684</v>
      </c>
    </row>
    <row r="223" spans="1:6" x14ac:dyDescent="0.2">
      <c r="A223" s="9">
        <v>44516</v>
      </c>
      <c r="B223" s="8">
        <v>2544</v>
      </c>
      <c r="C223">
        <f>VLOOKUP(现货价!A220,期货收盘价!A:B,2,0)</f>
        <v>2650</v>
      </c>
      <c r="D223" s="1">
        <f>现货价!A220</f>
        <v>44523</v>
      </c>
      <c r="E223">
        <f>现货价!B220</f>
        <v>3350</v>
      </c>
      <c r="F223">
        <f t="shared" si="3"/>
        <v>2650</v>
      </c>
    </row>
    <row r="224" spans="1:6" x14ac:dyDescent="0.2">
      <c r="A224" s="9">
        <v>44515</v>
      </c>
      <c r="B224" s="8">
        <v>2497</v>
      </c>
      <c r="C224">
        <f>VLOOKUP(现货价!A221,期货收盘价!A:B,2,0)</f>
        <v>2684</v>
      </c>
      <c r="D224" s="1">
        <f>现货价!A221</f>
        <v>44522</v>
      </c>
      <c r="E224">
        <f>现货价!B221</f>
        <v>3350</v>
      </c>
      <c r="F224">
        <f t="shared" si="3"/>
        <v>2684</v>
      </c>
    </row>
    <row r="225" spans="1:6" x14ac:dyDescent="0.2">
      <c r="A225" s="9">
        <v>44512</v>
      </c>
      <c r="B225" s="8">
        <v>2527</v>
      </c>
      <c r="C225">
        <f>VLOOKUP(现货价!A222,期货收盘价!A:B,2,0)</f>
        <v>2699</v>
      </c>
      <c r="D225" s="1">
        <f>现货价!A222</f>
        <v>44519</v>
      </c>
      <c r="E225">
        <f>现货价!B222</f>
        <v>3350</v>
      </c>
      <c r="F225">
        <f t="shared" si="3"/>
        <v>2699</v>
      </c>
    </row>
    <row r="226" spans="1:6" x14ac:dyDescent="0.2">
      <c r="A226" s="9">
        <v>44511</v>
      </c>
      <c r="B226" s="8">
        <v>2684</v>
      </c>
      <c r="C226">
        <f>VLOOKUP(现货价!A223,期货收盘价!A:B,2,0)</f>
        <v>2586</v>
      </c>
      <c r="D226" s="1">
        <f>现货价!A223</f>
        <v>44518</v>
      </c>
      <c r="E226">
        <f>现货价!B223</f>
        <v>3350</v>
      </c>
      <c r="F226">
        <f t="shared" si="3"/>
        <v>2586</v>
      </c>
    </row>
    <row r="227" spans="1:6" x14ac:dyDescent="0.2">
      <c r="A227" s="9">
        <v>44510</v>
      </c>
      <c r="B227" s="8">
        <v>2512</v>
      </c>
      <c r="C227">
        <f>VLOOKUP(现货价!A224,期货收盘价!A:B,2,0)</f>
        <v>2607</v>
      </c>
      <c r="D227" s="1">
        <f>现货价!A224</f>
        <v>44517</v>
      </c>
      <c r="E227">
        <f>现货价!B224</f>
        <v>3350</v>
      </c>
      <c r="F227">
        <f t="shared" si="3"/>
        <v>2607</v>
      </c>
    </row>
    <row r="228" spans="1:6" x14ac:dyDescent="0.2">
      <c r="A228" s="9">
        <v>44509</v>
      </c>
      <c r="B228" s="8">
        <v>2560</v>
      </c>
      <c r="C228">
        <f>VLOOKUP(现货价!A225,期货收盘价!A:B,2,0)</f>
        <v>2544</v>
      </c>
      <c r="D228" s="1">
        <f>现货价!A225</f>
        <v>44516</v>
      </c>
      <c r="E228">
        <f>现货价!B225</f>
        <v>3350</v>
      </c>
      <c r="F228">
        <f t="shared" si="3"/>
        <v>2544</v>
      </c>
    </row>
    <row r="229" spans="1:6" x14ac:dyDescent="0.2">
      <c r="A229" s="9">
        <v>44508</v>
      </c>
      <c r="B229" s="8">
        <v>2513</v>
      </c>
      <c r="C229">
        <f>VLOOKUP(现货价!A226,期货收盘价!A:B,2,0)</f>
        <v>2497</v>
      </c>
      <c r="D229" s="1">
        <f>现货价!A226</f>
        <v>44515</v>
      </c>
      <c r="E229">
        <f>现货价!B226</f>
        <v>3375</v>
      </c>
      <c r="F229">
        <f t="shared" si="3"/>
        <v>2497</v>
      </c>
    </row>
    <row r="230" spans="1:6" x14ac:dyDescent="0.2">
      <c r="A230" s="9">
        <v>44505</v>
      </c>
      <c r="B230" s="8">
        <v>2565</v>
      </c>
      <c r="C230">
        <f>VLOOKUP(现货价!A227,期货收盘价!A:B,2,0)</f>
        <v>2527</v>
      </c>
      <c r="D230" s="1">
        <f>现货价!A227</f>
        <v>44512</v>
      </c>
      <c r="E230">
        <f>现货价!B227</f>
        <v>3375</v>
      </c>
      <c r="F230">
        <f t="shared" si="3"/>
        <v>2527</v>
      </c>
    </row>
    <row r="231" spans="1:6" x14ac:dyDescent="0.2">
      <c r="A231" s="9">
        <v>44504</v>
      </c>
      <c r="B231" s="8">
        <v>2638</v>
      </c>
      <c r="C231">
        <f>VLOOKUP(现货价!A228,期货收盘价!A:B,2,0)</f>
        <v>2684</v>
      </c>
      <c r="D231" s="1">
        <f>现货价!A228</f>
        <v>44511</v>
      </c>
      <c r="E231">
        <f>现货价!B228</f>
        <v>3375</v>
      </c>
      <c r="F231">
        <f t="shared" si="3"/>
        <v>2684</v>
      </c>
    </row>
    <row r="232" spans="1:6" x14ac:dyDescent="0.2">
      <c r="A232" s="9">
        <v>44503</v>
      </c>
      <c r="B232" s="8">
        <v>2802</v>
      </c>
      <c r="C232">
        <f>VLOOKUP(现货价!A229,期货收盘价!A:B,2,0)</f>
        <v>2512</v>
      </c>
      <c r="D232" s="1">
        <f>现货价!A229</f>
        <v>44510</v>
      </c>
      <c r="E232">
        <f>现货价!B229</f>
        <v>3375</v>
      </c>
      <c r="F232">
        <f t="shared" si="3"/>
        <v>2512</v>
      </c>
    </row>
    <row r="233" spans="1:6" x14ac:dyDescent="0.2">
      <c r="A233" s="9">
        <v>44502</v>
      </c>
      <c r="B233" s="8">
        <v>2563</v>
      </c>
      <c r="C233">
        <f>VLOOKUP(现货价!A230,期货收盘价!A:B,2,0)</f>
        <v>2560</v>
      </c>
      <c r="D233" s="1">
        <f>现货价!A230</f>
        <v>44509</v>
      </c>
      <c r="E233">
        <f>现货价!B230</f>
        <v>3375</v>
      </c>
      <c r="F233">
        <f t="shared" si="3"/>
        <v>2560</v>
      </c>
    </row>
    <row r="234" spans="1:6" x14ac:dyDescent="0.2">
      <c r="A234" s="9">
        <v>44501</v>
      </c>
      <c r="B234" s="8">
        <v>2604</v>
      </c>
      <c r="C234">
        <f>VLOOKUP(现货价!A231,期货收盘价!A:B,2,0)</f>
        <v>2513</v>
      </c>
      <c r="D234" s="1">
        <f>现货价!A231</f>
        <v>44508</v>
      </c>
      <c r="E234">
        <f>现货价!B231</f>
        <v>3425</v>
      </c>
      <c r="F234">
        <f t="shared" si="3"/>
        <v>2513</v>
      </c>
    </row>
    <row r="235" spans="1:6" x14ac:dyDescent="0.2">
      <c r="A235" s="9">
        <v>44498</v>
      </c>
      <c r="B235" s="8">
        <v>2801</v>
      </c>
      <c r="C235">
        <f>VLOOKUP(现货价!A232,期货收盘价!A:B,2,0)</f>
        <v>2565</v>
      </c>
      <c r="D235" s="1">
        <f>现货价!A232</f>
        <v>44505</v>
      </c>
      <c r="E235">
        <f>现货价!B232</f>
        <v>3425</v>
      </c>
      <c r="F235">
        <f t="shared" si="3"/>
        <v>2565</v>
      </c>
    </row>
    <row r="236" spans="1:6" x14ac:dyDescent="0.2">
      <c r="A236" s="9">
        <v>44497</v>
      </c>
      <c r="B236" s="8">
        <v>2860</v>
      </c>
      <c r="C236">
        <f>VLOOKUP(现货价!A233,期货收盘价!A:B,2,0)</f>
        <v>2638</v>
      </c>
      <c r="D236" s="1">
        <f>现货价!A233</f>
        <v>44504</v>
      </c>
      <c r="E236">
        <f>现货价!B233</f>
        <v>3425</v>
      </c>
      <c r="F236">
        <f t="shared" si="3"/>
        <v>2638</v>
      </c>
    </row>
    <row r="237" spans="1:6" x14ac:dyDescent="0.2">
      <c r="A237" s="9">
        <v>44496</v>
      </c>
      <c r="B237" s="8">
        <v>2833</v>
      </c>
      <c r="C237">
        <f>VLOOKUP(现货价!A234,期货收盘价!A:B,2,0)</f>
        <v>2802</v>
      </c>
      <c r="D237" s="1">
        <f>现货价!A234</f>
        <v>44503</v>
      </c>
      <c r="E237">
        <f>现货价!B234</f>
        <v>3425</v>
      </c>
      <c r="F237">
        <f t="shared" si="3"/>
        <v>2802</v>
      </c>
    </row>
    <row r="238" spans="1:6" x14ac:dyDescent="0.2">
      <c r="A238" s="9">
        <v>44495</v>
      </c>
      <c r="B238" s="8">
        <v>2778</v>
      </c>
      <c r="C238">
        <f>VLOOKUP(现货价!A235,期货收盘价!A:B,2,0)</f>
        <v>2563</v>
      </c>
      <c r="D238" s="1">
        <f>现货价!A235</f>
        <v>44502</v>
      </c>
      <c r="E238">
        <f>现货价!B235</f>
        <v>3425</v>
      </c>
      <c r="F238">
        <f t="shared" si="3"/>
        <v>2563</v>
      </c>
    </row>
    <row r="239" spans="1:6" x14ac:dyDescent="0.2">
      <c r="A239" s="9">
        <v>44494</v>
      </c>
      <c r="B239" s="8">
        <v>2828</v>
      </c>
      <c r="C239">
        <f>VLOOKUP(现货价!A236,期货收盘价!A:B,2,0)</f>
        <v>2604</v>
      </c>
      <c r="D239" s="1">
        <f>现货价!A236</f>
        <v>44501</v>
      </c>
      <c r="E239">
        <f>现货价!B236</f>
        <v>3425</v>
      </c>
      <c r="F239">
        <f t="shared" si="3"/>
        <v>2604</v>
      </c>
    </row>
    <row r="240" spans="1:6" x14ac:dyDescent="0.2">
      <c r="A240" s="9">
        <v>44491</v>
      </c>
      <c r="B240" s="8">
        <v>3010</v>
      </c>
      <c r="C240">
        <f>VLOOKUP(现货价!A237,期货收盘价!A:B,2,0)</f>
        <v>2801</v>
      </c>
      <c r="D240" s="1">
        <f>现货价!A237</f>
        <v>44498</v>
      </c>
      <c r="E240">
        <f>现货价!B237</f>
        <v>3425</v>
      </c>
      <c r="F240">
        <f t="shared" si="3"/>
        <v>2801</v>
      </c>
    </row>
    <row r="241" spans="1:6" x14ac:dyDescent="0.2">
      <c r="A241" s="9">
        <v>44490</v>
      </c>
      <c r="B241" s="8">
        <v>3134</v>
      </c>
      <c r="C241">
        <f>VLOOKUP(现货价!A238,期货收盘价!A:B,2,0)</f>
        <v>2860</v>
      </c>
      <c r="D241" s="1">
        <f>现货价!A238</f>
        <v>44497</v>
      </c>
      <c r="E241">
        <f>现货价!B238</f>
        <v>3375</v>
      </c>
      <c r="F241">
        <f t="shared" si="3"/>
        <v>2860</v>
      </c>
    </row>
    <row r="242" spans="1:6" x14ac:dyDescent="0.2">
      <c r="A242" s="9">
        <v>44489</v>
      </c>
      <c r="B242" s="8">
        <v>3221</v>
      </c>
      <c r="C242">
        <f>VLOOKUP(现货价!A239,期货收盘价!A:B,2,0)</f>
        <v>2833</v>
      </c>
      <c r="D242" s="1">
        <f>现货价!A239</f>
        <v>44496</v>
      </c>
      <c r="E242">
        <f>现货价!B239</f>
        <v>3375</v>
      </c>
      <c r="F242">
        <f t="shared" si="3"/>
        <v>2833</v>
      </c>
    </row>
    <row r="243" spans="1:6" x14ac:dyDescent="0.2">
      <c r="A243" s="9">
        <v>44488</v>
      </c>
      <c r="B243" s="8">
        <v>3459</v>
      </c>
      <c r="C243">
        <f>VLOOKUP(现货价!A240,期货收盘价!A:B,2,0)</f>
        <v>2778</v>
      </c>
      <c r="D243" s="1">
        <f>现货价!A240</f>
        <v>44495</v>
      </c>
      <c r="E243">
        <f>现货价!B240</f>
        <v>3375</v>
      </c>
      <c r="F243">
        <f t="shared" si="3"/>
        <v>2778</v>
      </c>
    </row>
    <row r="244" spans="1:6" x14ac:dyDescent="0.2">
      <c r="A244" s="9">
        <v>44487</v>
      </c>
      <c r="B244" s="8">
        <v>3570</v>
      </c>
      <c r="C244">
        <f>VLOOKUP(现货价!A241,期货收盘价!A:B,2,0)</f>
        <v>2828</v>
      </c>
      <c r="D244" s="1">
        <f>现货价!A241</f>
        <v>44494</v>
      </c>
      <c r="E244">
        <f>现货价!B241</f>
        <v>3375</v>
      </c>
      <c r="F244">
        <f t="shared" si="3"/>
        <v>2828</v>
      </c>
    </row>
    <row r="245" spans="1:6" x14ac:dyDescent="0.2">
      <c r="A245" s="9">
        <v>44484</v>
      </c>
      <c r="B245" s="8">
        <v>3435</v>
      </c>
      <c r="C245">
        <f>VLOOKUP(现货价!A242,期货收盘价!A:B,2,0)</f>
        <v>3010</v>
      </c>
      <c r="D245" s="1">
        <f>现货价!A242</f>
        <v>44491</v>
      </c>
      <c r="E245">
        <f>现货价!B242</f>
        <v>3475</v>
      </c>
      <c r="F245">
        <f t="shared" si="3"/>
        <v>3010</v>
      </c>
    </row>
    <row r="246" spans="1:6" x14ac:dyDescent="0.2">
      <c r="A246" s="9">
        <v>44483</v>
      </c>
      <c r="B246" s="8">
        <v>3430</v>
      </c>
      <c r="C246">
        <f>VLOOKUP(现货价!A243,期货收盘价!A:B,2,0)</f>
        <v>3134</v>
      </c>
      <c r="D246" s="1">
        <f>现货价!A243</f>
        <v>44490</v>
      </c>
      <c r="E246">
        <f>现货价!B243</f>
        <v>3550</v>
      </c>
      <c r="F246">
        <f t="shared" si="3"/>
        <v>3134</v>
      </c>
    </row>
    <row r="247" spans="1:6" x14ac:dyDescent="0.2">
      <c r="A247" s="9">
        <v>44482</v>
      </c>
      <c r="B247" s="8">
        <v>3478</v>
      </c>
      <c r="C247">
        <f>VLOOKUP(现货价!A244,期货收盘价!A:B,2,0)</f>
        <v>3221</v>
      </c>
      <c r="D247" s="1">
        <f>现货价!A244</f>
        <v>44489</v>
      </c>
      <c r="E247">
        <f>现货价!B244</f>
        <v>3550</v>
      </c>
      <c r="F247">
        <f t="shared" si="3"/>
        <v>3221</v>
      </c>
    </row>
    <row r="248" spans="1:6" x14ac:dyDescent="0.2">
      <c r="A248" s="9">
        <v>44481</v>
      </c>
      <c r="B248" s="8">
        <v>3583</v>
      </c>
      <c r="C248">
        <f>VLOOKUP(现货价!A245,期货收盘价!A:B,2,0)</f>
        <v>3459</v>
      </c>
      <c r="D248" s="1">
        <f>现货价!A245</f>
        <v>44488</v>
      </c>
      <c r="E248">
        <f>现货价!B245</f>
        <v>3550</v>
      </c>
      <c r="F248">
        <f t="shared" si="3"/>
        <v>3459</v>
      </c>
    </row>
    <row r="249" spans="1:6" x14ac:dyDescent="0.2">
      <c r="A249" s="9">
        <v>44480</v>
      </c>
      <c r="B249" s="8">
        <v>3500</v>
      </c>
      <c r="C249">
        <f>VLOOKUP(现货价!A246,期货收盘价!A:B,2,0)</f>
        <v>3570</v>
      </c>
      <c r="D249" s="1">
        <f>现货价!A246</f>
        <v>44487</v>
      </c>
      <c r="E249">
        <f>现货价!B246</f>
        <v>3550</v>
      </c>
      <c r="F249">
        <f t="shared" si="3"/>
        <v>3570</v>
      </c>
    </row>
    <row r="250" spans="1:6" x14ac:dyDescent="0.2">
      <c r="A250" s="9">
        <v>44477</v>
      </c>
      <c r="B250" s="8">
        <v>3362</v>
      </c>
      <c r="C250">
        <f>VLOOKUP(现货价!A247,期货收盘价!A:B,2,0)</f>
        <v>3435</v>
      </c>
      <c r="D250" s="1">
        <f>现货价!A247</f>
        <v>44484</v>
      </c>
      <c r="E250">
        <f>现货价!B247</f>
        <v>3550</v>
      </c>
      <c r="F250">
        <f t="shared" si="3"/>
        <v>3435</v>
      </c>
    </row>
    <row r="251" spans="1:6" x14ac:dyDescent="0.2">
      <c r="A251" s="9">
        <v>44469</v>
      </c>
      <c r="B251" s="8">
        <v>3512</v>
      </c>
      <c r="C251">
        <f>VLOOKUP(现货价!A248,期货收盘价!A:B,2,0)</f>
        <v>3430</v>
      </c>
      <c r="D251" s="1">
        <f>现货价!A248</f>
        <v>44483</v>
      </c>
      <c r="E251">
        <f>现货价!B248</f>
        <v>3550</v>
      </c>
      <c r="F251">
        <f t="shared" si="3"/>
        <v>3430</v>
      </c>
    </row>
    <row r="252" spans="1:6" x14ac:dyDescent="0.2">
      <c r="A252" s="9">
        <v>44468</v>
      </c>
      <c r="B252" s="8">
        <v>3435</v>
      </c>
      <c r="C252">
        <f>VLOOKUP(现货价!A249,期货收盘价!A:B,2,0)</f>
        <v>3478</v>
      </c>
      <c r="D252" s="1">
        <f>现货价!A249</f>
        <v>44482</v>
      </c>
      <c r="E252">
        <f>现货价!B249</f>
        <v>3550</v>
      </c>
      <c r="F252">
        <f t="shared" si="3"/>
        <v>3478</v>
      </c>
    </row>
    <row r="253" spans="1:6" x14ac:dyDescent="0.2">
      <c r="A253" s="9">
        <v>44467</v>
      </c>
      <c r="B253" s="8">
        <v>3390</v>
      </c>
      <c r="C253">
        <f>VLOOKUP(现货价!A250,期货收盘价!A:B,2,0)</f>
        <v>3583</v>
      </c>
      <c r="D253" s="1">
        <f>现货价!A250</f>
        <v>44481</v>
      </c>
      <c r="E253">
        <f>现货价!B250</f>
        <v>3550</v>
      </c>
      <c r="F253">
        <f t="shared" si="3"/>
        <v>3583</v>
      </c>
    </row>
    <row r="254" spans="1:6" x14ac:dyDescent="0.2">
      <c r="A254" s="9">
        <v>44466</v>
      </c>
      <c r="B254" s="8">
        <v>3384</v>
      </c>
      <c r="C254">
        <f>VLOOKUP(现货价!A251,期货收盘价!A:B,2,0)</f>
        <v>3500</v>
      </c>
      <c r="D254" s="1">
        <f>现货价!A251</f>
        <v>44480</v>
      </c>
      <c r="E254">
        <f>现货价!B251</f>
        <v>3550</v>
      </c>
      <c r="F254">
        <f t="shared" si="3"/>
        <v>3500</v>
      </c>
    </row>
    <row r="255" spans="1:6" x14ac:dyDescent="0.2">
      <c r="A255" s="9">
        <v>44463</v>
      </c>
      <c r="B255" s="8">
        <v>3118</v>
      </c>
      <c r="C255" t="e">
        <f>VLOOKUP(现货价!A252,期货收盘价!A:B,2,0)</f>
        <v>#N/A</v>
      </c>
      <c r="D255" s="1">
        <f>现货价!A252</f>
        <v>44478</v>
      </c>
      <c r="E255">
        <f>现货价!B252</f>
        <v>3525</v>
      </c>
      <c r="F255" t="e">
        <f t="shared" si="3"/>
        <v>#N/A</v>
      </c>
    </row>
    <row r="256" spans="1:6" x14ac:dyDescent="0.2">
      <c r="A256" s="9">
        <v>44462</v>
      </c>
      <c r="B256" s="8">
        <v>3216</v>
      </c>
      <c r="C256">
        <f>VLOOKUP(现货价!A253,期货收盘价!A:B,2,0)</f>
        <v>3362</v>
      </c>
      <c r="D256" s="1">
        <f>现货价!A253</f>
        <v>44477</v>
      </c>
      <c r="E256">
        <f>现货价!B253</f>
        <v>3510</v>
      </c>
      <c r="F256">
        <f t="shared" si="3"/>
        <v>3362</v>
      </c>
    </row>
    <row r="257" spans="1:6" x14ac:dyDescent="0.2">
      <c r="A257" s="9">
        <v>44461</v>
      </c>
      <c r="B257" s="8">
        <v>3174</v>
      </c>
      <c r="C257">
        <f>VLOOKUP(现货价!A254,期货收盘价!A:B,2,0)</f>
        <v>3512</v>
      </c>
      <c r="D257" s="1">
        <f>现货价!A254</f>
        <v>44469</v>
      </c>
      <c r="E257">
        <f>现货价!B254</f>
        <v>3300</v>
      </c>
      <c r="F257">
        <f t="shared" si="3"/>
        <v>3512</v>
      </c>
    </row>
    <row r="258" spans="1:6" x14ac:dyDescent="0.2">
      <c r="A258" s="9">
        <v>44456</v>
      </c>
      <c r="B258" s="8">
        <v>2912</v>
      </c>
      <c r="C258">
        <f>VLOOKUP(现货价!A255,期货收盘价!A:B,2,0)</f>
        <v>3435</v>
      </c>
      <c r="D258" s="1">
        <f>现货价!A255</f>
        <v>44468</v>
      </c>
      <c r="E258">
        <f>现货价!B255</f>
        <v>3300</v>
      </c>
      <c r="F258">
        <f t="shared" si="3"/>
        <v>3435</v>
      </c>
    </row>
    <row r="259" spans="1:6" x14ac:dyDescent="0.2">
      <c r="A259" s="9">
        <v>44455</v>
      </c>
      <c r="B259" s="8">
        <v>3000</v>
      </c>
      <c r="C259">
        <f>VLOOKUP(现货价!A256,期货收盘价!A:B,2,0)</f>
        <v>3390</v>
      </c>
      <c r="D259" s="1">
        <f>现货价!A256</f>
        <v>44467</v>
      </c>
      <c r="E259">
        <f>现货价!B256</f>
        <v>3300</v>
      </c>
      <c r="F259">
        <f t="shared" si="3"/>
        <v>3390</v>
      </c>
    </row>
    <row r="260" spans="1:6" x14ac:dyDescent="0.2">
      <c r="A260" s="9">
        <v>44454</v>
      </c>
      <c r="B260" s="8">
        <v>2888</v>
      </c>
      <c r="C260">
        <f>VLOOKUP(现货价!A257,期货收盘价!A:B,2,0)</f>
        <v>3384</v>
      </c>
      <c r="D260" s="1">
        <f>现货价!A257</f>
        <v>44466</v>
      </c>
      <c r="E260">
        <f>现货价!B257</f>
        <v>3300</v>
      </c>
      <c r="F260">
        <f t="shared" si="3"/>
        <v>3384</v>
      </c>
    </row>
    <row r="261" spans="1:6" x14ac:dyDescent="0.2">
      <c r="A261" s="9">
        <v>44453</v>
      </c>
      <c r="B261" s="8">
        <v>2882</v>
      </c>
      <c r="C261" t="e">
        <f>VLOOKUP(现货价!A258,期货收盘价!A:B,2,0)</f>
        <v>#N/A</v>
      </c>
      <c r="D261" s="1">
        <f>现货价!A258</f>
        <v>44465</v>
      </c>
      <c r="E261">
        <f>现货价!B258</f>
        <v>3300</v>
      </c>
      <c r="F261" t="e">
        <f t="shared" si="3"/>
        <v>#N/A</v>
      </c>
    </row>
    <row r="262" spans="1:6" x14ac:dyDescent="0.2">
      <c r="A262" s="9">
        <v>44452</v>
      </c>
      <c r="B262" s="8">
        <v>2958</v>
      </c>
      <c r="C262">
        <f>VLOOKUP(现货价!A259,期货收盘价!A:B,2,0)</f>
        <v>3118</v>
      </c>
      <c r="D262" s="1">
        <f>现货价!A259</f>
        <v>44463</v>
      </c>
      <c r="E262">
        <f>现货价!B259</f>
        <v>3150</v>
      </c>
      <c r="F262">
        <f t="shared" si="3"/>
        <v>3118</v>
      </c>
    </row>
    <row r="263" spans="1:6" x14ac:dyDescent="0.2">
      <c r="A263" s="9">
        <v>44449</v>
      </c>
      <c r="B263" s="8">
        <v>2964</v>
      </c>
      <c r="C263">
        <f>VLOOKUP(现货价!A260,期货收盘价!A:B,2,0)</f>
        <v>3216</v>
      </c>
      <c r="D263" s="1">
        <f>现货价!A260</f>
        <v>44462</v>
      </c>
      <c r="E263">
        <f>现货价!B260</f>
        <v>3025</v>
      </c>
      <c r="F263">
        <f t="shared" si="3"/>
        <v>3216</v>
      </c>
    </row>
    <row r="264" spans="1:6" x14ac:dyDescent="0.2">
      <c r="A264" s="9">
        <v>44448</v>
      </c>
      <c r="B264" s="8">
        <v>2984</v>
      </c>
      <c r="C264">
        <f>VLOOKUP(现货价!A261,期货收盘价!A:B,2,0)</f>
        <v>3174</v>
      </c>
      <c r="D264" s="1">
        <f>现货价!A261</f>
        <v>44461</v>
      </c>
      <c r="E264">
        <f>现货价!B261</f>
        <v>2925</v>
      </c>
      <c r="F264">
        <f t="shared" si="3"/>
        <v>3174</v>
      </c>
    </row>
    <row r="265" spans="1:6" x14ac:dyDescent="0.2">
      <c r="A265" s="9">
        <v>44447</v>
      </c>
      <c r="B265" s="8">
        <v>2903</v>
      </c>
      <c r="C265" t="e">
        <f>VLOOKUP(现货价!A262,期货收盘价!A:B,2,0)</f>
        <v>#N/A</v>
      </c>
      <c r="D265" s="1">
        <f>现货价!A262</f>
        <v>44457</v>
      </c>
      <c r="E265">
        <f>现货价!B262</f>
        <v>2875</v>
      </c>
      <c r="F265" t="e">
        <f t="shared" ref="F265:F328" si="4">VLOOKUP(D265,A:B,2,0)</f>
        <v>#N/A</v>
      </c>
    </row>
    <row r="266" spans="1:6" x14ac:dyDescent="0.2">
      <c r="A266" s="9">
        <v>44446</v>
      </c>
      <c r="B266" s="8">
        <v>2865</v>
      </c>
      <c r="C266">
        <f>VLOOKUP(现货价!A263,期货收盘价!A:B,2,0)</f>
        <v>2912</v>
      </c>
      <c r="D266" s="1">
        <f>现货价!A263</f>
        <v>44456</v>
      </c>
      <c r="E266">
        <f>现货价!B263</f>
        <v>2850</v>
      </c>
      <c r="F266">
        <f t="shared" si="4"/>
        <v>2912</v>
      </c>
    </row>
    <row r="267" spans="1:6" x14ac:dyDescent="0.2">
      <c r="A267" s="9">
        <v>44445</v>
      </c>
      <c r="B267" s="8">
        <v>2739</v>
      </c>
      <c r="C267">
        <f>VLOOKUP(现货价!A264,期货收盘价!A:B,2,0)</f>
        <v>3000</v>
      </c>
      <c r="D267" s="1">
        <f>现货价!A264</f>
        <v>44455</v>
      </c>
      <c r="E267">
        <f>现货价!B264</f>
        <v>2775</v>
      </c>
      <c r="F267">
        <f t="shared" si="4"/>
        <v>3000</v>
      </c>
    </row>
    <row r="268" spans="1:6" x14ac:dyDescent="0.2">
      <c r="A268" s="9">
        <v>44442</v>
      </c>
      <c r="B268" s="8">
        <v>2727</v>
      </c>
      <c r="C268">
        <f>VLOOKUP(现货价!A265,期货收盘价!A:B,2,0)</f>
        <v>2888</v>
      </c>
      <c r="D268" s="1">
        <f>现货价!A265</f>
        <v>44454</v>
      </c>
      <c r="E268">
        <f>现货价!B265</f>
        <v>2750</v>
      </c>
      <c r="F268">
        <f t="shared" si="4"/>
        <v>2888</v>
      </c>
    </row>
    <row r="269" spans="1:6" x14ac:dyDescent="0.2">
      <c r="A269" s="9">
        <v>44441</v>
      </c>
      <c r="B269" s="8">
        <v>2687</v>
      </c>
      <c r="C269">
        <f>VLOOKUP(现货价!A266,期货收盘价!A:B,2,0)</f>
        <v>2882</v>
      </c>
      <c r="D269" s="1">
        <f>现货价!A266</f>
        <v>44453</v>
      </c>
      <c r="E269">
        <f>现货价!B266</f>
        <v>2715</v>
      </c>
      <c r="F269">
        <f t="shared" si="4"/>
        <v>2882</v>
      </c>
    </row>
    <row r="270" spans="1:6" x14ac:dyDescent="0.2">
      <c r="A270" s="9">
        <v>44440</v>
      </c>
      <c r="B270" s="8">
        <v>2704</v>
      </c>
      <c r="C270">
        <f>VLOOKUP(现货价!A267,期货收盘价!A:B,2,0)</f>
        <v>2958</v>
      </c>
      <c r="D270" s="1">
        <f>现货价!A267</f>
        <v>44452</v>
      </c>
      <c r="E270">
        <f>现货价!B267</f>
        <v>2715</v>
      </c>
      <c r="F270">
        <f t="shared" si="4"/>
        <v>2958</v>
      </c>
    </row>
    <row r="271" spans="1:6" x14ac:dyDescent="0.2">
      <c r="A271" s="9">
        <v>44439</v>
      </c>
      <c r="B271" s="8">
        <v>2689</v>
      </c>
      <c r="C271">
        <f>VLOOKUP(现货价!A268,期货收盘价!A:B,2,0)</f>
        <v>2964</v>
      </c>
      <c r="D271" s="1">
        <f>现货价!A268</f>
        <v>44449</v>
      </c>
      <c r="E271">
        <f>现货价!B268</f>
        <v>2700</v>
      </c>
      <c r="F271">
        <f t="shared" si="4"/>
        <v>2964</v>
      </c>
    </row>
    <row r="272" spans="1:6" x14ac:dyDescent="0.2">
      <c r="A272" s="9">
        <v>44438</v>
      </c>
      <c r="B272" s="8">
        <v>2718</v>
      </c>
      <c r="C272">
        <f>VLOOKUP(现货价!A269,期货收盘价!A:B,2,0)</f>
        <v>2984</v>
      </c>
      <c r="D272" s="1">
        <f>现货价!A269</f>
        <v>44448</v>
      </c>
      <c r="E272">
        <f>现货价!B269</f>
        <v>2675</v>
      </c>
      <c r="F272">
        <f t="shared" si="4"/>
        <v>2984</v>
      </c>
    </row>
    <row r="273" spans="1:6" x14ac:dyDescent="0.2">
      <c r="A273" s="9">
        <v>44435</v>
      </c>
      <c r="B273" s="8">
        <v>2694</v>
      </c>
      <c r="C273">
        <f>VLOOKUP(现货价!A270,期货收盘价!A:B,2,0)</f>
        <v>2903</v>
      </c>
      <c r="D273" s="1">
        <f>现货价!A270</f>
        <v>44447</v>
      </c>
      <c r="E273">
        <f>现货价!B270</f>
        <v>2650</v>
      </c>
      <c r="F273">
        <f t="shared" si="4"/>
        <v>2903</v>
      </c>
    </row>
    <row r="274" spans="1:6" x14ac:dyDescent="0.2">
      <c r="A274" s="9">
        <v>44434</v>
      </c>
      <c r="B274" s="8">
        <v>2647</v>
      </c>
      <c r="C274">
        <f>VLOOKUP(现货价!A271,期货收盘价!A:B,2,0)</f>
        <v>2865</v>
      </c>
      <c r="D274" s="1">
        <f>现货价!A271</f>
        <v>44446</v>
      </c>
      <c r="E274">
        <f>现货价!B271</f>
        <v>2650</v>
      </c>
      <c r="F274">
        <f t="shared" si="4"/>
        <v>2865</v>
      </c>
    </row>
    <row r="275" spans="1:6" x14ac:dyDescent="0.2">
      <c r="A275" s="9">
        <v>44433</v>
      </c>
      <c r="B275" s="8">
        <v>2730</v>
      </c>
      <c r="C275">
        <f>VLOOKUP(现货价!A272,期货收盘价!A:B,2,0)</f>
        <v>2739</v>
      </c>
      <c r="D275" s="1">
        <f>现货价!A272</f>
        <v>44445</v>
      </c>
      <c r="E275">
        <f>现货价!B272</f>
        <v>2640</v>
      </c>
      <c r="F275">
        <f t="shared" si="4"/>
        <v>2739</v>
      </c>
    </row>
    <row r="276" spans="1:6" x14ac:dyDescent="0.2">
      <c r="A276" s="9">
        <v>44432</v>
      </c>
      <c r="B276" s="8">
        <v>2735</v>
      </c>
      <c r="C276">
        <f>VLOOKUP(现货价!A273,期货收盘价!A:B,2,0)</f>
        <v>2727</v>
      </c>
      <c r="D276" s="1">
        <f>现货价!A273</f>
        <v>44442</v>
      </c>
      <c r="E276">
        <f>现货价!B273</f>
        <v>2640</v>
      </c>
      <c r="F276">
        <f t="shared" si="4"/>
        <v>2727</v>
      </c>
    </row>
    <row r="277" spans="1:6" x14ac:dyDescent="0.2">
      <c r="A277" s="9">
        <v>44431</v>
      </c>
      <c r="B277" s="8">
        <v>2732</v>
      </c>
      <c r="C277">
        <f>VLOOKUP(现货价!A274,期货收盘价!A:B,2,0)</f>
        <v>2687</v>
      </c>
      <c r="D277" s="1">
        <f>现货价!A274</f>
        <v>44441</v>
      </c>
      <c r="E277">
        <f>现货价!B274</f>
        <v>2640</v>
      </c>
      <c r="F277">
        <f t="shared" si="4"/>
        <v>2687</v>
      </c>
    </row>
    <row r="278" spans="1:6" x14ac:dyDescent="0.2">
      <c r="A278" s="9">
        <v>44428</v>
      </c>
      <c r="B278" s="8">
        <v>2742</v>
      </c>
      <c r="C278">
        <f>VLOOKUP(现货价!A275,期货收盘价!A:B,2,0)</f>
        <v>2704</v>
      </c>
      <c r="D278" s="1">
        <f>现货价!A275</f>
        <v>44440</v>
      </c>
      <c r="E278">
        <f>现货价!B275</f>
        <v>2640</v>
      </c>
      <c r="F278">
        <f t="shared" si="4"/>
        <v>2704</v>
      </c>
    </row>
    <row r="279" spans="1:6" x14ac:dyDescent="0.2">
      <c r="A279" s="9">
        <v>44427</v>
      </c>
      <c r="B279" s="8">
        <v>2696</v>
      </c>
      <c r="C279">
        <f>VLOOKUP(现货价!A276,期货收盘价!A:B,2,0)</f>
        <v>2689</v>
      </c>
      <c r="D279" s="1">
        <f>现货价!A276</f>
        <v>44439</v>
      </c>
      <c r="E279">
        <f>现货价!B276</f>
        <v>2615</v>
      </c>
      <c r="F279">
        <f t="shared" si="4"/>
        <v>2689</v>
      </c>
    </row>
    <row r="280" spans="1:6" x14ac:dyDescent="0.2">
      <c r="A280" s="9">
        <v>44426</v>
      </c>
      <c r="B280" s="8">
        <v>2696</v>
      </c>
      <c r="C280">
        <f>VLOOKUP(现货价!A277,期货收盘价!A:B,2,0)</f>
        <v>2718</v>
      </c>
      <c r="D280" s="1">
        <f>现货价!A277</f>
        <v>44438</v>
      </c>
      <c r="E280">
        <f>现货价!B277</f>
        <v>2600</v>
      </c>
      <c r="F280">
        <f t="shared" si="4"/>
        <v>2718</v>
      </c>
    </row>
    <row r="281" spans="1:6" x14ac:dyDescent="0.2">
      <c r="A281" s="9">
        <v>44425</v>
      </c>
      <c r="B281" s="8">
        <v>2724</v>
      </c>
      <c r="C281">
        <f>VLOOKUP(现货价!A278,期货收盘价!A:B,2,0)</f>
        <v>2694</v>
      </c>
      <c r="D281" s="1">
        <f>现货价!A278</f>
        <v>44435</v>
      </c>
      <c r="E281">
        <f>现货价!B278</f>
        <v>2600</v>
      </c>
      <c r="F281">
        <f t="shared" si="4"/>
        <v>2694</v>
      </c>
    </row>
    <row r="282" spans="1:6" x14ac:dyDescent="0.2">
      <c r="A282" s="9">
        <v>44424</v>
      </c>
      <c r="B282" s="8">
        <v>2757</v>
      </c>
      <c r="C282">
        <f>VLOOKUP(现货价!A279,期货收盘价!A:B,2,0)</f>
        <v>2647</v>
      </c>
      <c r="D282" s="1">
        <f>现货价!A279</f>
        <v>44434</v>
      </c>
      <c r="E282">
        <f>现货价!B279</f>
        <v>2550</v>
      </c>
      <c r="F282">
        <f t="shared" si="4"/>
        <v>2647</v>
      </c>
    </row>
    <row r="283" spans="1:6" x14ac:dyDescent="0.2">
      <c r="A283" s="9">
        <v>44421</v>
      </c>
      <c r="B283" s="8">
        <v>2732</v>
      </c>
      <c r="C283">
        <f>VLOOKUP(现货价!A280,期货收盘价!A:B,2,0)</f>
        <v>2730</v>
      </c>
      <c r="D283" s="1">
        <f>现货价!A280</f>
        <v>44433</v>
      </c>
      <c r="E283">
        <f>现货价!B280</f>
        <v>2525</v>
      </c>
      <c r="F283">
        <f t="shared" si="4"/>
        <v>2730</v>
      </c>
    </row>
    <row r="284" spans="1:6" x14ac:dyDescent="0.2">
      <c r="A284" s="9">
        <v>44420</v>
      </c>
      <c r="B284" s="8">
        <v>2658</v>
      </c>
      <c r="C284">
        <f>VLOOKUP(现货价!A281,期货收盘价!A:B,2,0)</f>
        <v>2735</v>
      </c>
      <c r="D284" s="1">
        <f>现货价!A281</f>
        <v>44432</v>
      </c>
      <c r="E284">
        <f>现货价!B281</f>
        <v>2525</v>
      </c>
      <c r="F284">
        <f t="shared" si="4"/>
        <v>2735</v>
      </c>
    </row>
    <row r="285" spans="1:6" x14ac:dyDescent="0.2">
      <c r="A285" s="9">
        <v>44419</v>
      </c>
      <c r="B285" s="8">
        <v>2679</v>
      </c>
      <c r="C285">
        <f>VLOOKUP(现货价!A282,期货收盘价!A:B,2,0)</f>
        <v>2732</v>
      </c>
      <c r="D285" s="1">
        <f>现货价!A282</f>
        <v>44431</v>
      </c>
      <c r="E285">
        <f>现货价!B282</f>
        <v>2525</v>
      </c>
      <c r="F285">
        <f t="shared" si="4"/>
        <v>2732</v>
      </c>
    </row>
    <row r="286" spans="1:6" x14ac:dyDescent="0.2">
      <c r="A286" s="9">
        <v>44418</v>
      </c>
      <c r="B286" s="8">
        <v>2656</v>
      </c>
      <c r="C286">
        <f>VLOOKUP(现货价!A283,期货收盘价!A:B,2,0)</f>
        <v>2742</v>
      </c>
      <c r="D286" s="1">
        <f>现货价!A283</f>
        <v>44428</v>
      </c>
      <c r="E286">
        <f>现货价!B283</f>
        <v>2505</v>
      </c>
      <c r="F286">
        <f t="shared" si="4"/>
        <v>2742</v>
      </c>
    </row>
    <row r="287" spans="1:6" x14ac:dyDescent="0.2">
      <c r="A287" s="9">
        <v>44417</v>
      </c>
      <c r="B287" s="8">
        <v>2633</v>
      </c>
      <c r="C287">
        <f>VLOOKUP(现货价!A284,期货收盘价!A:B,2,0)</f>
        <v>2696</v>
      </c>
      <c r="D287" s="1">
        <f>现货价!A284</f>
        <v>44427</v>
      </c>
      <c r="E287">
        <f>现货价!B284</f>
        <v>2500</v>
      </c>
      <c r="F287">
        <f t="shared" si="4"/>
        <v>2696</v>
      </c>
    </row>
    <row r="288" spans="1:6" x14ac:dyDescent="0.2">
      <c r="A288" s="9">
        <v>44414</v>
      </c>
      <c r="B288" s="8">
        <v>2622</v>
      </c>
      <c r="C288">
        <f>VLOOKUP(现货价!A285,期货收盘价!A:B,2,0)</f>
        <v>2696</v>
      </c>
      <c r="D288" s="1">
        <f>现货价!A285</f>
        <v>44426</v>
      </c>
      <c r="E288">
        <f>现货价!B285</f>
        <v>2500</v>
      </c>
      <c r="F288">
        <f t="shared" si="4"/>
        <v>2696</v>
      </c>
    </row>
    <row r="289" spans="1:6" x14ac:dyDescent="0.2">
      <c r="A289" s="9">
        <v>44413</v>
      </c>
      <c r="B289" s="8">
        <v>2505</v>
      </c>
      <c r="C289">
        <f>VLOOKUP(现货价!A286,期货收盘价!A:B,2,0)</f>
        <v>2724</v>
      </c>
      <c r="D289" s="1">
        <f>现货价!A286</f>
        <v>44425</v>
      </c>
      <c r="E289">
        <f>现货价!B286</f>
        <v>2500</v>
      </c>
      <c r="F289">
        <f t="shared" si="4"/>
        <v>2724</v>
      </c>
    </row>
    <row r="290" spans="1:6" x14ac:dyDescent="0.2">
      <c r="A290" s="9">
        <v>44412</v>
      </c>
      <c r="B290" s="8">
        <v>2564</v>
      </c>
      <c r="C290">
        <f>VLOOKUP(现货价!A287,期货收盘价!A:B,2,0)</f>
        <v>2757</v>
      </c>
      <c r="D290" s="1">
        <f>现货价!A287</f>
        <v>44424</v>
      </c>
      <c r="E290">
        <f>现货价!B287</f>
        <v>2475</v>
      </c>
      <c r="F290">
        <f t="shared" si="4"/>
        <v>2757</v>
      </c>
    </row>
    <row r="291" spans="1:6" x14ac:dyDescent="0.2">
      <c r="A291" s="9">
        <v>44411</v>
      </c>
      <c r="B291" s="8">
        <v>2511</v>
      </c>
      <c r="C291">
        <f>VLOOKUP(现货价!A288,期货收盘价!A:B,2,0)</f>
        <v>2732</v>
      </c>
      <c r="D291" s="1">
        <f>现货价!A288</f>
        <v>44421</v>
      </c>
      <c r="E291">
        <f>现货价!B288</f>
        <v>2450</v>
      </c>
      <c r="F291">
        <f t="shared" si="4"/>
        <v>2732</v>
      </c>
    </row>
    <row r="292" spans="1:6" x14ac:dyDescent="0.2">
      <c r="A292" s="9">
        <v>44410</v>
      </c>
      <c r="B292" s="8">
        <v>2572</v>
      </c>
      <c r="C292">
        <f>VLOOKUP(现货价!A289,期货收盘价!A:B,2,0)</f>
        <v>2658</v>
      </c>
      <c r="D292" s="1">
        <f>现货价!A289</f>
        <v>44420</v>
      </c>
      <c r="E292">
        <f>现货价!B289</f>
        <v>2450</v>
      </c>
      <c r="F292">
        <f t="shared" si="4"/>
        <v>2658</v>
      </c>
    </row>
    <row r="293" spans="1:6" x14ac:dyDescent="0.2">
      <c r="A293" s="9">
        <v>44407</v>
      </c>
      <c r="B293" s="8">
        <v>2626</v>
      </c>
      <c r="C293">
        <f>VLOOKUP(现货价!A290,期货收盘价!A:B,2,0)</f>
        <v>2679</v>
      </c>
      <c r="D293" s="1">
        <f>现货价!A290</f>
        <v>44419</v>
      </c>
      <c r="E293">
        <f>现货价!B290</f>
        <v>2450</v>
      </c>
      <c r="F293">
        <f t="shared" si="4"/>
        <v>2679</v>
      </c>
    </row>
    <row r="294" spans="1:6" x14ac:dyDescent="0.2">
      <c r="A294" s="9">
        <v>44406</v>
      </c>
      <c r="B294" s="8">
        <v>2325</v>
      </c>
      <c r="C294">
        <f>VLOOKUP(现货价!A291,期货收盘价!A:B,2,0)</f>
        <v>2656</v>
      </c>
      <c r="D294" s="1">
        <f>现货价!A291</f>
        <v>44418</v>
      </c>
      <c r="E294">
        <f>现货价!B291</f>
        <v>2450</v>
      </c>
      <c r="F294">
        <f t="shared" si="4"/>
        <v>2656</v>
      </c>
    </row>
    <row r="295" spans="1:6" x14ac:dyDescent="0.2">
      <c r="A295" s="9">
        <v>44405</v>
      </c>
      <c r="B295" s="8">
        <v>2312</v>
      </c>
      <c r="C295">
        <f>VLOOKUP(现货价!A292,期货收盘价!A:B,2,0)</f>
        <v>2633</v>
      </c>
      <c r="D295" s="1">
        <f>现货价!A292</f>
        <v>44417</v>
      </c>
      <c r="E295">
        <f>现货价!B292</f>
        <v>2425</v>
      </c>
      <c r="F295">
        <f t="shared" si="4"/>
        <v>2633</v>
      </c>
    </row>
    <row r="296" spans="1:6" x14ac:dyDescent="0.2">
      <c r="A296" s="9">
        <v>44404</v>
      </c>
      <c r="B296" s="8">
        <v>2270</v>
      </c>
      <c r="C296">
        <f>VLOOKUP(现货价!A293,期货收盘价!A:B,2,0)</f>
        <v>2622</v>
      </c>
      <c r="D296" s="1">
        <f>现货价!A293</f>
        <v>44414</v>
      </c>
      <c r="E296">
        <f>现货价!B293</f>
        <v>2425</v>
      </c>
      <c r="F296">
        <f t="shared" si="4"/>
        <v>2622</v>
      </c>
    </row>
    <row r="297" spans="1:6" x14ac:dyDescent="0.2">
      <c r="A297" s="9">
        <v>44403</v>
      </c>
      <c r="B297" s="8">
        <v>2335</v>
      </c>
      <c r="C297">
        <f>VLOOKUP(现货价!A294,期货收盘价!A:B,2,0)</f>
        <v>2505</v>
      </c>
      <c r="D297" s="1">
        <f>现货价!A294</f>
        <v>44413</v>
      </c>
      <c r="E297">
        <f>现货价!B294</f>
        <v>2425</v>
      </c>
      <c r="F297">
        <f t="shared" si="4"/>
        <v>2505</v>
      </c>
    </row>
    <row r="298" spans="1:6" x14ac:dyDescent="0.2">
      <c r="A298" s="9">
        <v>44400</v>
      </c>
      <c r="B298" s="8">
        <v>2339</v>
      </c>
      <c r="C298">
        <f>VLOOKUP(现货价!A295,期货收盘价!A:B,2,0)</f>
        <v>2564</v>
      </c>
      <c r="D298" s="1">
        <f>现货价!A295</f>
        <v>44412</v>
      </c>
      <c r="E298">
        <f>现货价!B295</f>
        <v>2425</v>
      </c>
      <c r="F298">
        <f t="shared" si="4"/>
        <v>2564</v>
      </c>
    </row>
    <row r="299" spans="1:6" x14ac:dyDescent="0.2">
      <c r="A299" s="9">
        <v>44399</v>
      </c>
      <c r="B299" s="8">
        <v>2394</v>
      </c>
      <c r="C299">
        <f>VLOOKUP(现货价!A296,期货收盘价!A:B,2,0)</f>
        <v>2511</v>
      </c>
      <c r="D299" s="1">
        <f>现货价!A296</f>
        <v>44411</v>
      </c>
      <c r="E299">
        <f>现货价!B296</f>
        <v>2400</v>
      </c>
      <c r="F299">
        <f t="shared" si="4"/>
        <v>2511</v>
      </c>
    </row>
    <row r="300" spans="1:6" x14ac:dyDescent="0.2">
      <c r="A300" s="9">
        <v>44398</v>
      </c>
      <c r="B300" s="8">
        <v>2380</v>
      </c>
      <c r="C300">
        <f>VLOOKUP(现货价!A297,期货收盘价!A:B,2,0)</f>
        <v>2572</v>
      </c>
      <c r="D300" s="1">
        <f>现货价!A297</f>
        <v>44410</v>
      </c>
      <c r="E300">
        <f>现货价!B297</f>
        <v>2350</v>
      </c>
      <c r="F300">
        <f t="shared" si="4"/>
        <v>2572</v>
      </c>
    </row>
    <row r="301" spans="1:6" x14ac:dyDescent="0.2">
      <c r="A301" s="9">
        <v>44397</v>
      </c>
      <c r="B301" s="8">
        <v>2317</v>
      </c>
      <c r="C301">
        <f>VLOOKUP(现货价!A298,期货收盘价!A:B,2,0)</f>
        <v>2626</v>
      </c>
      <c r="D301" s="1">
        <f>现货价!A298</f>
        <v>44407</v>
      </c>
      <c r="E301">
        <f>现货价!B298</f>
        <v>2300</v>
      </c>
      <c r="F301">
        <f t="shared" si="4"/>
        <v>2626</v>
      </c>
    </row>
    <row r="302" spans="1:6" x14ac:dyDescent="0.2">
      <c r="A302" s="9">
        <v>44396</v>
      </c>
      <c r="B302" s="8">
        <v>2311</v>
      </c>
      <c r="C302">
        <f>VLOOKUP(现货价!A299,期货收盘价!A:B,2,0)</f>
        <v>2325</v>
      </c>
      <c r="D302" s="1">
        <f>现货价!A299</f>
        <v>44406</v>
      </c>
      <c r="E302">
        <f>现货价!B299</f>
        <v>2300</v>
      </c>
      <c r="F302">
        <f t="shared" si="4"/>
        <v>2325</v>
      </c>
    </row>
    <row r="303" spans="1:6" x14ac:dyDescent="0.2">
      <c r="A303" s="9">
        <v>44393</v>
      </c>
      <c r="B303" s="8">
        <v>2333</v>
      </c>
      <c r="C303">
        <f>VLOOKUP(现货价!A300,期货收盘价!A:B,2,0)</f>
        <v>2312</v>
      </c>
      <c r="D303" s="1">
        <f>现货价!A300</f>
        <v>44405</v>
      </c>
      <c r="E303">
        <f>现货价!B300</f>
        <v>2275</v>
      </c>
      <c r="F303">
        <f t="shared" si="4"/>
        <v>2312</v>
      </c>
    </row>
    <row r="304" spans="1:6" x14ac:dyDescent="0.2">
      <c r="A304" s="9">
        <v>44392</v>
      </c>
      <c r="B304" s="8">
        <v>2272</v>
      </c>
      <c r="C304">
        <f>VLOOKUP(现货价!A301,期货收盘价!A:B,2,0)</f>
        <v>2270</v>
      </c>
      <c r="D304" s="1">
        <f>现货价!A301</f>
        <v>44404</v>
      </c>
      <c r="E304">
        <f>现货价!B301</f>
        <v>2275</v>
      </c>
      <c r="F304">
        <f t="shared" si="4"/>
        <v>2270</v>
      </c>
    </row>
    <row r="305" spans="1:6" x14ac:dyDescent="0.2">
      <c r="A305" s="9">
        <v>44391</v>
      </c>
      <c r="B305" s="8">
        <v>2294</v>
      </c>
      <c r="C305">
        <f>VLOOKUP(现货价!A302,期货收盘价!A:B,2,0)</f>
        <v>2335</v>
      </c>
      <c r="D305" s="1">
        <f>现货价!A302</f>
        <v>44403</v>
      </c>
      <c r="E305">
        <f>现货价!B302</f>
        <v>2250</v>
      </c>
      <c r="F305">
        <f t="shared" si="4"/>
        <v>2335</v>
      </c>
    </row>
    <row r="306" spans="1:6" x14ac:dyDescent="0.2">
      <c r="A306" s="9">
        <v>44390</v>
      </c>
      <c r="B306" s="8">
        <v>2297</v>
      </c>
      <c r="C306">
        <f>VLOOKUP(现货价!A303,期货收盘价!A:B,2,0)</f>
        <v>2339</v>
      </c>
      <c r="D306" s="1">
        <f>现货价!A303</f>
        <v>44400</v>
      </c>
      <c r="E306">
        <f>现货价!B303</f>
        <v>2200</v>
      </c>
      <c r="F306">
        <f t="shared" si="4"/>
        <v>2339</v>
      </c>
    </row>
    <row r="307" spans="1:6" x14ac:dyDescent="0.2">
      <c r="A307" s="9">
        <v>44389</v>
      </c>
      <c r="B307" s="8">
        <v>2270</v>
      </c>
      <c r="C307">
        <f>VLOOKUP(现货价!A304,期货收盘价!A:B,2,0)</f>
        <v>2394</v>
      </c>
      <c r="D307" s="1">
        <f>现货价!A304</f>
        <v>44399</v>
      </c>
      <c r="E307">
        <f>现货价!B304</f>
        <v>2200</v>
      </c>
      <c r="F307">
        <f t="shared" si="4"/>
        <v>2394</v>
      </c>
    </row>
    <row r="308" spans="1:6" x14ac:dyDescent="0.2">
      <c r="A308" s="9">
        <v>44386</v>
      </c>
      <c r="B308" s="8">
        <v>2272</v>
      </c>
      <c r="C308">
        <f>VLOOKUP(现货价!A305,期货收盘价!A:B,2,0)</f>
        <v>2380</v>
      </c>
      <c r="D308" s="1">
        <f>现货价!A305</f>
        <v>44398</v>
      </c>
      <c r="E308">
        <f>现货价!B305</f>
        <v>2200</v>
      </c>
      <c r="F308">
        <f t="shared" si="4"/>
        <v>2380</v>
      </c>
    </row>
    <row r="309" spans="1:6" x14ac:dyDescent="0.2">
      <c r="A309" s="9">
        <v>44385</v>
      </c>
      <c r="B309" s="8">
        <v>2273</v>
      </c>
      <c r="C309">
        <f>VLOOKUP(现货价!A306,期货收盘价!A:B,2,0)</f>
        <v>2317</v>
      </c>
      <c r="D309" s="1">
        <f>现货价!A306</f>
        <v>44397</v>
      </c>
      <c r="E309">
        <f>现货价!B306</f>
        <v>2175</v>
      </c>
      <c r="F309">
        <f t="shared" si="4"/>
        <v>2317</v>
      </c>
    </row>
    <row r="310" spans="1:6" x14ac:dyDescent="0.2">
      <c r="A310" s="9">
        <v>44384</v>
      </c>
      <c r="B310" s="8">
        <v>2268</v>
      </c>
      <c r="C310">
        <f>VLOOKUP(现货价!A307,期货收盘价!A:B,2,0)</f>
        <v>2311</v>
      </c>
      <c r="D310" s="1">
        <f>现货价!A307</f>
        <v>44396</v>
      </c>
      <c r="E310">
        <f>现货价!B307</f>
        <v>2175</v>
      </c>
      <c r="F310">
        <f t="shared" si="4"/>
        <v>2311</v>
      </c>
    </row>
    <row r="311" spans="1:6" x14ac:dyDescent="0.2">
      <c r="A311" s="9">
        <v>44383</v>
      </c>
      <c r="B311" s="8">
        <v>2319</v>
      </c>
      <c r="C311">
        <f>VLOOKUP(现货价!A308,期货收盘价!A:B,2,0)</f>
        <v>2333</v>
      </c>
      <c r="D311" s="1">
        <f>现货价!A308</f>
        <v>44393</v>
      </c>
      <c r="E311">
        <f>现货价!B308</f>
        <v>2175</v>
      </c>
      <c r="F311">
        <f t="shared" si="4"/>
        <v>2333</v>
      </c>
    </row>
    <row r="312" spans="1:6" x14ac:dyDescent="0.2">
      <c r="A312" s="9">
        <v>44382</v>
      </c>
      <c r="B312" s="8">
        <v>2269</v>
      </c>
      <c r="C312">
        <f>VLOOKUP(现货价!A309,期货收盘价!A:B,2,0)</f>
        <v>2272</v>
      </c>
      <c r="D312" s="1">
        <f>现货价!A309</f>
        <v>44392</v>
      </c>
      <c r="E312">
        <f>现货价!B309</f>
        <v>2175</v>
      </c>
      <c r="F312">
        <f t="shared" si="4"/>
        <v>2272</v>
      </c>
    </row>
    <row r="313" spans="1:6" x14ac:dyDescent="0.2">
      <c r="A313" s="9">
        <v>44379</v>
      </c>
      <c r="B313" s="8">
        <v>2266</v>
      </c>
      <c r="C313">
        <f>VLOOKUP(现货价!A310,期货收盘价!A:B,2,0)</f>
        <v>2294</v>
      </c>
      <c r="D313" s="1">
        <f>现货价!A310</f>
        <v>44391</v>
      </c>
      <c r="E313">
        <f>现货价!B310</f>
        <v>2175</v>
      </c>
      <c r="F313">
        <f t="shared" si="4"/>
        <v>2294</v>
      </c>
    </row>
    <row r="314" spans="1:6" x14ac:dyDescent="0.2">
      <c r="A314" s="9">
        <v>44378</v>
      </c>
      <c r="B314" s="8">
        <v>2187</v>
      </c>
      <c r="C314">
        <f>VLOOKUP(现货价!A311,期货收盘价!A:B,2,0)</f>
        <v>2297</v>
      </c>
      <c r="D314" s="1">
        <f>现货价!A311</f>
        <v>44390</v>
      </c>
      <c r="E314">
        <f>现货价!B311</f>
        <v>2160</v>
      </c>
      <c r="F314">
        <f t="shared" si="4"/>
        <v>2297</v>
      </c>
    </row>
    <row r="315" spans="1:6" x14ac:dyDescent="0.2">
      <c r="A315" s="9">
        <v>44377</v>
      </c>
      <c r="B315" s="8">
        <v>2232</v>
      </c>
      <c r="C315">
        <f>VLOOKUP(现货价!A312,期货收盘价!A:B,2,0)</f>
        <v>2270</v>
      </c>
      <c r="D315" s="1">
        <f>现货价!A312</f>
        <v>44389</v>
      </c>
      <c r="E315">
        <f>现货价!B312</f>
        <v>2160</v>
      </c>
      <c r="F315">
        <f t="shared" si="4"/>
        <v>2270</v>
      </c>
    </row>
    <row r="316" spans="1:6" x14ac:dyDescent="0.2">
      <c r="A316" s="9">
        <v>44376</v>
      </c>
      <c r="B316" s="8">
        <v>2195</v>
      </c>
      <c r="C316">
        <f>VLOOKUP(现货价!A313,期货收盘价!A:B,2,0)</f>
        <v>2272</v>
      </c>
      <c r="D316" s="1">
        <f>现货价!A313</f>
        <v>44386</v>
      </c>
      <c r="E316">
        <f>现货价!B313</f>
        <v>2160</v>
      </c>
      <c r="F316">
        <f t="shared" si="4"/>
        <v>2272</v>
      </c>
    </row>
    <row r="317" spans="1:6" x14ac:dyDescent="0.2">
      <c r="A317" s="9">
        <v>44375</v>
      </c>
      <c r="B317" s="8">
        <v>2229</v>
      </c>
      <c r="C317">
        <f>VLOOKUP(现货价!A314,期货收盘价!A:B,2,0)</f>
        <v>2273</v>
      </c>
      <c r="D317" s="1">
        <f>现货价!A314</f>
        <v>44385</v>
      </c>
      <c r="E317">
        <f>现货价!B314</f>
        <v>2160</v>
      </c>
      <c r="F317">
        <f t="shared" si="4"/>
        <v>2273</v>
      </c>
    </row>
    <row r="318" spans="1:6" x14ac:dyDescent="0.2">
      <c r="A318" s="9">
        <v>44372</v>
      </c>
      <c r="B318" s="8">
        <v>2283</v>
      </c>
      <c r="C318">
        <f>VLOOKUP(现货价!A315,期货收盘价!A:B,2,0)</f>
        <v>2268</v>
      </c>
      <c r="D318" s="1">
        <f>现货价!A315</f>
        <v>44384</v>
      </c>
      <c r="E318">
        <f>现货价!B315</f>
        <v>2160</v>
      </c>
      <c r="F318">
        <f t="shared" si="4"/>
        <v>2268</v>
      </c>
    </row>
    <row r="319" spans="1:6" x14ac:dyDescent="0.2">
      <c r="A319" s="9">
        <v>44371</v>
      </c>
      <c r="B319" s="8">
        <v>2238</v>
      </c>
      <c r="C319">
        <f>VLOOKUP(现货价!A316,期货收盘价!A:B,2,0)</f>
        <v>2319</v>
      </c>
      <c r="D319" s="1">
        <f>现货价!A316</f>
        <v>44383</v>
      </c>
      <c r="E319">
        <f>现货价!B316</f>
        <v>2160</v>
      </c>
      <c r="F319">
        <f t="shared" si="4"/>
        <v>2319</v>
      </c>
    </row>
    <row r="320" spans="1:6" x14ac:dyDescent="0.2">
      <c r="A320" s="9">
        <v>44370</v>
      </c>
      <c r="B320" s="8">
        <v>2175</v>
      </c>
      <c r="C320">
        <f>VLOOKUP(现货价!A317,期货收盘价!A:B,2,0)</f>
        <v>2269</v>
      </c>
      <c r="D320" s="1">
        <f>现货价!A317</f>
        <v>44382</v>
      </c>
      <c r="E320">
        <f>现货价!B317</f>
        <v>2160</v>
      </c>
      <c r="F320">
        <f t="shared" si="4"/>
        <v>2269</v>
      </c>
    </row>
    <row r="321" spans="1:6" x14ac:dyDescent="0.2">
      <c r="A321" s="9">
        <v>44369</v>
      </c>
      <c r="B321" s="8">
        <v>2212</v>
      </c>
      <c r="C321">
        <f>VLOOKUP(现货价!A318,期货收盘价!A:B,2,0)</f>
        <v>2266</v>
      </c>
      <c r="D321" s="1">
        <f>现货价!A318</f>
        <v>44379</v>
      </c>
      <c r="E321">
        <f>现货价!B318</f>
        <v>2160</v>
      </c>
      <c r="F321">
        <f t="shared" si="4"/>
        <v>2266</v>
      </c>
    </row>
    <row r="322" spans="1:6" x14ac:dyDescent="0.2">
      <c r="A322" s="9">
        <v>44368</v>
      </c>
      <c r="B322" s="8">
        <v>2189</v>
      </c>
      <c r="C322">
        <f>VLOOKUP(现货价!A319,期货收盘价!A:B,2,0)</f>
        <v>2187</v>
      </c>
      <c r="D322" s="1">
        <f>现货价!A319</f>
        <v>44378</v>
      </c>
      <c r="E322">
        <f>现货价!B319</f>
        <v>2160</v>
      </c>
      <c r="F322">
        <f t="shared" si="4"/>
        <v>2187</v>
      </c>
    </row>
    <row r="323" spans="1:6" x14ac:dyDescent="0.2">
      <c r="A323" s="9">
        <v>44365</v>
      </c>
      <c r="B323" s="8">
        <v>2185</v>
      </c>
      <c r="C323">
        <f>VLOOKUP(现货价!A320,期货收盘价!A:B,2,0)</f>
        <v>2232</v>
      </c>
      <c r="D323" s="1">
        <f>现货价!A320</f>
        <v>44377</v>
      </c>
      <c r="E323">
        <f>现货价!B320</f>
        <v>2160</v>
      </c>
      <c r="F323">
        <f t="shared" si="4"/>
        <v>2232</v>
      </c>
    </row>
    <row r="324" spans="1:6" x14ac:dyDescent="0.2">
      <c r="A324" s="9">
        <v>44364</v>
      </c>
      <c r="B324" s="8">
        <v>2222</v>
      </c>
      <c r="C324">
        <f>VLOOKUP(现货价!A321,期货收盘价!A:B,2,0)</f>
        <v>2195</v>
      </c>
      <c r="D324" s="1">
        <f>现货价!A321</f>
        <v>44376</v>
      </c>
      <c r="E324">
        <f>现货价!B321</f>
        <v>2075</v>
      </c>
      <c r="F324">
        <f t="shared" si="4"/>
        <v>2195</v>
      </c>
    </row>
    <row r="325" spans="1:6" x14ac:dyDescent="0.2">
      <c r="A325" s="9">
        <v>44363</v>
      </c>
      <c r="B325" s="8">
        <v>2174</v>
      </c>
      <c r="C325">
        <f>VLOOKUP(现货价!A322,期货收盘价!A:B,2,0)</f>
        <v>2229</v>
      </c>
      <c r="D325" s="1">
        <f>现货价!A322</f>
        <v>44375</v>
      </c>
      <c r="E325">
        <f>现货价!B322</f>
        <v>2075</v>
      </c>
      <c r="F325">
        <f t="shared" si="4"/>
        <v>2229</v>
      </c>
    </row>
    <row r="326" spans="1:6" x14ac:dyDescent="0.2">
      <c r="A326" s="9">
        <v>44362</v>
      </c>
      <c r="B326" s="8">
        <v>2168</v>
      </c>
      <c r="C326">
        <f>VLOOKUP(现货价!A323,期货收盘价!A:B,2,0)</f>
        <v>2283</v>
      </c>
      <c r="D326" s="1">
        <f>现货价!A323</f>
        <v>44372</v>
      </c>
      <c r="E326">
        <f>现货价!B323</f>
        <v>2065</v>
      </c>
      <c r="F326">
        <f t="shared" si="4"/>
        <v>2283</v>
      </c>
    </row>
    <row r="327" spans="1:6" x14ac:dyDescent="0.2">
      <c r="A327" s="9">
        <v>44358</v>
      </c>
      <c r="B327" s="8">
        <v>2175</v>
      </c>
      <c r="C327">
        <f>VLOOKUP(现货价!A324,期货收盘价!A:B,2,0)</f>
        <v>2238</v>
      </c>
      <c r="D327" s="1">
        <f>现货价!A324</f>
        <v>44371</v>
      </c>
      <c r="E327">
        <f>现货价!B324</f>
        <v>2030</v>
      </c>
      <c r="F327">
        <f t="shared" si="4"/>
        <v>2238</v>
      </c>
    </row>
    <row r="328" spans="1:6" x14ac:dyDescent="0.2">
      <c r="A328" s="9">
        <v>44357</v>
      </c>
      <c r="B328" s="8">
        <v>2142</v>
      </c>
      <c r="C328">
        <f>VLOOKUP(现货价!A325,期货收盘价!A:B,2,0)</f>
        <v>2175</v>
      </c>
      <c r="D328" s="1">
        <f>现货价!A325</f>
        <v>44370</v>
      </c>
      <c r="E328">
        <f>现货价!B325</f>
        <v>2030</v>
      </c>
      <c r="F328">
        <f t="shared" si="4"/>
        <v>2175</v>
      </c>
    </row>
    <row r="329" spans="1:6" x14ac:dyDescent="0.2">
      <c r="A329" s="9">
        <v>44356</v>
      </c>
      <c r="B329" s="8">
        <v>2197</v>
      </c>
      <c r="C329">
        <f>VLOOKUP(现货价!A326,期货收盘价!A:B,2,0)</f>
        <v>2212</v>
      </c>
      <c r="D329" s="1">
        <f>现货价!A326</f>
        <v>44369</v>
      </c>
      <c r="E329">
        <f>现货价!B326</f>
        <v>2030</v>
      </c>
      <c r="F329">
        <f t="shared" ref="F329:F392" si="5">VLOOKUP(D329,A:B,2,0)</f>
        <v>2212</v>
      </c>
    </row>
    <row r="330" spans="1:6" x14ac:dyDescent="0.2">
      <c r="A330" s="9">
        <v>44355</v>
      </c>
      <c r="B330" s="8">
        <v>2244</v>
      </c>
      <c r="C330">
        <f>VLOOKUP(现货价!A327,期货收盘价!A:B,2,0)</f>
        <v>2189</v>
      </c>
      <c r="D330" s="1">
        <f>现货价!A327</f>
        <v>44368</v>
      </c>
      <c r="E330">
        <f>现货价!B327</f>
        <v>2030</v>
      </c>
      <c r="F330">
        <f t="shared" si="5"/>
        <v>2189</v>
      </c>
    </row>
    <row r="331" spans="1:6" x14ac:dyDescent="0.2">
      <c r="A331" s="9">
        <v>44354</v>
      </c>
      <c r="B331" s="8">
        <v>2235</v>
      </c>
      <c r="C331">
        <f>VLOOKUP(现货价!A328,期货收盘价!A:B,2,0)</f>
        <v>2185</v>
      </c>
      <c r="D331" s="1">
        <f>现货价!A328</f>
        <v>44365</v>
      </c>
      <c r="E331">
        <f>现货价!B328</f>
        <v>2030</v>
      </c>
      <c r="F331">
        <f t="shared" si="5"/>
        <v>2185</v>
      </c>
    </row>
    <row r="332" spans="1:6" x14ac:dyDescent="0.2">
      <c r="A332" s="9">
        <v>44351</v>
      </c>
      <c r="B332" s="8">
        <v>2245</v>
      </c>
      <c r="C332">
        <f>VLOOKUP(现货价!A329,期货收盘价!A:B,2,0)</f>
        <v>2222</v>
      </c>
      <c r="D332" s="1">
        <f>现货价!A329</f>
        <v>44364</v>
      </c>
      <c r="E332">
        <f>现货价!B329</f>
        <v>2030</v>
      </c>
      <c r="F332">
        <f t="shared" si="5"/>
        <v>2222</v>
      </c>
    </row>
    <row r="333" spans="1:6" x14ac:dyDescent="0.2">
      <c r="A333" s="9">
        <v>44350</v>
      </c>
      <c r="B333" s="8">
        <v>2265</v>
      </c>
      <c r="C333">
        <f>VLOOKUP(现货价!A330,期货收盘价!A:B,2,0)</f>
        <v>2174</v>
      </c>
      <c r="D333" s="1">
        <f>现货价!A330</f>
        <v>44363</v>
      </c>
      <c r="E333">
        <f>现货价!B330</f>
        <v>2030</v>
      </c>
      <c r="F333">
        <f t="shared" si="5"/>
        <v>2174</v>
      </c>
    </row>
    <row r="334" spans="1:6" x14ac:dyDescent="0.2">
      <c r="A334" s="9">
        <v>44349</v>
      </c>
      <c r="B334" s="8">
        <v>2288</v>
      </c>
      <c r="C334">
        <f>VLOOKUP(现货价!A331,期货收盘价!A:B,2,0)</f>
        <v>2168</v>
      </c>
      <c r="D334" s="1">
        <f>现货价!A331</f>
        <v>44362</v>
      </c>
      <c r="E334">
        <f>现货价!B331</f>
        <v>2030</v>
      </c>
      <c r="F334">
        <f t="shared" si="5"/>
        <v>2168</v>
      </c>
    </row>
    <row r="335" spans="1:6" x14ac:dyDescent="0.2">
      <c r="A335" s="9">
        <v>44348</v>
      </c>
      <c r="B335" s="8">
        <v>2289</v>
      </c>
      <c r="C335">
        <f>VLOOKUP(现货价!A332,期货收盘价!A:B,2,0)</f>
        <v>2175</v>
      </c>
      <c r="D335" s="1">
        <f>现货价!A332</f>
        <v>44358</v>
      </c>
      <c r="E335">
        <f>现货价!B332</f>
        <v>2030</v>
      </c>
      <c r="F335">
        <f t="shared" si="5"/>
        <v>2175</v>
      </c>
    </row>
    <row r="336" spans="1:6" x14ac:dyDescent="0.2">
      <c r="A336" s="9">
        <v>44347</v>
      </c>
      <c r="B336" s="8">
        <v>2181</v>
      </c>
      <c r="C336">
        <f>VLOOKUP(现货价!A333,期货收盘价!A:B,2,0)</f>
        <v>2142</v>
      </c>
      <c r="D336" s="1">
        <f>现货价!A333</f>
        <v>44357</v>
      </c>
      <c r="E336">
        <f>现货价!B333</f>
        <v>2030</v>
      </c>
      <c r="F336">
        <f t="shared" si="5"/>
        <v>2142</v>
      </c>
    </row>
    <row r="337" spans="1:6" x14ac:dyDescent="0.2">
      <c r="A337" s="9">
        <v>44344</v>
      </c>
      <c r="B337" s="8">
        <v>2176</v>
      </c>
      <c r="C337">
        <f>VLOOKUP(现货价!A334,期货收盘价!A:B,2,0)</f>
        <v>2197</v>
      </c>
      <c r="D337" s="1">
        <f>现货价!A334</f>
        <v>44356</v>
      </c>
      <c r="E337">
        <f>现货价!B334</f>
        <v>2030</v>
      </c>
      <c r="F337">
        <f t="shared" si="5"/>
        <v>2197</v>
      </c>
    </row>
    <row r="338" spans="1:6" x14ac:dyDescent="0.2">
      <c r="A338" s="9">
        <v>44343</v>
      </c>
      <c r="B338" s="8">
        <v>2129</v>
      </c>
      <c r="C338">
        <f>VLOOKUP(现货价!A335,期货收盘价!A:B,2,0)</f>
        <v>2244</v>
      </c>
      <c r="D338" s="1">
        <f>现货价!A335</f>
        <v>44355</v>
      </c>
      <c r="E338">
        <f>现货价!B335</f>
        <v>2030</v>
      </c>
      <c r="F338">
        <f t="shared" si="5"/>
        <v>2244</v>
      </c>
    </row>
    <row r="339" spans="1:6" x14ac:dyDescent="0.2">
      <c r="A339" s="9">
        <v>44342</v>
      </c>
      <c r="B339" s="8">
        <v>2135</v>
      </c>
      <c r="C339">
        <f>VLOOKUP(现货价!A336,期货收盘价!A:B,2,0)</f>
        <v>2235</v>
      </c>
      <c r="D339" s="1">
        <f>现货价!A336</f>
        <v>44354</v>
      </c>
      <c r="E339">
        <f>现货价!B336</f>
        <v>2015</v>
      </c>
      <c r="F339">
        <f t="shared" si="5"/>
        <v>2235</v>
      </c>
    </row>
    <row r="340" spans="1:6" x14ac:dyDescent="0.2">
      <c r="A340" s="9">
        <v>44341</v>
      </c>
      <c r="B340" s="8">
        <v>2138</v>
      </c>
      <c r="C340">
        <f>VLOOKUP(现货价!A337,期货收盘价!A:B,2,0)</f>
        <v>2245</v>
      </c>
      <c r="D340" s="1">
        <f>现货价!A337</f>
        <v>44351</v>
      </c>
      <c r="E340">
        <f>现货价!B337</f>
        <v>2015</v>
      </c>
      <c r="F340">
        <f t="shared" si="5"/>
        <v>2245</v>
      </c>
    </row>
    <row r="341" spans="1:6" x14ac:dyDescent="0.2">
      <c r="A341" s="9">
        <v>44340</v>
      </c>
      <c r="B341" s="8">
        <v>2101</v>
      </c>
      <c r="C341">
        <f>VLOOKUP(现货价!A338,期货收盘价!A:B,2,0)</f>
        <v>2265</v>
      </c>
      <c r="D341" s="1">
        <f>现货价!A338</f>
        <v>44350</v>
      </c>
      <c r="E341">
        <f>现货价!B338</f>
        <v>2015</v>
      </c>
      <c r="F341">
        <f t="shared" si="5"/>
        <v>2265</v>
      </c>
    </row>
    <row r="342" spans="1:6" x14ac:dyDescent="0.2">
      <c r="A342" s="9">
        <v>44337</v>
      </c>
      <c r="B342" s="8">
        <v>2087</v>
      </c>
      <c r="C342">
        <f>VLOOKUP(现货价!A339,期货收盘价!A:B,2,0)</f>
        <v>2288</v>
      </c>
      <c r="D342" s="1">
        <f>现货价!A339</f>
        <v>44349</v>
      </c>
      <c r="E342">
        <f>现货价!B339</f>
        <v>2015</v>
      </c>
      <c r="F342">
        <f t="shared" si="5"/>
        <v>2288</v>
      </c>
    </row>
    <row r="343" spans="1:6" x14ac:dyDescent="0.2">
      <c r="A343" s="9">
        <v>44336</v>
      </c>
      <c r="B343" s="8">
        <v>2081</v>
      </c>
      <c r="C343">
        <f>VLOOKUP(现货价!A340,期货收盘价!A:B,2,0)</f>
        <v>2289</v>
      </c>
      <c r="D343" s="1">
        <f>现货价!A340</f>
        <v>44348</v>
      </c>
      <c r="E343">
        <f>现货价!B340</f>
        <v>2005</v>
      </c>
      <c r="F343">
        <f t="shared" si="5"/>
        <v>2289</v>
      </c>
    </row>
    <row r="344" spans="1:6" x14ac:dyDescent="0.2">
      <c r="A344" s="9">
        <v>44335</v>
      </c>
      <c r="B344" s="8">
        <v>2131</v>
      </c>
      <c r="C344">
        <f>VLOOKUP(现货价!A341,期货收盘价!A:B,2,0)</f>
        <v>2181</v>
      </c>
      <c r="D344" s="1">
        <f>现货价!A341</f>
        <v>44347</v>
      </c>
      <c r="E344">
        <f>现货价!B341</f>
        <v>1990</v>
      </c>
      <c r="F344">
        <f t="shared" si="5"/>
        <v>2181</v>
      </c>
    </row>
    <row r="345" spans="1:6" x14ac:dyDescent="0.2">
      <c r="A345" s="9">
        <v>44334</v>
      </c>
      <c r="B345" s="8">
        <v>2229</v>
      </c>
      <c r="C345">
        <f>VLOOKUP(现货价!A342,期货收盘价!A:B,2,0)</f>
        <v>2176</v>
      </c>
      <c r="D345" s="1">
        <f>现货价!A342</f>
        <v>44344</v>
      </c>
      <c r="E345">
        <f>现货价!B342</f>
        <v>1945</v>
      </c>
      <c r="F345">
        <f t="shared" si="5"/>
        <v>2176</v>
      </c>
    </row>
    <row r="346" spans="1:6" x14ac:dyDescent="0.2">
      <c r="A346" s="9">
        <v>44333</v>
      </c>
      <c r="B346" s="8">
        <v>2238</v>
      </c>
      <c r="C346">
        <f>VLOOKUP(现货价!A343,期货收盘价!A:B,2,0)</f>
        <v>2129</v>
      </c>
      <c r="D346" s="1">
        <f>现货价!A343</f>
        <v>44343</v>
      </c>
      <c r="E346">
        <f>现货价!B343</f>
        <v>1945</v>
      </c>
      <c r="F346">
        <f t="shared" si="5"/>
        <v>2129</v>
      </c>
    </row>
    <row r="347" spans="1:6" x14ac:dyDescent="0.2">
      <c r="A347" s="9">
        <v>44330</v>
      </c>
      <c r="B347" s="8">
        <v>2201</v>
      </c>
      <c r="C347">
        <f>VLOOKUP(现货价!A344,期货收盘价!A:B,2,0)</f>
        <v>2135</v>
      </c>
      <c r="D347" s="1">
        <f>现货价!A344</f>
        <v>44342</v>
      </c>
      <c r="E347">
        <f>现货价!B344</f>
        <v>1945</v>
      </c>
      <c r="F347">
        <f t="shared" si="5"/>
        <v>2135</v>
      </c>
    </row>
    <row r="348" spans="1:6" x14ac:dyDescent="0.2">
      <c r="A348" s="9">
        <v>44329</v>
      </c>
      <c r="B348" s="8">
        <v>2211</v>
      </c>
      <c r="C348">
        <f>VLOOKUP(现货价!A345,期货收盘价!A:B,2,0)</f>
        <v>2138</v>
      </c>
      <c r="D348" s="1">
        <f>现货价!A345</f>
        <v>44341</v>
      </c>
      <c r="E348">
        <f>现货价!B345</f>
        <v>1945</v>
      </c>
      <c r="F348">
        <f t="shared" si="5"/>
        <v>2138</v>
      </c>
    </row>
    <row r="349" spans="1:6" x14ac:dyDescent="0.2">
      <c r="A349" s="9">
        <v>44328</v>
      </c>
      <c r="B349" s="8">
        <v>2249</v>
      </c>
      <c r="C349">
        <f>VLOOKUP(现货价!A346,期货收盘价!A:B,2,0)</f>
        <v>2101</v>
      </c>
      <c r="D349" s="1">
        <f>现货价!A346</f>
        <v>44340</v>
      </c>
      <c r="E349">
        <f>现货价!B346</f>
        <v>1945</v>
      </c>
      <c r="F349">
        <f t="shared" si="5"/>
        <v>2101</v>
      </c>
    </row>
    <row r="350" spans="1:6" x14ac:dyDescent="0.2">
      <c r="A350" s="9">
        <v>44327</v>
      </c>
      <c r="B350" s="8">
        <v>2152</v>
      </c>
      <c r="C350">
        <f>VLOOKUP(现货价!A347,期货收盘价!A:B,2,0)</f>
        <v>2087</v>
      </c>
      <c r="D350" s="1">
        <f>现货价!A347</f>
        <v>44337</v>
      </c>
      <c r="E350">
        <f>现货价!B347</f>
        <v>1945</v>
      </c>
      <c r="F350">
        <f t="shared" si="5"/>
        <v>2087</v>
      </c>
    </row>
    <row r="351" spans="1:6" x14ac:dyDescent="0.2">
      <c r="A351" s="9">
        <v>44326</v>
      </c>
      <c r="B351" s="8">
        <v>2172</v>
      </c>
      <c r="C351">
        <f>VLOOKUP(现货价!A348,期货收盘价!A:B,2,0)</f>
        <v>2081</v>
      </c>
      <c r="D351" s="1">
        <f>现货价!A348</f>
        <v>44336</v>
      </c>
      <c r="E351">
        <f>现货价!B348</f>
        <v>1945</v>
      </c>
      <c r="F351">
        <f t="shared" si="5"/>
        <v>2081</v>
      </c>
    </row>
    <row r="352" spans="1:6" x14ac:dyDescent="0.2">
      <c r="A352" s="9">
        <v>44323</v>
      </c>
      <c r="B352" s="8">
        <v>2162</v>
      </c>
      <c r="C352">
        <f>VLOOKUP(现货价!A349,期货收盘价!A:B,2,0)</f>
        <v>2131</v>
      </c>
      <c r="D352" s="1">
        <f>现货价!A349</f>
        <v>44335</v>
      </c>
      <c r="E352">
        <f>现货价!B349</f>
        <v>1945</v>
      </c>
      <c r="F352">
        <f t="shared" si="5"/>
        <v>2131</v>
      </c>
    </row>
    <row r="353" spans="1:6" x14ac:dyDescent="0.2">
      <c r="A353" s="9">
        <v>44322</v>
      </c>
      <c r="B353" s="8">
        <v>2190</v>
      </c>
      <c r="C353">
        <f>VLOOKUP(现货价!A350,期货收盘价!A:B,2,0)</f>
        <v>2229</v>
      </c>
      <c r="D353" s="1">
        <f>现货价!A350</f>
        <v>44334</v>
      </c>
      <c r="E353">
        <f>现货价!B350</f>
        <v>1945</v>
      </c>
      <c r="F353">
        <f t="shared" si="5"/>
        <v>2229</v>
      </c>
    </row>
    <row r="354" spans="1:6" x14ac:dyDescent="0.2">
      <c r="A354" s="9">
        <v>44316</v>
      </c>
      <c r="B354" s="8">
        <v>2087</v>
      </c>
      <c r="C354">
        <f>VLOOKUP(现货价!A351,期货收盘价!A:B,2,0)</f>
        <v>2238</v>
      </c>
      <c r="D354" s="1">
        <f>现货价!A351</f>
        <v>44333</v>
      </c>
      <c r="E354">
        <f>现货价!B351</f>
        <v>1945</v>
      </c>
      <c r="F354">
        <f t="shared" si="5"/>
        <v>2238</v>
      </c>
    </row>
    <row r="355" spans="1:6" x14ac:dyDescent="0.2">
      <c r="A355" s="9">
        <v>44315</v>
      </c>
      <c r="B355" s="8">
        <v>2045</v>
      </c>
      <c r="C355">
        <f>VLOOKUP(现货价!A352,期货收盘价!A:B,2,0)</f>
        <v>2201</v>
      </c>
      <c r="D355" s="1">
        <f>现货价!A352</f>
        <v>44330</v>
      </c>
      <c r="E355">
        <f>现货价!B352</f>
        <v>1945</v>
      </c>
      <c r="F355">
        <f t="shared" si="5"/>
        <v>2201</v>
      </c>
    </row>
    <row r="356" spans="1:6" x14ac:dyDescent="0.2">
      <c r="A356" s="9">
        <v>44314</v>
      </c>
      <c r="B356" s="8">
        <v>2005</v>
      </c>
      <c r="C356">
        <f>VLOOKUP(现货价!A353,期货收盘价!A:B,2,0)</f>
        <v>2211</v>
      </c>
      <c r="D356" s="1">
        <f>现货价!A353</f>
        <v>44329</v>
      </c>
      <c r="E356">
        <f>现货价!B353</f>
        <v>1935</v>
      </c>
      <c r="F356">
        <f t="shared" si="5"/>
        <v>2211</v>
      </c>
    </row>
    <row r="357" spans="1:6" x14ac:dyDescent="0.2">
      <c r="A357" s="9">
        <v>44313</v>
      </c>
      <c r="B357" s="8">
        <v>2001</v>
      </c>
      <c r="C357">
        <f>VLOOKUP(现货价!A354,期货收盘价!A:B,2,0)</f>
        <v>2249</v>
      </c>
      <c r="D357" s="1">
        <f>现货价!A354</f>
        <v>44328</v>
      </c>
      <c r="E357">
        <f>现货价!B354</f>
        <v>1935</v>
      </c>
      <c r="F357">
        <f t="shared" si="5"/>
        <v>2249</v>
      </c>
    </row>
    <row r="358" spans="1:6" x14ac:dyDescent="0.2">
      <c r="A358" s="9">
        <v>44312</v>
      </c>
      <c r="B358" s="8">
        <v>1947</v>
      </c>
      <c r="C358">
        <f>VLOOKUP(现货价!A355,期货收盘价!A:B,2,0)</f>
        <v>2152</v>
      </c>
      <c r="D358" s="1">
        <f>现货价!A355</f>
        <v>44327</v>
      </c>
      <c r="E358">
        <f>现货价!B355</f>
        <v>1925</v>
      </c>
      <c r="F358">
        <f t="shared" si="5"/>
        <v>2152</v>
      </c>
    </row>
    <row r="359" spans="1:6" x14ac:dyDescent="0.2">
      <c r="A359" s="9">
        <v>44309</v>
      </c>
      <c r="B359" s="8">
        <v>1923</v>
      </c>
      <c r="C359">
        <f>VLOOKUP(现货价!A356,期货收盘价!A:B,2,0)</f>
        <v>2172</v>
      </c>
      <c r="D359" s="1">
        <f>现货价!A356</f>
        <v>44326</v>
      </c>
      <c r="E359">
        <f>现货价!B356</f>
        <v>1925</v>
      </c>
      <c r="F359">
        <f t="shared" si="5"/>
        <v>2172</v>
      </c>
    </row>
    <row r="360" spans="1:6" x14ac:dyDescent="0.2">
      <c r="A360" s="9">
        <v>44308</v>
      </c>
      <c r="B360" s="8">
        <v>1933</v>
      </c>
      <c r="C360" t="e">
        <f>VLOOKUP(现货价!A357,期货收盘价!A:B,2,0)</f>
        <v>#N/A</v>
      </c>
      <c r="D360" s="1">
        <f>现货价!A357</f>
        <v>44324</v>
      </c>
      <c r="E360">
        <f>现货价!B357</f>
        <v>1925</v>
      </c>
      <c r="F360" t="e">
        <f t="shared" si="5"/>
        <v>#N/A</v>
      </c>
    </row>
    <row r="361" spans="1:6" x14ac:dyDescent="0.2">
      <c r="A361" s="9">
        <v>44307</v>
      </c>
      <c r="B361" s="8">
        <v>1935</v>
      </c>
      <c r="C361">
        <f>VLOOKUP(现货价!A358,期货收盘价!A:B,2,0)</f>
        <v>2162</v>
      </c>
      <c r="D361" s="1">
        <f>现货价!A358</f>
        <v>44323</v>
      </c>
      <c r="E361">
        <f>现货价!B358</f>
        <v>1925</v>
      </c>
      <c r="F361">
        <f t="shared" si="5"/>
        <v>2162</v>
      </c>
    </row>
    <row r="362" spans="1:6" x14ac:dyDescent="0.2">
      <c r="A362" s="9">
        <v>44306</v>
      </c>
      <c r="B362" s="8">
        <v>1976</v>
      </c>
      <c r="C362">
        <f>VLOOKUP(现货价!A359,期货收盘价!A:B,2,0)</f>
        <v>2190</v>
      </c>
      <c r="D362" s="1">
        <f>现货价!A359</f>
        <v>44322</v>
      </c>
      <c r="E362">
        <f>现货价!B359</f>
        <v>1915</v>
      </c>
      <c r="F362">
        <f t="shared" si="5"/>
        <v>2190</v>
      </c>
    </row>
    <row r="363" spans="1:6" x14ac:dyDescent="0.2">
      <c r="A363" s="9">
        <v>44305</v>
      </c>
      <c r="B363" s="8">
        <v>1968</v>
      </c>
      <c r="C363">
        <f>VLOOKUP(现货价!A360,期货收盘价!A:B,2,0)</f>
        <v>2087</v>
      </c>
      <c r="D363" s="1">
        <f>现货价!A360</f>
        <v>44316</v>
      </c>
      <c r="E363">
        <f>现货价!B360</f>
        <v>1905</v>
      </c>
      <c r="F363">
        <f t="shared" si="5"/>
        <v>2087</v>
      </c>
    </row>
    <row r="364" spans="1:6" x14ac:dyDescent="0.2">
      <c r="A364" s="9">
        <v>44302</v>
      </c>
      <c r="B364" s="8">
        <v>1904</v>
      </c>
      <c r="C364">
        <f>VLOOKUP(现货价!A361,期货收盘价!A:B,2,0)</f>
        <v>2045</v>
      </c>
      <c r="D364" s="1">
        <f>现货价!A361</f>
        <v>44315</v>
      </c>
      <c r="E364">
        <f>现货价!B361</f>
        <v>1905</v>
      </c>
      <c r="F364">
        <f t="shared" si="5"/>
        <v>2045</v>
      </c>
    </row>
    <row r="365" spans="1:6" x14ac:dyDescent="0.2">
      <c r="A365" s="9">
        <v>44301</v>
      </c>
      <c r="B365" s="8">
        <v>1873</v>
      </c>
      <c r="C365">
        <f>VLOOKUP(现货价!A362,期货收盘价!A:B,2,0)</f>
        <v>2005</v>
      </c>
      <c r="D365" s="1">
        <f>现货价!A362</f>
        <v>44314</v>
      </c>
      <c r="E365">
        <f>现货价!B362</f>
        <v>1905</v>
      </c>
      <c r="F365">
        <f t="shared" si="5"/>
        <v>2005</v>
      </c>
    </row>
    <row r="366" spans="1:6" x14ac:dyDescent="0.2">
      <c r="A366" s="9">
        <v>44300</v>
      </c>
      <c r="B366" s="8">
        <v>1912</v>
      </c>
      <c r="C366">
        <f>VLOOKUP(现货价!A363,期货收盘价!A:B,2,0)</f>
        <v>2001</v>
      </c>
      <c r="D366" s="1">
        <f>现货价!A363</f>
        <v>44313</v>
      </c>
      <c r="E366">
        <f>现货价!B363</f>
        <v>1905</v>
      </c>
      <c r="F366">
        <f t="shared" si="5"/>
        <v>2001</v>
      </c>
    </row>
    <row r="367" spans="1:6" x14ac:dyDescent="0.2">
      <c r="A367" s="9">
        <v>44299</v>
      </c>
      <c r="B367" s="8">
        <v>1907</v>
      </c>
      <c r="C367">
        <f>VLOOKUP(现货价!A364,期货收盘价!A:B,2,0)</f>
        <v>1947</v>
      </c>
      <c r="D367" s="1">
        <f>现货价!A364</f>
        <v>44312</v>
      </c>
      <c r="E367">
        <f>现货价!B364</f>
        <v>1905</v>
      </c>
      <c r="F367">
        <f t="shared" si="5"/>
        <v>1947</v>
      </c>
    </row>
    <row r="368" spans="1:6" x14ac:dyDescent="0.2">
      <c r="A368" s="9">
        <v>44298</v>
      </c>
      <c r="B368" s="8">
        <v>1891</v>
      </c>
      <c r="C368" t="e">
        <f>VLOOKUP(现货价!A365,期货收盘价!A:B,2,0)</f>
        <v>#N/A</v>
      </c>
      <c r="D368" s="1">
        <f>现货价!A365</f>
        <v>44311</v>
      </c>
      <c r="E368">
        <f>现货价!B365</f>
        <v>1905</v>
      </c>
      <c r="F368" t="e">
        <f t="shared" si="5"/>
        <v>#N/A</v>
      </c>
    </row>
    <row r="369" spans="1:6" x14ac:dyDescent="0.2">
      <c r="A369" s="9">
        <v>44295</v>
      </c>
      <c r="B369" s="8">
        <v>1913</v>
      </c>
      <c r="C369">
        <f>VLOOKUP(现货价!A366,期货收盘价!A:B,2,0)</f>
        <v>1923</v>
      </c>
      <c r="D369" s="1">
        <f>现货价!A366</f>
        <v>44309</v>
      </c>
      <c r="E369">
        <f>现货价!B366</f>
        <v>1905</v>
      </c>
      <c r="F369">
        <f t="shared" si="5"/>
        <v>1923</v>
      </c>
    </row>
    <row r="370" spans="1:6" x14ac:dyDescent="0.2">
      <c r="A370" s="9">
        <v>44294</v>
      </c>
      <c r="B370" s="8">
        <v>1842</v>
      </c>
      <c r="C370">
        <f>VLOOKUP(现货价!A367,期货收盘价!A:B,2,0)</f>
        <v>1933</v>
      </c>
      <c r="D370" s="1">
        <f>现货价!A367</f>
        <v>44308</v>
      </c>
      <c r="E370">
        <f>现货价!B367</f>
        <v>1925</v>
      </c>
      <c r="F370">
        <f t="shared" si="5"/>
        <v>1933</v>
      </c>
    </row>
    <row r="371" spans="1:6" x14ac:dyDescent="0.2">
      <c r="A371" s="9">
        <v>44293</v>
      </c>
      <c r="B371" s="8">
        <v>1852</v>
      </c>
      <c r="C371">
        <f>VLOOKUP(现货价!A368,期货收盘价!A:B,2,0)</f>
        <v>1935</v>
      </c>
      <c r="D371" s="1">
        <f>现货价!A368</f>
        <v>44307</v>
      </c>
      <c r="E371">
        <f>现货价!B368</f>
        <v>1925</v>
      </c>
      <c r="F371">
        <f t="shared" si="5"/>
        <v>1935</v>
      </c>
    </row>
    <row r="372" spans="1:6" x14ac:dyDescent="0.2">
      <c r="A372" s="9">
        <v>44292</v>
      </c>
      <c r="B372" s="8">
        <v>1884</v>
      </c>
      <c r="C372">
        <f>VLOOKUP(现货价!A369,期货收盘价!A:B,2,0)</f>
        <v>1976</v>
      </c>
      <c r="D372" s="1">
        <f>现货价!A369</f>
        <v>44306</v>
      </c>
      <c r="E372">
        <f>现货价!B369</f>
        <v>1925</v>
      </c>
      <c r="F372">
        <f t="shared" si="5"/>
        <v>1976</v>
      </c>
    </row>
    <row r="373" spans="1:6" x14ac:dyDescent="0.2">
      <c r="A373" s="9">
        <v>44288</v>
      </c>
      <c r="B373" s="8">
        <v>1913</v>
      </c>
      <c r="C373">
        <f>VLOOKUP(现货价!A370,期货收盘价!A:B,2,0)</f>
        <v>1968</v>
      </c>
      <c r="D373" s="1">
        <f>现货价!A370</f>
        <v>44305</v>
      </c>
      <c r="E373">
        <f>现货价!B370</f>
        <v>1925</v>
      </c>
      <c r="F373">
        <f t="shared" si="5"/>
        <v>1968</v>
      </c>
    </row>
    <row r="374" spans="1:6" x14ac:dyDescent="0.2">
      <c r="A374" s="9">
        <v>44287</v>
      </c>
      <c r="B374" s="8">
        <v>1904</v>
      </c>
      <c r="C374">
        <f>VLOOKUP(现货价!A371,期货收盘价!A:B,2,0)</f>
        <v>1904</v>
      </c>
      <c r="D374" s="1">
        <f>现货价!A371</f>
        <v>44302</v>
      </c>
      <c r="E374">
        <f>现货价!B371</f>
        <v>1925</v>
      </c>
      <c r="F374">
        <f t="shared" si="5"/>
        <v>1904</v>
      </c>
    </row>
    <row r="375" spans="1:6" x14ac:dyDescent="0.2">
      <c r="A375" s="9">
        <v>44286</v>
      </c>
      <c r="B375" s="8">
        <v>1875</v>
      </c>
      <c r="C375">
        <f>VLOOKUP(现货价!A372,期货收盘价!A:B,2,0)</f>
        <v>1873</v>
      </c>
      <c r="D375" s="1">
        <f>现货价!A372</f>
        <v>44301</v>
      </c>
      <c r="E375">
        <f>现货价!B372</f>
        <v>1925</v>
      </c>
      <c r="F375">
        <f t="shared" si="5"/>
        <v>1873</v>
      </c>
    </row>
    <row r="376" spans="1:6" x14ac:dyDescent="0.2">
      <c r="A376" s="9">
        <v>44285</v>
      </c>
      <c r="B376" s="8">
        <v>1883</v>
      </c>
      <c r="C376">
        <f>VLOOKUP(现货价!A373,期货收盘价!A:B,2,0)</f>
        <v>1912</v>
      </c>
      <c r="D376" s="1">
        <f>现货价!A373</f>
        <v>44300</v>
      </c>
      <c r="E376">
        <f>现货价!B373</f>
        <v>1925</v>
      </c>
      <c r="F376">
        <f t="shared" si="5"/>
        <v>1912</v>
      </c>
    </row>
    <row r="377" spans="1:6" x14ac:dyDescent="0.2">
      <c r="A377" s="9">
        <v>44284</v>
      </c>
      <c r="B377" s="8">
        <v>1868</v>
      </c>
      <c r="C377">
        <f>VLOOKUP(现货价!A374,期货收盘价!A:B,2,0)</f>
        <v>1907</v>
      </c>
      <c r="D377" s="1">
        <f>现货价!A374</f>
        <v>44299</v>
      </c>
      <c r="E377">
        <f>现货价!B374</f>
        <v>1925</v>
      </c>
      <c r="F377">
        <f t="shared" si="5"/>
        <v>1907</v>
      </c>
    </row>
    <row r="378" spans="1:6" x14ac:dyDescent="0.2">
      <c r="A378" s="9">
        <v>44281</v>
      </c>
      <c r="B378" s="8">
        <v>1903</v>
      </c>
      <c r="C378">
        <f>VLOOKUP(现货价!A375,期货收盘价!A:B,2,0)</f>
        <v>1891</v>
      </c>
      <c r="D378" s="1">
        <f>现货价!A375</f>
        <v>44298</v>
      </c>
      <c r="E378">
        <f>现货价!B375</f>
        <v>1925</v>
      </c>
      <c r="F378">
        <f t="shared" si="5"/>
        <v>1891</v>
      </c>
    </row>
    <row r="379" spans="1:6" x14ac:dyDescent="0.2">
      <c r="A379" s="9">
        <v>44280</v>
      </c>
      <c r="B379" s="8">
        <v>1887</v>
      </c>
      <c r="C379">
        <f>VLOOKUP(现货价!A376,期货收盘价!A:B,2,0)</f>
        <v>1913</v>
      </c>
      <c r="D379" s="1">
        <f>现货价!A376</f>
        <v>44295</v>
      </c>
      <c r="E379">
        <f>现货价!B376</f>
        <v>1925</v>
      </c>
      <c r="F379">
        <f t="shared" si="5"/>
        <v>1913</v>
      </c>
    </row>
    <row r="380" spans="1:6" x14ac:dyDescent="0.2">
      <c r="A380" s="9">
        <v>44279</v>
      </c>
      <c r="B380" s="8">
        <v>1920</v>
      </c>
      <c r="C380">
        <f>VLOOKUP(现货价!A377,期货收盘价!A:B,2,0)</f>
        <v>1842</v>
      </c>
      <c r="D380" s="1">
        <f>现货价!A377</f>
        <v>44294</v>
      </c>
      <c r="E380">
        <f>现货价!B377</f>
        <v>1925</v>
      </c>
      <c r="F380">
        <f t="shared" si="5"/>
        <v>1842</v>
      </c>
    </row>
    <row r="381" spans="1:6" x14ac:dyDescent="0.2">
      <c r="A381" s="9">
        <v>44278</v>
      </c>
      <c r="B381" s="8">
        <v>1923</v>
      </c>
      <c r="C381">
        <f>VLOOKUP(现货价!A378,期货收盘价!A:B,2,0)</f>
        <v>1852</v>
      </c>
      <c r="D381" s="1">
        <f>现货价!A378</f>
        <v>44293</v>
      </c>
      <c r="E381">
        <f>现货价!B378</f>
        <v>1925</v>
      </c>
      <c r="F381">
        <f t="shared" si="5"/>
        <v>1852</v>
      </c>
    </row>
    <row r="382" spans="1:6" x14ac:dyDescent="0.2">
      <c r="A382" s="9">
        <v>44277</v>
      </c>
      <c r="B382" s="8">
        <v>1924</v>
      </c>
      <c r="C382">
        <f>VLOOKUP(现货价!A379,期货收盘价!A:B,2,0)</f>
        <v>1884</v>
      </c>
      <c r="D382" s="1">
        <f>现货价!A379</f>
        <v>44292</v>
      </c>
      <c r="E382">
        <f>现货价!B379</f>
        <v>1915</v>
      </c>
      <c r="F382">
        <f t="shared" si="5"/>
        <v>1884</v>
      </c>
    </row>
    <row r="383" spans="1:6" x14ac:dyDescent="0.2">
      <c r="A383" s="9">
        <v>44274</v>
      </c>
      <c r="B383" s="8">
        <v>1944</v>
      </c>
      <c r="C383">
        <f>VLOOKUP(现货价!A380,期货收盘价!A:B,2,0)</f>
        <v>1913</v>
      </c>
      <c r="D383" s="1">
        <f>现货价!A380</f>
        <v>44288</v>
      </c>
      <c r="E383">
        <f>现货价!B380</f>
        <v>1915</v>
      </c>
      <c r="F383">
        <f t="shared" si="5"/>
        <v>1913</v>
      </c>
    </row>
    <row r="384" spans="1:6" x14ac:dyDescent="0.2">
      <c r="A384" s="9">
        <v>44273</v>
      </c>
      <c r="B384" s="8">
        <v>1996</v>
      </c>
      <c r="C384">
        <f>VLOOKUP(现货价!A381,期货收盘价!A:B,2,0)</f>
        <v>1904</v>
      </c>
      <c r="D384" s="1">
        <f>现货价!A381</f>
        <v>44287</v>
      </c>
      <c r="E384">
        <f>现货价!B381</f>
        <v>1915</v>
      </c>
      <c r="F384">
        <f t="shared" si="5"/>
        <v>1904</v>
      </c>
    </row>
    <row r="385" spans="1:6" x14ac:dyDescent="0.2">
      <c r="A385" s="9">
        <v>44272</v>
      </c>
      <c r="B385" s="8">
        <v>1997</v>
      </c>
      <c r="C385">
        <f>VLOOKUP(现货价!A382,期货收盘价!A:B,2,0)</f>
        <v>1875</v>
      </c>
      <c r="D385" s="1">
        <f>现货价!A382</f>
        <v>44286</v>
      </c>
      <c r="E385">
        <f>现货价!B382</f>
        <v>1915</v>
      </c>
      <c r="F385">
        <f t="shared" si="5"/>
        <v>1875</v>
      </c>
    </row>
    <row r="386" spans="1:6" x14ac:dyDescent="0.2">
      <c r="A386" s="9">
        <v>44271</v>
      </c>
      <c r="B386" s="8">
        <v>1920</v>
      </c>
      <c r="C386">
        <f>VLOOKUP(现货价!A383,期货收盘价!A:B,2,0)</f>
        <v>1883</v>
      </c>
      <c r="D386" s="1">
        <f>现货价!A383</f>
        <v>44285</v>
      </c>
      <c r="E386">
        <f>现货价!B383</f>
        <v>1900</v>
      </c>
      <c r="F386">
        <f t="shared" si="5"/>
        <v>1883</v>
      </c>
    </row>
    <row r="387" spans="1:6" x14ac:dyDescent="0.2">
      <c r="A387" s="9">
        <v>44270</v>
      </c>
      <c r="B387" s="8">
        <v>1941</v>
      </c>
      <c r="C387">
        <f>VLOOKUP(现货价!A384,期货收盘价!A:B,2,0)</f>
        <v>1868</v>
      </c>
      <c r="D387" s="1">
        <f>现货价!A384</f>
        <v>44284</v>
      </c>
      <c r="E387">
        <f>现货价!B384</f>
        <v>1900</v>
      </c>
      <c r="F387">
        <f t="shared" si="5"/>
        <v>1868</v>
      </c>
    </row>
    <row r="388" spans="1:6" x14ac:dyDescent="0.2">
      <c r="A388" s="9">
        <v>44267</v>
      </c>
      <c r="B388" s="8">
        <v>1879</v>
      </c>
      <c r="C388">
        <f>VLOOKUP(现货价!A385,期货收盘价!A:B,2,0)</f>
        <v>1903</v>
      </c>
      <c r="D388" s="1">
        <f>现货价!A385</f>
        <v>44281</v>
      </c>
      <c r="E388">
        <f>现货价!B385</f>
        <v>1900</v>
      </c>
      <c r="F388">
        <f t="shared" si="5"/>
        <v>1903</v>
      </c>
    </row>
    <row r="389" spans="1:6" x14ac:dyDescent="0.2">
      <c r="A389" s="9">
        <v>44266</v>
      </c>
      <c r="B389" s="8">
        <v>1892</v>
      </c>
      <c r="C389">
        <f>VLOOKUP(现货价!A386,期货收盘价!A:B,2,0)</f>
        <v>1887</v>
      </c>
      <c r="D389" s="1">
        <f>现货价!A386</f>
        <v>44280</v>
      </c>
      <c r="E389">
        <f>现货价!B386</f>
        <v>1900</v>
      </c>
      <c r="F389">
        <f t="shared" si="5"/>
        <v>1887</v>
      </c>
    </row>
    <row r="390" spans="1:6" x14ac:dyDescent="0.2">
      <c r="A390" s="9">
        <v>44265</v>
      </c>
      <c r="B390" s="8">
        <v>1963</v>
      </c>
      <c r="C390">
        <f>VLOOKUP(现货价!A387,期货收盘价!A:B,2,0)</f>
        <v>1920</v>
      </c>
      <c r="D390" s="1">
        <f>现货价!A387</f>
        <v>44279</v>
      </c>
      <c r="E390">
        <f>现货价!B387</f>
        <v>1875</v>
      </c>
      <c r="F390">
        <f t="shared" si="5"/>
        <v>1920</v>
      </c>
    </row>
    <row r="391" spans="1:6" x14ac:dyDescent="0.2">
      <c r="A391" s="9">
        <v>44264</v>
      </c>
      <c r="B391" s="8">
        <v>1942</v>
      </c>
      <c r="C391">
        <f>VLOOKUP(现货价!A388,期货收盘价!A:B,2,0)</f>
        <v>1923</v>
      </c>
      <c r="D391" s="1">
        <f>现货价!A388</f>
        <v>44278</v>
      </c>
      <c r="E391">
        <f>现货价!B388</f>
        <v>1860</v>
      </c>
      <c r="F391">
        <f t="shared" si="5"/>
        <v>1923</v>
      </c>
    </row>
    <row r="392" spans="1:6" x14ac:dyDescent="0.2">
      <c r="A392" s="9">
        <v>44263</v>
      </c>
      <c r="B392" s="8">
        <v>1917</v>
      </c>
      <c r="C392">
        <f>VLOOKUP(现货价!A389,期货收盘价!A:B,2,0)</f>
        <v>1924</v>
      </c>
      <c r="D392" s="1">
        <f>现货价!A389</f>
        <v>44277</v>
      </c>
      <c r="E392">
        <f>现货价!B389</f>
        <v>1860</v>
      </c>
      <c r="F392">
        <f t="shared" si="5"/>
        <v>1924</v>
      </c>
    </row>
    <row r="393" spans="1:6" x14ac:dyDescent="0.2">
      <c r="A393" s="9">
        <v>44260</v>
      </c>
      <c r="B393" s="8">
        <v>1841</v>
      </c>
      <c r="C393">
        <f>VLOOKUP(现货价!A390,期货收盘价!A:B,2,0)</f>
        <v>1944</v>
      </c>
      <c r="D393" s="1">
        <f>现货价!A390</f>
        <v>44274</v>
      </c>
      <c r="E393">
        <f>现货价!B390</f>
        <v>1850</v>
      </c>
      <c r="F393">
        <f t="shared" ref="F393:F446" si="6">VLOOKUP(D393,A:B,2,0)</f>
        <v>1944</v>
      </c>
    </row>
    <row r="394" spans="1:6" x14ac:dyDescent="0.2">
      <c r="A394" s="9">
        <v>44259</v>
      </c>
      <c r="B394" s="8">
        <v>1848</v>
      </c>
      <c r="C394">
        <f>VLOOKUP(现货价!A391,期货收盘价!A:B,2,0)</f>
        <v>1996</v>
      </c>
      <c r="D394" s="1">
        <f>现货价!A391</f>
        <v>44273</v>
      </c>
      <c r="E394">
        <f>现货价!B391</f>
        <v>1850</v>
      </c>
      <c r="F394">
        <f t="shared" si="6"/>
        <v>1996</v>
      </c>
    </row>
    <row r="395" spans="1:6" x14ac:dyDescent="0.2">
      <c r="A395" s="9">
        <v>44258</v>
      </c>
      <c r="B395" s="8">
        <v>1905</v>
      </c>
      <c r="C395">
        <f>VLOOKUP(现货价!A392,期货收盘价!A:B,2,0)</f>
        <v>1997</v>
      </c>
      <c r="D395" s="1">
        <f>现货价!A392</f>
        <v>44272</v>
      </c>
      <c r="E395">
        <f>现货价!B392</f>
        <v>1825</v>
      </c>
      <c r="F395">
        <f t="shared" si="6"/>
        <v>1997</v>
      </c>
    </row>
    <row r="396" spans="1:6" x14ac:dyDescent="0.2">
      <c r="A396" s="9">
        <v>44257</v>
      </c>
      <c r="B396" s="8">
        <v>1907</v>
      </c>
      <c r="C396">
        <f>VLOOKUP(现货价!A393,期货收盘价!A:B,2,0)</f>
        <v>1920</v>
      </c>
      <c r="D396" s="1">
        <f>现货价!A393</f>
        <v>44271</v>
      </c>
      <c r="E396">
        <f>现货价!B393</f>
        <v>1825</v>
      </c>
      <c r="F396">
        <f t="shared" si="6"/>
        <v>1920</v>
      </c>
    </row>
    <row r="397" spans="1:6" x14ac:dyDescent="0.2">
      <c r="A397" s="9">
        <v>44256</v>
      </c>
      <c r="B397" s="8">
        <v>1908</v>
      </c>
      <c r="C397">
        <f>VLOOKUP(现货价!A394,期货收盘价!A:B,2,0)</f>
        <v>1941</v>
      </c>
      <c r="D397" s="1">
        <f>现货价!A394</f>
        <v>44270</v>
      </c>
      <c r="E397">
        <f>现货价!B394</f>
        <v>1825</v>
      </c>
      <c r="F397">
        <f t="shared" si="6"/>
        <v>1941</v>
      </c>
    </row>
    <row r="398" spans="1:6" x14ac:dyDescent="0.2">
      <c r="A398" s="9">
        <v>44253</v>
      </c>
      <c r="B398" s="8">
        <v>1836</v>
      </c>
      <c r="C398">
        <f>VLOOKUP(现货价!A395,期货收盘价!A:B,2,0)</f>
        <v>1879</v>
      </c>
      <c r="D398" s="1">
        <f>现货价!A395</f>
        <v>44267</v>
      </c>
      <c r="E398">
        <f>现货价!B395</f>
        <v>1800</v>
      </c>
      <c r="F398">
        <f t="shared" si="6"/>
        <v>1879</v>
      </c>
    </row>
    <row r="399" spans="1:6" x14ac:dyDescent="0.2">
      <c r="A399" s="9">
        <v>44252</v>
      </c>
      <c r="B399" s="8">
        <v>1847</v>
      </c>
      <c r="C399">
        <f>VLOOKUP(现货价!A396,期货收盘价!A:B,2,0)</f>
        <v>1892</v>
      </c>
      <c r="D399" s="1">
        <f>现货价!A396</f>
        <v>44266</v>
      </c>
      <c r="E399">
        <f>现货价!B396</f>
        <v>1800</v>
      </c>
      <c r="F399">
        <f t="shared" si="6"/>
        <v>1892</v>
      </c>
    </row>
    <row r="400" spans="1:6" x14ac:dyDescent="0.2">
      <c r="A400" s="9">
        <v>44251</v>
      </c>
      <c r="B400" s="8">
        <v>1781</v>
      </c>
      <c r="C400">
        <f>VLOOKUP(现货价!A397,期货收盘价!A:B,2,0)</f>
        <v>1963</v>
      </c>
      <c r="D400" s="1">
        <f>现货价!A397</f>
        <v>44265</v>
      </c>
      <c r="E400">
        <f>现货价!B397</f>
        <v>1800</v>
      </c>
      <c r="F400">
        <f t="shared" si="6"/>
        <v>1963</v>
      </c>
    </row>
    <row r="401" spans="1:6" x14ac:dyDescent="0.2">
      <c r="A401" s="9">
        <v>44250</v>
      </c>
      <c r="B401" s="8">
        <v>1763</v>
      </c>
      <c r="C401">
        <f>VLOOKUP(现货价!A398,期货收盘价!A:B,2,0)</f>
        <v>1942</v>
      </c>
      <c r="D401" s="1">
        <f>现货价!A398</f>
        <v>44264</v>
      </c>
      <c r="E401">
        <f>现货价!B398</f>
        <v>1800</v>
      </c>
      <c r="F401">
        <f t="shared" si="6"/>
        <v>1942</v>
      </c>
    </row>
    <row r="402" spans="1:6" x14ac:dyDescent="0.2">
      <c r="A402" s="9">
        <v>44249</v>
      </c>
      <c r="B402" s="8">
        <v>1745</v>
      </c>
      <c r="C402">
        <f>VLOOKUP(现货价!A399,期货收盘价!A:B,2,0)</f>
        <v>1917</v>
      </c>
      <c r="D402" s="1">
        <f>现货价!A399</f>
        <v>44263</v>
      </c>
      <c r="E402">
        <f>现货价!B399</f>
        <v>1800</v>
      </c>
      <c r="F402">
        <f t="shared" si="6"/>
        <v>1917</v>
      </c>
    </row>
    <row r="403" spans="1:6" x14ac:dyDescent="0.2">
      <c r="A403" s="9">
        <v>44246</v>
      </c>
      <c r="B403" s="8">
        <v>1666</v>
      </c>
      <c r="C403">
        <f>VLOOKUP(现货价!A400,期货收盘价!A:B,2,0)</f>
        <v>1841</v>
      </c>
      <c r="D403" s="1">
        <f>现货价!A400</f>
        <v>44260</v>
      </c>
      <c r="E403">
        <f>现货价!B400</f>
        <v>1775</v>
      </c>
      <c r="F403">
        <f t="shared" si="6"/>
        <v>1841</v>
      </c>
    </row>
    <row r="404" spans="1:6" x14ac:dyDescent="0.2">
      <c r="A404" s="9">
        <v>44245</v>
      </c>
      <c r="B404" s="8">
        <v>1668</v>
      </c>
      <c r="C404">
        <f>VLOOKUP(现货价!A401,期货收盘价!A:B,2,0)</f>
        <v>1848</v>
      </c>
      <c r="D404" s="1">
        <f>现货价!A401</f>
        <v>44259</v>
      </c>
      <c r="E404">
        <f>现货价!B401</f>
        <v>1750</v>
      </c>
      <c r="F404">
        <f t="shared" si="6"/>
        <v>1848</v>
      </c>
    </row>
    <row r="405" spans="1:6" x14ac:dyDescent="0.2">
      <c r="A405" s="9">
        <v>44237</v>
      </c>
      <c r="B405" s="8">
        <v>1598</v>
      </c>
      <c r="C405">
        <f>VLOOKUP(现货价!A402,期货收盘价!A:B,2,0)</f>
        <v>1905</v>
      </c>
      <c r="D405" s="1">
        <f>现货价!A402</f>
        <v>44258</v>
      </c>
      <c r="E405">
        <f>现货价!B402</f>
        <v>1725</v>
      </c>
      <c r="F405">
        <f t="shared" si="6"/>
        <v>1905</v>
      </c>
    </row>
    <row r="406" spans="1:6" x14ac:dyDescent="0.2">
      <c r="A406" s="9">
        <v>44236</v>
      </c>
      <c r="B406" s="8">
        <v>1618</v>
      </c>
      <c r="C406">
        <f>VLOOKUP(现货价!A403,期货收盘价!A:B,2,0)</f>
        <v>1907</v>
      </c>
      <c r="D406" s="1">
        <f>现货价!A403</f>
        <v>44257</v>
      </c>
      <c r="E406">
        <f>现货价!B403</f>
        <v>1725</v>
      </c>
      <c r="F406">
        <f t="shared" si="6"/>
        <v>1907</v>
      </c>
    </row>
    <row r="407" spans="1:6" x14ac:dyDescent="0.2">
      <c r="A407" s="9">
        <v>44235</v>
      </c>
      <c r="B407" s="8">
        <v>1645</v>
      </c>
      <c r="C407">
        <f>VLOOKUP(现货价!A404,期货收盘价!A:B,2,0)</f>
        <v>1908</v>
      </c>
      <c r="D407" s="1">
        <f>现货价!A404</f>
        <v>44256</v>
      </c>
      <c r="E407">
        <f>现货价!B404</f>
        <v>1725</v>
      </c>
      <c r="F407">
        <f t="shared" si="6"/>
        <v>1908</v>
      </c>
    </row>
    <row r="408" spans="1:6" x14ac:dyDescent="0.2">
      <c r="A408" s="9">
        <v>44232</v>
      </c>
      <c r="B408" s="8">
        <v>1627</v>
      </c>
      <c r="C408">
        <f>VLOOKUP(现货价!A405,期货收盘价!A:B,2,0)</f>
        <v>1836</v>
      </c>
      <c r="D408" s="1">
        <f>现货价!A405</f>
        <v>44253</v>
      </c>
      <c r="E408">
        <f>现货价!B405</f>
        <v>1650</v>
      </c>
      <c r="F408">
        <f t="shared" si="6"/>
        <v>1836</v>
      </c>
    </row>
    <row r="409" spans="1:6" x14ac:dyDescent="0.2">
      <c r="A409" s="9">
        <v>44231</v>
      </c>
      <c r="B409" s="8">
        <v>1633</v>
      </c>
      <c r="C409">
        <f>VLOOKUP(现货价!A406,期货收盘价!A:B,2,0)</f>
        <v>1847</v>
      </c>
      <c r="D409" s="1">
        <f>现货价!A406</f>
        <v>44252</v>
      </c>
      <c r="E409">
        <f>现货价!B406</f>
        <v>1590</v>
      </c>
      <c r="F409">
        <f t="shared" si="6"/>
        <v>1847</v>
      </c>
    </row>
    <row r="410" spans="1:6" x14ac:dyDescent="0.2">
      <c r="A410" s="9">
        <v>44230</v>
      </c>
      <c r="B410" s="8">
        <v>1637</v>
      </c>
      <c r="C410">
        <f>VLOOKUP(现货价!A407,期货收盘价!A:B,2,0)</f>
        <v>1781</v>
      </c>
      <c r="D410" s="1">
        <f>现货价!A407</f>
        <v>44251</v>
      </c>
      <c r="E410">
        <f>现货价!B407</f>
        <v>1575</v>
      </c>
      <c r="F410">
        <f t="shared" si="6"/>
        <v>1781</v>
      </c>
    </row>
    <row r="411" spans="1:6" x14ac:dyDescent="0.2">
      <c r="A411" s="9">
        <v>44229</v>
      </c>
      <c r="B411" s="8">
        <v>1614</v>
      </c>
      <c r="C411">
        <f>VLOOKUP(现货价!A408,期货收盘价!A:B,2,0)</f>
        <v>1763</v>
      </c>
      <c r="D411" s="1">
        <f>现货价!A408</f>
        <v>44250</v>
      </c>
      <c r="E411">
        <f>现货价!B408</f>
        <v>1550</v>
      </c>
      <c r="F411">
        <f t="shared" si="6"/>
        <v>1763</v>
      </c>
    </row>
    <row r="412" spans="1:6" x14ac:dyDescent="0.2">
      <c r="A412" s="9">
        <v>44228</v>
      </c>
      <c r="B412" s="8">
        <v>1596</v>
      </c>
      <c r="C412">
        <f>VLOOKUP(现货价!A409,期货收盘价!A:B,2,0)</f>
        <v>1745</v>
      </c>
      <c r="D412" s="1">
        <f>现货价!A409</f>
        <v>44249</v>
      </c>
      <c r="E412">
        <f>现货价!B409</f>
        <v>1550</v>
      </c>
      <c r="F412">
        <f t="shared" si="6"/>
        <v>1745</v>
      </c>
    </row>
    <row r="413" spans="1:6" x14ac:dyDescent="0.2">
      <c r="A413" s="9">
        <v>44225</v>
      </c>
      <c r="B413" s="8">
        <v>1618</v>
      </c>
      <c r="C413" t="e">
        <f>VLOOKUP(现货价!A410,期货收盘价!A:B,2,0)</f>
        <v>#N/A</v>
      </c>
      <c r="D413" s="1">
        <f>现货价!A410</f>
        <v>44247</v>
      </c>
      <c r="E413">
        <f>现货价!B410</f>
        <v>1550</v>
      </c>
      <c r="F413" t="e">
        <f t="shared" si="6"/>
        <v>#N/A</v>
      </c>
    </row>
    <row r="414" spans="1:6" x14ac:dyDescent="0.2">
      <c r="A414" s="9">
        <v>44224</v>
      </c>
      <c r="B414" s="8">
        <v>1603</v>
      </c>
      <c r="C414">
        <f>VLOOKUP(现货价!A411,期货收盘价!A:B,2,0)</f>
        <v>1666</v>
      </c>
      <c r="D414" s="1">
        <f>现货价!A411</f>
        <v>44246</v>
      </c>
      <c r="E414">
        <f>现货价!B411</f>
        <v>1550</v>
      </c>
      <c r="F414">
        <f t="shared" si="6"/>
        <v>1666</v>
      </c>
    </row>
    <row r="415" spans="1:6" x14ac:dyDescent="0.2">
      <c r="A415" s="9">
        <v>44223</v>
      </c>
      <c r="B415" s="8">
        <v>1559</v>
      </c>
      <c r="C415">
        <f>VLOOKUP(现货价!A412,期货收盘价!A:B,2,0)</f>
        <v>1668</v>
      </c>
      <c r="D415" s="1">
        <f>现货价!A412</f>
        <v>44245</v>
      </c>
      <c r="E415">
        <f>现货价!B412</f>
        <v>1515</v>
      </c>
      <c r="F415">
        <f t="shared" si="6"/>
        <v>1668</v>
      </c>
    </row>
    <row r="416" spans="1:6" x14ac:dyDescent="0.2">
      <c r="A416" s="9">
        <v>44222</v>
      </c>
      <c r="B416" s="8">
        <v>1576</v>
      </c>
      <c r="C416">
        <f>VLOOKUP(现货价!A413,期货收盘价!A:B,2,0)</f>
        <v>1598</v>
      </c>
      <c r="D416" s="1">
        <f>现货价!A413</f>
        <v>44237</v>
      </c>
      <c r="E416">
        <f>现货价!B413</f>
        <v>1515</v>
      </c>
      <c r="F416">
        <f t="shared" si="6"/>
        <v>1598</v>
      </c>
    </row>
    <row r="417" spans="1:6" x14ac:dyDescent="0.2">
      <c r="A417" s="9">
        <v>44221</v>
      </c>
      <c r="B417" s="8">
        <v>1578</v>
      </c>
      <c r="C417">
        <f>VLOOKUP(现货价!A414,期货收盘价!A:B,2,0)</f>
        <v>1618</v>
      </c>
      <c r="D417" s="1">
        <f>现货价!A414</f>
        <v>44236</v>
      </c>
      <c r="E417">
        <f>现货价!B414</f>
        <v>1515</v>
      </c>
      <c r="F417">
        <f t="shared" si="6"/>
        <v>1618</v>
      </c>
    </row>
    <row r="418" spans="1:6" x14ac:dyDescent="0.2">
      <c r="A418" s="9">
        <v>44218</v>
      </c>
      <c r="B418" s="8">
        <v>1552</v>
      </c>
      <c r="C418">
        <f>VLOOKUP(现货价!A415,期货收盘价!A:B,2,0)</f>
        <v>1645</v>
      </c>
      <c r="D418" s="1">
        <f>现货价!A415</f>
        <v>44235</v>
      </c>
      <c r="E418">
        <f>现货价!B415</f>
        <v>1515</v>
      </c>
      <c r="F418">
        <f t="shared" si="6"/>
        <v>1645</v>
      </c>
    </row>
    <row r="419" spans="1:6" x14ac:dyDescent="0.2">
      <c r="A419" s="9">
        <v>44217</v>
      </c>
      <c r="B419" s="8">
        <v>1570</v>
      </c>
      <c r="C419" t="e">
        <f>VLOOKUP(现货价!A416,期货收盘价!A:B,2,0)</f>
        <v>#N/A</v>
      </c>
      <c r="D419" s="1">
        <f>现货价!A416</f>
        <v>44234</v>
      </c>
      <c r="E419">
        <f>现货价!B416</f>
        <v>1515</v>
      </c>
      <c r="F419" t="e">
        <f t="shared" si="6"/>
        <v>#N/A</v>
      </c>
    </row>
    <row r="420" spans="1:6" x14ac:dyDescent="0.2">
      <c r="A420" s="9">
        <v>44216</v>
      </c>
      <c r="B420" s="8">
        <v>1583</v>
      </c>
      <c r="C420">
        <f>VLOOKUP(现货价!A417,期货收盘价!A:B,2,0)</f>
        <v>1627</v>
      </c>
      <c r="D420" s="1">
        <f>现货价!A417</f>
        <v>44232</v>
      </c>
      <c r="E420">
        <f>现货价!B417</f>
        <v>1515</v>
      </c>
      <c r="F420">
        <f t="shared" si="6"/>
        <v>1627</v>
      </c>
    </row>
    <row r="421" spans="1:6" x14ac:dyDescent="0.2">
      <c r="A421" s="9">
        <v>44215</v>
      </c>
      <c r="B421" s="8">
        <v>1547</v>
      </c>
      <c r="C421">
        <f>VLOOKUP(现货价!A418,期货收盘价!A:B,2,0)</f>
        <v>1633</v>
      </c>
      <c r="D421" s="1">
        <f>现货价!A418</f>
        <v>44231</v>
      </c>
      <c r="E421">
        <f>现货价!B418</f>
        <v>1515</v>
      </c>
      <c r="F421">
        <f t="shared" si="6"/>
        <v>1633</v>
      </c>
    </row>
    <row r="422" spans="1:6" x14ac:dyDescent="0.2">
      <c r="A422" s="9">
        <v>44214</v>
      </c>
      <c r="B422" s="8">
        <v>1556</v>
      </c>
      <c r="C422">
        <f>VLOOKUP(现货价!A419,期货收盘价!A:B,2,0)</f>
        <v>1637</v>
      </c>
      <c r="D422" s="1">
        <f>现货价!A419</f>
        <v>44230</v>
      </c>
      <c r="E422">
        <f>现货价!B419</f>
        <v>1500</v>
      </c>
      <c r="F422">
        <f t="shared" si="6"/>
        <v>1637</v>
      </c>
    </row>
    <row r="423" spans="1:6" x14ac:dyDescent="0.2">
      <c r="A423" s="9">
        <v>44211</v>
      </c>
      <c r="B423" s="8">
        <v>1547</v>
      </c>
      <c r="C423">
        <f>VLOOKUP(现货价!A420,期货收盘价!A:B,2,0)</f>
        <v>1614</v>
      </c>
      <c r="D423" s="1">
        <f>现货价!A420</f>
        <v>44229</v>
      </c>
      <c r="E423">
        <f>现货价!B420</f>
        <v>1500</v>
      </c>
      <c r="F423">
        <f t="shared" si="6"/>
        <v>1614</v>
      </c>
    </row>
    <row r="424" spans="1:6" x14ac:dyDescent="0.2">
      <c r="A424" s="9">
        <v>44210</v>
      </c>
      <c r="B424" s="8">
        <v>1522</v>
      </c>
      <c r="C424">
        <f>VLOOKUP(现货价!A421,期货收盘价!A:B,2,0)</f>
        <v>1596</v>
      </c>
      <c r="D424" s="1">
        <f>现货价!A421</f>
        <v>44228</v>
      </c>
      <c r="E424">
        <f>现货价!B421</f>
        <v>1475</v>
      </c>
      <c r="F424">
        <f t="shared" si="6"/>
        <v>1596</v>
      </c>
    </row>
    <row r="425" spans="1:6" x14ac:dyDescent="0.2">
      <c r="A425" s="9">
        <v>44209</v>
      </c>
      <c r="B425" s="8">
        <v>1503</v>
      </c>
      <c r="C425">
        <f>VLOOKUP(现货价!A422,期货收盘价!A:B,2,0)</f>
        <v>1618</v>
      </c>
      <c r="D425" s="1">
        <f>现货价!A422</f>
        <v>44225</v>
      </c>
      <c r="E425">
        <f>现货价!B422</f>
        <v>1475</v>
      </c>
      <c r="F425">
        <f t="shared" si="6"/>
        <v>1618</v>
      </c>
    </row>
    <row r="426" spans="1:6" x14ac:dyDescent="0.2">
      <c r="A426" s="9">
        <v>44208</v>
      </c>
      <c r="B426" s="8">
        <v>1529</v>
      </c>
      <c r="C426">
        <f>VLOOKUP(现货价!A423,期货收盘价!A:B,2,0)</f>
        <v>1603</v>
      </c>
      <c r="D426" s="1">
        <f>现货价!A423</f>
        <v>44224</v>
      </c>
      <c r="E426">
        <f>现货价!B423</f>
        <v>1475</v>
      </c>
      <c r="F426">
        <f t="shared" si="6"/>
        <v>1603</v>
      </c>
    </row>
    <row r="427" spans="1:6" x14ac:dyDescent="0.2">
      <c r="A427" s="9">
        <v>44207</v>
      </c>
      <c r="B427" s="8">
        <v>1548</v>
      </c>
      <c r="C427">
        <f>VLOOKUP(现货价!A424,期货收盘价!A:B,2,0)</f>
        <v>1559</v>
      </c>
      <c r="D427" s="1">
        <f>现货价!A424</f>
        <v>44223</v>
      </c>
      <c r="E427">
        <f>现货价!B424</f>
        <v>1475</v>
      </c>
      <c r="F427">
        <f t="shared" si="6"/>
        <v>1559</v>
      </c>
    </row>
    <row r="428" spans="1:6" x14ac:dyDescent="0.2">
      <c r="A428" s="9">
        <v>44204</v>
      </c>
      <c r="B428" s="8">
        <v>1608</v>
      </c>
      <c r="C428">
        <f>VLOOKUP(现货价!A425,期货收盘价!A:B,2,0)</f>
        <v>1576</v>
      </c>
      <c r="D428" s="1">
        <f>现货价!A425</f>
        <v>44222</v>
      </c>
      <c r="E428">
        <f>现货价!B425</f>
        <v>1475</v>
      </c>
      <c r="F428">
        <f t="shared" si="6"/>
        <v>1576</v>
      </c>
    </row>
    <row r="429" spans="1:6" x14ac:dyDescent="0.2">
      <c r="A429" s="9">
        <v>44203</v>
      </c>
      <c r="B429" s="8">
        <v>1637</v>
      </c>
      <c r="C429">
        <f>VLOOKUP(现货价!A426,期货收盘价!A:B,2,0)</f>
        <v>1578</v>
      </c>
      <c r="D429" s="1">
        <f>现货价!A426</f>
        <v>44221</v>
      </c>
      <c r="E429">
        <f>现货价!B426</f>
        <v>1475</v>
      </c>
      <c r="F429">
        <f t="shared" si="6"/>
        <v>1578</v>
      </c>
    </row>
    <row r="430" spans="1:6" x14ac:dyDescent="0.2">
      <c r="A430" s="9">
        <v>44202</v>
      </c>
      <c r="B430" s="8">
        <v>1650</v>
      </c>
      <c r="C430">
        <f>VLOOKUP(现货价!A427,期货收盘价!A:B,2,0)</f>
        <v>1552</v>
      </c>
      <c r="D430" s="1">
        <f>现货价!A427</f>
        <v>44218</v>
      </c>
      <c r="E430">
        <f>现货价!B427</f>
        <v>1475</v>
      </c>
      <c r="F430">
        <f t="shared" si="6"/>
        <v>1552</v>
      </c>
    </row>
    <row r="431" spans="1:6" x14ac:dyDescent="0.2">
      <c r="A431" s="9">
        <v>44201</v>
      </c>
      <c r="B431" s="8">
        <v>1599</v>
      </c>
      <c r="C431">
        <f>VLOOKUP(现货价!A428,期货收盘价!A:B,2,0)</f>
        <v>1570</v>
      </c>
      <c r="D431" s="1">
        <f>现货价!A428</f>
        <v>44217</v>
      </c>
      <c r="E431">
        <f>现货价!B428</f>
        <v>1475</v>
      </c>
      <c r="F431">
        <f t="shared" si="6"/>
        <v>1570</v>
      </c>
    </row>
    <row r="432" spans="1:6" x14ac:dyDescent="0.2">
      <c r="A432" s="9">
        <v>44200</v>
      </c>
      <c r="B432" s="8">
        <v>1609</v>
      </c>
      <c r="C432">
        <f>VLOOKUP(现货价!A429,期货收盘价!A:B,2,0)</f>
        <v>1583</v>
      </c>
      <c r="D432" s="1">
        <f>现货价!A429</f>
        <v>44216</v>
      </c>
      <c r="E432">
        <f>现货价!B429</f>
        <v>1475</v>
      </c>
      <c r="F432">
        <f t="shared" si="6"/>
        <v>1583</v>
      </c>
    </row>
    <row r="433" spans="1:6" x14ac:dyDescent="0.2">
      <c r="A433" s="9">
        <v>44196</v>
      </c>
      <c r="B433" s="8">
        <v>1611</v>
      </c>
      <c r="C433">
        <f>VLOOKUP(现货价!A430,期货收盘价!A:B,2,0)</f>
        <v>1547</v>
      </c>
      <c r="D433" s="1">
        <f>现货价!A430</f>
        <v>44215</v>
      </c>
      <c r="E433">
        <f>现货价!B430</f>
        <v>1475</v>
      </c>
      <c r="F433">
        <f t="shared" si="6"/>
        <v>1547</v>
      </c>
    </row>
    <row r="434" spans="1:6" x14ac:dyDescent="0.2">
      <c r="A434" s="9">
        <v>44195</v>
      </c>
      <c r="B434" s="8">
        <v>1600</v>
      </c>
      <c r="C434">
        <f>VLOOKUP(现货价!A431,期货收盘价!A:B,2,0)</f>
        <v>1556</v>
      </c>
      <c r="D434" s="1">
        <f>现货价!A431</f>
        <v>44214</v>
      </c>
      <c r="E434">
        <f>现货价!B431</f>
        <v>1475</v>
      </c>
      <c r="F434">
        <f t="shared" si="6"/>
        <v>1556</v>
      </c>
    </row>
    <row r="435" spans="1:6" x14ac:dyDescent="0.2">
      <c r="A435" s="9">
        <v>44194</v>
      </c>
      <c r="B435" s="8">
        <v>1593</v>
      </c>
      <c r="C435">
        <f>VLOOKUP(现货价!A432,期货收盘价!A:B,2,0)</f>
        <v>1547</v>
      </c>
      <c r="D435" s="1">
        <f>现货价!A432</f>
        <v>44211</v>
      </c>
      <c r="E435">
        <f>现货价!B432</f>
        <v>1475</v>
      </c>
      <c r="F435">
        <f t="shared" si="6"/>
        <v>1547</v>
      </c>
    </row>
    <row r="436" spans="1:6" x14ac:dyDescent="0.2">
      <c r="A436" s="9">
        <v>44193</v>
      </c>
      <c r="B436" s="8">
        <v>1619</v>
      </c>
      <c r="C436">
        <f>VLOOKUP(现货价!A433,期货收盘价!A:B,2,0)</f>
        <v>1522</v>
      </c>
      <c r="D436" s="1">
        <f>现货价!A433</f>
        <v>44210</v>
      </c>
      <c r="E436">
        <f>现货价!B433</f>
        <v>1475</v>
      </c>
      <c r="F436">
        <f t="shared" si="6"/>
        <v>1522</v>
      </c>
    </row>
    <row r="437" spans="1:6" x14ac:dyDescent="0.2">
      <c r="A437" s="9">
        <v>44190</v>
      </c>
      <c r="B437" s="8">
        <v>1650</v>
      </c>
      <c r="C437">
        <f>VLOOKUP(现货价!A434,期货收盘价!A:B,2,0)</f>
        <v>1503</v>
      </c>
      <c r="D437" s="1">
        <f>现货价!A434</f>
        <v>44209</v>
      </c>
      <c r="E437">
        <f>现货价!B434</f>
        <v>1475</v>
      </c>
      <c r="F437">
        <f t="shared" si="6"/>
        <v>1503</v>
      </c>
    </row>
    <row r="438" spans="1:6" x14ac:dyDescent="0.2">
      <c r="A438" s="9">
        <v>44189</v>
      </c>
      <c r="B438" s="8">
        <v>1657</v>
      </c>
      <c r="C438">
        <f>VLOOKUP(现货价!A435,期货收盘价!A:B,2,0)</f>
        <v>1529</v>
      </c>
      <c r="D438" s="1">
        <f>现货价!A435</f>
        <v>44208</v>
      </c>
      <c r="E438">
        <f>现货价!B435</f>
        <v>1475</v>
      </c>
      <c r="F438">
        <f t="shared" si="6"/>
        <v>1529</v>
      </c>
    </row>
    <row r="439" spans="1:6" x14ac:dyDescent="0.2">
      <c r="A439" s="9">
        <v>44188</v>
      </c>
      <c r="B439" s="8">
        <v>1644</v>
      </c>
      <c r="C439">
        <f>VLOOKUP(现货价!A436,期货收盘价!A:B,2,0)</f>
        <v>1548</v>
      </c>
      <c r="D439" s="1">
        <f>现货价!A436</f>
        <v>44207</v>
      </c>
      <c r="E439">
        <f>现货价!B436</f>
        <v>1450</v>
      </c>
      <c r="F439">
        <f t="shared" si="6"/>
        <v>1548</v>
      </c>
    </row>
    <row r="440" spans="1:6" x14ac:dyDescent="0.2">
      <c r="A440" s="9">
        <v>44187</v>
      </c>
      <c r="B440" s="8">
        <v>1618</v>
      </c>
      <c r="C440">
        <f>VLOOKUP(现货价!A437,期货收盘价!A:B,2,0)</f>
        <v>1608</v>
      </c>
      <c r="D440" s="1">
        <f>现货价!A437</f>
        <v>44204</v>
      </c>
      <c r="E440">
        <f>现货价!B437</f>
        <v>1450</v>
      </c>
      <c r="F440">
        <f t="shared" si="6"/>
        <v>1608</v>
      </c>
    </row>
    <row r="441" spans="1:6" x14ac:dyDescent="0.2">
      <c r="A441" s="9">
        <v>44186</v>
      </c>
      <c r="B441" s="8">
        <v>1666</v>
      </c>
      <c r="D441" s="1">
        <f>现货价!A438</f>
        <v>44203</v>
      </c>
      <c r="E441">
        <f>现货价!B438</f>
        <v>1450</v>
      </c>
      <c r="F441">
        <f t="shared" si="6"/>
        <v>1637</v>
      </c>
    </row>
    <row r="442" spans="1:6" x14ac:dyDescent="0.2">
      <c r="A442" s="9">
        <v>44183</v>
      </c>
      <c r="B442" s="8">
        <v>1416</v>
      </c>
      <c r="D442" s="1">
        <f>现货价!A439</f>
        <v>44202</v>
      </c>
      <c r="E442">
        <f>现货价!B439</f>
        <v>1450</v>
      </c>
      <c r="F442">
        <f t="shared" si="6"/>
        <v>1650</v>
      </c>
    </row>
    <row r="443" spans="1:6" x14ac:dyDescent="0.2">
      <c r="A443" s="9">
        <v>44182</v>
      </c>
      <c r="B443" s="8">
        <v>1419</v>
      </c>
      <c r="D443" s="1">
        <f>现货价!A440</f>
        <v>44201</v>
      </c>
      <c r="E443">
        <f>现货价!B440</f>
        <v>1450</v>
      </c>
      <c r="F443">
        <f t="shared" si="6"/>
        <v>1599</v>
      </c>
    </row>
    <row r="444" spans="1:6" x14ac:dyDescent="0.2">
      <c r="A444" s="9">
        <v>44181</v>
      </c>
      <c r="B444" s="8">
        <v>1385</v>
      </c>
      <c r="D444" s="1">
        <f>现货价!A441</f>
        <v>44200</v>
      </c>
      <c r="E444">
        <f>现货价!B441</f>
        <v>1450</v>
      </c>
      <c r="F444">
        <f t="shared" si="6"/>
        <v>1609</v>
      </c>
    </row>
    <row r="445" spans="1:6" x14ac:dyDescent="0.2">
      <c r="A445" s="9">
        <v>44180</v>
      </c>
      <c r="B445" s="8">
        <v>1385</v>
      </c>
      <c r="D445" s="1">
        <f>现货价!A442</f>
        <v>44196</v>
      </c>
      <c r="E445">
        <f>现货价!B442</f>
        <v>1450</v>
      </c>
      <c r="F445">
        <f t="shared" si="6"/>
        <v>1611</v>
      </c>
    </row>
    <row r="446" spans="1:6" x14ac:dyDescent="0.2">
      <c r="A446" s="9">
        <v>44179</v>
      </c>
      <c r="B446" s="8">
        <v>1388</v>
      </c>
      <c r="D446" s="1">
        <f>现货价!A443</f>
        <v>44195</v>
      </c>
      <c r="E446">
        <f>现货价!B443</f>
        <v>1450</v>
      </c>
      <c r="F446">
        <f t="shared" si="6"/>
        <v>1600</v>
      </c>
    </row>
    <row r="447" spans="1:6" x14ac:dyDescent="0.2">
      <c r="A447" s="9">
        <v>44176</v>
      </c>
      <c r="B447" s="8">
        <v>1330</v>
      </c>
      <c r="D447" s="1">
        <f>现货价!A444</f>
        <v>44194</v>
      </c>
      <c r="E447">
        <f>现货价!B444</f>
        <v>1450</v>
      </c>
      <c r="F447">
        <f t="shared" ref="F447:F452" si="7">VLOOKUP(D447,A:B,2,0)</f>
        <v>1593</v>
      </c>
    </row>
    <row r="448" spans="1:6" x14ac:dyDescent="0.2">
      <c r="A448" s="9">
        <v>44175</v>
      </c>
      <c r="B448" s="8">
        <v>1338</v>
      </c>
      <c r="D448" s="1">
        <f>现货价!A445</f>
        <v>44193</v>
      </c>
      <c r="E448">
        <f>现货价!B445</f>
        <v>1450</v>
      </c>
      <c r="F448">
        <f t="shared" si="7"/>
        <v>1619</v>
      </c>
    </row>
    <row r="449" spans="1:6" x14ac:dyDescent="0.2">
      <c r="A449" s="9">
        <v>44174</v>
      </c>
      <c r="B449" s="8">
        <v>1375</v>
      </c>
      <c r="D449" s="1">
        <f>现货价!A446</f>
        <v>44190</v>
      </c>
      <c r="E449">
        <f>现货价!B446</f>
        <v>1440</v>
      </c>
      <c r="F449">
        <f t="shared" si="7"/>
        <v>1650</v>
      </c>
    </row>
    <row r="450" spans="1:6" x14ac:dyDescent="0.2">
      <c r="A450" s="9">
        <v>44173</v>
      </c>
      <c r="B450" s="8">
        <v>1420</v>
      </c>
      <c r="D450" s="1">
        <f>现货价!A447</f>
        <v>44189</v>
      </c>
      <c r="E450">
        <f>现货价!B447</f>
        <v>1440</v>
      </c>
      <c r="F450">
        <f t="shared" si="7"/>
        <v>1657</v>
      </c>
    </row>
    <row r="451" spans="1:6" x14ac:dyDescent="0.2">
      <c r="A451" s="9">
        <v>44172</v>
      </c>
      <c r="B451" s="8">
        <v>1415</v>
      </c>
      <c r="D451" s="1">
        <f>现货价!A448</f>
        <v>44188</v>
      </c>
      <c r="E451">
        <f>现货价!B448</f>
        <v>1440</v>
      </c>
      <c r="F451">
        <f t="shared" si="7"/>
        <v>1644</v>
      </c>
    </row>
    <row r="452" spans="1:6" x14ac:dyDescent="0.2">
      <c r="A452" s="9">
        <v>44169</v>
      </c>
      <c r="B452" s="8">
        <v>1445</v>
      </c>
      <c r="D452" s="1">
        <f>现货价!A449</f>
        <v>44187</v>
      </c>
      <c r="E452">
        <f>现货价!B449</f>
        <v>1440</v>
      </c>
      <c r="F452">
        <f t="shared" si="7"/>
        <v>1618</v>
      </c>
    </row>
    <row r="453" spans="1:6" x14ac:dyDescent="0.2">
      <c r="A453" s="9">
        <v>44168</v>
      </c>
      <c r="B453" s="8">
        <v>1445</v>
      </c>
      <c r="D453" s="1"/>
    </row>
    <row r="454" spans="1:6" x14ac:dyDescent="0.2">
      <c r="A454" s="9">
        <v>44167</v>
      </c>
      <c r="B454" s="8">
        <v>1441</v>
      </c>
      <c r="D454" s="1"/>
    </row>
    <row r="455" spans="1:6" x14ac:dyDescent="0.2">
      <c r="A455" s="9">
        <v>44166</v>
      </c>
      <c r="B455" s="8">
        <v>1446</v>
      </c>
      <c r="D455" s="1"/>
    </row>
    <row r="456" spans="1:6" x14ac:dyDescent="0.2">
      <c r="A456" s="9">
        <v>44165</v>
      </c>
      <c r="B456" s="8">
        <v>1477</v>
      </c>
    </row>
    <row r="457" spans="1:6" x14ac:dyDescent="0.2">
      <c r="A457" s="9">
        <v>44162</v>
      </c>
      <c r="B457" s="8">
        <v>1520</v>
      </c>
    </row>
    <row r="458" spans="1:6" x14ac:dyDescent="0.2">
      <c r="A458" s="9">
        <v>44161</v>
      </c>
      <c r="B458" s="8">
        <v>1491</v>
      </c>
    </row>
    <row r="459" spans="1:6" x14ac:dyDescent="0.2">
      <c r="A459" s="9">
        <v>44160</v>
      </c>
      <c r="B459" s="8">
        <v>1487</v>
      </c>
    </row>
    <row r="460" spans="1:6" x14ac:dyDescent="0.2">
      <c r="A460" s="9">
        <v>44159</v>
      </c>
      <c r="B460" s="8">
        <v>1494</v>
      </c>
    </row>
    <row r="461" spans="1:6" x14ac:dyDescent="0.2">
      <c r="A461" s="9">
        <v>44158</v>
      </c>
      <c r="B461" s="8">
        <v>1515</v>
      </c>
    </row>
    <row r="462" spans="1:6" x14ac:dyDescent="0.2">
      <c r="A462" s="9">
        <v>44155</v>
      </c>
      <c r="B462" s="8">
        <v>1523</v>
      </c>
    </row>
    <row r="463" spans="1:6" x14ac:dyDescent="0.2">
      <c r="A463" s="9">
        <v>44154</v>
      </c>
      <c r="B463" s="8">
        <v>1549</v>
      </c>
    </row>
    <row r="464" spans="1:6" x14ac:dyDescent="0.2">
      <c r="A464" s="9">
        <v>44153</v>
      </c>
      <c r="B464" s="8">
        <v>1530</v>
      </c>
    </row>
    <row r="465" spans="1:2" x14ac:dyDescent="0.2">
      <c r="A465" s="9">
        <v>44152</v>
      </c>
      <c r="B465" s="8">
        <v>1543</v>
      </c>
    </row>
    <row r="466" spans="1:2" x14ac:dyDescent="0.2">
      <c r="A466" s="9">
        <v>44151</v>
      </c>
      <c r="B466" s="8">
        <v>1543</v>
      </c>
    </row>
    <row r="467" spans="1:2" x14ac:dyDescent="0.2">
      <c r="A467" s="9">
        <v>44148</v>
      </c>
      <c r="B467" s="8">
        <v>1534</v>
      </c>
    </row>
    <row r="468" spans="1:2" x14ac:dyDescent="0.2">
      <c r="A468" s="9">
        <v>44147</v>
      </c>
      <c r="B468" s="8">
        <v>1523</v>
      </c>
    </row>
    <row r="469" spans="1:2" x14ac:dyDescent="0.2">
      <c r="A469" s="9">
        <v>44146</v>
      </c>
      <c r="B469" s="8">
        <v>1522</v>
      </c>
    </row>
    <row r="470" spans="1:2" x14ac:dyDescent="0.2">
      <c r="A470" s="9">
        <v>44145</v>
      </c>
      <c r="B470" s="8">
        <v>1532</v>
      </c>
    </row>
    <row r="471" spans="1:2" x14ac:dyDescent="0.2">
      <c r="A471" s="9">
        <v>44144</v>
      </c>
      <c r="B471" s="8">
        <v>1522</v>
      </c>
    </row>
    <row r="472" spans="1:2" x14ac:dyDescent="0.2">
      <c r="A472" s="9">
        <v>44141</v>
      </c>
      <c r="B472" s="8">
        <v>1552</v>
      </c>
    </row>
    <row r="473" spans="1:2" x14ac:dyDescent="0.2">
      <c r="A473" s="9">
        <v>44140</v>
      </c>
      <c r="B473" s="8">
        <v>1553</v>
      </c>
    </row>
    <row r="474" spans="1:2" x14ac:dyDescent="0.2">
      <c r="A474" s="9">
        <v>44139</v>
      </c>
      <c r="B474" s="8">
        <v>1574</v>
      </c>
    </row>
    <row r="475" spans="1:2" x14ac:dyDescent="0.2">
      <c r="A475" s="9">
        <v>44138</v>
      </c>
      <c r="B475" s="8">
        <v>1578</v>
      </c>
    </row>
    <row r="476" spans="1:2" x14ac:dyDescent="0.2">
      <c r="A476" s="9">
        <v>44137</v>
      </c>
      <c r="B476" s="8">
        <v>1606</v>
      </c>
    </row>
    <row r="477" spans="1:2" x14ac:dyDescent="0.2">
      <c r="A477" s="9">
        <v>44134</v>
      </c>
      <c r="B477" s="8">
        <v>1568</v>
      </c>
    </row>
    <row r="478" spans="1:2" x14ac:dyDescent="0.2">
      <c r="A478" s="9">
        <v>44133</v>
      </c>
      <c r="B478" s="8">
        <v>1583</v>
      </c>
    </row>
    <row r="479" spans="1:2" x14ac:dyDescent="0.2">
      <c r="A479" s="9">
        <v>44132</v>
      </c>
      <c r="B479" s="8">
        <v>1610</v>
      </c>
    </row>
    <row r="480" spans="1:2" x14ac:dyDescent="0.2">
      <c r="A480" s="9">
        <v>44131</v>
      </c>
      <c r="B480" s="8">
        <v>1617</v>
      </c>
    </row>
    <row r="481" spans="1:2" x14ac:dyDescent="0.2">
      <c r="A481" s="9">
        <v>44130</v>
      </c>
      <c r="B481" s="8">
        <v>1616</v>
      </c>
    </row>
    <row r="482" spans="1:2" x14ac:dyDescent="0.2">
      <c r="A482" s="9">
        <v>44127</v>
      </c>
      <c r="B482" s="8">
        <v>1605</v>
      </c>
    </row>
    <row r="483" spans="1:2" x14ac:dyDescent="0.2">
      <c r="A483" s="9">
        <v>44126</v>
      </c>
      <c r="B483" s="8">
        <v>1627</v>
      </c>
    </row>
    <row r="484" spans="1:2" x14ac:dyDescent="0.2">
      <c r="A484" s="9">
        <v>44125</v>
      </c>
      <c r="B484" s="8">
        <v>1640</v>
      </c>
    </row>
    <row r="485" spans="1:2" x14ac:dyDescent="0.2">
      <c r="A485" s="9">
        <v>44124</v>
      </c>
      <c r="B485" s="8">
        <v>1637</v>
      </c>
    </row>
    <row r="486" spans="1:2" x14ac:dyDescent="0.2">
      <c r="A486" s="9">
        <v>44123</v>
      </c>
      <c r="B486" s="8">
        <v>1621</v>
      </c>
    </row>
    <row r="487" spans="1:2" x14ac:dyDescent="0.2">
      <c r="A487" s="9">
        <v>44120</v>
      </c>
      <c r="B487" s="8">
        <v>1680</v>
      </c>
    </row>
    <row r="488" spans="1:2" x14ac:dyDescent="0.2">
      <c r="A488" s="9">
        <v>44119</v>
      </c>
      <c r="B488" s="8">
        <v>1673</v>
      </c>
    </row>
    <row r="489" spans="1:2" x14ac:dyDescent="0.2">
      <c r="A489" s="9">
        <v>44118</v>
      </c>
      <c r="B489" s="8">
        <v>1707</v>
      </c>
    </row>
    <row r="490" spans="1:2" x14ac:dyDescent="0.2">
      <c r="A490" s="9">
        <v>44117</v>
      </c>
      <c r="B490" s="8">
        <v>1730</v>
      </c>
    </row>
    <row r="491" spans="1:2" x14ac:dyDescent="0.2">
      <c r="A491" s="9">
        <v>44116</v>
      </c>
      <c r="B491" s="8">
        <v>1725</v>
      </c>
    </row>
    <row r="492" spans="1:2" x14ac:dyDescent="0.2">
      <c r="A492" s="9">
        <v>44113</v>
      </c>
      <c r="B492" s="8">
        <v>1691</v>
      </c>
    </row>
    <row r="493" spans="1:2" x14ac:dyDescent="0.2">
      <c r="A493" s="9">
        <v>44104</v>
      </c>
      <c r="B493" s="8">
        <v>1717</v>
      </c>
    </row>
    <row r="494" spans="1:2" x14ac:dyDescent="0.2">
      <c r="A494" s="9">
        <v>44103</v>
      </c>
      <c r="B494" s="8">
        <v>1706</v>
      </c>
    </row>
    <row r="495" spans="1:2" x14ac:dyDescent="0.2">
      <c r="A495" s="9">
        <v>44102</v>
      </c>
      <c r="B495" s="8">
        <v>1708</v>
      </c>
    </row>
    <row r="496" spans="1:2" x14ac:dyDescent="0.2">
      <c r="A496" s="9">
        <v>44099</v>
      </c>
      <c r="B496" s="8">
        <v>1724</v>
      </c>
    </row>
    <row r="497" spans="1:2" x14ac:dyDescent="0.2">
      <c r="A497" s="9">
        <v>44098</v>
      </c>
      <c r="B497" s="8">
        <v>1742</v>
      </c>
    </row>
    <row r="498" spans="1:2" x14ac:dyDescent="0.2">
      <c r="A498" s="9">
        <v>44097</v>
      </c>
      <c r="B498" s="8">
        <v>1751</v>
      </c>
    </row>
    <row r="499" spans="1:2" x14ac:dyDescent="0.2">
      <c r="A499" s="9">
        <v>44096</v>
      </c>
      <c r="B499" s="8">
        <v>1730</v>
      </c>
    </row>
    <row r="500" spans="1:2" x14ac:dyDescent="0.2">
      <c r="A500" s="9">
        <v>44095</v>
      </c>
      <c r="B500" s="8">
        <v>1682</v>
      </c>
    </row>
    <row r="501" spans="1:2" x14ac:dyDescent="0.2">
      <c r="A501" s="9">
        <v>44092</v>
      </c>
      <c r="B501" s="8">
        <v>1709</v>
      </c>
    </row>
    <row r="502" spans="1:2" x14ac:dyDescent="0.2">
      <c r="A502" s="9">
        <v>44091</v>
      </c>
      <c r="B502" s="8">
        <v>1675</v>
      </c>
    </row>
    <row r="503" spans="1:2" x14ac:dyDescent="0.2">
      <c r="A503" s="9">
        <v>44090</v>
      </c>
      <c r="B503" s="8">
        <v>1680</v>
      </c>
    </row>
    <row r="504" spans="1:2" x14ac:dyDescent="0.2">
      <c r="A504" s="9">
        <v>44089</v>
      </c>
      <c r="B504" s="8">
        <v>1667</v>
      </c>
    </row>
    <row r="505" spans="1:2" x14ac:dyDescent="0.2">
      <c r="A505" s="9">
        <v>44088</v>
      </c>
      <c r="B505" s="8">
        <v>1729</v>
      </c>
    </row>
    <row r="506" spans="1:2" x14ac:dyDescent="0.2">
      <c r="A506" s="9">
        <v>44085</v>
      </c>
      <c r="B506" s="8">
        <v>1777</v>
      </c>
    </row>
    <row r="507" spans="1:2" x14ac:dyDescent="0.2">
      <c r="A507" s="9">
        <v>44084</v>
      </c>
      <c r="B507" s="8">
        <v>1739</v>
      </c>
    </row>
    <row r="508" spans="1:2" x14ac:dyDescent="0.2">
      <c r="A508" s="9">
        <v>44083</v>
      </c>
      <c r="B508" s="8">
        <v>1727</v>
      </c>
    </row>
    <row r="509" spans="1:2" x14ac:dyDescent="0.2">
      <c r="A509" s="9">
        <v>44082</v>
      </c>
      <c r="B509" s="8">
        <v>1762</v>
      </c>
    </row>
    <row r="510" spans="1:2" x14ac:dyDescent="0.2">
      <c r="A510" s="9">
        <v>44081</v>
      </c>
      <c r="B510" s="8">
        <v>1787</v>
      </c>
    </row>
    <row r="511" spans="1:2" x14ac:dyDescent="0.2">
      <c r="A511" s="9">
        <v>44078</v>
      </c>
      <c r="B511" s="8">
        <v>1765</v>
      </c>
    </row>
    <row r="512" spans="1:2" x14ac:dyDescent="0.2">
      <c r="A512" s="9">
        <v>44077</v>
      </c>
      <c r="B512" s="8">
        <v>1785</v>
      </c>
    </row>
    <row r="513" spans="1:2" x14ac:dyDescent="0.2">
      <c r="A513" s="9">
        <v>44076</v>
      </c>
      <c r="B513" s="8">
        <v>1796</v>
      </c>
    </row>
    <row r="514" spans="1:2" x14ac:dyDescent="0.2">
      <c r="A514" s="9">
        <v>44075</v>
      </c>
      <c r="B514" s="8">
        <v>1758</v>
      </c>
    </row>
    <row r="515" spans="1:2" x14ac:dyDescent="0.2">
      <c r="A515" s="9">
        <v>44074</v>
      </c>
      <c r="B515" s="8">
        <v>1742</v>
      </c>
    </row>
    <row r="516" spans="1:2" x14ac:dyDescent="0.2">
      <c r="A516" s="9">
        <v>44071</v>
      </c>
      <c r="B516" s="8">
        <v>1683</v>
      </c>
    </row>
    <row r="517" spans="1:2" x14ac:dyDescent="0.2">
      <c r="A517" s="9">
        <v>44070</v>
      </c>
      <c r="B517" s="8">
        <v>1665</v>
      </c>
    </row>
    <row r="518" spans="1:2" x14ac:dyDescent="0.2">
      <c r="A518" s="9">
        <v>44069</v>
      </c>
      <c r="B518" s="8">
        <v>1675</v>
      </c>
    </row>
    <row r="519" spans="1:2" x14ac:dyDescent="0.2">
      <c r="A519" s="9">
        <v>44068</v>
      </c>
      <c r="B519" s="8">
        <v>1684</v>
      </c>
    </row>
    <row r="520" spans="1:2" x14ac:dyDescent="0.2">
      <c r="A520" s="9">
        <v>44067</v>
      </c>
      <c r="B520" s="8">
        <v>1650</v>
      </c>
    </row>
    <row r="521" spans="1:2" x14ac:dyDescent="0.2">
      <c r="A521" s="9">
        <v>44064</v>
      </c>
      <c r="B521" s="8">
        <v>1603</v>
      </c>
    </row>
    <row r="522" spans="1:2" x14ac:dyDescent="0.2">
      <c r="A522" s="9">
        <v>44063</v>
      </c>
      <c r="B522" s="8">
        <v>1592</v>
      </c>
    </row>
    <row r="523" spans="1:2" x14ac:dyDescent="0.2">
      <c r="A523" s="9">
        <v>44062</v>
      </c>
      <c r="B523" s="8">
        <v>1409</v>
      </c>
    </row>
    <row r="524" spans="1:2" x14ac:dyDescent="0.2">
      <c r="A524" s="9">
        <v>44061</v>
      </c>
      <c r="B524" s="8">
        <v>1387</v>
      </c>
    </row>
    <row r="525" spans="1:2" x14ac:dyDescent="0.2">
      <c r="A525" s="9">
        <v>44060</v>
      </c>
      <c r="B525" s="8">
        <v>1378</v>
      </c>
    </row>
    <row r="526" spans="1:2" x14ac:dyDescent="0.2">
      <c r="A526" s="9">
        <v>44057</v>
      </c>
      <c r="B526" s="8">
        <v>1374</v>
      </c>
    </row>
    <row r="527" spans="1:2" x14ac:dyDescent="0.2">
      <c r="A527" s="9">
        <v>44056</v>
      </c>
      <c r="B527" s="8">
        <v>1404</v>
      </c>
    </row>
    <row r="528" spans="1:2" x14ac:dyDescent="0.2">
      <c r="A528" s="9">
        <v>44055</v>
      </c>
      <c r="B528" s="8">
        <v>1411</v>
      </c>
    </row>
    <row r="529" spans="1:2" x14ac:dyDescent="0.2">
      <c r="A529" s="9">
        <v>44054</v>
      </c>
      <c r="B529" s="8">
        <v>1439</v>
      </c>
    </row>
    <row r="530" spans="1:2" x14ac:dyDescent="0.2">
      <c r="A530" s="9">
        <v>44053</v>
      </c>
      <c r="B530" s="8">
        <v>1440</v>
      </c>
    </row>
    <row r="531" spans="1:2" x14ac:dyDescent="0.2">
      <c r="A531" s="9">
        <v>44050</v>
      </c>
      <c r="B531" s="8">
        <v>1472</v>
      </c>
    </row>
    <row r="532" spans="1:2" x14ac:dyDescent="0.2">
      <c r="A532" s="9">
        <v>44049</v>
      </c>
      <c r="B532" s="8">
        <v>1417</v>
      </c>
    </row>
    <row r="533" spans="1:2" x14ac:dyDescent="0.2">
      <c r="A533" s="9">
        <v>44048</v>
      </c>
      <c r="B533" s="8">
        <v>1406</v>
      </c>
    </row>
    <row r="534" spans="1:2" x14ac:dyDescent="0.2">
      <c r="A534" s="9">
        <v>44047</v>
      </c>
      <c r="B534" s="8">
        <v>1414</v>
      </c>
    </row>
    <row r="535" spans="1:2" x14ac:dyDescent="0.2">
      <c r="A535" s="9">
        <v>44046</v>
      </c>
      <c r="B535" s="8">
        <v>1376</v>
      </c>
    </row>
    <row r="536" spans="1:2" x14ac:dyDescent="0.2">
      <c r="A536" s="9">
        <v>44043</v>
      </c>
      <c r="B536" s="8">
        <v>1327</v>
      </c>
    </row>
    <row r="537" spans="1:2" x14ac:dyDescent="0.2">
      <c r="A537" s="9">
        <v>44042</v>
      </c>
      <c r="B537" s="8">
        <v>1317</v>
      </c>
    </row>
    <row r="538" spans="1:2" x14ac:dyDescent="0.2">
      <c r="A538" s="9">
        <v>44041</v>
      </c>
      <c r="B538" s="8">
        <v>1327</v>
      </c>
    </row>
    <row r="539" spans="1:2" x14ac:dyDescent="0.2">
      <c r="A539" s="9">
        <v>44040</v>
      </c>
      <c r="B539" s="8">
        <v>1325</v>
      </c>
    </row>
    <row r="540" spans="1:2" x14ac:dyDescent="0.2">
      <c r="A540" s="9">
        <v>44039</v>
      </c>
      <c r="B540" s="8">
        <v>1324</v>
      </c>
    </row>
    <row r="541" spans="1:2" x14ac:dyDescent="0.2">
      <c r="A541" s="9">
        <v>44036</v>
      </c>
      <c r="B541" s="8">
        <v>1320</v>
      </c>
    </row>
    <row r="542" spans="1:2" x14ac:dyDescent="0.2">
      <c r="A542" s="9">
        <v>44035</v>
      </c>
      <c r="B542" s="8">
        <v>1324</v>
      </c>
    </row>
    <row r="543" spans="1:2" x14ac:dyDescent="0.2">
      <c r="A543" s="9">
        <v>44034</v>
      </c>
      <c r="B543" s="8">
        <v>1316</v>
      </c>
    </row>
    <row r="544" spans="1:2" x14ac:dyDescent="0.2">
      <c r="A544" s="9">
        <v>44033</v>
      </c>
      <c r="B544" s="8">
        <v>1303</v>
      </c>
    </row>
    <row r="545" spans="1:2" x14ac:dyDescent="0.2">
      <c r="A545" s="9">
        <v>44032</v>
      </c>
      <c r="B545" s="8">
        <v>1306</v>
      </c>
    </row>
    <row r="546" spans="1:2" x14ac:dyDescent="0.2">
      <c r="A546" s="9">
        <v>44029</v>
      </c>
      <c r="B546" s="8">
        <v>1356</v>
      </c>
    </row>
    <row r="547" spans="1:2" x14ac:dyDescent="0.2">
      <c r="A547" s="9">
        <v>44028</v>
      </c>
      <c r="B547" s="8">
        <v>1373</v>
      </c>
    </row>
    <row r="548" spans="1:2" x14ac:dyDescent="0.2">
      <c r="A548" s="9">
        <v>44027</v>
      </c>
      <c r="B548" s="8">
        <v>1381</v>
      </c>
    </row>
    <row r="549" spans="1:2" x14ac:dyDescent="0.2">
      <c r="A549" s="9">
        <v>44026</v>
      </c>
      <c r="B549" s="8">
        <v>1388</v>
      </c>
    </row>
    <row r="550" spans="1:2" x14ac:dyDescent="0.2">
      <c r="A550" s="9">
        <v>44025</v>
      </c>
      <c r="B550" s="8">
        <v>1397</v>
      </c>
    </row>
    <row r="551" spans="1:2" x14ac:dyDescent="0.2">
      <c r="A551" s="9">
        <v>44022</v>
      </c>
      <c r="B551" s="8">
        <v>1389</v>
      </c>
    </row>
    <row r="552" spans="1:2" x14ac:dyDescent="0.2">
      <c r="A552" s="9">
        <v>44021</v>
      </c>
      <c r="B552" s="8">
        <v>1394</v>
      </c>
    </row>
    <row r="553" spans="1:2" x14ac:dyDescent="0.2">
      <c r="A553" s="9">
        <v>44020</v>
      </c>
      <c r="B553" s="8">
        <v>1391</v>
      </c>
    </row>
    <row r="554" spans="1:2" x14ac:dyDescent="0.2">
      <c r="A554" s="9">
        <v>44019</v>
      </c>
      <c r="B554" s="8">
        <v>1369</v>
      </c>
    </row>
    <row r="555" spans="1:2" x14ac:dyDescent="0.2">
      <c r="A555" s="9">
        <v>44018</v>
      </c>
      <c r="B555" s="8">
        <v>1381</v>
      </c>
    </row>
    <row r="556" spans="1:2" x14ac:dyDescent="0.2">
      <c r="A556" s="9">
        <v>44015</v>
      </c>
      <c r="B556" s="8">
        <v>1375</v>
      </c>
    </row>
    <row r="557" spans="1:2" x14ac:dyDescent="0.2">
      <c r="A557" s="9">
        <v>44014</v>
      </c>
      <c r="B557" s="8">
        <v>1370</v>
      </c>
    </row>
    <row r="558" spans="1:2" x14ac:dyDescent="0.2">
      <c r="A558" s="9">
        <v>44013</v>
      </c>
      <c r="B558" s="8">
        <v>1368</v>
      </c>
    </row>
    <row r="559" spans="1:2" x14ac:dyDescent="0.2">
      <c r="A559" s="9">
        <v>44012</v>
      </c>
      <c r="B559" s="8">
        <v>1393</v>
      </c>
    </row>
    <row r="560" spans="1:2" x14ac:dyDescent="0.2">
      <c r="A560" s="9">
        <v>44011</v>
      </c>
      <c r="B560" s="8">
        <v>1394</v>
      </c>
    </row>
    <row r="561" spans="1:2" x14ac:dyDescent="0.2">
      <c r="A561" s="9">
        <v>44006</v>
      </c>
      <c r="B561" s="8">
        <v>1401</v>
      </c>
    </row>
    <row r="562" spans="1:2" x14ac:dyDescent="0.2">
      <c r="A562" s="9">
        <v>44005</v>
      </c>
      <c r="B562" s="8">
        <v>1427</v>
      </c>
    </row>
    <row r="563" spans="1:2" x14ac:dyDescent="0.2">
      <c r="A563" s="9">
        <v>44004</v>
      </c>
      <c r="B563" s="8">
        <v>1436</v>
      </c>
    </row>
    <row r="564" spans="1:2" x14ac:dyDescent="0.2">
      <c r="A564" s="9">
        <v>44001</v>
      </c>
      <c r="B564" s="8">
        <v>1440</v>
      </c>
    </row>
    <row r="565" spans="1:2" x14ac:dyDescent="0.2">
      <c r="A565" s="9">
        <v>44000</v>
      </c>
      <c r="B565" s="8">
        <v>1432</v>
      </c>
    </row>
    <row r="566" spans="1:2" x14ac:dyDescent="0.2">
      <c r="A566" s="9">
        <v>43999</v>
      </c>
      <c r="B566" s="8">
        <v>1439</v>
      </c>
    </row>
    <row r="567" spans="1:2" x14ac:dyDescent="0.2">
      <c r="A567" s="9">
        <v>43998</v>
      </c>
      <c r="B567" s="8">
        <v>1448</v>
      </c>
    </row>
    <row r="568" spans="1:2" x14ac:dyDescent="0.2">
      <c r="A568" s="9">
        <v>43997</v>
      </c>
      <c r="B568" s="8">
        <v>1445</v>
      </c>
    </row>
    <row r="569" spans="1:2" x14ac:dyDescent="0.2">
      <c r="A569" s="9">
        <v>43994</v>
      </c>
      <c r="B569" s="8">
        <v>1436</v>
      </c>
    </row>
    <row r="570" spans="1:2" x14ac:dyDescent="0.2">
      <c r="A570" s="9">
        <v>43993</v>
      </c>
      <c r="B570" s="8">
        <v>1431</v>
      </c>
    </row>
    <row r="571" spans="1:2" x14ac:dyDescent="0.2">
      <c r="A571" s="9">
        <v>43992</v>
      </c>
      <c r="B571" s="8">
        <v>1432</v>
      </c>
    </row>
    <row r="572" spans="1:2" x14ac:dyDescent="0.2">
      <c r="A572" s="9">
        <v>43991</v>
      </c>
      <c r="B572" s="8">
        <v>1436</v>
      </c>
    </row>
    <row r="573" spans="1:2" x14ac:dyDescent="0.2">
      <c r="A573" s="9">
        <v>43990</v>
      </c>
      <c r="B573" s="8">
        <v>1465</v>
      </c>
    </row>
    <row r="574" spans="1:2" x14ac:dyDescent="0.2">
      <c r="A574" s="9">
        <v>43987</v>
      </c>
      <c r="B574" s="8">
        <v>1470</v>
      </c>
    </row>
    <row r="575" spans="1:2" x14ac:dyDescent="0.2">
      <c r="A575" s="9">
        <v>43986</v>
      </c>
      <c r="B575" s="8">
        <v>1466</v>
      </c>
    </row>
    <row r="576" spans="1:2" x14ac:dyDescent="0.2">
      <c r="A576" s="9">
        <v>43985</v>
      </c>
      <c r="B576" s="8">
        <v>1485</v>
      </c>
    </row>
    <row r="577" spans="1:2" x14ac:dyDescent="0.2">
      <c r="A577" s="9">
        <v>43984</v>
      </c>
      <c r="B577" s="8">
        <v>1471</v>
      </c>
    </row>
    <row r="578" spans="1:2" x14ac:dyDescent="0.2">
      <c r="A578" s="9">
        <v>43983</v>
      </c>
      <c r="B578" s="8">
        <v>1476</v>
      </c>
    </row>
    <row r="579" spans="1:2" x14ac:dyDescent="0.2">
      <c r="A579" s="9">
        <v>43980</v>
      </c>
      <c r="B579" s="8">
        <v>1476</v>
      </c>
    </row>
    <row r="580" spans="1:2" x14ac:dyDescent="0.2">
      <c r="A580" s="9">
        <v>43979</v>
      </c>
      <c r="B580" s="8">
        <v>1462</v>
      </c>
    </row>
    <row r="581" spans="1:2" x14ac:dyDescent="0.2">
      <c r="A581" s="9">
        <v>43978</v>
      </c>
      <c r="B581" s="8">
        <v>1459</v>
      </c>
    </row>
    <row r="582" spans="1:2" x14ac:dyDescent="0.2">
      <c r="A582" s="9">
        <v>43977</v>
      </c>
      <c r="B582" s="8">
        <v>1464</v>
      </c>
    </row>
    <row r="583" spans="1:2" x14ac:dyDescent="0.2">
      <c r="A583" s="9">
        <v>43976</v>
      </c>
      <c r="B583" s="8">
        <v>1441</v>
      </c>
    </row>
    <row r="584" spans="1:2" x14ac:dyDescent="0.2">
      <c r="A584" s="9">
        <v>43973</v>
      </c>
      <c r="B584" s="8">
        <v>1422</v>
      </c>
    </row>
    <row r="585" spans="1:2" x14ac:dyDescent="0.2">
      <c r="A585" s="9">
        <v>43972</v>
      </c>
      <c r="B585" s="8">
        <v>1450</v>
      </c>
    </row>
    <row r="586" spans="1:2" x14ac:dyDescent="0.2">
      <c r="A586" s="9">
        <v>43971</v>
      </c>
      <c r="B586" s="8">
        <v>1450</v>
      </c>
    </row>
    <row r="587" spans="1:2" x14ac:dyDescent="0.2">
      <c r="A587" s="9">
        <v>43970</v>
      </c>
      <c r="B587" s="8">
        <v>1441</v>
      </c>
    </row>
    <row r="588" spans="1:2" x14ac:dyDescent="0.2">
      <c r="A588" s="9">
        <v>43969</v>
      </c>
      <c r="B588" s="8">
        <v>1448</v>
      </c>
    </row>
    <row r="589" spans="1:2" x14ac:dyDescent="0.2">
      <c r="A589" s="9">
        <v>43966</v>
      </c>
      <c r="B589" s="8">
        <v>1435</v>
      </c>
    </row>
    <row r="590" spans="1:2" x14ac:dyDescent="0.2">
      <c r="A590" s="9">
        <v>43965</v>
      </c>
      <c r="B590" s="8">
        <v>1426</v>
      </c>
    </row>
    <row r="591" spans="1:2" x14ac:dyDescent="0.2">
      <c r="A591" s="9">
        <v>43964</v>
      </c>
      <c r="B591" s="8">
        <v>1432</v>
      </c>
    </row>
    <row r="592" spans="1:2" x14ac:dyDescent="0.2">
      <c r="A592" s="9">
        <v>43963</v>
      </c>
      <c r="B592" s="8">
        <v>1427</v>
      </c>
    </row>
    <row r="593" spans="1:2" x14ac:dyDescent="0.2">
      <c r="A593" s="9">
        <v>43962</v>
      </c>
      <c r="B593" s="8">
        <v>1415</v>
      </c>
    </row>
    <row r="594" spans="1:2" x14ac:dyDescent="0.2">
      <c r="A594" s="9">
        <v>43959</v>
      </c>
      <c r="B594" s="8">
        <v>1439</v>
      </c>
    </row>
    <row r="595" spans="1:2" x14ac:dyDescent="0.2">
      <c r="A595" s="9">
        <v>43958</v>
      </c>
      <c r="B595" s="8">
        <v>1455</v>
      </c>
    </row>
    <row r="596" spans="1:2" x14ac:dyDescent="0.2">
      <c r="A596" s="9">
        <v>43957</v>
      </c>
      <c r="B596" s="8">
        <v>1455</v>
      </c>
    </row>
    <row r="597" spans="1:2" x14ac:dyDescent="0.2">
      <c r="A597" s="9">
        <v>43951</v>
      </c>
      <c r="B597" s="8">
        <v>1447</v>
      </c>
    </row>
    <row r="598" spans="1:2" x14ac:dyDescent="0.2">
      <c r="A598" s="9">
        <v>43950</v>
      </c>
      <c r="B598" s="8">
        <v>1443</v>
      </c>
    </row>
    <row r="599" spans="1:2" x14ac:dyDescent="0.2">
      <c r="A599" s="9">
        <v>43949</v>
      </c>
      <c r="B599" s="8">
        <v>1451</v>
      </c>
    </row>
    <row r="600" spans="1:2" x14ac:dyDescent="0.2">
      <c r="A600" s="9">
        <v>43948</v>
      </c>
      <c r="B600" s="8">
        <v>1477</v>
      </c>
    </row>
    <row r="601" spans="1:2" x14ac:dyDescent="0.2">
      <c r="A601" s="9">
        <v>43945</v>
      </c>
      <c r="B601" s="8">
        <v>1479</v>
      </c>
    </row>
    <row r="602" spans="1:2" x14ac:dyDescent="0.2">
      <c r="A602" s="9">
        <v>43944</v>
      </c>
      <c r="B602" s="8">
        <v>1481</v>
      </c>
    </row>
    <row r="603" spans="1:2" x14ac:dyDescent="0.2">
      <c r="A603" s="9">
        <v>43943</v>
      </c>
      <c r="B603" s="8">
        <v>1467</v>
      </c>
    </row>
    <row r="604" spans="1:2" x14ac:dyDescent="0.2">
      <c r="A604" s="9">
        <v>43942</v>
      </c>
      <c r="B604" s="8">
        <v>1475</v>
      </c>
    </row>
    <row r="605" spans="1:2" x14ac:dyDescent="0.2">
      <c r="A605" s="9">
        <v>43941</v>
      </c>
      <c r="B605" s="8">
        <v>1494</v>
      </c>
    </row>
    <row r="606" spans="1:2" x14ac:dyDescent="0.2">
      <c r="A606" s="9">
        <v>43938</v>
      </c>
      <c r="B606" s="8">
        <v>1472</v>
      </c>
    </row>
    <row r="607" spans="1:2" x14ac:dyDescent="0.2">
      <c r="A607" s="9">
        <v>43937</v>
      </c>
      <c r="B607" s="8">
        <v>1355</v>
      </c>
    </row>
    <row r="608" spans="1:2" x14ac:dyDescent="0.2">
      <c r="A608" s="9">
        <v>43936</v>
      </c>
      <c r="B608" s="8">
        <v>1388</v>
      </c>
    </row>
    <row r="609" spans="1:2" x14ac:dyDescent="0.2">
      <c r="A609" s="9">
        <v>43935</v>
      </c>
      <c r="B609" s="8">
        <v>1347</v>
      </c>
    </row>
    <row r="610" spans="1:2" x14ac:dyDescent="0.2">
      <c r="A610" s="9">
        <v>43934</v>
      </c>
      <c r="B610" s="8">
        <v>1335</v>
      </c>
    </row>
    <row r="611" spans="1:2" x14ac:dyDescent="0.2">
      <c r="A611" s="9">
        <v>43931</v>
      </c>
      <c r="B611" s="8">
        <v>1360</v>
      </c>
    </row>
    <row r="612" spans="1:2" x14ac:dyDescent="0.2">
      <c r="A612" s="9">
        <v>43930</v>
      </c>
      <c r="B612" s="8">
        <v>1384</v>
      </c>
    </row>
    <row r="613" spans="1:2" x14ac:dyDescent="0.2">
      <c r="A613" s="9">
        <v>43929</v>
      </c>
      <c r="B613" s="8">
        <v>1371</v>
      </c>
    </row>
    <row r="614" spans="1:2" x14ac:dyDescent="0.2">
      <c r="A614" s="9">
        <v>43928</v>
      </c>
      <c r="B614" s="8">
        <v>1372</v>
      </c>
    </row>
    <row r="615" spans="1:2" x14ac:dyDescent="0.2">
      <c r="A615" s="9">
        <v>43924</v>
      </c>
      <c r="B615" s="8">
        <v>1371</v>
      </c>
    </row>
    <row r="616" spans="1:2" x14ac:dyDescent="0.2">
      <c r="A616" s="9">
        <v>43923</v>
      </c>
      <c r="B616" s="8">
        <v>1385</v>
      </c>
    </row>
    <row r="617" spans="1:2" x14ac:dyDescent="0.2">
      <c r="A617" s="9">
        <v>43922</v>
      </c>
      <c r="B617" s="8">
        <v>1371</v>
      </c>
    </row>
    <row r="618" spans="1:2" x14ac:dyDescent="0.2">
      <c r="A618" s="9">
        <v>43921</v>
      </c>
      <c r="B618" s="8">
        <v>1365</v>
      </c>
    </row>
    <row r="619" spans="1:2" x14ac:dyDescent="0.2">
      <c r="A619" s="9">
        <v>43920</v>
      </c>
      <c r="B619" s="8">
        <v>1339</v>
      </c>
    </row>
    <row r="620" spans="1:2" x14ac:dyDescent="0.2">
      <c r="A620" s="9">
        <v>43917</v>
      </c>
      <c r="B620" s="8">
        <v>1383</v>
      </c>
    </row>
    <row r="621" spans="1:2" x14ac:dyDescent="0.2">
      <c r="A621" s="9">
        <v>43916</v>
      </c>
      <c r="B621" s="8">
        <v>1396</v>
      </c>
    </row>
    <row r="622" spans="1:2" x14ac:dyDescent="0.2">
      <c r="A622" s="9">
        <v>43915</v>
      </c>
      <c r="B622" s="8">
        <v>1419</v>
      </c>
    </row>
    <row r="623" spans="1:2" x14ac:dyDescent="0.2">
      <c r="A623" s="9">
        <v>43914</v>
      </c>
      <c r="B623" s="8">
        <v>1424</v>
      </c>
    </row>
    <row r="624" spans="1:2" x14ac:dyDescent="0.2">
      <c r="A624" s="9">
        <v>43913</v>
      </c>
      <c r="B624" s="8">
        <v>1427</v>
      </c>
    </row>
    <row r="625" spans="1:2" x14ac:dyDescent="0.2">
      <c r="A625" s="9">
        <v>43910</v>
      </c>
      <c r="B625" s="8">
        <v>1450</v>
      </c>
    </row>
    <row r="626" spans="1:2" x14ac:dyDescent="0.2">
      <c r="A626" s="9">
        <v>43909</v>
      </c>
      <c r="B626" s="8">
        <v>1441</v>
      </c>
    </row>
    <row r="627" spans="1:2" x14ac:dyDescent="0.2">
      <c r="A627" s="9">
        <v>43908</v>
      </c>
      <c r="B627" s="8">
        <v>1466</v>
      </c>
    </row>
    <row r="628" spans="1:2" x14ac:dyDescent="0.2">
      <c r="A628" s="9">
        <v>43907</v>
      </c>
      <c r="B628" s="8">
        <v>1486</v>
      </c>
    </row>
    <row r="629" spans="1:2" x14ac:dyDescent="0.2">
      <c r="A629" s="9">
        <v>43906</v>
      </c>
      <c r="B629" s="8">
        <v>1505</v>
      </c>
    </row>
    <row r="630" spans="1:2" x14ac:dyDescent="0.2">
      <c r="A630" s="9">
        <v>43903</v>
      </c>
      <c r="B630" s="8">
        <v>1518</v>
      </c>
    </row>
    <row r="631" spans="1:2" x14ac:dyDescent="0.2">
      <c r="A631" s="9">
        <v>43902</v>
      </c>
      <c r="B631" s="8">
        <v>1522</v>
      </c>
    </row>
    <row r="632" spans="1:2" x14ac:dyDescent="0.2">
      <c r="A632" s="9">
        <v>43901</v>
      </c>
      <c r="B632" s="8">
        <v>1542</v>
      </c>
    </row>
    <row r="633" spans="1:2" x14ac:dyDescent="0.2">
      <c r="A633" s="9">
        <v>43900</v>
      </c>
      <c r="B633" s="8">
        <v>1539</v>
      </c>
    </row>
    <row r="634" spans="1:2" x14ac:dyDescent="0.2">
      <c r="A634" s="9">
        <v>43899</v>
      </c>
      <c r="B634" s="8">
        <v>1527</v>
      </c>
    </row>
    <row r="635" spans="1:2" x14ac:dyDescent="0.2">
      <c r="A635" s="9">
        <v>43896</v>
      </c>
      <c r="B635" s="8">
        <v>1553</v>
      </c>
    </row>
    <row r="636" spans="1:2" x14ac:dyDescent="0.2">
      <c r="A636" s="9">
        <v>43895</v>
      </c>
      <c r="B636" s="8">
        <v>1556</v>
      </c>
    </row>
    <row r="637" spans="1:2" x14ac:dyDescent="0.2">
      <c r="A637" s="9">
        <v>43894</v>
      </c>
      <c r="B637" s="8">
        <v>1574</v>
      </c>
    </row>
    <row r="638" spans="1:2" x14ac:dyDescent="0.2">
      <c r="A638" s="9">
        <v>43893</v>
      </c>
      <c r="B638" s="8">
        <v>1571</v>
      </c>
    </row>
    <row r="639" spans="1:2" x14ac:dyDescent="0.2">
      <c r="A639" s="9">
        <v>43892</v>
      </c>
      <c r="B639" s="8">
        <v>1587</v>
      </c>
    </row>
    <row r="640" spans="1:2" x14ac:dyDescent="0.2">
      <c r="A640" s="9">
        <v>43889</v>
      </c>
      <c r="B640" s="8">
        <v>1565</v>
      </c>
    </row>
    <row r="641" spans="1:2" x14ac:dyDescent="0.2">
      <c r="A641" s="9">
        <v>43888</v>
      </c>
      <c r="B641" s="8">
        <v>1575</v>
      </c>
    </row>
    <row r="642" spans="1:2" x14ac:dyDescent="0.2">
      <c r="A642" s="9">
        <v>43887</v>
      </c>
      <c r="B642" s="8">
        <v>1581</v>
      </c>
    </row>
    <row r="643" spans="1:2" x14ac:dyDescent="0.2">
      <c r="A643" s="9">
        <v>43886</v>
      </c>
      <c r="B643" s="8">
        <v>1605</v>
      </c>
    </row>
    <row r="644" spans="1:2" x14ac:dyDescent="0.2">
      <c r="A644" s="9">
        <v>43885</v>
      </c>
      <c r="B644" s="8">
        <v>1587</v>
      </c>
    </row>
    <row r="645" spans="1:2" x14ac:dyDescent="0.2">
      <c r="A645" s="9">
        <v>43882</v>
      </c>
      <c r="B645" s="8">
        <v>1579</v>
      </c>
    </row>
    <row r="646" spans="1:2" x14ac:dyDescent="0.2">
      <c r="A646" s="9">
        <v>43881</v>
      </c>
      <c r="B646" s="8">
        <v>1586</v>
      </c>
    </row>
    <row r="647" spans="1:2" x14ac:dyDescent="0.2">
      <c r="A647" s="9">
        <v>43880</v>
      </c>
      <c r="B647" s="8">
        <v>1587</v>
      </c>
    </row>
    <row r="648" spans="1:2" x14ac:dyDescent="0.2">
      <c r="A648" s="9">
        <v>43879</v>
      </c>
      <c r="B648" s="8">
        <v>1583</v>
      </c>
    </row>
    <row r="649" spans="1:2" x14ac:dyDescent="0.2">
      <c r="A649" s="9">
        <v>43878</v>
      </c>
      <c r="B649" s="8">
        <v>1586</v>
      </c>
    </row>
    <row r="650" spans="1:2" x14ac:dyDescent="0.2">
      <c r="A650" s="9">
        <v>43875</v>
      </c>
      <c r="B650" s="8">
        <v>1578</v>
      </c>
    </row>
    <row r="651" spans="1:2" x14ac:dyDescent="0.2">
      <c r="A651" s="9">
        <v>43874</v>
      </c>
      <c r="B651" s="8">
        <v>1581</v>
      </c>
    </row>
    <row r="652" spans="1:2" x14ac:dyDescent="0.2">
      <c r="A652" s="9">
        <v>43873</v>
      </c>
      <c r="B652" s="8">
        <v>1578</v>
      </c>
    </row>
    <row r="653" spans="1:2" x14ac:dyDescent="0.2">
      <c r="A653" s="9">
        <v>43872</v>
      </c>
      <c r="B653" s="8">
        <v>1579</v>
      </c>
    </row>
    <row r="654" spans="1:2" x14ac:dyDescent="0.2">
      <c r="A654" s="9">
        <v>43871</v>
      </c>
      <c r="B654" s="8">
        <v>1568</v>
      </c>
    </row>
    <row r="655" spans="1:2" x14ac:dyDescent="0.2">
      <c r="A655" s="9">
        <v>43868</v>
      </c>
      <c r="B655" s="8">
        <v>1574</v>
      </c>
    </row>
    <row r="656" spans="1:2" x14ac:dyDescent="0.2">
      <c r="A656" s="9">
        <v>43867</v>
      </c>
      <c r="B656" s="8">
        <v>1574</v>
      </c>
    </row>
    <row r="657" spans="1:2" x14ac:dyDescent="0.2">
      <c r="A657" s="9">
        <v>43866</v>
      </c>
      <c r="B657" s="8">
        <v>1560</v>
      </c>
    </row>
    <row r="658" spans="1:2" x14ac:dyDescent="0.2">
      <c r="A658" s="9">
        <v>43865</v>
      </c>
      <c r="B658" s="8">
        <v>1561</v>
      </c>
    </row>
    <row r="659" spans="1:2" x14ac:dyDescent="0.2">
      <c r="A659" s="9">
        <v>43864</v>
      </c>
      <c r="B659" s="8">
        <v>1519</v>
      </c>
    </row>
    <row r="660" spans="1:2" x14ac:dyDescent="0.2">
      <c r="A660" s="9">
        <v>43853</v>
      </c>
      <c r="B660" s="8">
        <v>1615</v>
      </c>
    </row>
    <row r="661" spans="1:2" x14ac:dyDescent="0.2">
      <c r="A661" s="9">
        <v>43852</v>
      </c>
      <c r="B661" s="8">
        <v>1642</v>
      </c>
    </row>
    <row r="662" spans="1:2" x14ac:dyDescent="0.2">
      <c r="A662" s="9">
        <v>43851</v>
      </c>
      <c r="B662" s="8">
        <v>1655</v>
      </c>
    </row>
    <row r="663" spans="1:2" x14ac:dyDescent="0.2">
      <c r="A663" s="9">
        <v>43850</v>
      </c>
      <c r="B663" s="8">
        <v>1667</v>
      </c>
    </row>
    <row r="664" spans="1:2" x14ac:dyDescent="0.2">
      <c r="A664" s="9">
        <v>43847</v>
      </c>
      <c r="B664" s="8">
        <v>1677</v>
      </c>
    </row>
    <row r="665" spans="1:2" x14ac:dyDescent="0.2">
      <c r="A665" s="9">
        <v>43846</v>
      </c>
      <c r="B665" s="8">
        <v>1668</v>
      </c>
    </row>
    <row r="666" spans="1:2" x14ac:dyDescent="0.2">
      <c r="A666" s="9">
        <v>43845</v>
      </c>
      <c r="B666" s="8">
        <v>1665</v>
      </c>
    </row>
    <row r="667" spans="1:2" x14ac:dyDescent="0.2">
      <c r="A667" s="9">
        <v>43844</v>
      </c>
      <c r="B667" s="8">
        <v>1653</v>
      </c>
    </row>
    <row r="668" spans="1:2" x14ac:dyDescent="0.2">
      <c r="A668" s="9">
        <v>43843</v>
      </c>
      <c r="B668" s="8">
        <v>1653</v>
      </c>
    </row>
    <row r="669" spans="1:2" x14ac:dyDescent="0.2">
      <c r="A669" s="9">
        <v>43840</v>
      </c>
      <c r="B669" s="8">
        <v>1658</v>
      </c>
    </row>
    <row r="670" spans="1:2" x14ac:dyDescent="0.2">
      <c r="A670" s="9">
        <v>43839</v>
      </c>
      <c r="B670" s="8">
        <v>1632</v>
      </c>
    </row>
    <row r="671" spans="1:2" x14ac:dyDescent="0.2">
      <c r="A671" s="9">
        <v>43838</v>
      </c>
      <c r="B671" s="8">
        <v>1630</v>
      </c>
    </row>
    <row r="672" spans="1:2" x14ac:dyDescent="0.2">
      <c r="A672" s="9">
        <v>43837</v>
      </c>
      <c r="B672" s="8">
        <v>1627</v>
      </c>
    </row>
    <row r="673" spans="1:2" x14ac:dyDescent="0.2">
      <c r="A673" s="9">
        <v>43836</v>
      </c>
      <c r="B673" s="8">
        <v>1638</v>
      </c>
    </row>
    <row r="674" spans="1:2" x14ac:dyDescent="0.2">
      <c r="A674" s="9">
        <v>43833</v>
      </c>
      <c r="B674" s="8">
        <v>1629</v>
      </c>
    </row>
    <row r="675" spans="1:2" x14ac:dyDescent="0.2">
      <c r="A675" s="9">
        <v>43832</v>
      </c>
      <c r="B675" s="8">
        <v>1625</v>
      </c>
    </row>
    <row r="676" spans="1:2" x14ac:dyDescent="0.2">
      <c r="A676" s="9">
        <v>43830</v>
      </c>
      <c r="B676" s="8">
        <v>1633</v>
      </c>
    </row>
    <row r="677" spans="1:2" x14ac:dyDescent="0.2">
      <c r="A677" s="9">
        <v>43829</v>
      </c>
      <c r="B677" s="8">
        <v>1633</v>
      </c>
    </row>
    <row r="678" spans="1:2" x14ac:dyDescent="0.2">
      <c r="A678" s="9">
        <v>43826</v>
      </c>
      <c r="B678" s="8">
        <v>1608</v>
      </c>
    </row>
    <row r="679" spans="1:2" x14ac:dyDescent="0.2">
      <c r="A679" s="9">
        <v>43825</v>
      </c>
      <c r="B679" s="8">
        <v>1609</v>
      </c>
    </row>
    <row r="680" spans="1:2" x14ac:dyDescent="0.2">
      <c r="A680" s="9">
        <v>43824</v>
      </c>
      <c r="B680" s="8">
        <v>1603</v>
      </c>
    </row>
    <row r="681" spans="1:2" x14ac:dyDescent="0.2">
      <c r="A681" s="9">
        <v>43823</v>
      </c>
      <c r="B681" s="8">
        <v>1604</v>
      </c>
    </row>
    <row r="682" spans="1:2" x14ac:dyDescent="0.2">
      <c r="A682" s="9">
        <v>43822</v>
      </c>
      <c r="B682" s="8">
        <v>1601</v>
      </c>
    </row>
    <row r="683" spans="1:2" x14ac:dyDescent="0.2">
      <c r="A683" s="9">
        <v>43819</v>
      </c>
      <c r="B683" s="8">
        <v>1611</v>
      </c>
    </row>
    <row r="684" spans="1:2" x14ac:dyDescent="0.2">
      <c r="A684" s="9">
        <v>43818</v>
      </c>
      <c r="B684" s="8">
        <v>1626</v>
      </c>
    </row>
    <row r="685" spans="1:2" x14ac:dyDescent="0.2">
      <c r="A685" s="9">
        <v>43817</v>
      </c>
      <c r="B685" s="8">
        <v>1628</v>
      </c>
    </row>
    <row r="686" spans="1:2" x14ac:dyDescent="0.2">
      <c r="A686" s="9">
        <v>43816</v>
      </c>
      <c r="B686" s="8">
        <v>1623</v>
      </c>
    </row>
    <row r="687" spans="1:2" x14ac:dyDescent="0.2">
      <c r="A687" s="9">
        <v>43815</v>
      </c>
      <c r="B687" s="8">
        <v>1632</v>
      </c>
    </row>
    <row r="688" spans="1:2" x14ac:dyDescent="0.2">
      <c r="A688" s="9">
        <v>43812</v>
      </c>
      <c r="B688" s="8">
        <v>1630</v>
      </c>
    </row>
    <row r="689" spans="1:2" x14ac:dyDescent="0.2">
      <c r="A689" s="9">
        <v>43811</v>
      </c>
      <c r="B689" s="8">
        <v>1630</v>
      </c>
    </row>
    <row r="690" spans="1:2" x14ac:dyDescent="0.2">
      <c r="A690" s="9">
        <v>43810</v>
      </c>
      <c r="B690" s="8">
        <v>1649</v>
      </c>
    </row>
    <row r="691" spans="1:2" x14ac:dyDescent="0.2">
      <c r="A691" s="9">
        <v>43809</v>
      </c>
      <c r="B691" s="8">
        <v>1634</v>
      </c>
    </row>
    <row r="692" spans="1:2" x14ac:dyDescent="0.2">
      <c r="A692" s="9">
        <v>43808</v>
      </c>
      <c r="B692" s="8">
        <v>1572</v>
      </c>
    </row>
    <row r="693" spans="1:2" x14ac:dyDescent="0.2">
      <c r="A693" s="9">
        <v>43805</v>
      </c>
      <c r="B693" s="8">
        <v>1561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基差</vt:lpstr>
      <vt:lpstr>利润</vt:lpstr>
      <vt:lpstr>库存</vt:lpstr>
      <vt:lpstr>产量</vt:lpstr>
      <vt:lpstr>表观消费量</vt:lpstr>
      <vt:lpstr>库存原始数据</vt:lpstr>
      <vt:lpstr>现货价</vt:lpstr>
      <vt:lpstr>利润原始数据</vt:lpstr>
      <vt:lpstr>期货收盘价</vt:lpstr>
      <vt:lpstr>产销原始数据</vt:lpstr>
      <vt:lpstr>表观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2022-10-02T02:36:24Z</dcterms:modified>
</cp:coreProperties>
</file>