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ssock Packing" sheetId="1" r:id="rId4"/>
    <sheet state="visible" name="ETA" sheetId="2" r:id="rId5"/>
    <sheet state="visible" name="ETA (Avg Tiller)" sheetId="3" r:id="rId6"/>
    <sheet state="visible" name="Plots" sheetId="4" r:id="rId7"/>
    <sheet state="visible" name="Tiller Average" sheetId="5" r:id="rId8"/>
  </sheets>
  <definedNames/>
  <calcPr/>
  <extLst>
    <ext uri="GoogleSheetsCustomDataVersion1">
      <go:sheetsCustomData xmlns:go="http://customooxmlschemas.google.com/" r:id="rId9" roundtripDataSignature="AMtx7mis43+pauZnwfndgL0BbiLf4oyCUA=="/>
    </ext>
  </extLst>
</workbook>
</file>

<file path=xl/sharedStrings.xml><?xml version="1.0" encoding="utf-8"?>
<sst xmlns="http://schemas.openxmlformats.org/spreadsheetml/2006/main" count="153" uniqueCount="43">
  <si>
    <t>Tussock Number</t>
  </si>
  <si>
    <t>Location</t>
  </si>
  <si>
    <t>Tussock Diameter 1</t>
  </si>
  <si>
    <t>Tussock Diameter 2</t>
  </si>
  <si>
    <t>Avg. Tussock Diameter</t>
  </si>
  <si>
    <t># Alive Tillers</t>
  </si>
  <si>
    <t># Dead Tillers</t>
  </si>
  <si>
    <t># Total Tillers</t>
  </si>
  <si>
    <t>Alive</t>
  </si>
  <si>
    <t>Avg. Alive</t>
  </si>
  <si>
    <t>Dead</t>
  </si>
  <si>
    <t>(3m) Tussock Diameter 1</t>
  </si>
  <si>
    <t>(m) Tussock Diameter 2</t>
  </si>
  <si>
    <t xml:space="preserve"> (cm) Tiller Diameter 1</t>
  </si>
  <si>
    <t xml:space="preserve"> (cm) Tiller Diameter 2</t>
  </si>
  <si>
    <t xml:space="preserve"> (cm) Tiller Diameter 3</t>
  </si>
  <si>
    <t xml:space="preserve"> (cm) Tiller Diameter 4</t>
  </si>
  <si>
    <t xml:space="preserve"> (cm) Tiller Diameter 5</t>
  </si>
  <si>
    <t xml:space="preserve"> (cm) Tiller Diameter 6</t>
  </si>
  <si>
    <t xml:space="preserve"> (cm) Tiller Diameter 7</t>
  </si>
  <si>
    <t xml:space="preserve"> (cm) Tiller Diameter 8</t>
  </si>
  <si>
    <t xml:space="preserve"> (cm) Tiller Diameter 9</t>
  </si>
  <si>
    <t xml:space="preserve"> (cm) Tiller Diameter 10</t>
  </si>
  <si>
    <t>Tiller Diameter</t>
  </si>
  <si>
    <t>Toolik Driveway</t>
  </si>
  <si>
    <t>Imnavait</t>
  </si>
  <si>
    <t>Imnavait (Moss heavy)</t>
  </si>
  <si>
    <t>Toolik Driveway (Moss Heavy)</t>
  </si>
  <si>
    <t>Pipeline</t>
  </si>
  <si>
    <t>Tussock Average Radius</t>
  </si>
  <si>
    <t>Avg. Dead</t>
  </si>
  <si>
    <t>Theoretical</t>
  </si>
  <si>
    <t>Found</t>
  </si>
  <si>
    <t xml:space="preserve"> ETA</t>
  </si>
  <si>
    <t>AVG Alive Rad</t>
  </si>
  <si>
    <t>AVG Dead Rad</t>
  </si>
  <si>
    <t>Tussock AVG Rad</t>
  </si>
  <si>
    <t>Weighted AVG</t>
  </si>
  <si>
    <t>Total Found</t>
  </si>
  <si>
    <t>AggregateTheoretical</t>
  </si>
  <si>
    <t>Tussock 9</t>
  </si>
  <si>
    <t>Alive Diam</t>
  </si>
  <si>
    <t xml:space="preserve">Average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</si>
</sst>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Found vs Theoretical Count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ETA!$AC$1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Found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ETA!$C$2:$C$32</c:f>
            </c:numRef>
          </c:xVal>
          <c:yVal>
            <c:numRef>
              <c:f>ETA!$AC$2:$AC$32</c:f>
              <c:numCache/>
            </c:numRef>
          </c:yVal>
        </c:ser>
        <c:ser>
          <c:idx val="1"/>
          <c:order val="1"/>
          <c:tx>
            <c:v>Theoretical (per plant)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ETA!$C$2:$C$32</c:f>
            </c:numRef>
          </c:xVal>
          <c:yVal>
            <c:numRef>
              <c:f>'ETA (Avg Tiller)'!$J$2:$J$32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7235"/>
        <c:axId val="167249509"/>
      </c:scatterChart>
      <c:valAx>
        <c:axId val="748077235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Tussock Radius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7249509"/>
      </c:valAx>
      <c:valAx>
        <c:axId val="167249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Tiller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07723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142875</xdr:rowOff>
    </xdr:from>
    <xdr:ext cx="9582150" cy="5915025"/>
    <xdr:graphicFrame>
      <xdr:nvGraphicFramePr>
        <xdr:cNvPr id="13990013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31</xdr:row>
      <xdr:rowOff>152400</xdr:rowOff>
    </xdr:from>
    <xdr:ext cx="5715000" cy="3533775"/>
    <xdr:pic>
      <xdr:nvPicPr>
        <xdr:cNvPr id="388975735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75"/>
    <col customWidth="1" min="3" max="4" width="16.0"/>
    <col customWidth="1" min="5" max="5" width="18.5"/>
    <col customWidth="1" min="6" max="8" width="11.25"/>
    <col customWidth="1" min="9" max="9" width="17.5"/>
    <col customWidth="1" min="10" max="17" width="13.88"/>
    <col customWidth="1" min="18" max="18" width="14.75"/>
    <col customWidth="1" min="19" max="19" width="12.63"/>
    <col customWidth="1" min="20" max="28" width="13.88"/>
    <col customWidth="1" min="29" max="29" width="14.75"/>
    <col customWidth="1" min="30" max="30" width="12.63"/>
    <col customWidth="1" min="31" max="33" width="17.88"/>
    <col customWidth="1" min="34" max="3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9</v>
      </c>
      <c r="T1" s="1" t="s">
        <v>10</v>
      </c>
      <c r="U1" s="1" t="s">
        <v>10</v>
      </c>
      <c r="V1" s="1" t="s">
        <v>10</v>
      </c>
      <c r="W1" s="1" t="s">
        <v>10</v>
      </c>
      <c r="X1" s="1" t="s">
        <v>10</v>
      </c>
      <c r="Y1" s="1" t="s">
        <v>10</v>
      </c>
      <c r="Z1" s="1" t="s">
        <v>10</v>
      </c>
      <c r="AA1" s="1" t="s">
        <v>10</v>
      </c>
      <c r="AB1" s="1" t="s">
        <v>10</v>
      </c>
      <c r="AC1" s="1" t="s">
        <v>10</v>
      </c>
      <c r="AD1" s="1" t="s">
        <v>9</v>
      </c>
    </row>
    <row r="2">
      <c r="A2" s="1" t="s">
        <v>0</v>
      </c>
      <c r="B2" s="1" t="s">
        <v>1</v>
      </c>
      <c r="C2" s="1" t="s">
        <v>11</v>
      </c>
      <c r="D2" s="1" t="s">
        <v>12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</row>
    <row r="3">
      <c r="A3" s="1">
        <v>1.0</v>
      </c>
      <c r="B3" s="1" t="s">
        <v>24</v>
      </c>
      <c r="C3" s="1">
        <v>12.2</v>
      </c>
      <c r="D3" s="1">
        <v>13.1</v>
      </c>
      <c r="E3" s="2">
        <f t="shared" ref="E3:E32" si="1">AVERAGE(C3:D3)</f>
        <v>12.65</v>
      </c>
      <c r="F3" s="1">
        <v>214.0</v>
      </c>
      <c r="G3" s="1">
        <v>150.0</v>
      </c>
      <c r="H3" s="2">
        <f t="shared" ref="H3:H32" si="2">G3+F3</f>
        <v>364</v>
      </c>
      <c r="I3" s="1">
        <v>0.33999999999999997</v>
      </c>
      <c r="J3" s="1">
        <v>0.38</v>
      </c>
      <c r="K3" s="1">
        <v>0.41</v>
      </c>
      <c r="L3" s="1">
        <v>0.37</v>
      </c>
      <c r="M3" s="1">
        <v>0.43</v>
      </c>
      <c r="N3" s="1">
        <v>0.41</v>
      </c>
      <c r="O3" s="1">
        <v>0.53</v>
      </c>
      <c r="P3" s="1">
        <v>0.47000000000000003</v>
      </c>
      <c r="Q3" s="1">
        <v>0.25</v>
      </c>
      <c r="R3" s="1">
        <v>0.25</v>
      </c>
      <c r="S3" s="1">
        <f t="shared" ref="S3:S32" si="3">AVERAGE(I3:R3)</f>
        <v>0.384</v>
      </c>
      <c r="T3" s="1">
        <v>0.31</v>
      </c>
      <c r="U3" s="1">
        <v>0.41</v>
      </c>
      <c r="V3" s="1">
        <v>0.33999999999999997</v>
      </c>
      <c r="W3" s="1">
        <v>0.35</v>
      </c>
      <c r="X3" s="1">
        <v>0.54</v>
      </c>
      <c r="Y3" s="1">
        <v>0.42000000000000004</v>
      </c>
      <c r="Z3" s="1">
        <v>0.54</v>
      </c>
      <c r="AA3" s="1">
        <v>0.44000000000000006</v>
      </c>
      <c r="AB3" s="1">
        <v>0.6900000000000001</v>
      </c>
      <c r="AC3" s="1">
        <v>0.2</v>
      </c>
      <c r="AD3" s="1">
        <f t="shared" ref="AD3:AD32" si="4">AVERAGE(T3:AC3)</f>
        <v>0.424</v>
      </c>
    </row>
    <row r="4">
      <c r="A4" s="1">
        <f t="shared" ref="A4:A32" si="5">A3+1</f>
        <v>2</v>
      </c>
      <c r="B4" s="1" t="s">
        <v>24</v>
      </c>
      <c r="C4" s="1">
        <v>24.2</v>
      </c>
      <c r="D4" s="1">
        <v>21.2</v>
      </c>
      <c r="E4" s="2">
        <f t="shared" si="1"/>
        <v>22.7</v>
      </c>
      <c r="F4" s="3">
        <v>392.0</v>
      </c>
      <c r="G4" s="1">
        <v>607.0</v>
      </c>
      <c r="H4" s="2">
        <f t="shared" si="2"/>
        <v>999</v>
      </c>
      <c r="I4" s="1">
        <v>0.53</v>
      </c>
      <c r="J4" s="1">
        <v>0.31</v>
      </c>
      <c r="K4" s="1">
        <v>0.64</v>
      </c>
      <c r="L4" s="1">
        <v>0.3</v>
      </c>
      <c r="M4" s="1">
        <v>0.37</v>
      </c>
      <c r="N4" s="1">
        <v>0.58</v>
      </c>
      <c r="O4" s="1">
        <v>0.31</v>
      </c>
      <c r="P4" s="1">
        <v>0.32</v>
      </c>
      <c r="Q4" s="1">
        <v>0.41</v>
      </c>
      <c r="R4" s="1">
        <v>0.76</v>
      </c>
      <c r="S4" s="1">
        <f t="shared" si="3"/>
        <v>0.453</v>
      </c>
      <c r="T4" s="1">
        <v>0.8400000000000001</v>
      </c>
      <c r="U4" s="1">
        <v>0.58</v>
      </c>
      <c r="V4" s="1">
        <v>0.33999999999999997</v>
      </c>
      <c r="W4" s="1">
        <v>0.58</v>
      </c>
      <c r="X4" s="1">
        <v>0.64</v>
      </c>
      <c r="Y4" s="1">
        <v>0.77</v>
      </c>
      <c r="Z4" s="1">
        <v>0.7</v>
      </c>
      <c r="AA4" s="1">
        <v>0.5900000000000001</v>
      </c>
      <c r="AB4" s="1">
        <v>0.45999999999999996</v>
      </c>
      <c r="AC4" s="1">
        <v>0.6</v>
      </c>
      <c r="AD4" s="1">
        <f t="shared" si="4"/>
        <v>0.61</v>
      </c>
    </row>
    <row r="5">
      <c r="A5" s="1">
        <f t="shared" si="5"/>
        <v>3</v>
      </c>
      <c r="B5" s="1" t="s">
        <v>24</v>
      </c>
      <c r="C5" s="1">
        <v>32.1</v>
      </c>
      <c r="D5" s="1">
        <v>28.2</v>
      </c>
      <c r="E5" s="2">
        <f t="shared" si="1"/>
        <v>30.15</v>
      </c>
      <c r="F5" s="1">
        <v>422.0</v>
      </c>
      <c r="G5" s="1">
        <v>996.0</v>
      </c>
      <c r="H5" s="2">
        <f t="shared" si="2"/>
        <v>1418</v>
      </c>
      <c r="I5" s="1">
        <v>1.3900000000000001</v>
      </c>
      <c r="J5" s="1">
        <v>1.53</v>
      </c>
      <c r="K5" s="1">
        <v>1.22</v>
      </c>
      <c r="L5" s="1">
        <v>1.16</v>
      </c>
      <c r="M5" s="1">
        <v>1.05</v>
      </c>
      <c r="N5" s="1">
        <v>1.3199999999999998</v>
      </c>
      <c r="O5" s="1">
        <v>0.9400000000000001</v>
      </c>
      <c r="P5" s="1">
        <v>1.17</v>
      </c>
      <c r="Q5" s="1">
        <v>0.82</v>
      </c>
      <c r="R5" s="1">
        <v>1.1099999999999999</v>
      </c>
      <c r="S5" s="1">
        <f t="shared" si="3"/>
        <v>1.171</v>
      </c>
      <c r="T5" s="1">
        <v>0.8</v>
      </c>
      <c r="U5" s="1">
        <v>0.9199999999999999</v>
      </c>
      <c r="V5" s="1">
        <v>0.93</v>
      </c>
      <c r="W5" s="1">
        <v>1.4</v>
      </c>
      <c r="X5" s="1">
        <v>0.96</v>
      </c>
      <c r="Y5" s="1">
        <v>1.1400000000000001</v>
      </c>
      <c r="Z5" s="1">
        <v>1.1</v>
      </c>
      <c r="AA5" s="1">
        <v>1.24</v>
      </c>
      <c r="AB5" s="1">
        <v>1.1800000000000002</v>
      </c>
      <c r="AC5" s="1">
        <v>1.2</v>
      </c>
      <c r="AD5" s="1">
        <f t="shared" si="4"/>
        <v>1.087</v>
      </c>
    </row>
    <row r="6">
      <c r="A6" s="1">
        <f t="shared" si="5"/>
        <v>4</v>
      </c>
      <c r="B6" s="3" t="s">
        <v>24</v>
      </c>
      <c r="C6" s="3">
        <v>16.9</v>
      </c>
      <c r="D6" s="3">
        <v>17.8</v>
      </c>
      <c r="E6" s="2">
        <f t="shared" si="1"/>
        <v>17.35</v>
      </c>
      <c r="F6" s="3">
        <v>230.0</v>
      </c>
      <c r="G6" s="3">
        <v>168.0</v>
      </c>
      <c r="H6" s="2">
        <f t="shared" si="2"/>
        <v>398</v>
      </c>
      <c r="I6" s="4">
        <v>1.04</v>
      </c>
      <c r="J6" s="4">
        <v>0.62</v>
      </c>
      <c r="K6" s="4">
        <v>0.55</v>
      </c>
      <c r="L6" s="4">
        <v>0.77</v>
      </c>
      <c r="M6" s="4">
        <v>0.43</v>
      </c>
      <c r="N6" s="4">
        <v>0.89</v>
      </c>
      <c r="O6" s="4">
        <v>0.77</v>
      </c>
      <c r="P6" s="4">
        <v>0.5900000000000001</v>
      </c>
      <c r="Q6" s="4">
        <v>0.67</v>
      </c>
      <c r="R6" s="4">
        <v>0.58</v>
      </c>
      <c r="S6" s="1">
        <f t="shared" si="3"/>
        <v>0.691</v>
      </c>
      <c r="T6" s="4">
        <v>0.5599999999999999</v>
      </c>
      <c r="U6" s="4">
        <v>0.6799999999999999</v>
      </c>
      <c r="V6" s="4">
        <v>1.05</v>
      </c>
      <c r="W6" s="4">
        <v>0.6799999999999999</v>
      </c>
      <c r="X6" s="4">
        <v>0.9</v>
      </c>
      <c r="Y6" s="4">
        <v>0.82</v>
      </c>
      <c r="Z6" s="4">
        <v>0.93</v>
      </c>
      <c r="AA6" s="4">
        <v>0.54</v>
      </c>
      <c r="AB6" s="4">
        <v>0.9</v>
      </c>
      <c r="AC6" s="4">
        <v>0.82</v>
      </c>
      <c r="AD6" s="1">
        <f t="shared" si="4"/>
        <v>0.788</v>
      </c>
    </row>
    <row r="7">
      <c r="A7" s="1">
        <f t="shared" si="5"/>
        <v>5</v>
      </c>
      <c r="B7" s="3" t="s">
        <v>24</v>
      </c>
      <c r="C7" s="3">
        <v>23.4</v>
      </c>
      <c r="D7" s="3">
        <v>19.1</v>
      </c>
      <c r="E7" s="2">
        <f t="shared" si="1"/>
        <v>21.25</v>
      </c>
      <c r="F7" s="3">
        <v>346.0</v>
      </c>
      <c r="G7" s="3">
        <v>448.0</v>
      </c>
      <c r="H7" s="2">
        <f t="shared" si="2"/>
        <v>794</v>
      </c>
      <c r="I7" s="4">
        <v>0.51</v>
      </c>
      <c r="J7" s="4">
        <v>0.8</v>
      </c>
      <c r="K7" s="4">
        <v>0.5900000000000001</v>
      </c>
      <c r="L7" s="4">
        <v>0.73</v>
      </c>
      <c r="M7" s="4">
        <v>0.6799999999999999</v>
      </c>
      <c r="N7" s="4">
        <v>0.52</v>
      </c>
      <c r="O7" s="4">
        <v>0.7</v>
      </c>
      <c r="P7" s="4">
        <v>0.61</v>
      </c>
      <c r="Q7" s="4">
        <v>0.65</v>
      </c>
      <c r="R7" s="4">
        <v>0.51</v>
      </c>
      <c r="S7" s="1">
        <f t="shared" si="3"/>
        <v>0.63</v>
      </c>
      <c r="T7" s="4">
        <v>0.38</v>
      </c>
      <c r="U7" s="4">
        <v>0.65</v>
      </c>
      <c r="V7" s="4">
        <v>0.73</v>
      </c>
      <c r="W7" s="4">
        <v>0.71</v>
      </c>
      <c r="X7" s="4">
        <v>0.6799999999999999</v>
      </c>
      <c r="Y7" s="4">
        <v>0.73</v>
      </c>
      <c r="Z7" s="4">
        <v>0.96</v>
      </c>
      <c r="AA7" s="4">
        <v>0.75</v>
      </c>
      <c r="AB7" s="4">
        <v>1.0</v>
      </c>
      <c r="AC7" s="4">
        <v>0.6799999999999999</v>
      </c>
      <c r="AD7" s="1">
        <f t="shared" si="4"/>
        <v>0.727</v>
      </c>
    </row>
    <row r="8">
      <c r="A8" s="1">
        <f t="shared" si="5"/>
        <v>6</v>
      </c>
      <c r="B8" s="3" t="s">
        <v>25</v>
      </c>
      <c r="C8" s="3">
        <v>17.5</v>
      </c>
      <c r="D8" s="3">
        <v>20.1</v>
      </c>
      <c r="E8" s="2">
        <f t="shared" si="1"/>
        <v>18.8</v>
      </c>
      <c r="F8" s="3">
        <v>236.0</v>
      </c>
      <c r="G8" s="3">
        <v>266.0</v>
      </c>
      <c r="H8" s="2">
        <f t="shared" si="2"/>
        <v>502</v>
      </c>
      <c r="I8" s="3">
        <v>0.84</v>
      </c>
      <c r="J8" s="3">
        <v>0.45</v>
      </c>
      <c r="K8" s="3">
        <v>0.73</v>
      </c>
      <c r="L8" s="3">
        <v>0.81</v>
      </c>
      <c r="M8" s="3">
        <v>0.49</v>
      </c>
      <c r="N8" s="3">
        <v>0.56</v>
      </c>
      <c r="O8" s="3">
        <v>0.9</v>
      </c>
      <c r="P8" s="3">
        <v>0.9</v>
      </c>
      <c r="Q8" s="3">
        <v>0.63</v>
      </c>
      <c r="R8" s="3">
        <v>0.72</v>
      </c>
      <c r="S8" s="1">
        <f t="shared" si="3"/>
        <v>0.703</v>
      </c>
      <c r="T8" s="3">
        <v>0.63</v>
      </c>
      <c r="U8" s="3">
        <v>0.64</v>
      </c>
      <c r="V8" s="3">
        <v>0.71</v>
      </c>
      <c r="W8" s="3">
        <v>0.64</v>
      </c>
      <c r="X8" s="3">
        <v>0.73</v>
      </c>
      <c r="Y8" s="3">
        <v>0.57</v>
      </c>
      <c r="Z8" s="3">
        <v>0.76</v>
      </c>
      <c r="AA8" s="3">
        <v>0.93</v>
      </c>
      <c r="AB8" s="3">
        <v>0.68</v>
      </c>
      <c r="AC8" s="3">
        <v>0.62</v>
      </c>
      <c r="AD8" s="1">
        <f t="shared" si="4"/>
        <v>0.691</v>
      </c>
    </row>
    <row r="9">
      <c r="A9" s="1">
        <f t="shared" si="5"/>
        <v>7</v>
      </c>
      <c r="B9" s="3" t="s">
        <v>26</v>
      </c>
      <c r="C9" s="3">
        <v>24.5</v>
      </c>
      <c r="D9" s="3">
        <v>19.8</v>
      </c>
      <c r="E9" s="2">
        <f t="shared" si="1"/>
        <v>22.15</v>
      </c>
      <c r="F9" s="3">
        <v>310.0</v>
      </c>
      <c r="G9" s="3">
        <v>263.0</v>
      </c>
      <c r="H9" s="2">
        <f t="shared" si="2"/>
        <v>573</v>
      </c>
      <c r="I9" s="3">
        <v>0.58</v>
      </c>
      <c r="J9" s="3">
        <v>0.67</v>
      </c>
      <c r="K9" s="3">
        <v>0.42</v>
      </c>
      <c r="L9" s="3">
        <v>0.53</v>
      </c>
      <c r="M9" s="3">
        <v>0.89</v>
      </c>
      <c r="N9" s="3">
        <v>0.53</v>
      </c>
      <c r="O9" s="3">
        <v>0.74</v>
      </c>
      <c r="P9" s="3">
        <v>0.84</v>
      </c>
      <c r="Q9" s="3">
        <v>0.76</v>
      </c>
      <c r="R9" s="3">
        <v>0.4</v>
      </c>
      <c r="S9" s="1">
        <f t="shared" si="3"/>
        <v>0.636</v>
      </c>
      <c r="T9" s="3">
        <v>0.36</v>
      </c>
      <c r="U9" s="3">
        <v>0.79</v>
      </c>
      <c r="V9" s="3">
        <v>0.91</v>
      </c>
      <c r="W9" s="3">
        <v>0.77</v>
      </c>
      <c r="X9" s="3">
        <v>0.41</v>
      </c>
      <c r="Y9" s="3">
        <v>0.41</v>
      </c>
      <c r="Z9" s="3">
        <v>1.22</v>
      </c>
      <c r="AA9" s="3">
        <v>0.91</v>
      </c>
      <c r="AB9" s="3">
        <v>0.7</v>
      </c>
      <c r="AC9" s="3">
        <v>0.61</v>
      </c>
      <c r="AD9" s="1">
        <f t="shared" si="4"/>
        <v>0.709</v>
      </c>
    </row>
    <row r="10">
      <c r="A10" s="1">
        <f t="shared" si="5"/>
        <v>8</v>
      </c>
      <c r="B10" s="3" t="s">
        <v>24</v>
      </c>
      <c r="C10" s="3">
        <v>10.5</v>
      </c>
      <c r="D10" s="3">
        <v>13.2</v>
      </c>
      <c r="E10" s="2">
        <f t="shared" si="1"/>
        <v>11.85</v>
      </c>
      <c r="F10" s="3">
        <v>201.0</v>
      </c>
      <c r="G10" s="3">
        <v>93.0</v>
      </c>
      <c r="H10" s="2">
        <f t="shared" si="2"/>
        <v>294</v>
      </c>
      <c r="I10" s="3">
        <v>0.45</v>
      </c>
      <c r="J10" s="3">
        <v>0.61</v>
      </c>
      <c r="K10" s="3">
        <v>0.92</v>
      </c>
      <c r="L10" s="3">
        <v>0.76</v>
      </c>
      <c r="M10" s="3">
        <v>0.35</v>
      </c>
      <c r="N10" s="3">
        <v>0.56</v>
      </c>
      <c r="O10" s="3">
        <v>0.52</v>
      </c>
      <c r="P10" s="3">
        <v>0.48</v>
      </c>
      <c r="Q10" s="3">
        <v>0.35</v>
      </c>
      <c r="R10" s="3">
        <v>0.5</v>
      </c>
      <c r="S10" s="1">
        <f t="shared" si="3"/>
        <v>0.55</v>
      </c>
      <c r="T10" s="3">
        <v>0.8</v>
      </c>
      <c r="U10" s="3">
        <v>0.56</v>
      </c>
      <c r="V10" s="3">
        <v>0.95</v>
      </c>
      <c r="W10" s="3">
        <v>0.78</v>
      </c>
      <c r="X10" s="3">
        <v>0.54</v>
      </c>
      <c r="Y10" s="3">
        <v>0.69</v>
      </c>
      <c r="Z10" s="3">
        <v>0.81</v>
      </c>
      <c r="AA10" s="3">
        <v>0.5</v>
      </c>
      <c r="AB10" s="3">
        <v>0.69</v>
      </c>
      <c r="AC10" s="3">
        <v>0.39</v>
      </c>
      <c r="AD10" s="1">
        <f t="shared" si="4"/>
        <v>0.671</v>
      </c>
    </row>
    <row r="11">
      <c r="A11" s="1">
        <f t="shared" si="5"/>
        <v>9</v>
      </c>
      <c r="B11" s="3" t="s">
        <v>24</v>
      </c>
      <c r="C11" s="3">
        <v>22.4</v>
      </c>
      <c r="D11" s="3">
        <v>17.1</v>
      </c>
      <c r="E11" s="2">
        <f t="shared" si="1"/>
        <v>19.75</v>
      </c>
      <c r="F11" s="3">
        <v>247.0</v>
      </c>
      <c r="G11" s="3">
        <v>368.0</v>
      </c>
      <c r="H11" s="2">
        <f t="shared" si="2"/>
        <v>615</v>
      </c>
      <c r="I11" s="3">
        <v>0.91</v>
      </c>
      <c r="J11" s="3">
        <v>0.82</v>
      </c>
      <c r="K11" s="3">
        <v>0.72</v>
      </c>
      <c r="L11" s="3">
        <v>0.66</v>
      </c>
      <c r="M11" s="3">
        <v>0.65</v>
      </c>
      <c r="N11" s="3">
        <v>0.92</v>
      </c>
      <c r="O11" s="3">
        <v>0.44</v>
      </c>
      <c r="P11" s="3">
        <v>0.62</v>
      </c>
      <c r="Q11" s="3">
        <v>0.68</v>
      </c>
      <c r="R11" s="3">
        <v>0.85</v>
      </c>
      <c r="S11" s="1">
        <f t="shared" si="3"/>
        <v>0.727</v>
      </c>
      <c r="T11" s="3">
        <v>1.08</v>
      </c>
      <c r="U11" s="3">
        <v>1.19</v>
      </c>
      <c r="V11" s="3">
        <v>0.8</v>
      </c>
      <c r="W11" s="3">
        <v>0.94</v>
      </c>
      <c r="X11" s="3">
        <v>0.99</v>
      </c>
      <c r="Y11" s="3">
        <v>0.85</v>
      </c>
      <c r="Z11" s="3">
        <v>0.88</v>
      </c>
      <c r="AA11" s="3">
        <v>0.93</v>
      </c>
      <c r="AB11" s="3">
        <v>0.77</v>
      </c>
      <c r="AC11" s="3">
        <v>1.06</v>
      </c>
      <c r="AD11" s="1">
        <f t="shared" si="4"/>
        <v>0.949</v>
      </c>
    </row>
    <row r="12">
      <c r="A12" s="1">
        <f t="shared" si="5"/>
        <v>10</v>
      </c>
      <c r="B12" s="3" t="s">
        <v>24</v>
      </c>
      <c r="C12" s="3">
        <v>10.5</v>
      </c>
      <c r="D12" s="3">
        <v>17.8</v>
      </c>
      <c r="E12" s="2">
        <f t="shared" si="1"/>
        <v>14.15</v>
      </c>
      <c r="F12" s="3">
        <v>201.0</v>
      </c>
      <c r="G12" s="3">
        <v>192.0</v>
      </c>
      <c r="H12" s="2">
        <f t="shared" si="2"/>
        <v>393</v>
      </c>
      <c r="I12" s="3">
        <v>0.68</v>
      </c>
      <c r="J12" s="3">
        <v>0.89</v>
      </c>
      <c r="K12" s="3">
        <v>0.4</v>
      </c>
      <c r="L12" s="3">
        <v>0.92</v>
      </c>
      <c r="M12" s="3">
        <v>0.77</v>
      </c>
      <c r="N12" s="3">
        <v>0.89</v>
      </c>
      <c r="O12" s="3">
        <v>0.69</v>
      </c>
      <c r="P12" s="3">
        <v>0.7</v>
      </c>
      <c r="Q12" s="3">
        <v>0.63</v>
      </c>
      <c r="R12" s="3">
        <v>0.57</v>
      </c>
      <c r="S12" s="1">
        <f t="shared" si="3"/>
        <v>0.714</v>
      </c>
      <c r="T12" s="3">
        <v>1.03</v>
      </c>
      <c r="U12" s="3">
        <v>0.99</v>
      </c>
      <c r="V12" s="3">
        <v>0.84</v>
      </c>
      <c r="W12" s="3">
        <v>0.5</v>
      </c>
      <c r="X12" s="3">
        <v>0.92</v>
      </c>
      <c r="Y12" s="3">
        <v>0.91</v>
      </c>
      <c r="Z12" s="3">
        <v>0.77</v>
      </c>
      <c r="AA12" s="3">
        <v>1.06</v>
      </c>
      <c r="AB12" s="3">
        <v>0.74</v>
      </c>
      <c r="AC12" s="3">
        <v>0.56</v>
      </c>
      <c r="AD12" s="1">
        <f t="shared" si="4"/>
        <v>0.832</v>
      </c>
    </row>
    <row r="13">
      <c r="A13" s="1">
        <f t="shared" si="5"/>
        <v>11</v>
      </c>
      <c r="B13" s="3" t="s">
        <v>24</v>
      </c>
      <c r="C13" s="3">
        <v>15.2</v>
      </c>
      <c r="D13" s="3">
        <v>18.3</v>
      </c>
      <c r="E13" s="2">
        <f t="shared" si="1"/>
        <v>16.75</v>
      </c>
      <c r="F13" s="3">
        <v>236.0</v>
      </c>
      <c r="G13" s="3">
        <v>184.0</v>
      </c>
      <c r="H13" s="2">
        <f t="shared" si="2"/>
        <v>420</v>
      </c>
      <c r="I13" s="3">
        <v>0.51</v>
      </c>
      <c r="J13" s="3">
        <v>0.82</v>
      </c>
      <c r="K13" s="3">
        <v>0.62</v>
      </c>
      <c r="L13" s="3">
        <v>0.85</v>
      </c>
      <c r="M13" s="3">
        <v>0.51</v>
      </c>
      <c r="N13" s="3">
        <v>0.67</v>
      </c>
      <c r="O13" s="3">
        <v>0.73</v>
      </c>
      <c r="P13" s="3">
        <v>0.35</v>
      </c>
      <c r="Q13" s="3">
        <v>0.61</v>
      </c>
      <c r="R13" s="3">
        <v>0.52</v>
      </c>
      <c r="S13" s="1">
        <f t="shared" si="3"/>
        <v>0.619</v>
      </c>
      <c r="T13" s="3">
        <v>0.81</v>
      </c>
      <c r="U13" s="3">
        <v>0.66</v>
      </c>
      <c r="V13" s="3">
        <v>0.65</v>
      </c>
      <c r="W13" s="3">
        <v>0.39</v>
      </c>
      <c r="X13" s="3">
        <v>0.38</v>
      </c>
      <c r="Y13" s="3">
        <v>0.5</v>
      </c>
      <c r="Z13" s="3">
        <v>0.95</v>
      </c>
      <c r="AA13" s="3">
        <v>0.63</v>
      </c>
      <c r="AB13" s="3">
        <v>0.71</v>
      </c>
      <c r="AC13" s="3">
        <v>0.78</v>
      </c>
      <c r="AD13" s="1">
        <f t="shared" si="4"/>
        <v>0.646</v>
      </c>
    </row>
    <row r="14">
      <c r="A14" s="1">
        <f t="shared" si="5"/>
        <v>12</v>
      </c>
      <c r="B14" s="3" t="s">
        <v>27</v>
      </c>
      <c r="C14" s="3">
        <v>22.4</v>
      </c>
      <c r="D14" s="3">
        <v>18.1</v>
      </c>
      <c r="E14" s="2">
        <f t="shared" si="1"/>
        <v>20.25</v>
      </c>
      <c r="F14" s="3">
        <v>352.0</v>
      </c>
      <c r="G14" s="3">
        <v>62.0</v>
      </c>
      <c r="H14" s="2">
        <f t="shared" si="2"/>
        <v>414</v>
      </c>
      <c r="I14" s="3">
        <v>0.69</v>
      </c>
      <c r="J14" s="3">
        <v>0.44</v>
      </c>
      <c r="K14" s="3">
        <v>0.45</v>
      </c>
      <c r="L14" s="3">
        <v>0.52</v>
      </c>
      <c r="M14" s="3">
        <v>0.52</v>
      </c>
      <c r="N14" s="3">
        <v>0.59</v>
      </c>
      <c r="O14" s="3">
        <v>0.62</v>
      </c>
      <c r="P14" s="3">
        <v>0.51</v>
      </c>
      <c r="Q14" s="3">
        <v>0.44</v>
      </c>
      <c r="R14" s="3">
        <v>0.65</v>
      </c>
      <c r="S14" s="1">
        <f t="shared" si="3"/>
        <v>0.543</v>
      </c>
      <c r="T14" s="3">
        <v>0.7</v>
      </c>
      <c r="U14" s="3">
        <v>0.25</v>
      </c>
      <c r="V14" s="3">
        <v>0.84</v>
      </c>
      <c r="W14" s="3">
        <v>0.68</v>
      </c>
      <c r="X14" s="3">
        <v>0.45</v>
      </c>
      <c r="Y14" s="3">
        <v>0.64</v>
      </c>
      <c r="Z14" s="3">
        <v>0.98</v>
      </c>
      <c r="AA14" s="3">
        <v>0.85</v>
      </c>
      <c r="AB14" s="3">
        <v>0.54</v>
      </c>
      <c r="AC14" s="3">
        <v>0.33</v>
      </c>
      <c r="AD14" s="1">
        <f t="shared" si="4"/>
        <v>0.626</v>
      </c>
    </row>
    <row r="15">
      <c r="A15" s="1">
        <f t="shared" si="5"/>
        <v>13</v>
      </c>
      <c r="B15" s="3" t="s">
        <v>24</v>
      </c>
      <c r="C15" s="3">
        <v>18.5</v>
      </c>
      <c r="D15" s="3">
        <v>18.5</v>
      </c>
      <c r="E15" s="2">
        <f t="shared" si="1"/>
        <v>18.5</v>
      </c>
      <c r="F15" s="3">
        <v>496.0</v>
      </c>
      <c r="G15" s="3">
        <v>93.0</v>
      </c>
      <c r="H15" s="2">
        <f t="shared" si="2"/>
        <v>589</v>
      </c>
      <c r="I15" s="3">
        <v>0.8</v>
      </c>
      <c r="J15" s="3">
        <v>0.95</v>
      </c>
      <c r="K15" s="3">
        <v>0.5</v>
      </c>
      <c r="L15" s="3">
        <v>0.55</v>
      </c>
      <c r="M15" s="3">
        <v>0.45</v>
      </c>
      <c r="N15" s="3">
        <v>0.99</v>
      </c>
      <c r="O15" s="3">
        <v>0.57</v>
      </c>
      <c r="P15" s="3">
        <v>0.81</v>
      </c>
      <c r="Q15" s="3">
        <v>0.85</v>
      </c>
      <c r="R15" s="3">
        <v>0.43</v>
      </c>
      <c r="S15" s="1">
        <f t="shared" si="3"/>
        <v>0.69</v>
      </c>
      <c r="T15" s="3">
        <v>0.42</v>
      </c>
      <c r="U15" s="3">
        <v>0.91</v>
      </c>
      <c r="V15" s="3">
        <v>0.73</v>
      </c>
      <c r="W15" s="3">
        <v>0.9</v>
      </c>
      <c r="X15" s="3">
        <v>0.78</v>
      </c>
      <c r="Y15" s="3">
        <v>0.68</v>
      </c>
      <c r="Z15" s="3">
        <v>0.99</v>
      </c>
      <c r="AA15" s="3">
        <v>0.77</v>
      </c>
      <c r="AB15" s="3">
        <v>0.63</v>
      </c>
      <c r="AC15" s="3">
        <v>0.78</v>
      </c>
      <c r="AD15" s="1">
        <f t="shared" si="4"/>
        <v>0.759</v>
      </c>
    </row>
    <row r="16">
      <c r="A16" s="1">
        <f t="shared" si="5"/>
        <v>14</v>
      </c>
      <c r="B16" s="3" t="s">
        <v>24</v>
      </c>
      <c r="C16" s="3">
        <v>21.2</v>
      </c>
      <c r="D16" s="3">
        <v>25.2</v>
      </c>
      <c r="E16" s="2">
        <f t="shared" si="1"/>
        <v>23.2</v>
      </c>
      <c r="F16" s="3">
        <v>477.0</v>
      </c>
      <c r="G16" s="3">
        <v>730.0</v>
      </c>
      <c r="H16" s="2">
        <f t="shared" si="2"/>
        <v>1207</v>
      </c>
      <c r="I16" s="3">
        <v>0.63</v>
      </c>
      <c r="J16" s="3">
        <v>0.55</v>
      </c>
      <c r="K16" s="3">
        <v>0.58</v>
      </c>
      <c r="L16" s="3">
        <v>0.78</v>
      </c>
      <c r="M16" s="3">
        <v>0.78</v>
      </c>
      <c r="N16" s="3">
        <v>0.67</v>
      </c>
      <c r="O16" s="3">
        <v>0.65</v>
      </c>
      <c r="P16" s="3">
        <v>0.7</v>
      </c>
      <c r="Q16" s="3">
        <v>0.71</v>
      </c>
      <c r="R16" s="3">
        <v>0.57</v>
      </c>
      <c r="S16" s="1">
        <f t="shared" si="3"/>
        <v>0.662</v>
      </c>
      <c r="T16" s="3">
        <v>0.77</v>
      </c>
      <c r="U16" s="3">
        <v>0.69</v>
      </c>
      <c r="V16" s="3">
        <v>1.02</v>
      </c>
      <c r="W16" s="3">
        <v>0.77</v>
      </c>
      <c r="X16" s="3">
        <v>0.75</v>
      </c>
      <c r="Y16" s="3">
        <v>1.01</v>
      </c>
      <c r="Z16" s="3">
        <v>0.44</v>
      </c>
      <c r="AA16" s="3">
        <v>0.56</v>
      </c>
      <c r="AB16" s="3">
        <v>0.71</v>
      </c>
      <c r="AC16" s="3">
        <v>0.75</v>
      </c>
      <c r="AD16" s="1">
        <f t="shared" si="4"/>
        <v>0.747</v>
      </c>
    </row>
    <row r="17">
      <c r="A17" s="1">
        <f t="shared" si="5"/>
        <v>15</v>
      </c>
      <c r="B17" s="3" t="s">
        <v>25</v>
      </c>
      <c r="C17" s="3">
        <v>31.2</v>
      </c>
      <c r="D17" s="3">
        <v>23.0</v>
      </c>
      <c r="E17" s="2">
        <f t="shared" si="1"/>
        <v>27.1</v>
      </c>
      <c r="F17" s="3">
        <v>481.0</v>
      </c>
      <c r="G17" s="3">
        <v>603.0</v>
      </c>
      <c r="H17" s="2">
        <f t="shared" si="2"/>
        <v>1084</v>
      </c>
      <c r="I17" s="3">
        <v>1.01</v>
      </c>
      <c r="J17" s="3">
        <v>0.69</v>
      </c>
      <c r="K17" s="3">
        <v>0.91</v>
      </c>
      <c r="L17" s="3">
        <v>0.91</v>
      </c>
      <c r="M17" s="3">
        <v>1.17</v>
      </c>
      <c r="N17" s="3">
        <v>0.56</v>
      </c>
      <c r="O17" s="3">
        <v>0.72</v>
      </c>
      <c r="P17" s="3">
        <v>1.32</v>
      </c>
      <c r="Q17" s="3">
        <v>0.79</v>
      </c>
      <c r="R17" s="3">
        <v>0.99</v>
      </c>
      <c r="S17" s="1">
        <f t="shared" si="3"/>
        <v>0.907</v>
      </c>
      <c r="T17" s="3">
        <v>0.72</v>
      </c>
      <c r="U17" s="3">
        <v>0.79</v>
      </c>
      <c r="V17" s="3">
        <v>1.31</v>
      </c>
      <c r="W17" s="3">
        <v>0.81</v>
      </c>
      <c r="X17" s="3">
        <v>1.03</v>
      </c>
      <c r="Y17" s="3">
        <v>0.89</v>
      </c>
      <c r="Z17" s="3">
        <v>0.69</v>
      </c>
      <c r="AA17" s="3">
        <v>0.67</v>
      </c>
      <c r="AB17" s="3">
        <v>1.0</v>
      </c>
      <c r="AC17" s="3">
        <v>0.7</v>
      </c>
      <c r="AD17" s="1">
        <f t="shared" si="4"/>
        <v>0.861</v>
      </c>
    </row>
    <row r="18">
      <c r="A18" s="1">
        <f t="shared" si="5"/>
        <v>16</v>
      </c>
      <c r="B18" s="3" t="s">
        <v>25</v>
      </c>
      <c r="C18" s="3">
        <v>32.1</v>
      </c>
      <c r="D18" s="3">
        <v>29.2</v>
      </c>
      <c r="E18" s="2">
        <f t="shared" si="1"/>
        <v>30.65</v>
      </c>
      <c r="F18" s="3">
        <v>536.0</v>
      </c>
      <c r="G18" s="3">
        <v>691.0</v>
      </c>
      <c r="H18" s="2">
        <f t="shared" si="2"/>
        <v>1227</v>
      </c>
      <c r="I18" s="3">
        <v>0.83</v>
      </c>
      <c r="J18" s="3">
        <v>0.57</v>
      </c>
      <c r="K18" s="3">
        <v>0.47</v>
      </c>
      <c r="L18" s="3">
        <v>0.75</v>
      </c>
      <c r="M18" s="3">
        <v>0.84</v>
      </c>
      <c r="N18" s="3">
        <v>0.56</v>
      </c>
      <c r="O18" s="3">
        <v>0.4</v>
      </c>
      <c r="P18" s="3">
        <v>0.49</v>
      </c>
      <c r="Q18" s="3">
        <v>0.69</v>
      </c>
      <c r="R18" s="3">
        <v>0.59</v>
      </c>
      <c r="S18" s="1">
        <f t="shared" si="3"/>
        <v>0.619</v>
      </c>
      <c r="T18" s="3">
        <v>0.65</v>
      </c>
      <c r="U18" s="3">
        <v>0.93</v>
      </c>
      <c r="V18" s="3">
        <v>0.66</v>
      </c>
      <c r="W18" s="3">
        <v>0.64</v>
      </c>
      <c r="X18" s="3">
        <v>0.53</v>
      </c>
      <c r="Y18" s="3">
        <v>0.83</v>
      </c>
      <c r="Z18" s="3">
        <v>0.75</v>
      </c>
      <c r="AA18" s="3">
        <v>0.7</v>
      </c>
      <c r="AB18" s="3">
        <v>0.73</v>
      </c>
      <c r="AC18" s="3">
        <v>0.59</v>
      </c>
      <c r="AD18" s="1">
        <f t="shared" si="4"/>
        <v>0.701</v>
      </c>
    </row>
    <row r="19">
      <c r="A19" s="1">
        <f t="shared" si="5"/>
        <v>17</v>
      </c>
      <c r="B19" s="3" t="s">
        <v>25</v>
      </c>
      <c r="C19" s="3">
        <v>27.1</v>
      </c>
      <c r="D19" s="3">
        <v>23.1</v>
      </c>
      <c r="E19" s="2">
        <f t="shared" si="1"/>
        <v>25.1</v>
      </c>
      <c r="F19" s="3">
        <v>633.0</v>
      </c>
      <c r="G19" s="3">
        <v>802.0</v>
      </c>
      <c r="H19" s="2">
        <f t="shared" si="2"/>
        <v>1435</v>
      </c>
      <c r="I19" s="3">
        <v>0.78</v>
      </c>
      <c r="J19" s="3">
        <v>0.77</v>
      </c>
      <c r="K19" s="3">
        <v>0.95</v>
      </c>
      <c r="L19" s="3">
        <v>0.63</v>
      </c>
      <c r="M19" s="3">
        <v>0.6</v>
      </c>
      <c r="N19" s="3">
        <v>0.76</v>
      </c>
      <c r="O19" s="3">
        <v>0.76</v>
      </c>
      <c r="P19" s="3">
        <v>0.73</v>
      </c>
      <c r="Q19" s="3">
        <v>0.45</v>
      </c>
      <c r="R19" s="3">
        <v>0.31</v>
      </c>
      <c r="S19" s="1">
        <f t="shared" si="3"/>
        <v>0.674</v>
      </c>
      <c r="T19" s="3">
        <v>0.78</v>
      </c>
      <c r="U19" s="3">
        <v>0.69</v>
      </c>
      <c r="V19" s="3">
        <v>0.48</v>
      </c>
      <c r="W19" s="3">
        <v>1.15</v>
      </c>
      <c r="X19" s="3">
        <v>0.72</v>
      </c>
      <c r="Y19" s="3">
        <v>0.89</v>
      </c>
      <c r="Z19" s="3">
        <v>0.84</v>
      </c>
      <c r="AA19" s="3">
        <v>1.01</v>
      </c>
      <c r="AB19" s="3">
        <v>0.8</v>
      </c>
      <c r="AC19" s="3">
        <v>0.48</v>
      </c>
      <c r="AD19" s="1">
        <f t="shared" si="4"/>
        <v>0.784</v>
      </c>
    </row>
    <row r="20">
      <c r="A20" s="1">
        <f t="shared" si="5"/>
        <v>18</v>
      </c>
      <c r="B20" s="3" t="s">
        <v>24</v>
      </c>
      <c r="C20" s="3">
        <v>23.1</v>
      </c>
      <c r="D20" s="3">
        <v>20.9</v>
      </c>
      <c r="E20" s="2">
        <f t="shared" si="1"/>
        <v>22</v>
      </c>
      <c r="F20" s="3">
        <v>174.0</v>
      </c>
      <c r="G20" s="3">
        <v>354.0</v>
      </c>
      <c r="H20" s="2">
        <f t="shared" si="2"/>
        <v>528</v>
      </c>
      <c r="I20" s="3">
        <v>0.45</v>
      </c>
      <c r="J20" s="3">
        <v>0.9</v>
      </c>
      <c r="K20" s="3">
        <v>0.33</v>
      </c>
      <c r="L20" s="3">
        <v>0.9</v>
      </c>
      <c r="M20" s="3">
        <v>0.4</v>
      </c>
      <c r="N20" s="3">
        <v>0.5</v>
      </c>
      <c r="O20" s="3">
        <v>0.69</v>
      </c>
      <c r="P20" s="3">
        <v>0.52</v>
      </c>
      <c r="Q20" s="3">
        <v>0.68</v>
      </c>
      <c r="R20" s="3">
        <v>0.46</v>
      </c>
      <c r="S20" s="1">
        <f t="shared" si="3"/>
        <v>0.583</v>
      </c>
      <c r="T20" s="3">
        <v>0.79</v>
      </c>
      <c r="U20" s="3">
        <v>0.84</v>
      </c>
      <c r="V20" s="3">
        <v>0.67</v>
      </c>
      <c r="W20" s="3">
        <v>1.03</v>
      </c>
      <c r="X20" s="3">
        <v>0.63</v>
      </c>
      <c r="Y20" s="3">
        <v>0.86</v>
      </c>
      <c r="Z20" s="3">
        <v>1.13</v>
      </c>
      <c r="AA20" s="3">
        <v>0.76</v>
      </c>
      <c r="AB20" s="3">
        <v>0.76</v>
      </c>
      <c r="AC20" s="3">
        <v>1.14</v>
      </c>
      <c r="AD20" s="1">
        <f t="shared" si="4"/>
        <v>0.861</v>
      </c>
    </row>
    <row r="21" ht="15.75" customHeight="1">
      <c r="A21" s="1">
        <f t="shared" si="5"/>
        <v>19</v>
      </c>
      <c r="B21" s="3" t="s">
        <v>24</v>
      </c>
      <c r="C21" s="3">
        <v>20.5</v>
      </c>
      <c r="D21" s="3">
        <v>31.1</v>
      </c>
      <c r="E21" s="2">
        <f t="shared" si="1"/>
        <v>25.8</v>
      </c>
      <c r="F21" s="3">
        <v>437.0</v>
      </c>
      <c r="G21" s="3">
        <v>597.0</v>
      </c>
      <c r="H21" s="2">
        <f t="shared" si="2"/>
        <v>1034</v>
      </c>
      <c r="I21" s="3">
        <v>0.63</v>
      </c>
      <c r="J21" s="3">
        <v>0.78</v>
      </c>
      <c r="K21" s="3">
        <v>0.69</v>
      </c>
      <c r="L21" s="3">
        <v>0.56</v>
      </c>
      <c r="M21" s="3">
        <v>0.81</v>
      </c>
      <c r="N21" s="3">
        <v>0.83</v>
      </c>
      <c r="O21" s="3">
        <v>0.68</v>
      </c>
      <c r="P21" s="3">
        <v>0.44</v>
      </c>
      <c r="Q21" s="3">
        <v>0.77</v>
      </c>
      <c r="R21" s="3">
        <v>0.45</v>
      </c>
      <c r="S21" s="1">
        <f t="shared" si="3"/>
        <v>0.664</v>
      </c>
      <c r="T21" s="3">
        <v>0.76</v>
      </c>
      <c r="U21" s="3">
        <v>0.55</v>
      </c>
      <c r="V21" s="3">
        <v>0.51</v>
      </c>
      <c r="W21" s="3">
        <v>0.84</v>
      </c>
      <c r="X21" s="3">
        <v>0.86</v>
      </c>
      <c r="Y21" s="3">
        <v>0.73</v>
      </c>
      <c r="Z21" s="3">
        <v>1.13</v>
      </c>
      <c r="AA21" s="3">
        <v>0.82</v>
      </c>
      <c r="AB21" s="3">
        <v>0.84</v>
      </c>
      <c r="AC21" s="3">
        <v>1.06</v>
      </c>
      <c r="AD21" s="1">
        <f t="shared" si="4"/>
        <v>0.81</v>
      </c>
    </row>
    <row r="22" ht="15.75" customHeight="1">
      <c r="A22" s="1">
        <f t="shared" si="5"/>
        <v>20</v>
      </c>
      <c r="B22" s="3" t="s">
        <v>24</v>
      </c>
      <c r="C22" s="3">
        <v>13.5</v>
      </c>
      <c r="D22" s="3">
        <v>15.9</v>
      </c>
      <c r="E22" s="2">
        <f t="shared" si="1"/>
        <v>14.7</v>
      </c>
      <c r="F22" s="3">
        <v>207.0</v>
      </c>
      <c r="G22" s="3">
        <v>193.0</v>
      </c>
      <c r="H22" s="2">
        <f t="shared" si="2"/>
        <v>400</v>
      </c>
      <c r="I22" s="3">
        <v>0.76</v>
      </c>
      <c r="J22" s="3">
        <v>0.64</v>
      </c>
      <c r="K22" s="3">
        <v>1.25</v>
      </c>
      <c r="L22" s="3">
        <v>0.78</v>
      </c>
      <c r="M22" s="3">
        <v>0.71</v>
      </c>
      <c r="N22" s="3">
        <v>0.8</v>
      </c>
      <c r="O22" s="3">
        <v>0.85</v>
      </c>
      <c r="P22" s="3">
        <v>0.73</v>
      </c>
      <c r="Q22" s="3">
        <v>0.8</v>
      </c>
      <c r="R22" s="3">
        <v>0.61</v>
      </c>
      <c r="S22" s="1">
        <f t="shared" si="3"/>
        <v>0.793</v>
      </c>
      <c r="T22" s="3">
        <v>0.68</v>
      </c>
      <c r="U22" s="3">
        <v>0.78</v>
      </c>
      <c r="V22" s="3">
        <v>0.81</v>
      </c>
      <c r="W22" s="3">
        <v>0.96</v>
      </c>
      <c r="X22" s="3">
        <v>0.74</v>
      </c>
      <c r="Y22" s="3">
        <v>1.28</v>
      </c>
      <c r="Z22" s="3">
        <v>1.23</v>
      </c>
      <c r="AA22" s="3">
        <v>0.72</v>
      </c>
      <c r="AB22" s="3">
        <v>0.73</v>
      </c>
      <c r="AC22" s="3">
        <v>0.79</v>
      </c>
      <c r="AD22" s="1">
        <f t="shared" si="4"/>
        <v>0.872</v>
      </c>
    </row>
    <row r="23" ht="15.75" customHeight="1">
      <c r="A23" s="1">
        <f t="shared" si="5"/>
        <v>21</v>
      </c>
      <c r="B23" s="3" t="s">
        <v>25</v>
      </c>
      <c r="C23" s="3">
        <v>17.1</v>
      </c>
      <c r="D23" s="3">
        <v>14.1</v>
      </c>
      <c r="E23" s="2">
        <f t="shared" si="1"/>
        <v>15.6</v>
      </c>
      <c r="F23" s="3">
        <v>163.0</v>
      </c>
      <c r="G23" s="3">
        <v>314.0</v>
      </c>
      <c r="H23" s="2">
        <f t="shared" si="2"/>
        <v>477</v>
      </c>
      <c r="I23" s="3">
        <v>0.81</v>
      </c>
      <c r="J23" s="3">
        <v>0.62</v>
      </c>
      <c r="K23" s="3">
        <v>0.95</v>
      </c>
      <c r="L23" s="3">
        <v>0.71</v>
      </c>
      <c r="M23" s="3">
        <v>0.72</v>
      </c>
      <c r="N23" s="3">
        <v>0.74</v>
      </c>
      <c r="O23" s="3">
        <v>0.66</v>
      </c>
      <c r="P23" s="3">
        <v>0.43</v>
      </c>
      <c r="Q23" s="3">
        <v>0.55</v>
      </c>
      <c r="R23" s="3">
        <v>0.62</v>
      </c>
      <c r="S23" s="1">
        <f t="shared" si="3"/>
        <v>0.681</v>
      </c>
      <c r="T23" s="3">
        <v>0.96</v>
      </c>
      <c r="U23" s="3">
        <v>0.81</v>
      </c>
      <c r="V23" s="3">
        <v>0.7</v>
      </c>
      <c r="W23" s="3">
        <v>0.78</v>
      </c>
      <c r="X23" s="3">
        <v>0.66</v>
      </c>
      <c r="Y23" s="3">
        <v>0.71</v>
      </c>
      <c r="Z23" s="3">
        <v>0.77</v>
      </c>
      <c r="AA23" s="3">
        <v>1.06</v>
      </c>
      <c r="AB23" s="3">
        <v>0.46</v>
      </c>
      <c r="AC23" s="3">
        <v>0.84</v>
      </c>
      <c r="AD23" s="1">
        <f t="shared" si="4"/>
        <v>0.775</v>
      </c>
    </row>
    <row r="24" ht="15.75" customHeight="1">
      <c r="A24" s="1">
        <f t="shared" si="5"/>
        <v>22</v>
      </c>
      <c r="B24" s="3" t="s">
        <v>25</v>
      </c>
      <c r="C24" s="3">
        <v>16.1</v>
      </c>
      <c r="D24" s="3">
        <v>15.8</v>
      </c>
      <c r="E24" s="2">
        <f t="shared" si="1"/>
        <v>15.95</v>
      </c>
      <c r="F24" s="3">
        <v>236.0</v>
      </c>
      <c r="G24" s="3">
        <v>297.0</v>
      </c>
      <c r="H24" s="2">
        <f t="shared" si="2"/>
        <v>533</v>
      </c>
      <c r="I24" s="3">
        <v>0.51</v>
      </c>
      <c r="J24" s="3">
        <v>0.56</v>
      </c>
      <c r="K24" s="3">
        <v>0.68</v>
      </c>
      <c r="L24" s="3">
        <v>0.51</v>
      </c>
      <c r="M24" s="3">
        <v>0.64</v>
      </c>
      <c r="N24" s="3">
        <v>0.99</v>
      </c>
      <c r="O24" s="3">
        <v>0.41</v>
      </c>
      <c r="P24" s="3">
        <v>0.58</v>
      </c>
      <c r="Q24" s="3">
        <v>0.58</v>
      </c>
      <c r="R24" s="3">
        <v>0.32</v>
      </c>
      <c r="S24" s="1">
        <f t="shared" si="3"/>
        <v>0.578</v>
      </c>
      <c r="T24" s="3">
        <v>1.16</v>
      </c>
      <c r="U24" s="3">
        <v>0.79</v>
      </c>
      <c r="V24" s="3">
        <v>0.55</v>
      </c>
      <c r="W24" s="3">
        <v>0.5</v>
      </c>
      <c r="X24" s="3">
        <v>0.47</v>
      </c>
      <c r="Y24" s="3">
        <v>0.71</v>
      </c>
      <c r="Z24" s="3">
        <v>0.52</v>
      </c>
      <c r="AA24" s="3">
        <v>0.83</v>
      </c>
      <c r="AB24" s="3">
        <v>0.59</v>
      </c>
      <c r="AC24" s="3">
        <v>0.69</v>
      </c>
      <c r="AD24" s="1">
        <f t="shared" si="4"/>
        <v>0.681</v>
      </c>
    </row>
    <row r="25" ht="15.75" customHeight="1">
      <c r="A25" s="1">
        <f t="shared" si="5"/>
        <v>23</v>
      </c>
      <c r="B25" s="3" t="s">
        <v>25</v>
      </c>
      <c r="C25" s="3">
        <v>31.9</v>
      </c>
      <c r="D25" s="3">
        <v>25.1</v>
      </c>
      <c r="E25" s="2">
        <f t="shared" si="1"/>
        <v>28.5</v>
      </c>
      <c r="F25" s="3">
        <v>927.0</v>
      </c>
      <c r="G25" s="3">
        <v>714.0</v>
      </c>
      <c r="H25" s="2">
        <f t="shared" si="2"/>
        <v>1641</v>
      </c>
      <c r="I25" s="3">
        <v>0.6</v>
      </c>
      <c r="J25" s="3">
        <v>0.94</v>
      </c>
      <c r="K25" s="3">
        <v>0.6</v>
      </c>
      <c r="L25" s="3">
        <v>0.81</v>
      </c>
      <c r="M25" s="3">
        <v>0.83</v>
      </c>
      <c r="N25" s="3">
        <v>0.62</v>
      </c>
      <c r="O25" s="3">
        <v>0.59</v>
      </c>
      <c r="P25" s="3">
        <v>0.83</v>
      </c>
      <c r="Q25" s="3">
        <v>0.54</v>
      </c>
      <c r="R25" s="3">
        <v>0.4</v>
      </c>
      <c r="S25" s="1">
        <f t="shared" si="3"/>
        <v>0.676</v>
      </c>
      <c r="T25" s="3">
        <v>0.93</v>
      </c>
      <c r="U25" s="3">
        <v>0.91</v>
      </c>
      <c r="V25" s="3">
        <v>0.57</v>
      </c>
      <c r="W25" s="3">
        <v>0.82</v>
      </c>
      <c r="X25" s="3">
        <v>0.83</v>
      </c>
      <c r="Y25" s="3">
        <v>0.74</v>
      </c>
      <c r="Z25" s="3">
        <v>0.5</v>
      </c>
      <c r="AA25" s="3">
        <v>0.71</v>
      </c>
      <c r="AB25" s="3">
        <v>0.7</v>
      </c>
      <c r="AC25" s="3">
        <v>0.69</v>
      </c>
      <c r="AD25" s="1">
        <f t="shared" si="4"/>
        <v>0.74</v>
      </c>
    </row>
    <row r="26" ht="15.75" customHeight="1">
      <c r="A26" s="1">
        <f t="shared" si="5"/>
        <v>24</v>
      </c>
      <c r="B26" s="3" t="s">
        <v>25</v>
      </c>
      <c r="C26" s="3">
        <v>12.9</v>
      </c>
      <c r="D26" s="3">
        <v>13.5</v>
      </c>
      <c r="E26" s="2">
        <f t="shared" si="1"/>
        <v>13.2</v>
      </c>
      <c r="F26" s="3">
        <v>96.0</v>
      </c>
      <c r="G26" s="3">
        <v>198.0</v>
      </c>
      <c r="H26" s="2">
        <f t="shared" si="2"/>
        <v>294</v>
      </c>
      <c r="I26" s="3">
        <v>0.6</v>
      </c>
      <c r="J26" s="3">
        <v>0.77</v>
      </c>
      <c r="K26" s="3">
        <v>0.84</v>
      </c>
      <c r="L26" s="3">
        <v>0.52</v>
      </c>
      <c r="M26" s="3">
        <v>0.42</v>
      </c>
      <c r="N26" s="3">
        <v>0.69</v>
      </c>
      <c r="O26" s="3">
        <v>0.71</v>
      </c>
      <c r="P26" s="3">
        <v>0.37</v>
      </c>
      <c r="Q26" s="3">
        <v>0.34</v>
      </c>
      <c r="R26" s="3">
        <v>0.6</v>
      </c>
      <c r="S26" s="1">
        <f t="shared" si="3"/>
        <v>0.586</v>
      </c>
      <c r="T26" s="3">
        <v>0.72</v>
      </c>
      <c r="U26" s="3">
        <v>0.68</v>
      </c>
      <c r="V26" s="3">
        <v>0.66</v>
      </c>
      <c r="W26" s="3">
        <v>0.74</v>
      </c>
      <c r="X26" s="3">
        <v>0.68</v>
      </c>
      <c r="Y26" s="3">
        <v>0.77</v>
      </c>
      <c r="Z26" s="3">
        <v>0.47</v>
      </c>
      <c r="AA26" s="3">
        <v>0.77</v>
      </c>
      <c r="AB26" s="3">
        <v>0.75</v>
      </c>
      <c r="AC26" s="3">
        <v>0.98</v>
      </c>
      <c r="AD26" s="1">
        <f t="shared" si="4"/>
        <v>0.722</v>
      </c>
    </row>
    <row r="27" ht="15.75" customHeight="1">
      <c r="A27" s="1">
        <f t="shared" si="5"/>
        <v>25</v>
      </c>
      <c r="B27" s="3" t="s">
        <v>25</v>
      </c>
      <c r="C27" s="3">
        <v>23.9</v>
      </c>
      <c r="D27" s="3">
        <v>32.1</v>
      </c>
      <c r="E27" s="2">
        <f t="shared" si="1"/>
        <v>28</v>
      </c>
      <c r="F27" s="3">
        <v>286.0</v>
      </c>
      <c r="G27" s="3">
        <v>1144.0</v>
      </c>
      <c r="H27" s="2">
        <f t="shared" si="2"/>
        <v>1430</v>
      </c>
      <c r="I27" s="3">
        <v>0.61</v>
      </c>
      <c r="J27" s="3">
        <v>0.68</v>
      </c>
      <c r="K27" s="3">
        <v>0.49</v>
      </c>
      <c r="L27" s="3">
        <v>0.8</v>
      </c>
      <c r="M27" s="3">
        <v>1.02</v>
      </c>
      <c r="N27" s="3">
        <v>1.03</v>
      </c>
      <c r="O27" s="3">
        <v>1.08</v>
      </c>
      <c r="P27" s="3">
        <v>1.12</v>
      </c>
      <c r="Q27" s="3">
        <v>0.78</v>
      </c>
      <c r="R27" s="3">
        <v>0.75</v>
      </c>
      <c r="S27" s="1">
        <f t="shared" si="3"/>
        <v>0.836</v>
      </c>
      <c r="T27" s="3">
        <v>0.69</v>
      </c>
      <c r="U27" s="3">
        <v>0.73</v>
      </c>
      <c r="V27" s="3">
        <v>0.56</v>
      </c>
      <c r="W27" s="3">
        <v>0.86</v>
      </c>
      <c r="X27" s="3">
        <v>0.67</v>
      </c>
      <c r="Y27" s="3">
        <v>0.76</v>
      </c>
      <c r="Z27" s="3">
        <v>0.56</v>
      </c>
      <c r="AA27" s="3">
        <v>1.02</v>
      </c>
      <c r="AB27" s="3">
        <v>0.95</v>
      </c>
      <c r="AC27" s="3">
        <v>0.65</v>
      </c>
      <c r="AD27" s="1">
        <f t="shared" si="4"/>
        <v>0.745</v>
      </c>
    </row>
    <row r="28" ht="15.75" customHeight="1">
      <c r="A28" s="1">
        <f t="shared" si="5"/>
        <v>26</v>
      </c>
      <c r="B28" s="3" t="s">
        <v>28</v>
      </c>
      <c r="C28" s="3">
        <v>22.5</v>
      </c>
      <c r="D28" s="3">
        <v>20.4</v>
      </c>
      <c r="E28" s="2">
        <f t="shared" si="1"/>
        <v>21.45</v>
      </c>
      <c r="H28" s="2">
        <f t="shared" si="2"/>
        <v>0</v>
      </c>
      <c r="S28" s="1" t="str">
        <f t="shared" si="3"/>
        <v>#DIV/0!</v>
      </c>
      <c r="AD28" s="1" t="str">
        <f t="shared" si="4"/>
        <v>#DIV/0!</v>
      </c>
    </row>
    <row r="29" ht="15.75" customHeight="1">
      <c r="A29" s="1">
        <f t="shared" si="5"/>
        <v>27</v>
      </c>
      <c r="E29" s="2" t="str">
        <f t="shared" si="1"/>
        <v>#DIV/0!</v>
      </c>
      <c r="H29" s="2">
        <f t="shared" si="2"/>
        <v>0</v>
      </c>
      <c r="S29" s="1" t="str">
        <f t="shared" si="3"/>
        <v>#DIV/0!</v>
      </c>
      <c r="AD29" s="1" t="str">
        <f t="shared" si="4"/>
        <v>#DIV/0!</v>
      </c>
    </row>
    <row r="30" ht="15.75" customHeight="1">
      <c r="A30" s="1">
        <f t="shared" si="5"/>
        <v>28</v>
      </c>
      <c r="E30" s="2" t="str">
        <f t="shared" si="1"/>
        <v>#DIV/0!</v>
      </c>
      <c r="H30" s="2">
        <f t="shared" si="2"/>
        <v>0</v>
      </c>
      <c r="S30" s="1" t="str">
        <f t="shared" si="3"/>
        <v>#DIV/0!</v>
      </c>
      <c r="AD30" s="1" t="str">
        <f t="shared" si="4"/>
        <v>#DIV/0!</v>
      </c>
    </row>
    <row r="31" ht="15.75" customHeight="1">
      <c r="A31" s="1">
        <f t="shared" si="5"/>
        <v>29</v>
      </c>
      <c r="E31" s="2" t="str">
        <f t="shared" si="1"/>
        <v>#DIV/0!</v>
      </c>
      <c r="H31" s="2">
        <f t="shared" si="2"/>
        <v>0</v>
      </c>
      <c r="S31" s="1" t="str">
        <f t="shared" si="3"/>
        <v>#DIV/0!</v>
      </c>
      <c r="AD31" s="1" t="str">
        <f t="shared" si="4"/>
        <v>#DIV/0!</v>
      </c>
    </row>
    <row r="32" ht="15.75" customHeight="1">
      <c r="A32" s="1">
        <f t="shared" si="5"/>
        <v>30</v>
      </c>
      <c r="E32" s="2" t="str">
        <f t="shared" si="1"/>
        <v>#DIV/0!</v>
      </c>
      <c r="H32" s="2">
        <f t="shared" si="2"/>
        <v>0</v>
      </c>
      <c r="S32" s="1" t="str">
        <f t="shared" si="3"/>
        <v>#DIV/0!</v>
      </c>
      <c r="AD32" s="1" t="str">
        <f t="shared" si="4"/>
        <v>#DIV/0!</v>
      </c>
    </row>
    <row r="33" ht="15.75" customHeight="1">
      <c r="E33" s="2"/>
      <c r="H33" s="2"/>
    </row>
    <row r="34" ht="15.75" customHeight="1">
      <c r="E34" s="2"/>
      <c r="H34" s="2"/>
    </row>
    <row r="35" ht="15.75" customHeight="1">
      <c r="E35" s="2"/>
      <c r="H35" s="2"/>
    </row>
    <row r="36" ht="15.75" customHeight="1">
      <c r="E36" s="2"/>
      <c r="H36" s="2"/>
    </row>
    <row r="37" ht="15.75" customHeight="1">
      <c r="E37" s="2"/>
      <c r="H37" s="2"/>
    </row>
    <row r="38" ht="15.75" customHeight="1">
      <c r="E38" s="2"/>
      <c r="H38" s="2"/>
    </row>
    <row r="39" ht="15.75" customHeight="1">
      <c r="E39" s="2"/>
      <c r="H39" s="2"/>
    </row>
    <row r="40" ht="15.75" customHeight="1">
      <c r="E40" s="2"/>
      <c r="H40" s="2"/>
    </row>
    <row r="41" ht="15.75" customHeight="1">
      <c r="E41" s="2"/>
      <c r="H41" s="2"/>
    </row>
    <row r="42" ht="15.75" customHeight="1">
      <c r="E42" s="2"/>
      <c r="H42" s="2"/>
    </row>
    <row r="43" ht="15.75" customHeight="1">
      <c r="E43" s="2"/>
      <c r="H43" s="2"/>
    </row>
    <row r="44" ht="15.75" customHeight="1">
      <c r="E44" s="2"/>
      <c r="H44" s="2"/>
    </row>
    <row r="45" ht="15.75" customHeight="1">
      <c r="E45" s="2"/>
      <c r="H45" s="2"/>
    </row>
    <row r="46" ht="15.75" customHeight="1">
      <c r="E46" s="2"/>
      <c r="H46" s="2"/>
    </row>
    <row r="47" ht="15.75" customHeight="1">
      <c r="E47" s="2"/>
      <c r="H47" s="2"/>
    </row>
    <row r="48" ht="15.75" customHeight="1">
      <c r="E48" s="2"/>
      <c r="H48" s="2"/>
    </row>
    <row r="49" ht="15.75" customHeight="1">
      <c r="E49" s="2"/>
      <c r="H49" s="2"/>
    </row>
    <row r="50" ht="15.75" customHeight="1">
      <c r="E50" s="2"/>
      <c r="H50" s="2"/>
    </row>
    <row r="51" ht="15.75" customHeight="1">
      <c r="E51" s="2"/>
      <c r="H51" s="2"/>
    </row>
    <row r="52" ht="15.75" customHeight="1">
      <c r="E52" s="2"/>
      <c r="H52" s="2"/>
    </row>
    <row r="53" ht="15.75" customHeight="1">
      <c r="E53" s="2"/>
      <c r="H53" s="2"/>
    </row>
    <row r="54" ht="15.75" customHeight="1">
      <c r="E54" s="2"/>
      <c r="H54" s="2"/>
    </row>
    <row r="55" ht="15.75" customHeight="1">
      <c r="E55" s="2"/>
      <c r="H55" s="2"/>
    </row>
    <row r="56" ht="15.75" customHeight="1">
      <c r="E56" s="2"/>
      <c r="H56" s="2"/>
    </row>
    <row r="57" ht="15.75" customHeight="1">
      <c r="E57" s="2"/>
      <c r="H57" s="2"/>
    </row>
    <row r="58" ht="15.75" customHeight="1">
      <c r="E58" s="2"/>
      <c r="H58" s="2"/>
    </row>
    <row r="59" ht="15.75" customHeight="1">
      <c r="E59" s="2"/>
      <c r="H59" s="2"/>
    </row>
    <row r="60" ht="15.75" customHeight="1">
      <c r="E60" s="2"/>
      <c r="H60" s="2"/>
    </row>
    <row r="61" ht="15.75" customHeight="1">
      <c r="E61" s="2"/>
      <c r="H61" s="2"/>
    </row>
    <row r="62" ht="15.75" customHeight="1">
      <c r="E62" s="2"/>
      <c r="H62" s="2"/>
    </row>
    <row r="63" ht="15.75" customHeight="1">
      <c r="E63" s="2"/>
      <c r="H63" s="2"/>
    </row>
    <row r="64" ht="15.75" customHeight="1">
      <c r="E64" s="2"/>
      <c r="H64" s="2"/>
    </row>
    <row r="65" ht="15.75" customHeight="1">
      <c r="E65" s="2"/>
      <c r="H65" s="2"/>
    </row>
    <row r="66" ht="15.75" customHeight="1">
      <c r="E66" s="2"/>
      <c r="H66" s="2"/>
    </row>
    <row r="67" ht="15.75" customHeight="1">
      <c r="E67" s="2"/>
      <c r="H67" s="2"/>
    </row>
    <row r="68" ht="15.75" customHeight="1">
      <c r="E68" s="2"/>
      <c r="H68" s="2"/>
    </row>
    <row r="69" ht="15.75" customHeight="1">
      <c r="E69" s="2"/>
      <c r="H69" s="2"/>
    </row>
    <row r="70" ht="15.75" customHeight="1">
      <c r="E70" s="2"/>
      <c r="H70" s="2"/>
    </row>
    <row r="71" ht="15.75" customHeight="1">
      <c r="E71" s="2"/>
      <c r="H71" s="2"/>
    </row>
    <row r="72" ht="15.75" customHeight="1">
      <c r="E72" s="2"/>
      <c r="H72" s="2"/>
    </row>
    <row r="73" ht="15.75" customHeight="1">
      <c r="E73" s="2"/>
      <c r="H73" s="2"/>
    </row>
    <row r="74" ht="15.75" customHeight="1">
      <c r="E74" s="2"/>
      <c r="H74" s="2"/>
    </row>
    <row r="75" ht="15.75" customHeight="1">
      <c r="E75" s="2"/>
      <c r="H75" s="2"/>
    </row>
    <row r="76" ht="15.75" customHeight="1">
      <c r="E76" s="2"/>
      <c r="H76" s="2"/>
    </row>
    <row r="77" ht="15.75" customHeight="1">
      <c r="E77" s="2"/>
      <c r="H77" s="2"/>
    </row>
    <row r="78" ht="15.75" customHeight="1">
      <c r="E78" s="2"/>
      <c r="H78" s="2"/>
    </row>
    <row r="79" ht="15.75" customHeight="1">
      <c r="E79" s="2"/>
      <c r="H79" s="2"/>
    </row>
    <row r="80" ht="15.75" customHeight="1">
      <c r="E80" s="2"/>
      <c r="H80" s="2"/>
    </row>
    <row r="81" ht="15.75" customHeight="1">
      <c r="E81" s="2"/>
      <c r="H81" s="2"/>
    </row>
    <row r="82" ht="15.75" customHeight="1">
      <c r="E82" s="2"/>
      <c r="H82" s="2"/>
    </row>
    <row r="83" ht="15.75" customHeight="1">
      <c r="E83" s="2"/>
      <c r="H83" s="2"/>
    </row>
    <row r="84" ht="15.75" customHeight="1">
      <c r="E84" s="2"/>
      <c r="H84" s="2"/>
    </row>
    <row r="85" ht="15.75" customHeight="1">
      <c r="E85" s="2"/>
      <c r="H85" s="2"/>
    </row>
    <row r="86" ht="15.75" customHeight="1">
      <c r="E86" s="2"/>
      <c r="H86" s="2"/>
    </row>
    <row r="87" ht="15.75" customHeight="1">
      <c r="E87" s="2"/>
      <c r="H87" s="2"/>
    </row>
    <row r="88" ht="15.75" customHeight="1">
      <c r="E88" s="2"/>
      <c r="H88" s="2"/>
    </row>
    <row r="89" ht="15.75" customHeight="1">
      <c r="E89" s="2"/>
      <c r="H89" s="2"/>
    </row>
    <row r="90" ht="15.75" customHeight="1">
      <c r="E90" s="2"/>
      <c r="H90" s="2"/>
    </row>
    <row r="91" ht="15.75" customHeight="1">
      <c r="E91" s="2"/>
      <c r="H91" s="2"/>
    </row>
    <row r="92" ht="15.75" customHeight="1">
      <c r="E92" s="2"/>
      <c r="H92" s="2"/>
    </row>
    <row r="93" ht="15.75" customHeight="1">
      <c r="E93" s="2"/>
      <c r="H93" s="2"/>
    </row>
    <row r="94" ht="15.75" customHeight="1">
      <c r="E94" s="2"/>
      <c r="H94" s="2"/>
    </row>
    <row r="95" ht="15.75" customHeight="1">
      <c r="E95" s="2"/>
      <c r="H95" s="2"/>
    </row>
    <row r="96" ht="15.75" customHeight="1">
      <c r="E96" s="2"/>
      <c r="H96" s="2"/>
    </row>
    <row r="97" ht="15.75" customHeight="1">
      <c r="E97" s="2"/>
      <c r="H97" s="2"/>
    </row>
    <row r="98" ht="15.75" customHeight="1">
      <c r="E98" s="2"/>
      <c r="H98" s="2"/>
    </row>
    <row r="99" ht="15.75" customHeight="1">
      <c r="E99" s="2"/>
      <c r="H99" s="2"/>
    </row>
    <row r="100" ht="15.75" customHeight="1">
      <c r="E100" s="2"/>
      <c r="H100" s="2"/>
    </row>
    <row r="101" ht="15.75" customHeight="1">
      <c r="E101" s="2"/>
      <c r="H101" s="2"/>
    </row>
    <row r="102" ht="15.75" customHeight="1">
      <c r="E102" s="2"/>
      <c r="H102" s="2"/>
    </row>
    <row r="103" ht="15.75" customHeight="1">
      <c r="E103" s="2"/>
      <c r="H103" s="2"/>
    </row>
    <row r="104" ht="15.75" customHeight="1">
      <c r="E104" s="2"/>
      <c r="H104" s="2"/>
    </row>
    <row r="105" ht="15.75" customHeight="1">
      <c r="E105" s="2"/>
      <c r="H105" s="2"/>
    </row>
    <row r="106" ht="15.75" customHeight="1">
      <c r="E106" s="2"/>
      <c r="H106" s="2"/>
    </row>
    <row r="107" ht="15.75" customHeight="1">
      <c r="E107" s="2"/>
      <c r="H107" s="2"/>
    </row>
    <row r="108" ht="15.75" customHeight="1">
      <c r="E108" s="2"/>
      <c r="H108" s="2"/>
    </row>
    <row r="109" ht="15.75" customHeight="1">
      <c r="E109" s="2"/>
      <c r="H109" s="2"/>
    </row>
    <row r="110" ht="15.75" customHeight="1">
      <c r="E110" s="2"/>
      <c r="H110" s="2"/>
    </row>
    <row r="111" ht="15.75" customHeight="1">
      <c r="E111" s="2"/>
      <c r="H111" s="2"/>
    </row>
    <row r="112" ht="15.75" customHeight="1">
      <c r="E112" s="2"/>
      <c r="H112" s="2"/>
    </row>
    <row r="113" ht="15.75" customHeight="1">
      <c r="E113" s="2"/>
      <c r="H113" s="2"/>
    </row>
    <row r="114" ht="15.75" customHeight="1">
      <c r="E114" s="2"/>
      <c r="H114" s="2"/>
    </row>
    <row r="115" ht="15.75" customHeight="1">
      <c r="E115" s="2"/>
      <c r="H115" s="2"/>
    </row>
    <row r="116" ht="15.75" customHeight="1">
      <c r="E116" s="2"/>
      <c r="H116" s="2"/>
    </row>
    <row r="117" ht="15.75" customHeight="1">
      <c r="E117" s="2"/>
      <c r="H117" s="2"/>
    </row>
    <row r="118" ht="15.75" customHeight="1">
      <c r="E118" s="2"/>
      <c r="H118" s="2"/>
    </row>
    <row r="119" ht="15.75" customHeight="1">
      <c r="E119" s="2"/>
      <c r="H119" s="2"/>
    </row>
    <row r="120" ht="15.75" customHeight="1">
      <c r="E120" s="2"/>
      <c r="H120" s="2"/>
    </row>
    <row r="121" ht="15.75" customHeight="1">
      <c r="E121" s="2"/>
      <c r="H121" s="2"/>
    </row>
    <row r="122" ht="15.75" customHeight="1">
      <c r="E122" s="2"/>
      <c r="H122" s="2"/>
    </row>
    <row r="123" ht="15.75" customHeight="1">
      <c r="E123" s="2"/>
      <c r="H123" s="2"/>
    </row>
    <row r="124" ht="15.75" customHeight="1">
      <c r="E124" s="2"/>
      <c r="H124" s="2"/>
    </row>
    <row r="125" ht="15.75" customHeight="1">
      <c r="E125" s="2"/>
      <c r="H125" s="2"/>
    </row>
    <row r="126" ht="15.75" customHeight="1">
      <c r="E126" s="2"/>
      <c r="H126" s="2"/>
    </row>
    <row r="127" ht="15.75" customHeight="1">
      <c r="E127" s="2"/>
      <c r="H127" s="2"/>
    </row>
    <row r="128" ht="15.75" customHeight="1">
      <c r="E128" s="2"/>
      <c r="H128" s="2"/>
    </row>
    <row r="129" ht="15.75" customHeight="1">
      <c r="E129" s="2"/>
      <c r="H129" s="2"/>
    </row>
    <row r="130" ht="15.75" customHeight="1">
      <c r="E130" s="2"/>
      <c r="H130" s="2"/>
    </row>
    <row r="131" ht="15.75" customHeight="1">
      <c r="E131" s="2"/>
      <c r="H131" s="2"/>
    </row>
    <row r="132" ht="15.75" customHeight="1">
      <c r="E132" s="2"/>
      <c r="H132" s="2"/>
    </row>
    <row r="133" ht="15.75" customHeight="1">
      <c r="E133" s="2"/>
      <c r="H133" s="2"/>
    </row>
    <row r="134" ht="15.75" customHeight="1">
      <c r="E134" s="2"/>
      <c r="H134" s="2"/>
    </row>
    <row r="135" ht="15.75" customHeight="1">
      <c r="E135" s="2"/>
      <c r="H135" s="2"/>
    </row>
    <row r="136" ht="15.75" customHeight="1">
      <c r="E136" s="2"/>
      <c r="H136" s="2"/>
    </row>
    <row r="137" ht="15.75" customHeight="1">
      <c r="E137" s="2"/>
      <c r="H137" s="2"/>
    </row>
    <row r="138" ht="15.75" customHeight="1">
      <c r="E138" s="2"/>
      <c r="H138" s="2"/>
    </row>
    <row r="139" ht="15.75" customHeight="1">
      <c r="E139" s="2"/>
      <c r="H139" s="2"/>
    </row>
    <row r="140" ht="15.75" customHeight="1">
      <c r="E140" s="2"/>
      <c r="H140" s="2"/>
    </row>
    <row r="141" ht="15.75" customHeight="1">
      <c r="E141" s="2"/>
      <c r="H141" s="2"/>
    </row>
    <row r="142" ht="15.75" customHeight="1">
      <c r="E142" s="2"/>
      <c r="H142" s="2"/>
    </row>
    <row r="143" ht="15.75" customHeight="1">
      <c r="E143" s="2"/>
      <c r="H143" s="2"/>
    </row>
    <row r="144" ht="15.75" customHeight="1">
      <c r="E144" s="2"/>
      <c r="H144" s="2"/>
    </row>
    <row r="145" ht="15.75" customHeight="1">
      <c r="E145" s="2"/>
      <c r="H145" s="2"/>
    </row>
    <row r="146" ht="15.75" customHeight="1">
      <c r="E146" s="2"/>
      <c r="H146" s="2"/>
    </row>
    <row r="147" ht="15.75" customHeight="1">
      <c r="E147" s="2"/>
      <c r="H147" s="2"/>
    </row>
    <row r="148" ht="15.75" customHeight="1">
      <c r="E148" s="2"/>
      <c r="H148" s="2"/>
    </row>
    <row r="149" ht="15.75" customHeight="1">
      <c r="E149" s="2"/>
      <c r="H149" s="2"/>
    </row>
    <row r="150" ht="15.75" customHeight="1">
      <c r="E150" s="2"/>
      <c r="H150" s="2"/>
    </row>
    <row r="151" ht="15.75" customHeight="1">
      <c r="E151" s="2"/>
      <c r="H151" s="2"/>
    </row>
    <row r="152" ht="15.75" customHeight="1">
      <c r="E152" s="2"/>
      <c r="H152" s="2"/>
    </row>
    <row r="153" ht="15.75" customHeight="1">
      <c r="E153" s="2"/>
      <c r="H153" s="2"/>
    </row>
    <row r="154" ht="15.75" customHeight="1">
      <c r="E154" s="2"/>
      <c r="H154" s="2"/>
    </row>
    <row r="155" ht="15.75" customHeight="1">
      <c r="E155" s="2"/>
      <c r="H155" s="2"/>
    </row>
    <row r="156" ht="15.75" customHeight="1">
      <c r="E156" s="2"/>
      <c r="H156" s="2"/>
    </row>
    <row r="157" ht="15.75" customHeight="1">
      <c r="E157" s="2"/>
      <c r="H157" s="2"/>
    </row>
    <row r="158" ht="15.75" customHeight="1">
      <c r="E158" s="2"/>
      <c r="H158" s="2"/>
    </row>
    <row r="159" ht="15.75" customHeight="1">
      <c r="E159" s="2"/>
      <c r="H159" s="2"/>
    </row>
    <row r="160" ht="15.75" customHeight="1">
      <c r="E160" s="2"/>
      <c r="H160" s="2"/>
    </row>
    <row r="161" ht="15.75" customHeight="1">
      <c r="E161" s="2"/>
      <c r="H161" s="2"/>
    </row>
    <row r="162" ht="15.75" customHeight="1">
      <c r="E162" s="2"/>
      <c r="H162" s="2"/>
    </row>
    <row r="163" ht="15.75" customHeight="1">
      <c r="E163" s="2"/>
      <c r="H163" s="2"/>
    </row>
    <row r="164" ht="15.75" customHeight="1">
      <c r="E164" s="2"/>
      <c r="H164" s="2"/>
    </row>
    <row r="165" ht="15.75" customHeight="1">
      <c r="E165" s="2"/>
      <c r="H165" s="2"/>
    </row>
    <row r="166" ht="15.75" customHeight="1">
      <c r="E166" s="2"/>
      <c r="H166" s="2"/>
    </row>
    <row r="167" ht="15.75" customHeight="1">
      <c r="E167" s="2"/>
      <c r="H167" s="2"/>
    </row>
    <row r="168" ht="15.75" customHeight="1">
      <c r="E168" s="2"/>
      <c r="H168" s="2"/>
    </row>
    <row r="169" ht="15.75" customHeight="1">
      <c r="E169" s="2"/>
      <c r="H169" s="2"/>
    </row>
    <row r="170" ht="15.75" customHeight="1">
      <c r="E170" s="2"/>
      <c r="H170" s="2"/>
    </row>
    <row r="171" ht="15.75" customHeight="1">
      <c r="E171" s="2"/>
      <c r="H171" s="2"/>
    </row>
    <row r="172" ht="15.75" customHeight="1">
      <c r="E172" s="2"/>
      <c r="H172" s="2"/>
    </row>
    <row r="173" ht="15.75" customHeight="1">
      <c r="E173" s="2"/>
      <c r="H173" s="2"/>
    </row>
    <row r="174" ht="15.75" customHeight="1">
      <c r="E174" s="2"/>
      <c r="H174" s="2"/>
    </row>
    <row r="175" ht="15.75" customHeight="1">
      <c r="E175" s="2"/>
      <c r="H175" s="2"/>
    </row>
    <row r="176" ht="15.75" customHeight="1">
      <c r="E176" s="2"/>
      <c r="H176" s="2"/>
    </row>
    <row r="177" ht="15.75" customHeight="1">
      <c r="E177" s="2"/>
      <c r="H177" s="2"/>
    </row>
    <row r="178" ht="15.75" customHeight="1">
      <c r="E178" s="2"/>
      <c r="H178" s="2"/>
    </row>
    <row r="179" ht="15.75" customHeight="1">
      <c r="E179" s="2"/>
      <c r="H179" s="2"/>
    </row>
    <row r="180" ht="15.75" customHeight="1">
      <c r="E180" s="2"/>
      <c r="H180" s="2"/>
    </row>
    <row r="181" ht="15.75" customHeight="1">
      <c r="E181" s="2"/>
      <c r="H181" s="2"/>
    </row>
    <row r="182" ht="15.75" customHeight="1">
      <c r="E182" s="2"/>
      <c r="H182" s="2"/>
    </row>
    <row r="183" ht="15.75" customHeight="1">
      <c r="E183" s="2"/>
      <c r="H183" s="2"/>
    </row>
    <row r="184" ht="15.75" customHeight="1">
      <c r="E184" s="2"/>
      <c r="H184" s="2"/>
    </row>
    <row r="185" ht="15.75" customHeight="1">
      <c r="E185" s="2"/>
      <c r="H185" s="2"/>
    </row>
    <row r="186" ht="15.75" customHeight="1">
      <c r="E186" s="2"/>
      <c r="H186" s="2"/>
    </row>
    <row r="187" ht="15.75" customHeight="1">
      <c r="E187" s="2"/>
      <c r="H187" s="2"/>
    </row>
    <row r="188" ht="15.75" customHeight="1">
      <c r="E188" s="2"/>
      <c r="H188" s="2"/>
    </row>
    <row r="189" ht="15.75" customHeight="1">
      <c r="E189" s="2"/>
      <c r="H189" s="2"/>
    </row>
    <row r="190" ht="15.75" customHeight="1">
      <c r="E190" s="2"/>
      <c r="H190" s="2"/>
    </row>
    <row r="191" ht="15.75" customHeight="1">
      <c r="E191" s="2"/>
      <c r="H191" s="2"/>
    </row>
    <row r="192" ht="15.75" customHeight="1">
      <c r="E192" s="2"/>
      <c r="H192" s="2"/>
    </row>
    <row r="193" ht="15.75" customHeight="1">
      <c r="E193" s="2"/>
      <c r="H193" s="2"/>
    </row>
    <row r="194" ht="15.75" customHeight="1">
      <c r="E194" s="2"/>
      <c r="H194" s="2"/>
    </row>
    <row r="195" ht="15.75" customHeight="1">
      <c r="E195" s="2"/>
      <c r="H195" s="2"/>
    </row>
    <row r="196" ht="15.75" customHeight="1">
      <c r="E196" s="2"/>
      <c r="H196" s="2"/>
    </row>
    <row r="197" ht="15.75" customHeight="1">
      <c r="E197" s="2"/>
      <c r="H197" s="2"/>
    </row>
    <row r="198" ht="15.75" customHeight="1">
      <c r="E198" s="2"/>
      <c r="H198" s="2"/>
    </row>
    <row r="199" ht="15.75" customHeight="1">
      <c r="E199" s="2"/>
      <c r="H199" s="2"/>
    </row>
    <row r="200" ht="15.75" customHeight="1">
      <c r="E200" s="2"/>
      <c r="H200" s="2"/>
    </row>
    <row r="201" ht="15.75" customHeight="1">
      <c r="E201" s="2"/>
      <c r="H201" s="2"/>
    </row>
    <row r="202" ht="15.75" customHeight="1">
      <c r="E202" s="2"/>
      <c r="H202" s="2"/>
    </row>
    <row r="203" ht="15.75" customHeight="1">
      <c r="E203" s="2"/>
      <c r="H203" s="2"/>
    </row>
    <row r="204" ht="15.75" customHeight="1">
      <c r="E204" s="2"/>
      <c r="H204" s="2"/>
    </row>
    <row r="205" ht="15.75" customHeight="1">
      <c r="E205" s="2"/>
      <c r="H205" s="2"/>
    </row>
    <row r="206" ht="15.75" customHeight="1">
      <c r="E206" s="2"/>
      <c r="H206" s="2"/>
    </row>
    <row r="207" ht="15.75" customHeight="1">
      <c r="E207" s="2"/>
      <c r="H207" s="2"/>
    </row>
    <row r="208" ht="15.75" customHeight="1">
      <c r="E208" s="2"/>
      <c r="H208" s="2"/>
    </row>
    <row r="209" ht="15.75" customHeight="1">
      <c r="E209" s="2"/>
      <c r="H209" s="2"/>
    </row>
    <row r="210" ht="15.75" customHeight="1">
      <c r="E210" s="2"/>
      <c r="H210" s="2"/>
    </row>
    <row r="211" ht="15.75" customHeight="1">
      <c r="E211" s="2"/>
      <c r="H211" s="2"/>
    </row>
    <row r="212" ht="15.75" customHeight="1">
      <c r="E212" s="2"/>
      <c r="H212" s="2"/>
    </row>
    <row r="213" ht="15.75" customHeight="1">
      <c r="E213" s="2"/>
      <c r="H213" s="2"/>
    </row>
    <row r="214" ht="15.75" customHeight="1">
      <c r="E214" s="2"/>
      <c r="H214" s="2"/>
    </row>
    <row r="215" ht="15.75" customHeight="1">
      <c r="E215" s="2"/>
      <c r="H215" s="2"/>
    </row>
    <row r="216" ht="15.75" customHeight="1">
      <c r="E216" s="2"/>
      <c r="H216" s="2"/>
    </row>
    <row r="217" ht="15.75" customHeight="1">
      <c r="E217" s="2"/>
      <c r="H217" s="2"/>
    </row>
    <row r="218" ht="15.75" customHeight="1">
      <c r="E218" s="2"/>
      <c r="H218" s="2"/>
    </row>
    <row r="219" ht="15.75" customHeight="1">
      <c r="E219" s="2"/>
      <c r="H219" s="2"/>
    </row>
    <row r="220" ht="15.75" customHeight="1">
      <c r="E220" s="2"/>
      <c r="H220" s="2"/>
    </row>
    <row r="221" ht="15.75" customHeight="1">
      <c r="E221" s="2"/>
      <c r="H221" s="2"/>
    </row>
    <row r="222" ht="15.75" customHeight="1">
      <c r="E222" s="2"/>
      <c r="H222" s="2"/>
    </row>
    <row r="223" ht="15.75" customHeight="1">
      <c r="E223" s="2"/>
      <c r="H223" s="2"/>
    </row>
    <row r="224" ht="15.75" customHeight="1">
      <c r="E224" s="2"/>
      <c r="H224" s="2"/>
    </row>
    <row r="225" ht="15.75" customHeight="1">
      <c r="E225" s="2"/>
      <c r="H225" s="2"/>
    </row>
    <row r="226" ht="15.75" customHeight="1">
      <c r="E226" s="2"/>
      <c r="H226" s="2"/>
    </row>
    <row r="227" ht="15.75" customHeight="1">
      <c r="E227" s="2"/>
      <c r="H227" s="2"/>
    </row>
    <row r="228" ht="15.75" customHeight="1">
      <c r="E228" s="2"/>
      <c r="H228" s="2"/>
    </row>
    <row r="229" ht="15.75" customHeight="1">
      <c r="E229" s="2"/>
      <c r="H229" s="2"/>
    </row>
    <row r="230" ht="15.75" customHeight="1">
      <c r="E230" s="2"/>
      <c r="H230" s="2"/>
    </row>
    <row r="231" ht="15.75" customHeight="1">
      <c r="E231" s="2"/>
      <c r="H231" s="2"/>
    </row>
    <row r="232" ht="15.75" customHeight="1">
      <c r="E232" s="2"/>
      <c r="H232" s="2"/>
    </row>
    <row r="233" ht="15.75" customHeight="1">
      <c r="E233" s="2"/>
      <c r="H233" s="2"/>
    </row>
    <row r="234" ht="15.75" customHeight="1">
      <c r="E234" s="2"/>
      <c r="H234" s="2"/>
    </row>
    <row r="235" ht="15.75" customHeight="1">
      <c r="E235" s="2"/>
      <c r="H235" s="2"/>
    </row>
    <row r="236" ht="15.75" customHeight="1">
      <c r="E236" s="2"/>
      <c r="H236" s="2"/>
    </row>
    <row r="237" ht="15.75" customHeight="1">
      <c r="E237" s="2"/>
      <c r="H237" s="2"/>
    </row>
    <row r="238" ht="15.75" customHeight="1">
      <c r="E238" s="2"/>
      <c r="H238" s="2"/>
    </row>
    <row r="239" ht="15.75" customHeight="1">
      <c r="E239" s="2"/>
      <c r="H239" s="2"/>
    </row>
    <row r="240" ht="15.75" customHeight="1">
      <c r="E240" s="2"/>
      <c r="H240" s="2"/>
    </row>
    <row r="241" ht="15.75" customHeight="1">
      <c r="E241" s="2"/>
      <c r="H241" s="2"/>
    </row>
    <row r="242" ht="15.75" customHeight="1">
      <c r="E242" s="2"/>
      <c r="H242" s="2"/>
    </row>
    <row r="243" ht="15.75" customHeight="1">
      <c r="E243" s="2"/>
      <c r="H243" s="2"/>
    </row>
    <row r="244" ht="15.75" customHeight="1">
      <c r="E244" s="2"/>
      <c r="H244" s="2"/>
    </row>
    <row r="245" ht="15.75" customHeight="1">
      <c r="E245" s="2"/>
      <c r="H245" s="2"/>
    </row>
    <row r="246" ht="15.75" customHeight="1">
      <c r="E246" s="2"/>
      <c r="H246" s="2"/>
    </row>
    <row r="247" ht="15.75" customHeight="1">
      <c r="E247" s="2"/>
      <c r="H247" s="2"/>
    </row>
    <row r="248" ht="15.75" customHeight="1">
      <c r="E248" s="2"/>
      <c r="H248" s="2"/>
    </row>
    <row r="249" ht="15.75" customHeight="1">
      <c r="E249" s="2"/>
      <c r="H249" s="2"/>
    </row>
    <row r="250" ht="15.75" customHeight="1">
      <c r="E250" s="2"/>
      <c r="H250" s="2"/>
    </row>
    <row r="251" ht="15.75" customHeight="1">
      <c r="E251" s="2"/>
      <c r="H251" s="2"/>
    </row>
    <row r="252" ht="15.75" customHeight="1">
      <c r="E252" s="2"/>
      <c r="H252" s="2"/>
    </row>
    <row r="253" ht="15.75" customHeight="1">
      <c r="E253" s="2"/>
      <c r="H253" s="2"/>
    </row>
    <row r="254" ht="15.75" customHeight="1">
      <c r="E254" s="2"/>
      <c r="H254" s="2"/>
    </row>
    <row r="255" ht="15.75" customHeight="1">
      <c r="E255" s="2"/>
      <c r="H255" s="2"/>
    </row>
    <row r="256" ht="15.75" customHeight="1">
      <c r="E256" s="2"/>
      <c r="H256" s="2"/>
    </row>
    <row r="257" ht="15.75" customHeight="1">
      <c r="E257" s="2"/>
      <c r="H257" s="2"/>
    </row>
    <row r="258" ht="15.75" customHeight="1">
      <c r="E258" s="2"/>
      <c r="H258" s="2"/>
    </row>
    <row r="259" ht="15.75" customHeight="1">
      <c r="E259" s="2"/>
      <c r="H259" s="2"/>
    </row>
    <row r="260" ht="15.75" customHeight="1">
      <c r="E260" s="2"/>
      <c r="H260" s="2"/>
    </row>
    <row r="261" ht="15.75" customHeight="1">
      <c r="E261" s="2"/>
      <c r="H261" s="2"/>
    </row>
    <row r="262" ht="15.75" customHeight="1">
      <c r="E262" s="2"/>
      <c r="H262" s="2"/>
    </row>
    <row r="263" ht="15.75" customHeight="1">
      <c r="E263" s="2"/>
      <c r="H263" s="2"/>
    </row>
    <row r="264" ht="15.75" customHeight="1">
      <c r="E264" s="2"/>
      <c r="H264" s="2"/>
    </row>
    <row r="265" ht="15.75" customHeight="1">
      <c r="E265" s="2"/>
      <c r="H265" s="2"/>
    </row>
    <row r="266" ht="15.75" customHeight="1">
      <c r="E266" s="2"/>
      <c r="H266" s="2"/>
    </row>
    <row r="267" ht="15.75" customHeight="1">
      <c r="E267" s="2"/>
      <c r="H267" s="2"/>
    </row>
    <row r="268" ht="15.75" customHeight="1">
      <c r="E268" s="2"/>
      <c r="H268" s="2"/>
    </row>
    <row r="269" ht="15.75" customHeight="1">
      <c r="E269" s="2"/>
      <c r="H269" s="2"/>
    </row>
    <row r="270" ht="15.75" customHeight="1">
      <c r="E270" s="2"/>
      <c r="H270" s="2"/>
    </row>
    <row r="271" ht="15.75" customHeight="1">
      <c r="E271" s="2"/>
      <c r="H271" s="2"/>
    </row>
    <row r="272" ht="15.75" customHeight="1">
      <c r="E272" s="2"/>
      <c r="H272" s="2"/>
    </row>
    <row r="273" ht="15.75" customHeight="1">
      <c r="E273" s="2"/>
      <c r="H273" s="2"/>
    </row>
    <row r="274" ht="15.75" customHeight="1">
      <c r="E274" s="2"/>
      <c r="H274" s="2"/>
    </row>
    <row r="275" ht="15.75" customHeight="1">
      <c r="E275" s="2"/>
      <c r="H275" s="2"/>
    </row>
    <row r="276" ht="15.75" customHeight="1">
      <c r="E276" s="2"/>
      <c r="H276" s="2"/>
    </row>
    <row r="277" ht="15.75" customHeight="1">
      <c r="E277" s="2"/>
      <c r="H277" s="2"/>
    </row>
    <row r="278" ht="15.75" customHeight="1">
      <c r="E278" s="2"/>
      <c r="H278" s="2"/>
    </row>
    <row r="279" ht="15.75" customHeight="1">
      <c r="E279" s="2"/>
      <c r="H279" s="2"/>
    </row>
    <row r="280" ht="15.75" customHeight="1">
      <c r="E280" s="2"/>
      <c r="H280" s="2"/>
    </row>
    <row r="281" ht="15.75" customHeight="1">
      <c r="E281" s="2"/>
      <c r="H281" s="2"/>
    </row>
    <row r="282" ht="15.75" customHeight="1">
      <c r="E282" s="2"/>
      <c r="H282" s="2"/>
    </row>
    <row r="283" ht="15.75" customHeight="1">
      <c r="E283" s="2"/>
      <c r="H283" s="2"/>
    </row>
    <row r="284" ht="15.75" customHeight="1">
      <c r="E284" s="2"/>
      <c r="H284" s="2"/>
    </row>
    <row r="285" ht="15.75" customHeight="1">
      <c r="E285" s="2"/>
      <c r="H285" s="2"/>
    </row>
    <row r="286" ht="15.75" customHeight="1">
      <c r="E286" s="2"/>
      <c r="H286" s="2"/>
    </row>
    <row r="287" ht="15.75" customHeight="1">
      <c r="E287" s="2"/>
      <c r="H287" s="2"/>
    </row>
    <row r="288" ht="15.75" customHeight="1">
      <c r="E288" s="2"/>
      <c r="H288" s="2"/>
    </row>
    <row r="289" ht="15.75" customHeight="1">
      <c r="E289" s="2"/>
      <c r="H289" s="2"/>
    </row>
    <row r="290" ht="15.75" customHeight="1">
      <c r="E290" s="2"/>
      <c r="H290" s="2"/>
    </row>
    <row r="291" ht="15.75" customHeight="1">
      <c r="E291" s="2"/>
      <c r="H291" s="2"/>
    </row>
    <row r="292" ht="15.75" customHeight="1">
      <c r="E292" s="2"/>
      <c r="H292" s="2"/>
    </row>
    <row r="293" ht="15.75" customHeight="1">
      <c r="E293" s="2"/>
      <c r="H293" s="2"/>
    </row>
    <row r="294" ht="15.75" customHeight="1">
      <c r="E294" s="2"/>
      <c r="H294" s="2"/>
    </row>
    <row r="295" ht="15.75" customHeight="1">
      <c r="E295" s="2"/>
      <c r="H295" s="2"/>
    </row>
    <row r="296" ht="15.75" customHeight="1">
      <c r="E296" s="2"/>
      <c r="H296" s="2"/>
    </row>
    <row r="297" ht="15.75" customHeight="1">
      <c r="E297" s="2"/>
      <c r="H297" s="2"/>
    </row>
    <row r="298" ht="15.75" customHeight="1">
      <c r="E298" s="2"/>
      <c r="H298" s="2"/>
    </row>
    <row r="299" ht="15.75" customHeight="1">
      <c r="E299" s="2"/>
      <c r="H299" s="2"/>
    </row>
    <row r="300" ht="15.75" customHeight="1">
      <c r="E300" s="2"/>
      <c r="H300" s="2"/>
    </row>
    <row r="301" ht="15.75" customHeight="1">
      <c r="E301" s="2"/>
      <c r="H301" s="2"/>
    </row>
    <row r="302" ht="15.75" customHeight="1">
      <c r="E302" s="2"/>
      <c r="H302" s="2"/>
    </row>
    <row r="303" ht="15.75" customHeight="1">
      <c r="E303" s="2"/>
      <c r="H303" s="2"/>
    </row>
    <row r="304" ht="15.75" customHeight="1">
      <c r="E304" s="2"/>
      <c r="H304" s="2"/>
    </row>
    <row r="305" ht="15.75" customHeight="1">
      <c r="E305" s="2"/>
      <c r="H305" s="2"/>
    </row>
    <row r="306" ht="15.75" customHeight="1">
      <c r="E306" s="2"/>
      <c r="H306" s="2"/>
    </row>
    <row r="307" ht="15.75" customHeight="1">
      <c r="E307" s="2"/>
      <c r="H307" s="2"/>
    </row>
    <row r="308" ht="15.75" customHeight="1">
      <c r="E308" s="2"/>
      <c r="H308" s="2"/>
    </row>
    <row r="309" ht="15.75" customHeight="1">
      <c r="E309" s="2"/>
      <c r="H309" s="2"/>
    </row>
    <row r="310" ht="15.75" customHeight="1">
      <c r="E310" s="2"/>
      <c r="H310" s="2"/>
    </row>
    <row r="311" ht="15.75" customHeight="1">
      <c r="E311" s="2"/>
      <c r="H311" s="2"/>
    </row>
    <row r="312" ht="15.75" customHeight="1">
      <c r="E312" s="2"/>
      <c r="H312" s="2"/>
    </row>
    <row r="313" ht="15.75" customHeight="1">
      <c r="E313" s="2"/>
      <c r="H313" s="2"/>
    </row>
    <row r="314" ht="15.75" customHeight="1">
      <c r="E314" s="2"/>
      <c r="H314" s="2"/>
    </row>
    <row r="315" ht="15.75" customHeight="1">
      <c r="E315" s="2"/>
      <c r="H315" s="2"/>
    </row>
    <row r="316" ht="15.75" customHeight="1">
      <c r="E316" s="2"/>
      <c r="H316" s="2"/>
    </row>
    <row r="317" ht="15.75" customHeight="1">
      <c r="E317" s="2"/>
      <c r="H317" s="2"/>
    </row>
    <row r="318" ht="15.75" customHeight="1">
      <c r="E318" s="2"/>
      <c r="H318" s="2"/>
    </row>
    <row r="319" ht="15.75" customHeight="1">
      <c r="E319" s="2"/>
      <c r="H319" s="2"/>
    </row>
    <row r="320" ht="15.75" customHeight="1">
      <c r="E320" s="2"/>
      <c r="H320" s="2"/>
    </row>
    <row r="321" ht="15.75" customHeight="1">
      <c r="E321" s="2"/>
      <c r="H321" s="2"/>
    </row>
    <row r="322" ht="15.75" customHeight="1">
      <c r="E322" s="2"/>
      <c r="H322" s="2"/>
    </row>
    <row r="323" ht="15.75" customHeight="1">
      <c r="E323" s="2"/>
      <c r="H323" s="2"/>
    </row>
    <row r="324" ht="15.75" customHeight="1">
      <c r="E324" s="2"/>
      <c r="H324" s="2"/>
    </row>
    <row r="325" ht="15.75" customHeight="1">
      <c r="E325" s="2"/>
      <c r="H325" s="2"/>
    </row>
    <row r="326" ht="15.75" customHeight="1">
      <c r="E326" s="2"/>
      <c r="H326" s="2"/>
    </row>
    <row r="327" ht="15.75" customHeight="1">
      <c r="E327" s="2"/>
      <c r="H327" s="2"/>
    </row>
    <row r="328" ht="15.75" customHeight="1">
      <c r="E328" s="2"/>
      <c r="H328" s="2"/>
    </row>
    <row r="329" ht="15.75" customHeight="1">
      <c r="E329" s="2"/>
      <c r="H329" s="2"/>
    </row>
    <row r="330" ht="15.75" customHeight="1">
      <c r="E330" s="2"/>
      <c r="H330" s="2"/>
    </row>
    <row r="331" ht="15.75" customHeight="1">
      <c r="E331" s="2"/>
      <c r="H331" s="2"/>
    </row>
    <row r="332" ht="15.75" customHeight="1">
      <c r="E332" s="2"/>
      <c r="H332" s="2"/>
    </row>
    <row r="333" ht="15.75" customHeight="1">
      <c r="E333" s="2"/>
      <c r="H333" s="2"/>
    </row>
    <row r="334" ht="15.75" customHeight="1">
      <c r="E334" s="2"/>
      <c r="H334" s="2"/>
    </row>
    <row r="335" ht="15.75" customHeight="1">
      <c r="E335" s="2"/>
      <c r="H335" s="2"/>
    </row>
    <row r="336" ht="15.75" customHeight="1">
      <c r="E336" s="2"/>
      <c r="H336" s="2"/>
    </row>
    <row r="337" ht="15.75" customHeight="1">
      <c r="E337" s="2"/>
      <c r="H337" s="2"/>
    </row>
    <row r="338" ht="15.75" customHeight="1">
      <c r="E338" s="2"/>
      <c r="H338" s="2"/>
    </row>
    <row r="339" ht="15.75" customHeight="1">
      <c r="E339" s="2"/>
      <c r="H339" s="2"/>
    </row>
    <row r="340" ht="15.75" customHeight="1">
      <c r="E340" s="2"/>
      <c r="H340" s="2"/>
    </row>
    <row r="341" ht="15.75" customHeight="1">
      <c r="E341" s="2"/>
      <c r="H341" s="2"/>
    </row>
    <row r="342" ht="15.75" customHeight="1">
      <c r="E342" s="2"/>
      <c r="H342" s="2"/>
    </row>
    <row r="343" ht="15.75" customHeight="1">
      <c r="E343" s="2"/>
      <c r="H343" s="2"/>
    </row>
    <row r="344" ht="15.75" customHeight="1">
      <c r="E344" s="2"/>
      <c r="H344" s="2"/>
    </row>
    <row r="345" ht="15.75" customHeight="1">
      <c r="E345" s="2"/>
      <c r="H345" s="2"/>
    </row>
    <row r="346" ht="15.75" customHeight="1">
      <c r="E346" s="2"/>
      <c r="H346" s="2"/>
    </row>
    <row r="347" ht="15.75" customHeight="1">
      <c r="E347" s="2"/>
      <c r="H347" s="2"/>
    </row>
    <row r="348" ht="15.75" customHeight="1">
      <c r="E348" s="2"/>
      <c r="H348" s="2"/>
    </row>
    <row r="349" ht="15.75" customHeight="1">
      <c r="E349" s="2"/>
      <c r="H349" s="2"/>
    </row>
    <row r="350" ht="15.75" customHeight="1">
      <c r="E350" s="2"/>
      <c r="H350" s="2"/>
    </row>
    <row r="351" ht="15.75" customHeight="1">
      <c r="E351" s="2"/>
      <c r="H351" s="2"/>
    </row>
    <row r="352" ht="15.75" customHeight="1">
      <c r="E352" s="2"/>
      <c r="H352" s="2"/>
    </row>
    <row r="353" ht="15.75" customHeight="1">
      <c r="E353" s="2"/>
      <c r="H353" s="2"/>
    </row>
    <row r="354" ht="15.75" customHeight="1">
      <c r="E354" s="2"/>
      <c r="H354" s="2"/>
    </row>
    <row r="355" ht="15.75" customHeight="1">
      <c r="E355" s="2"/>
      <c r="H355" s="2"/>
    </row>
    <row r="356" ht="15.75" customHeight="1">
      <c r="E356" s="2"/>
      <c r="H356" s="2"/>
    </row>
    <row r="357" ht="15.75" customHeight="1">
      <c r="E357" s="2"/>
      <c r="H357" s="2"/>
    </row>
    <row r="358" ht="15.75" customHeight="1">
      <c r="E358" s="2"/>
      <c r="H358" s="2"/>
    </row>
    <row r="359" ht="15.75" customHeight="1">
      <c r="E359" s="2"/>
      <c r="H359" s="2"/>
    </row>
    <row r="360" ht="15.75" customHeight="1">
      <c r="E360" s="2"/>
      <c r="H360" s="2"/>
    </row>
    <row r="361" ht="15.75" customHeight="1">
      <c r="E361" s="2"/>
      <c r="H361" s="2"/>
    </row>
    <row r="362" ht="15.75" customHeight="1">
      <c r="E362" s="2"/>
      <c r="H362" s="2"/>
    </row>
    <row r="363" ht="15.75" customHeight="1">
      <c r="E363" s="2"/>
      <c r="H363" s="2"/>
    </row>
    <row r="364" ht="15.75" customHeight="1">
      <c r="E364" s="2"/>
      <c r="H364" s="2"/>
    </row>
    <row r="365" ht="15.75" customHeight="1">
      <c r="E365" s="2"/>
      <c r="H365" s="2"/>
    </row>
    <row r="366" ht="15.75" customHeight="1">
      <c r="E366" s="2"/>
      <c r="H366" s="2"/>
    </row>
    <row r="367" ht="15.75" customHeight="1">
      <c r="E367" s="2"/>
      <c r="H367" s="2"/>
    </row>
    <row r="368" ht="15.75" customHeight="1">
      <c r="E368" s="2"/>
      <c r="H368" s="2"/>
    </row>
    <row r="369" ht="15.75" customHeight="1">
      <c r="E369" s="2"/>
      <c r="H369" s="2"/>
    </row>
    <row r="370" ht="15.75" customHeight="1">
      <c r="E370" s="2"/>
      <c r="H370" s="2"/>
    </row>
    <row r="371" ht="15.75" customHeight="1">
      <c r="E371" s="2"/>
      <c r="H371" s="2"/>
    </row>
    <row r="372" ht="15.75" customHeight="1">
      <c r="E372" s="2"/>
      <c r="H372" s="2"/>
    </row>
    <row r="373" ht="15.75" customHeight="1">
      <c r="E373" s="2"/>
      <c r="H373" s="2"/>
    </row>
    <row r="374" ht="15.75" customHeight="1">
      <c r="E374" s="2"/>
      <c r="H374" s="2"/>
    </row>
    <row r="375" ht="15.75" customHeight="1">
      <c r="E375" s="2"/>
      <c r="H375" s="2"/>
    </row>
    <row r="376" ht="15.75" customHeight="1">
      <c r="E376" s="2"/>
      <c r="H376" s="2"/>
    </row>
    <row r="377" ht="15.75" customHeight="1">
      <c r="E377" s="2"/>
      <c r="H377" s="2"/>
    </row>
    <row r="378" ht="15.75" customHeight="1">
      <c r="E378" s="2"/>
      <c r="H378" s="2"/>
    </row>
    <row r="379" ht="15.75" customHeight="1">
      <c r="E379" s="2"/>
      <c r="H379" s="2"/>
    </row>
    <row r="380" ht="15.75" customHeight="1">
      <c r="E380" s="2"/>
      <c r="H380" s="2"/>
    </row>
    <row r="381" ht="15.75" customHeight="1">
      <c r="E381" s="2"/>
      <c r="H381" s="2"/>
    </row>
    <row r="382" ht="15.75" customHeight="1">
      <c r="E382" s="2"/>
      <c r="H382" s="2"/>
    </row>
    <row r="383" ht="15.75" customHeight="1">
      <c r="E383" s="2"/>
      <c r="H383" s="2"/>
    </row>
    <row r="384" ht="15.75" customHeight="1">
      <c r="E384" s="2"/>
      <c r="H384" s="2"/>
    </row>
    <row r="385" ht="15.75" customHeight="1">
      <c r="E385" s="2"/>
      <c r="H385" s="2"/>
    </row>
    <row r="386" ht="15.75" customHeight="1">
      <c r="E386" s="2"/>
      <c r="H386" s="2"/>
    </row>
    <row r="387" ht="15.75" customHeight="1">
      <c r="E387" s="2"/>
      <c r="H387" s="2"/>
    </row>
    <row r="388" ht="15.75" customHeight="1">
      <c r="E388" s="2"/>
      <c r="H388" s="2"/>
    </row>
    <row r="389" ht="15.75" customHeight="1">
      <c r="E389" s="2"/>
      <c r="H389" s="2"/>
    </row>
    <row r="390" ht="15.75" customHeight="1">
      <c r="E390" s="2"/>
      <c r="H390" s="2"/>
    </row>
    <row r="391" ht="15.75" customHeight="1">
      <c r="E391" s="2"/>
      <c r="H391" s="2"/>
    </row>
    <row r="392" ht="15.75" customHeight="1">
      <c r="E392" s="2"/>
      <c r="H392" s="2"/>
    </row>
    <row r="393" ht="15.75" customHeight="1">
      <c r="E393" s="2"/>
      <c r="H393" s="2"/>
    </row>
    <row r="394" ht="15.75" customHeight="1">
      <c r="E394" s="2"/>
      <c r="H394" s="2"/>
    </row>
    <row r="395" ht="15.75" customHeight="1">
      <c r="E395" s="2"/>
      <c r="H395" s="2"/>
    </row>
    <row r="396" ht="15.75" customHeight="1">
      <c r="E396" s="2"/>
      <c r="H396" s="2"/>
    </row>
    <row r="397" ht="15.75" customHeight="1">
      <c r="E397" s="2"/>
      <c r="H397" s="2"/>
    </row>
    <row r="398" ht="15.75" customHeight="1">
      <c r="E398" s="2"/>
      <c r="H398" s="2"/>
    </row>
    <row r="399" ht="15.75" customHeight="1">
      <c r="E399" s="2"/>
      <c r="H399" s="2"/>
    </row>
    <row r="400" ht="15.75" customHeight="1">
      <c r="E400" s="2"/>
      <c r="H400" s="2"/>
    </row>
    <row r="401" ht="15.75" customHeight="1">
      <c r="E401" s="2"/>
      <c r="H401" s="2"/>
    </row>
    <row r="402" ht="15.75" customHeight="1">
      <c r="E402" s="2"/>
      <c r="H402" s="2"/>
    </row>
    <row r="403" ht="15.75" customHeight="1">
      <c r="E403" s="2"/>
      <c r="H403" s="2"/>
    </row>
    <row r="404" ht="15.75" customHeight="1">
      <c r="E404" s="2"/>
      <c r="H404" s="2"/>
    </row>
    <row r="405" ht="15.75" customHeight="1">
      <c r="E405" s="2"/>
      <c r="H405" s="2"/>
    </row>
    <row r="406" ht="15.75" customHeight="1">
      <c r="E406" s="2"/>
      <c r="H406" s="2"/>
    </row>
    <row r="407" ht="15.75" customHeight="1">
      <c r="E407" s="2"/>
      <c r="H407" s="2"/>
    </row>
    <row r="408" ht="15.75" customHeight="1">
      <c r="E408" s="2"/>
      <c r="H408" s="2"/>
    </row>
    <row r="409" ht="15.75" customHeight="1">
      <c r="E409" s="2"/>
      <c r="H409" s="2"/>
    </row>
    <row r="410" ht="15.75" customHeight="1">
      <c r="E410" s="2"/>
      <c r="H410" s="2"/>
    </row>
    <row r="411" ht="15.75" customHeight="1">
      <c r="E411" s="2"/>
      <c r="H411" s="2"/>
    </row>
    <row r="412" ht="15.75" customHeight="1">
      <c r="E412" s="2"/>
      <c r="H412" s="2"/>
    </row>
    <row r="413" ht="15.75" customHeight="1">
      <c r="E413" s="2"/>
      <c r="H413" s="2"/>
    </row>
    <row r="414" ht="15.75" customHeight="1">
      <c r="E414" s="2"/>
      <c r="H414" s="2"/>
    </row>
    <row r="415" ht="15.75" customHeight="1">
      <c r="E415" s="2"/>
      <c r="H415" s="2"/>
    </row>
    <row r="416" ht="15.75" customHeight="1">
      <c r="E416" s="2"/>
      <c r="H416" s="2"/>
    </row>
    <row r="417" ht="15.75" customHeight="1">
      <c r="E417" s="2"/>
      <c r="H417" s="2"/>
    </row>
    <row r="418" ht="15.75" customHeight="1">
      <c r="E418" s="2"/>
      <c r="H418" s="2"/>
    </row>
    <row r="419" ht="15.75" customHeight="1">
      <c r="E419" s="2"/>
      <c r="H419" s="2"/>
    </row>
    <row r="420" ht="15.75" customHeight="1">
      <c r="E420" s="2"/>
      <c r="H420" s="2"/>
    </row>
    <row r="421" ht="15.75" customHeight="1">
      <c r="E421" s="2"/>
      <c r="H421" s="2"/>
    </row>
    <row r="422" ht="15.75" customHeight="1">
      <c r="E422" s="2"/>
      <c r="H422" s="2"/>
    </row>
    <row r="423" ht="15.75" customHeight="1">
      <c r="E423" s="2"/>
      <c r="H423" s="2"/>
    </row>
    <row r="424" ht="15.75" customHeight="1">
      <c r="E424" s="2"/>
      <c r="H424" s="2"/>
    </row>
    <row r="425" ht="15.75" customHeight="1">
      <c r="E425" s="2"/>
      <c r="H425" s="2"/>
    </row>
    <row r="426" ht="15.75" customHeight="1">
      <c r="E426" s="2"/>
      <c r="H426" s="2"/>
    </row>
    <row r="427" ht="15.75" customHeight="1">
      <c r="E427" s="2"/>
      <c r="H427" s="2"/>
    </row>
    <row r="428" ht="15.75" customHeight="1">
      <c r="E428" s="2"/>
      <c r="H428" s="2"/>
    </row>
    <row r="429" ht="15.75" customHeight="1">
      <c r="E429" s="2"/>
      <c r="H429" s="2"/>
    </row>
    <row r="430" ht="15.75" customHeight="1">
      <c r="E430" s="2"/>
      <c r="H430" s="2"/>
    </row>
    <row r="431" ht="15.75" customHeight="1">
      <c r="E431" s="2"/>
      <c r="H431" s="2"/>
    </row>
    <row r="432" ht="15.75" customHeight="1">
      <c r="E432" s="2"/>
      <c r="H432" s="2"/>
    </row>
    <row r="433" ht="15.75" customHeight="1">
      <c r="E433" s="2"/>
      <c r="H433" s="2"/>
    </row>
    <row r="434" ht="15.75" customHeight="1">
      <c r="E434" s="2"/>
      <c r="H434" s="2"/>
    </row>
    <row r="435" ht="15.75" customHeight="1">
      <c r="E435" s="2"/>
      <c r="H435" s="2"/>
    </row>
    <row r="436" ht="15.75" customHeight="1">
      <c r="E436" s="2"/>
      <c r="H436" s="2"/>
    </row>
    <row r="437" ht="15.75" customHeight="1">
      <c r="E437" s="2"/>
      <c r="H437" s="2"/>
    </row>
    <row r="438" ht="15.75" customHeight="1">
      <c r="E438" s="2"/>
      <c r="H438" s="2"/>
    </row>
    <row r="439" ht="15.75" customHeight="1">
      <c r="E439" s="2"/>
      <c r="H439" s="2"/>
    </row>
    <row r="440" ht="15.75" customHeight="1">
      <c r="E440" s="2"/>
      <c r="H440" s="2"/>
    </row>
    <row r="441" ht="15.75" customHeight="1">
      <c r="E441" s="2"/>
      <c r="H441" s="2"/>
    </row>
    <row r="442" ht="15.75" customHeight="1">
      <c r="E442" s="2"/>
      <c r="H442" s="2"/>
    </row>
    <row r="443" ht="15.75" customHeight="1">
      <c r="E443" s="2"/>
      <c r="H443" s="2"/>
    </row>
    <row r="444" ht="15.75" customHeight="1">
      <c r="E444" s="2"/>
      <c r="H444" s="2"/>
    </row>
    <row r="445" ht="15.75" customHeight="1">
      <c r="E445" s="2"/>
      <c r="H445" s="2"/>
    </row>
    <row r="446" ht="15.75" customHeight="1">
      <c r="E446" s="2"/>
      <c r="H446" s="2"/>
    </row>
    <row r="447" ht="15.75" customHeight="1">
      <c r="E447" s="2"/>
      <c r="H447" s="2"/>
    </row>
    <row r="448" ht="15.75" customHeight="1">
      <c r="E448" s="2"/>
      <c r="H448" s="2"/>
    </row>
    <row r="449" ht="15.75" customHeight="1">
      <c r="E449" s="2"/>
      <c r="H449" s="2"/>
    </row>
    <row r="450" ht="15.75" customHeight="1">
      <c r="E450" s="2"/>
      <c r="H450" s="2"/>
    </row>
    <row r="451" ht="15.75" customHeight="1">
      <c r="E451" s="2"/>
      <c r="H451" s="2"/>
    </row>
    <row r="452" ht="15.75" customHeight="1">
      <c r="E452" s="2"/>
      <c r="H452" s="2"/>
    </row>
    <row r="453" ht="15.75" customHeight="1">
      <c r="E453" s="2"/>
      <c r="H453" s="2"/>
    </row>
    <row r="454" ht="15.75" customHeight="1">
      <c r="E454" s="2"/>
      <c r="H454" s="2"/>
    </row>
    <row r="455" ht="15.75" customHeight="1">
      <c r="E455" s="2"/>
      <c r="H455" s="2"/>
    </row>
    <row r="456" ht="15.75" customHeight="1">
      <c r="E456" s="2"/>
      <c r="H456" s="2"/>
    </row>
    <row r="457" ht="15.75" customHeight="1">
      <c r="E457" s="2"/>
      <c r="H457" s="2"/>
    </row>
    <row r="458" ht="15.75" customHeight="1">
      <c r="E458" s="2"/>
      <c r="H458" s="2"/>
    </row>
    <row r="459" ht="15.75" customHeight="1">
      <c r="E459" s="2"/>
      <c r="H459" s="2"/>
    </row>
    <row r="460" ht="15.75" customHeight="1">
      <c r="E460" s="2"/>
      <c r="H460" s="2"/>
    </row>
    <row r="461" ht="15.75" customHeight="1">
      <c r="E461" s="2"/>
      <c r="H461" s="2"/>
    </row>
    <row r="462" ht="15.75" customHeight="1">
      <c r="E462" s="2"/>
      <c r="H462" s="2"/>
    </row>
    <row r="463" ht="15.75" customHeight="1">
      <c r="E463" s="2"/>
      <c r="H463" s="2"/>
    </row>
    <row r="464" ht="15.75" customHeight="1">
      <c r="E464" s="2"/>
      <c r="H464" s="2"/>
    </row>
    <row r="465" ht="15.75" customHeight="1">
      <c r="E465" s="2"/>
      <c r="H465" s="2"/>
    </row>
    <row r="466" ht="15.75" customHeight="1">
      <c r="E466" s="2"/>
      <c r="H466" s="2"/>
    </row>
    <row r="467" ht="15.75" customHeight="1">
      <c r="E467" s="2"/>
      <c r="H467" s="2"/>
    </row>
    <row r="468" ht="15.75" customHeight="1">
      <c r="E468" s="2"/>
      <c r="H468" s="2"/>
    </row>
    <row r="469" ht="15.75" customHeight="1">
      <c r="E469" s="2"/>
      <c r="H469" s="2"/>
    </row>
    <row r="470" ht="15.75" customHeight="1">
      <c r="E470" s="2"/>
      <c r="H470" s="2"/>
    </row>
    <row r="471" ht="15.75" customHeight="1">
      <c r="E471" s="2"/>
      <c r="H471" s="2"/>
    </row>
    <row r="472" ht="15.75" customHeight="1">
      <c r="E472" s="2"/>
      <c r="H472" s="2"/>
    </row>
    <row r="473" ht="15.75" customHeight="1">
      <c r="E473" s="2"/>
      <c r="H473" s="2"/>
    </row>
    <row r="474" ht="15.75" customHeight="1">
      <c r="E474" s="2"/>
      <c r="H474" s="2"/>
    </row>
    <row r="475" ht="15.75" customHeight="1">
      <c r="E475" s="2"/>
      <c r="H475" s="2"/>
    </row>
    <row r="476" ht="15.75" customHeight="1">
      <c r="E476" s="2"/>
      <c r="H476" s="2"/>
    </row>
    <row r="477" ht="15.75" customHeight="1">
      <c r="E477" s="2"/>
      <c r="H477" s="2"/>
    </row>
    <row r="478" ht="15.75" customHeight="1">
      <c r="E478" s="2"/>
      <c r="H478" s="2"/>
    </row>
    <row r="479" ht="15.75" customHeight="1">
      <c r="E479" s="2"/>
      <c r="H479" s="2"/>
    </row>
    <row r="480" ht="15.75" customHeight="1">
      <c r="E480" s="2"/>
      <c r="H480" s="2"/>
    </row>
    <row r="481" ht="15.75" customHeight="1">
      <c r="E481" s="2"/>
      <c r="H481" s="2"/>
    </row>
    <row r="482" ht="15.75" customHeight="1">
      <c r="E482" s="2"/>
      <c r="H482" s="2"/>
    </row>
    <row r="483" ht="15.75" customHeight="1">
      <c r="E483" s="2"/>
      <c r="H483" s="2"/>
    </row>
    <row r="484" ht="15.75" customHeight="1">
      <c r="E484" s="2"/>
      <c r="H484" s="2"/>
    </row>
    <row r="485" ht="15.75" customHeight="1">
      <c r="E485" s="2"/>
      <c r="H485" s="2"/>
    </row>
    <row r="486" ht="15.75" customHeight="1">
      <c r="E486" s="2"/>
      <c r="H486" s="2"/>
    </row>
    <row r="487" ht="15.75" customHeight="1">
      <c r="E487" s="2"/>
      <c r="H487" s="2"/>
    </row>
    <row r="488" ht="15.75" customHeight="1">
      <c r="E488" s="2"/>
      <c r="H488" s="2"/>
    </row>
    <row r="489" ht="15.75" customHeight="1">
      <c r="E489" s="2"/>
      <c r="H489" s="2"/>
    </row>
    <row r="490" ht="15.75" customHeight="1">
      <c r="E490" s="2"/>
      <c r="H490" s="2"/>
    </row>
    <row r="491" ht="15.75" customHeight="1">
      <c r="E491" s="2"/>
      <c r="H491" s="2"/>
    </row>
    <row r="492" ht="15.75" customHeight="1">
      <c r="E492" s="2"/>
      <c r="H492" s="2"/>
    </row>
    <row r="493" ht="15.75" customHeight="1">
      <c r="E493" s="2"/>
      <c r="H493" s="2"/>
    </row>
    <row r="494" ht="15.75" customHeight="1">
      <c r="E494" s="2"/>
      <c r="H494" s="2"/>
    </row>
    <row r="495" ht="15.75" customHeight="1">
      <c r="E495" s="2"/>
      <c r="H495" s="2"/>
    </row>
    <row r="496" ht="15.75" customHeight="1">
      <c r="E496" s="2"/>
      <c r="H496" s="2"/>
    </row>
    <row r="497" ht="15.75" customHeight="1">
      <c r="E497" s="2"/>
      <c r="H497" s="2"/>
    </row>
    <row r="498" ht="15.75" customHeight="1">
      <c r="E498" s="2"/>
      <c r="H498" s="2"/>
    </row>
    <row r="499" ht="15.75" customHeight="1">
      <c r="E499" s="2"/>
      <c r="H499" s="2"/>
    </row>
    <row r="500" ht="15.75" customHeight="1">
      <c r="E500" s="2"/>
      <c r="H500" s="2"/>
    </row>
    <row r="501" ht="15.75" customHeight="1">
      <c r="E501" s="2"/>
      <c r="H501" s="2"/>
    </row>
    <row r="502" ht="15.75" customHeight="1">
      <c r="E502" s="2"/>
      <c r="H502" s="2"/>
    </row>
    <row r="503" ht="15.75" customHeight="1">
      <c r="E503" s="2"/>
      <c r="H503" s="2"/>
    </row>
    <row r="504" ht="15.75" customHeight="1">
      <c r="E504" s="2"/>
      <c r="H504" s="2"/>
    </row>
    <row r="505" ht="15.75" customHeight="1">
      <c r="E505" s="2"/>
      <c r="H505" s="2"/>
    </row>
    <row r="506" ht="15.75" customHeight="1">
      <c r="E506" s="2"/>
      <c r="H506" s="2"/>
    </row>
    <row r="507" ht="15.75" customHeight="1">
      <c r="E507" s="2"/>
      <c r="H507" s="2"/>
    </row>
    <row r="508" ht="15.75" customHeight="1">
      <c r="E508" s="2"/>
      <c r="H508" s="2"/>
    </row>
    <row r="509" ht="15.75" customHeight="1">
      <c r="E509" s="2"/>
      <c r="H509" s="2"/>
    </row>
    <row r="510" ht="15.75" customHeight="1">
      <c r="E510" s="2"/>
      <c r="H510" s="2"/>
    </row>
    <row r="511" ht="15.75" customHeight="1">
      <c r="E511" s="2"/>
      <c r="H511" s="2"/>
    </row>
    <row r="512" ht="15.75" customHeight="1">
      <c r="E512" s="2"/>
      <c r="H512" s="2"/>
    </row>
    <row r="513" ht="15.75" customHeight="1">
      <c r="E513" s="2"/>
      <c r="H513" s="2"/>
    </row>
    <row r="514" ht="15.75" customHeight="1">
      <c r="E514" s="2"/>
      <c r="H514" s="2"/>
    </row>
    <row r="515" ht="15.75" customHeight="1">
      <c r="E515" s="2"/>
      <c r="H515" s="2"/>
    </row>
    <row r="516" ht="15.75" customHeight="1">
      <c r="E516" s="2"/>
      <c r="H516" s="2"/>
    </row>
    <row r="517" ht="15.75" customHeight="1">
      <c r="E517" s="2"/>
      <c r="H517" s="2"/>
    </row>
    <row r="518" ht="15.75" customHeight="1">
      <c r="E518" s="2"/>
      <c r="H518" s="2"/>
    </row>
    <row r="519" ht="15.75" customHeight="1">
      <c r="E519" s="2"/>
      <c r="H519" s="2"/>
    </row>
    <row r="520" ht="15.75" customHeight="1">
      <c r="E520" s="2"/>
      <c r="H520" s="2"/>
    </row>
    <row r="521" ht="15.75" customHeight="1">
      <c r="E521" s="2"/>
      <c r="H521" s="2"/>
    </row>
    <row r="522" ht="15.75" customHeight="1">
      <c r="E522" s="2"/>
      <c r="H522" s="2"/>
    </row>
    <row r="523" ht="15.75" customHeight="1">
      <c r="E523" s="2"/>
      <c r="H523" s="2"/>
    </row>
    <row r="524" ht="15.75" customHeight="1">
      <c r="E524" s="2"/>
      <c r="H524" s="2"/>
    </row>
    <row r="525" ht="15.75" customHeight="1">
      <c r="E525" s="2"/>
      <c r="H525" s="2"/>
    </row>
    <row r="526" ht="15.75" customHeight="1">
      <c r="E526" s="2"/>
      <c r="H526" s="2"/>
    </row>
    <row r="527" ht="15.75" customHeight="1">
      <c r="E527" s="2"/>
      <c r="H527" s="2"/>
    </row>
    <row r="528" ht="15.75" customHeight="1">
      <c r="E528" s="2"/>
      <c r="H528" s="2"/>
    </row>
    <row r="529" ht="15.75" customHeight="1">
      <c r="E529" s="2"/>
      <c r="H529" s="2"/>
    </row>
    <row r="530" ht="15.75" customHeight="1">
      <c r="E530" s="2"/>
      <c r="H530" s="2"/>
    </row>
    <row r="531" ht="15.75" customHeight="1">
      <c r="E531" s="2"/>
      <c r="H531" s="2"/>
    </row>
    <row r="532" ht="15.75" customHeight="1">
      <c r="E532" s="2"/>
      <c r="H532" s="2"/>
    </row>
    <row r="533" ht="15.75" customHeight="1">
      <c r="E533" s="2"/>
      <c r="H533" s="2"/>
    </row>
    <row r="534" ht="15.75" customHeight="1">
      <c r="E534" s="2"/>
      <c r="H534" s="2"/>
    </row>
    <row r="535" ht="15.75" customHeight="1">
      <c r="E535" s="2"/>
      <c r="H535" s="2"/>
    </row>
    <row r="536" ht="15.75" customHeight="1">
      <c r="E536" s="2"/>
      <c r="H536" s="2"/>
    </row>
    <row r="537" ht="15.75" customHeight="1">
      <c r="E537" s="2"/>
      <c r="H537" s="2"/>
    </row>
    <row r="538" ht="15.75" customHeight="1">
      <c r="E538" s="2"/>
      <c r="H538" s="2"/>
    </row>
    <row r="539" ht="15.75" customHeight="1">
      <c r="E539" s="2"/>
      <c r="H539" s="2"/>
    </row>
    <row r="540" ht="15.75" customHeight="1">
      <c r="E540" s="2"/>
      <c r="H540" s="2"/>
    </row>
    <row r="541" ht="15.75" customHeight="1">
      <c r="E541" s="2"/>
      <c r="H541" s="2"/>
    </row>
    <row r="542" ht="15.75" customHeight="1">
      <c r="E542" s="2"/>
      <c r="H542" s="2"/>
    </row>
    <row r="543" ht="15.75" customHeight="1">
      <c r="E543" s="2"/>
      <c r="H543" s="2"/>
    </row>
    <row r="544" ht="15.75" customHeight="1">
      <c r="E544" s="2"/>
      <c r="H544" s="2"/>
    </row>
    <row r="545" ht="15.75" customHeight="1">
      <c r="E545" s="2"/>
      <c r="H545" s="2"/>
    </row>
    <row r="546" ht="15.75" customHeight="1">
      <c r="E546" s="2"/>
      <c r="H546" s="2"/>
    </row>
    <row r="547" ht="15.75" customHeight="1">
      <c r="E547" s="2"/>
      <c r="H547" s="2"/>
    </row>
    <row r="548" ht="15.75" customHeight="1">
      <c r="E548" s="2"/>
      <c r="H548" s="2"/>
    </row>
    <row r="549" ht="15.75" customHeight="1">
      <c r="E549" s="2"/>
      <c r="H549" s="2"/>
    </row>
    <row r="550" ht="15.75" customHeight="1">
      <c r="E550" s="2"/>
      <c r="H550" s="2"/>
    </row>
    <row r="551" ht="15.75" customHeight="1">
      <c r="E551" s="2"/>
      <c r="H551" s="2"/>
    </row>
    <row r="552" ht="15.75" customHeight="1">
      <c r="E552" s="2"/>
      <c r="H552" s="2"/>
    </row>
    <row r="553" ht="15.75" customHeight="1">
      <c r="E553" s="2"/>
      <c r="H553" s="2"/>
    </row>
    <row r="554" ht="15.75" customHeight="1">
      <c r="E554" s="2"/>
      <c r="H554" s="2"/>
    </row>
    <row r="555" ht="15.75" customHeight="1">
      <c r="E555" s="2"/>
      <c r="H555" s="2"/>
    </row>
    <row r="556" ht="15.75" customHeight="1">
      <c r="E556" s="2"/>
      <c r="H556" s="2"/>
    </row>
    <row r="557" ht="15.75" customHeight="1">
      <c r="E557" s="2"/>
      <c r="H557" s="2"/>
    </row>
    <row r="558" ht="15.75" customHeight="1">
      <c r="E558" s="2"/>
      <c r="H558" s="2"/>
    </row>
    <row r="559" ht="15.75" customHeight="1">
      <c r="E559" s="2"/>
      <c r="H559" s="2"/>
    </row>
    <row r="560" ht="15.75" customHeight="1">
      <c r="E560" s="2"/>
      <c r="H560" s="2"/>
    </row>
    <row r="561" ht="15.75" customHeight="1">
      <c r="E561" s="2"/>
      <c r="H561" s="2"/>
    </row>
    <row r="562" ht="15.75" customHeight="1">
      <c r="E562" s="2"/>
      <c r="H562" s="2"/>
    </row>
    <row r="563" ht="15.75" customHeight="1">
      <c r="E563" s="2"/>
      <c r="H563" s="2"/>
    </row>
    <row r="564" ht="15.75" customHeight="1">
      <c r="E564" s="2"/>
      <c r="H564" s="2"/>
    </row>
    <row r="565" ht="15.75" customHeight="1">
      <c r="E565" s="2"/>
      <c r="H565" s="2"/>
    </row>
    <row r="566" ht="15.75" customHeight="1">
      <c r="E566" s="2"/>
      <c r="H566" s="2"/>
    </row>
    <row r="567" ht="15.75" customHeight="1">
      <c r="E567" s="2"/>
      <c r="H567" s="2"/>
    </row>
    <row r="568" ht="15.75" customHeight="1">
      <c r="E568" s="2"/>
      <c r="H568" s="2"/>
    </row>
    <row r="569" ht="15.75" customHeight="1">
      <c r="E569" s="2"/>
      <c r="H569" s="2"/>
    </row>
    <row r="570" ht="15.75" customHeight="1">
      <c r="E570" s="2"/>
      <c r="H570" s="2"/>
    </row>
    <row r="571" ht="15.75" customHeight="1">
      <c r="E571" s="2"/>
      <c r="H571" s="2"/>
    </row>
    <row r="572" ht="15.75" customHeight="1">
      <c r="E572" s="2"/>
      <c r="H572" s="2"/>
    </row>
    <row r="573" ht="15.75" customHeight="1">
      <c r="E573" s="2"/>
      <c r="H573" s="2"/>
    </row>
    <row r="574" ht="15.75" customHeight="1">
      <c r="E574" s="2"/>
      <c r="H574" s="2"/>
    </row>
    <row r="575" ht="15.75" customHeight="1">
      <c r="E575" s="2"/>
      <c r="H575" s="2"/>
    </row>
    <row r="576" ht="15.75" customHeight="1">
      <c r="E576" s="2"/>
      <c r="H576" s="2"/>
    </row>
    <row r="577" ht="15.75" customHeight="1">
      <c r="E577" s="2"/>
      <c r="H577" s="2"/>
    </row>
    <row r="578" ht="15.75" customHeight="1">
      <c r="E578" s="2"/>
      <c r="H578" s="2"/>
    </row>
    <row r="579" ht="15.75" customHeight="1">
      <c r="E579" s="2"/>
      <c r="H579" s="2"/>
    </row>
    <row r="580" ht="15.75" customHeight="1">
      <c r="E580" s="2"/>
      <c r="H580" s="2"/>
    </row>
    <row r="581" ht="15.75" customHeight="1">
      <c r="E581" s="2"/>
      <c r="H581" s="2"/>
    </row>
    <row r="582" ht="15.75" customHeight="1">
      <c r="E582" s="2"/>
      <c r="H582" s="2"/>
    </row>
    <row r="583" ht="15.75" customHeight="1">
      <c r="E583" s="2"/>
      <c r="H583" s="2"/>
    </row>
    <row r="584" ht="15.75" customHeight="1">
      <c r="E584" s="2"/>
      <c r="H584" s="2"/>
    </row>
    <row r="585" ht="15.75" customHeight="1">
      <c r="E585" s="2"/>
      <c r="H585" s="2"/>
    </row>
    <row r="586" ht="15.75" customHeight="1">
      <c r="E586" s="2"/>
      <c r="H586" s="2"/>
    </row>
    <row r="587" ht="15.75" customHeight="1">
      <c r="E587" s="2"/>
      <c r="H587" s="2"/>
    </row>
    <row r="588" ht="15.75" customHeight="1">
      <c r="E588" s="2"/>
      <c r="H588" s="2"/>
    </row>
    <row r="589" ht="15.75" customHeight="1">
      <c r="E589" s="2"/>
      <c r="H589" s="2"/>
    </row>
    <row r="590" ht="15.75" customHeight="1">
      <c r="E590" s="2"/>
      <c r="H590" s="2"/>
    </row>
    <row r="591" ht="15.75" customHeight="1">
      <c r="E591" s="2"/>
      <c r="H591" s="2"/>
    </row>
    <row r="592" ht="15.75" customHeight="1">
      <c r="E592" s="2"/>
      <c r="H592" s="2"/>
    </row>
    <row r="593" ht="15.75" customHeight="1">
      <c r="E593" s="2"/>
      <c r="H593" s="2"/>
    </row>
    <row r="594" ht="15.75" customHeight="1">
      <c r="E594" s="2"/>
      <c r="H594" s="2"/>
    </row>
    <row r="595" ht="15.75" customHeight="1">
      <c r="E595" s="2"/>
      <c r="H595" s="2"/>
    </row>
    <row r="596" ht="15.75" customHeight="1">
      <c r="E596" s="2"/>
      <c r="H596" s="2"/>
    </row>
    <row r="597" ht="15.75" customHeight="1">
      <c r="E597" s="2"/>
      <c r="H597" s="2"/>
    </row>
    <row r="598" ht="15.75" customHeight="1">
      <c r="E598" s="2"/>
      <c r="H598" s="2"/>
    </row>
    <row r="599" ht="15.75" customHeight="1">
      <c r="E599" s="2"/>
      <c r="H599" s="2"/>
    </row>
    <row r="600" ht="15.75" customHeight="1">
      <c r="E600" s="2"/>
      <c r="H600" s="2"/>
    </row>
    <row r="601" ht="15.75" customHeight="1">
      <c r="E601" s="2"/>
      <c r="H601" s="2"/>
    </row>
    <row r="602" ht="15.75" customHeight="1">
      <c r="E602" s="2"/>
      <c r="H602" s="2"/>
    </row>
    <row r="603" ht="15.75" customHeight="1">
      <c r="E603" s="2"/>
      <c r="H603" s="2"/>
    </row>
    <row r="604" ht="15.75" customHeight="1">
      <c r="E604" s="2"/>
      <c r="H604" s="2"/>
    </row>
    <row r="605" ht="15.75" customHeight="1">
      <c r="E605" s="2"/>
      <c r="H605" s="2"/>
    </row>
    <row r="606" ht="15.75" customHeight="1">
      <c r="E606" s="2"/>
      <c r="H606" s="2"/>
    </row>
    <row r="607" ht="15.75" customHeight="1">
      <c r="E607" s="2"/>
      <c r="H607" s="2"/>
    </row>
    <row r="608" ht="15.75" customHeight="1">
      <c r="E608" s="2"/>
      <c r="H608" s="2"/>
    </row>
    <row r="609" ht="15.75" customHeight="1">
      <c r="E609" s="2"/>
      <c r="H609" s="2"/>
    </row>
    <row r="610" ht="15.75" customHeight="1">
      <c r="E610" s="2"/>
      <c r="H610" s="2"/>
    </row>
    <row r="611" ht="15.75" customHeight="1">
      <c r="E611" s="2"/>
      <c r="H611" s="2"/>
    </row>
    <row r="612" ht="15.75" customHeight="1">
      <c r="E612" s="2"/>
      <c r="H612" s="2"/>
    </row>
    <row r="613" ht="15.75" customHeight="1">
      <c r="E613" s="2"/>
      <c r="H613" s="2"/>
    </row>
    <row r="614" ht="15.75" customHeight="1">
      <c r="E614" s="2"/>
      <c r="H614" s="2"/>
    </row>
    <row r="615" ht="15.75" customHeight="1">
      <c r="E615" s="2"/>
      <c r="H615" s="2"/>
    </row>
    <row r="616" ht="15.75" customHeight="1">
      <c r="E616" s="2"/>
      <c r="H616" s="2"/>
    </row>
    <row r="617" ht="15.75" customHeight="1">
      <c r="E617" s="2"/>
      <c r="H617" s="2"/>
    </row>
    <row r="618" ht="15.75" customHeight="1">
      <c r="E618" s="2"/>
      <c r="H618" s="2"/>
    </row>
    <row r="619" ht="15.75" customHeight="1">
      <c r="E619" s="2"/>
      <c r="H619" s="2"/>
    </row>
    <row r="620" ht="15.75" customHeight="1">
      <c r="E620" s="2"/>
      <c r="H620" s="2"/>
    </row>
    <row r="621" ht="15.75" customHeight="1">
      <c r="E621" s="2"/>
      <c r="H621" s="2"/>
    </row>
    <row r="622" ht="15.75" customHeight="1">
      <c r="E622" s="2"/>
      <c r="H622" s="2"/>
    </row>
    <row r="623" ht="15.75" customHeight="1">
      <c r="E623" s="2"/>
      <c r="H623" s="2"/>
    </row>
    <row r="624" ht="15.75" customHeight="1">
      <c r="E624" s="2"/>
      <c r="H624" s="2"/>
    </row>
    <row r="625" ht="15.75" customHeight="1">
      <c r="E625" s="2"/>
      <c r="H625" s="2"/>
    </row>
    <row r="626" ht="15.75" customHeight="1">
      <c r="E626" s="2"/>
      <c r="H626" s="2"/>
    </row>
    <row r="627" ht="15.75" customHeight="1">
      <c r="E627" s="2"/>
      <c r="H627" s="2"/>
    </row>
    <row r="628" ht="15.75" customHeight="1">
      <c r="E628" s="2"/>
      <c r="H628" s="2"/>
    </row>
    <row r="629" ht="15.75" customHeight="1">
      <c r="E629" s="2"/>
      <c r="H629" s="2"/>
    </row>
    <row r="630" ht="15.75" customHeight="1">
      <c r="E630" s="2"/>
      <c r="H630" s="2"/>
    </row>
    <row r="631" ht="15.75" customHeight="1">
      <c r="E631" s="2"/>
      <c r="H631" s="2"/>
    </row>
    <row r="632" ht="15.75" customHeight="1">
      <c r="E632" s="2"/>
      <c r="H632" s="2"/>
    </row>
    <row r="633" ht="15.75" customHeight="1">
      <c r="E633" s="2"/>
      <c r="H633" s="2"/>
    </row>
    <row r="634" ht="15.75" customHeight="1">
      <c r="E634" s="2"/>
      <c r="H634" s="2"/>
    </row>
    <row r="635" ht="15.75" customHeight="1">
      <c r="E635" s="2"/>
      <c r="H635" s="2"/>
    </row>
    <row r="636" ht="15.75" customHeight="1">
      <c r="E636" s="2"/>
      <c r="H636" s="2"/>
    </row>
    <row r="637" ht="15.75" customHeight="1">
      <c r="E637" s="2"/>
      <c r="H637" s="2"/>
    </row>
    <row r="638" ht="15.75" customHeight="1">
      <c r="E638" s="2"/>
      <c r="H638" s="2"/>
    </row>
    <row r="639" ht="15.75" customHeight="1">
      <c r="E639" s="2"/>
      <c r="H639" s="2"/>
    </row>
    <row r="640" ht="15.75" customHeight="1">
      <c r="E640" s="2"/>
      <c r="H640" s="2"/>
    </row>
    <row r="641" ht="15.75" customHeight="1">
      <c r="E641" s="2"/>
      <c r="H641" s="2"/>
    </row>
    <row r="642" ht="15.75" customHeight="1">
      <c r="E642" s="2"/>
      <c r="H642" s="2"/>
    </row>
    <row r="643" ht="15.75" customHeight="1">
      <c r="E643" s="2"/>
      <c r="H643" s="2"/>
    </row>
    <row r="644" ht="15.75" customHeight="1">
      <c r="E644" s="2"/>
      <c r="H644" s="2"/>
    </row>
    <row r="645" ht="15.75" customHeight="1">
      <c r="E645" s="2"/>
      <c r="H645" s="2"/>
    </row>
    <row r="646" ht="15.75" customHeight="1">
      <c r="E646" s="2"/>
      <c r="H646" s="2"/>
    </row>
    <row r="647" ht="15.75" customHeight="1">
      <c r="E647" s="2"/>
      <c r="H647" s="2"/>
    </row>
    <row r="648" ht="15.75" customHeight="1">
      <c r="E648" s="2"/>
      <c r="H648" s="2"/>
    </row>
    <row r="649" ht="15.75" customHeight="1">
      <c r="E649" s="2"/>
      <c r="H649" s="2"/>
    </row>
    <row r="650" ht="15.75" customHeight="1">
      <c r="E650" s="2"/>
      <c r="H650" s="2"/>
    </row>
    <row r="651" ht="15.75" customHeight="1">
      <c r="E651" s="2"/>
      <c r="H651" s="2"/>
    </row>
    <row r="652" ht="15.75" customHeight="1">
      <c r="E652" s="2"/>
      <c r="H652" s="2"/>
    </row>
    <row r="653" ht="15.75" customHeight="1">
      <c r="E653" s="2"/>
      <c r="H653" s="2"/>
    </row>
    <row r="654" ht="15.75" customHeight="1">
      <c r="E654" s="2"/>
      <c r="H654" s="2"/>
    </row>
    <row r="655" ht="15.75" customHeight="1">
      <c r="E655" s="2"/>
      <c r="H655" s="2"/>
    </row>
    <row r="656" ht="15.75" customHeight="1">
      <c r="E656" s="2"/>
      <c r="H656" s="2"/>
    </row>
    <row r="657" ht="15.75" customHeight="1">
      <c r="E657" s="2"/>
      <c r="H657" s="2"/>
    </row>
    <row r="658" ht="15.75" customHeight="1">
      <c r="E658" s="2"/>
      <c r="H658" s="2"/>
    </row>
    <row r="659" ht="15.75" customHeight="1">
      <c r="E659" s="2"/>
      <c r="H659" s="2"/>
    </row>
    <row r="660" ht="15.75" customHeight="1">
      <c r="E660" s="2"/>
      <c r="H660" s="2"/>
    </row>
    <row r="661" ht="15.75" customHeight="1">
      <c r="E661" s="2"/>
      <c r="H661" s="2"/>
    </row>
    <row r="662" ht="15.75" customHeight="1">
      <c r="E662" s="2"/>
      <c r="H662" s="2"/>
    </row>
    <row r="663" ht="15.75" customHeight="1">
      <c r="E663" s="2"/>
      <c r="H663" s="2"/>
    </row>
    <row r="664" ht="15.75" customHeight="1">
      <c r="E664" s="2"/>
      <c r="H664" s="2"/>
    </row>
    <row r="665" ht="15.75" customHeight="1">
      <c r="E665" s="2"/>
      <c r="H665" s="2"/>
    </row>
    <row r="666" ht="15.75" customHeight="1">
      <c r="E666" s="2"/>
      <c r="H666" s="2"/>
    </row>
    <row r="667" ht="15.75" customHeight="1">
      <c r="E667" s="2"/>
      <c r="H667" s="2"/>
    </row>
    <row r="668" ht="15.75" customHeight="1">
      <c r="E668" s="2"/>
      <c r="H668" s="2"/>
    </row>
    <row r="669" ht="15.75" customHeight="1">
      <c r="E669" s="2"/>
      <c r="H669" s="2"/>
    </row>
    <row r="670" ht="15.75" customHeight="1">
      <c r="E670" s="2"/>
      <c r="H670" s="2"/>
    </row>
    <row r="671" ht="15.75" customHeight="1">
      <c r="E671" s="2"/>
      <c r="H671" s="2"/>
    </row>
    <row r="672" ht="15.75" customHeight="1">
      <c r="E672" s="2"/>
      <c r="H672" s="2"/>
    </row>
    <row r="673" ht="15.75" customHeight="1">
      <c r="E673" s="2"/>
      <c r="H673" s="2"/>
    </row>
    <row r="674" ht="15.75" customHeight="1">
      <c r="E674" s="2"/>
      <c r="H674" s="2"/>
    </row>
    <row r="675" ht="15.75" customHeight="1">
      <c r="E675" s="2"/>
      <c r="H675" s="2"/>
    </row>
    <row r="676" ht="15.75" customHeight="1">
      <c r="E676" s="2"/>
      <c r="H676" s="2"/>
    </row>
    <row r="677" ht="15.75" customHeight="1">
      <c r="E677" s="2"/>
      <c r="H677" s="2"/>
    </row>
    <row r="678" ht="15.75" customHeight="1">
      <c r="E678" s="2"/>
      <c r="H678" s="2"/>
    </row>
    <row r="679" ht="15.75" customHeight="1">
      <c r="E679" s="2"/>
      <c r="H679" s="2"/>
    </row>
    <row r="680" ht="15.75" customHeight="1">
      <c r="E680" s="2"/>
      <c r="H680" s="2"/>
    </row>
    <row r="681" ht="15.75" customHeight="1">
      <c r="E681" s="2"/>
      <c r="H681" s="2"/>
    </row>
    <row r="682" ht="15.75" customHeight="1">
      <c r="E682" s="2"/>
      <c r="H682" s="2"/>
    </row>
    <row r="683" ht="15.75" customHeight="1">
      <c r="E683" s="2"/>
      <c r="H683" s="2"/>
    </row>
    <row r="684" ht="15.75" customHeight="1">
      <c r="E684" s="2"/>
      <c r="H684" s="2"/>
    </row>
    <row r="685" ht="15.75" customHeight="1">
      <c r="E685" s="2"/>
      <c r="H685" s="2"/>
    </row>
    <row r="686" ht="15.75" customHeight="1">
      <c r="E686" s="2"/>
      <c r="H686" s="2"/>
    </row>
    <row r="687" ht="15.75" customHeight="1">
      <c r="E687" s="2"/>
      <c r="H687" s="2"/>
    </row>
    <row r="688" ht="15.75" customHeight="1">
      <c r="E688" s="2"/>
      <c r="H688" s="2"/>
    </row>
    <row r="689" ht="15.75" customHeight="1">
      <c r="E689" s="2"/>
      <c r="H689" s="2"/>
    </row>
    <row r="690" ht="15.75" customHeight="1">
      <c r="E690" s="2"/>
      <c r="H690" s="2"/>
    </row>
    <row r="691" ht="15.75" customHeight="1">
      <c r="E691" s="2"/>
      <c r="H691" s="2"/>
    </row>
    <row r="692" ht="15.75" customHeight="1">
      <c r="E692" s="2"/>
      <c r="H692" s="2"/>
    </row>
    <row r="693" ht="15.75" customHeight="1">
      <c r="E693" s="2"/>
      <c r="H693" s="2"/>
    </row>
    <row r="694" ht="15.75" customHeight="1">
      <c r="E694" s="2"/>
      <c r="H694" s="2"/>
    </row>
    <row r="695" ht="15.75" customHeight="1">
      <c r="E695" s="2"/>
      <c r="H695" s="2"/>
    </row>
    <row r="696" ht="15.75" customHeight="1">
      <c r="E696" s="2"/>
      <c r="H696" s="2"/>
    </row>
    <row r="697" ht="15.75" customHeight="1">
      <c r="E697" s="2"/>
      <c r="H697" s="2"/>
    </row>
    <row r="698" ht="15.75" customHeight="1">
      <c r="E698" s="2"/>
      <c r="H698" s="2"/>
    </row>
    <row r="699" ht="15.75" customHeight="1">
      <c r="E699" s="2"/>
      <c r="H699" s="2"/>
    </row>
    <row r="700" ht="15.75" customHeight="1">
      <c r="E700" s="2"/>
      <c r="H700" s="2"/>
    </row>
    <row r="701" ht="15.75" customHeight="1">
      <c r="E701" s="2"/>
      <c r="H701" s="2"/>
    </row>
    <row r="702" ht="15.75" customHeight="1">
      <c r="E702" s="2"/>
      <c r="H702" s="2"/>
    </row>
    <row r="703" ht="15.75" customHeight="1">
      <c r="E703" s="2"/>
      <c r="H703" s="2"/>
    </row>
    <row r="704" ht="15.75" customHeight="1">
      <c r="E704" s="2"/>
      <c r="H704" s="2"/>
    </row>
    <row r="705" ht="15.75" customHeight="1">
      <c r="E705" s="2"/>
      <c r="H705" s="2"/>
    </row>
    <row r="706" ht="15.75" customHeight="1">
      <c r="E706" s="2"/>
      <c r="H706" s="2"/>
    </row>
    <row r="707" ht="15.75" customHeight="1">
      <c r="E707" s="2"/>
      <c r="H707" s="2"/>
    </row>
    <row r="708" ht="15.75" customHeight="1">
      <c r="E708" s="2"/>
      <c r="H708" s="2"/>
    </row>
    <row r="709" ht="15.75" customHeight="1">
      <c r="E709" s="2"/>
      <c r="H709" s="2"/>
    </row>
    <row r="710" ht="15.75" customHeight="1">
      <c r="E710" s="2"/>
      <c r="H710" s="2"/>
    </row>
    <row r="711" ht="15.75" customHeight="1">
      <c r="E711" s="2"/>
      <c r="H711" s="2"/>
    </row>
    <row r="712" ht="15.75" customHeight="1">
      <c r="E712" s="2"/>
      <c r="H712" s="2"/>
    </row>
    <row r="713" ht="15.75" customHeight="1">
      <c r="E713" s="2"/>
      <c r="H713" s="2"/>
    </row>
    <row r="714" ht="15.75" customHeight="1">
      <c r="E714" s="2"/>
      <c r="H714" s="2"/>
    </row>
    <row r="715" ht="15.75" customHeight="1">
      <c r="E715" s="2"/>
      <c r="H715" s="2"/>
    </row>
    <row r="716" ht="15.75" customHeight="1">
      <c r="E716" s="2"/>
      <c r="H716" s="2"/>
    </row>
    <row r="717" ht="15.75" customHeight="1">
      <c r="E717" s="2"/>
      <c r="H717" s="2"/>
    </row>
    <row r="718" ht="15.75" customHeight="1">
      <c r="E718" s="2"/>
      <c r="H718" s="2"/>
    </row>
    <row r="719" ht="15.75" customHeight="1">
      <c r="E719" s="2"/>
      <c r="H719" s="2"/>
    </row>
    <row r="720" ht="15.75" customHeight="1">
      <c r="E720" s="2"/>
      <c r="H720" s="2"/>
    </row>
    <row r="721" ht="15.75" customHeight="1">
      <c r="E721" s="2"/>
      <c r="H721" s="2"/>
    </row>
    <row r="722" ht="15.75" customHeight="1">
      <c r="E722" s="2"/>
      <c r="H722" s="2"/>
    </row>
    <row r="723" ht="15.75" customHeight="1">
      <c r="E723" s="2"/>
      <c r="H723" s="2"/>
    </row>
    <row r="724" ht="15.75" customHeight="1">
      <c r="E724" s="2"/>
      <c r="H724" s="2"/>
    </row>
    <row r="725" ht="15.75" customHeight="1">
      <c r="E725" s="2"/>
      <c r="H725" s="2"/>
    </row>
    <row r="726" ht="15.75" customHeight="1">
      <c r="E726" s="2"/>
      <c r="H726" s="2"/>
    </row>
    <row r="727" ht="15.75" customHeight="1">
      <c r="E727" s="2"/>
      <c r="H727" s="2"/>
    </row>
    <row r="728" ht="15.75" customHeight="1">
      <c r="E728" s="2"/>
      <c r="H728" s="2"/>
    </row>
    <row r="729" ht="15.75" customHeight="1">
      <c r="E729" s="2"/>
      <c r="H729" s="2"/>
    </row>
    <row r="730" ht="15.75" customHeight="1">
      <c r="E730" s="2"/>
      <c r="H730" s="2"/>
    </row>
    <row r="731" ht="15.75" customHeight="1">
      <c r="E731" s="2"/>
      <c r="H731" s="2"/>
    </row>
    <row r="732" ht="15.75" customHeight="1">
      <c r="E732" s="2"/>
      <c r="H732" s="2"/>
    </row>
    <row r="733" ht="15.75" customHeight="1">
      <c r="E733" s="2"/>
      <c r="H733" s="2"/>
    </row>
    <row r="734" ht="15.75" customHeight="1">
      <c r="E734" s="2"/>
      <c r="H734" s="2"/>
    </row>
    <row r="735" ht="15.75" customHeight="1">
      <c r="E735" s="2"/>
      <c r="H735" s="2"/>
    </row>
    <row r="736" ht="15.75" customHeight="1">
      <c r="E736" s="2"/>
      <c r="H736" s="2"/>
    </row>
    <row r="737" ht="15.75" customHeight="1">
      <c r="E737" s="2"/>
      <c r="H737" s="2"/>
    </row>
    <row r="738" ht="15.75" customHeight="1">
      <c r="E738" s="2"/>
      <c r="H738" s="2"/>
    </row>
    <row r="739" ht="15.75" customHeight="1">
      <c r="E739" s="2"/>
      <c r="H739" s="2"/>
    </row>
    <row r="740" ht="15.75" customHeight="1">
      <c r="E740" s="2"/>
      <c r="H740" s="2"/>
    </row>
    <row r="741" ht="15.75" customHeight="1">
      <c r="E741" s="2"/>
      <c r="H741" s="2"/>
    </row>
    <row r="742" ht="15.75" customHeight="1">
      <c r="E742" s="2"/>
      <c r="H742" s="2"/>
    </row>
    <row r="743" ht="15.75" customHeight="1">
      <c r="E743" s="2"/>
      <c r="H743" s="2"/>
    </row>
    <row r="744" ht="15.75" customHeight="1">
      <c r="E744" s="2"/>
      <c r="H744" s="2"/>
    </row>
    <row r="745" ht="15.75" customHeight="1">
      <c r="E745" s="2"/>
      <c r="H745" s="2"/>
    </row>
    <row r="746" ht="15.75" customHeight="1">
      <c r="E746" s="2"/>
      <c r="H746" s="2"/>
    </row>
    <row r="747" ht="15.75" customHeight="1">
      <c r="E747" s="2"/>
      <c r="H747" s="2"/>
    </row>
    <row r="748" ht="15.75" customHeight="1">
      <c r="E748" s="2"/>
      <c r="H748" s="2"/>
    </row>
    <row r="749" ht="15.75" customHeight="1">
      <c r="E749" s="2"/>
      <c r="H749" s="2"/>
    </row>
    <row r="750" ht="15.75" customHeight="1">
      <c r="E750" s="2"/>
      <c r="H750" s="2"/>
    </row>
    <row r="751" ht="15.75" customHeight="1">
      <c r="E751" s="2"/>
      <c r="H751" s="2"/>
    </row>
    <row r="752" ht="15.75" customHeight="1">
      <c r="E752" s="2"/>
      <c r="H752" s="2"/>
    </row>
    <row r="753" ht="15.75" customHeight="1">
      <c r="E753" s="2"/>
      <c r="H753" s="2"/>
    </row>
    <row r="754" ht="15.75" customHeight="1">
      <c r="E754" s="2"/>
      <c r="H754" s="2"/>
    </row>
    <row r="755" ht="15.75" customHeight="1">
      <c r="E755" s="2"/>
      <c r="H755" s="2"/>
    </row>
    <row r="756" ht="15.75" customHeight="1">
      <c r="E756" s="2"/>
      <c r="H756" s="2"/>
    </row>
    <row r="757" ht="15.75" customHeight="1">
      <c r="E757" s="2"/>
      <c r="H757" s="2"/>
    </row>
    <row r="758" ht="15.75" customHeight="1">
      <c r="E758" s="2"/>
      <c r="H758" s="2"/>
    </row>
    <row r="759" ht="15.75" customHeight="1">
      <c r="E759" s="2"/>
      <c r="H759" s="2"/>
    </row>
    <row r="760" ht="15.75" customHeight="1">
      <c r="E760" s="2"/>
      <c r="H760" s="2"/>
    </row>
    <row r="761" ht="15.75" customHeight="1">
      <c r="E761" s="2"/>
      <c r="H761" s="2"/>
    </row>
    <row r="762" ht="15.75" customHeight="1">
      <c r="E762" s="2"/>
      <c r="H762" s="2"/>
    </row>
    <row r="763" ht="15.75" customHeight="1">
      <c r="E763" s="2"/>
      <c r="H763" s="2"/>
    </row>
    <row r="764" ht="15.75" customHeight="1">
      <c r="E764" s="2"/>
      <c r="H764" s="2"/>
    </row>
    <row r="765" ht="15.75" customHeight="1">
      <c r="E765" s="2"/>
      <c r="H765" s="2"/>
    </row>
    <row r="766" ht="15.75" customHeight="1">
      <c r="E766" s="2"/>
      <c r="H766" s="2"/>
    </row>
    <row r="767" ht="15.75" customHeight="1">
      <c r="E767" s="2"/>
      <c r="H767" s="2"/>
    </row>
    <row r="768" ht="15.75" customHeight="1">
      <c r="E768" s="2"/>
      <c r="H768" s="2"/>
    </row>
    <row r="769" ht="15.75" customHeight="1">
      <c r="E769" s="2"/>
      <c r="H769" s="2"/>
    </row>
    <row r="770" ht="15.75" customHeight="1">
      <c r="E770" s="2"/>
      <c r="H770" s="2"/>
    </row>
    <row r="771" ht="15.75" customHeight="1">
      <c r="E771" s="2"/>
      <c r="H771" s="2"/>
    </row>
    <row r="772" ht="15.75" customHeight="1">
      <c r="E772" s="2"/>
      <c r="H772" s="2"/>
    </row>
    <row r="773" ht="15.75" customHeight="1">
      <c r="E773" s="2"/>
      <c r="H773" s="2"/>
    </row>
    <row r="774" ht="15.75" customHeight="1">
      <c r="E774" s="2"/>
      <c r="H774" s="2"/>
    </row>
    <row r="775" ht="15.75" customHeight="1">
      <c r="E775" s="2"/>
      <c r="H775" s="2"/>
    </row>
    <row r="776" ht="15.75" customHeight="1">
      <c r="E776" s="2"/>
      <c r="H776" s="2"/>
    </row>
    <row r="777" ht="15.75" customHeight="1">
      <c r="E777" s="2"/>
      <c r="H777" s="2"/>
    </row>
    <row r="778" ht="15.75" customHeight="1">
      <c r="E778" s="2"/>
      <c r="H778" s="2"/>
    </row>
    <row r="779" ht="15.75" customHeight="1">
      <c r="E779" s="2"/>
      <c r="H779" s="2"/>
    </row>
    <row r="780" ht="15.75" customHeight="1">
      <c r="E780" s="2"/>
      <c r="H780" s="2"/>
    </row>
    <row r="781" ht="15.75" customHeight="1">
      <c r="E781" s="2"/>
      <c r="H781" s="2"/>
    </row>
    <row r="782" ht="15.75" customHeight="1">
      <c r="E782" s="2"/>
      <c r="H782" s="2"/>
    </row>
    <row r="783" ht="15.75" customHeight="1">
      <c r="E783" s="2"/>
      <c r="H783" s="2"/>
    </row>
    <row r="784" ht="15.75" customHeight="1">
      <c r="E784" s="2"/>
      <c r="H784" s="2"/>
    </row>
    <row r="785" ht="15.75" customHeight="1">
      <c r="E785" s="2"/>
      <c r="H785" s="2"/>
    </row>
    <row r="786" ht="15.75" customHeight="1">
      <c r="E786" s="2"/>
      <c r="H786" s="2"/>
    </row>
    <row r="787" ht="15.75" customHeight="1">
      <c r="E787" s="2"/>
      <c r="H787" s="2"/>
    </row>
    <row r="788" ht="15.75" customHeight="1">
      <c r="E788" s="2"/>
      <c r="H788" s="2"/>
    </row>
    <row r="789" ht="15.75" customHeight="1">
      <c r="E789" s="2"/>
      <c r="H789" s="2"/>
    </row>
    <row r="790" ht="15.75" customHeight="1">
      <c r="E790" s="2"/>
      <c r="H790" s="2"/>
    </row>
    <row r="791" ht="15.75" customHeight="1">
      <c r="E791" s="2"/>
      <c r="H791" s="2"/>
    </row>
    <row r="792" ht="15.75" customHeight="1">
      <c r="E792" s="2"/>
      <c r="H792" s="2"/>
    </row>
    <row r="793" ht="15.75" customHeight="1">
      <c r="E793" s="2"/>
      <c r="H793" s="2"/>
    </row>
    <row r="794" ht="15.75" customHeight="1">
      <c r="E794" s="2"/>
      <c r="H794" s="2"/>
    </row>
    <row r="795" ht="15.75" customHeight="1">
      <c r="E795" s="2"/>
      <c r="H795" s="2"/>
    </row>
    <row r="796" ht="15.75" customHeight="1">
      <c r="E796" s="2"/>
      <c r="H796" s="2"/>
    </row>
    <row r="797" ht="15.75" customHeight="1">
      <c r="E797" s="2"/>
      <c r="H797" s="2"/>
    </row>
    <row r="798" ht="15.75" customHeight="1">
      <c r="E798" s="2"/>
      <c r="H798" s="2"/>
    </row>
    <row r="799" ht="15.75" customHeight="1">
      <c r="E799" s="2"/>
      <c r="H799" s="2"/>
    </row>
    <row r="800" ht="15.75" customHeight="1">
      <c r="E800" s="2"/>
      <c r="H800" s="2"/>
    </row>
    <row r="801" ht="15.75" customHeight="1">
      <c r="E801" s="2"/>
      <c r="H801" s="2"/>
    </row>
    <row r="802" ht="15.75" customHeight="1">
      <c r="E802" s="2"/>
      <c r="H802" s="2"/>
    </row>
    <row r="803" ht="15.75" customHeight="1">
      <c r="E803" s="2"/>
      <c r="H803" s="2"/>
    </row>
    <row r="804" ht="15.75" customHeight="1">
      <c r="E804" s="2"/>
      <c r="H804" s="2"/>
    </row>
    <row r="805" ht="15.75" customHeight="1">
      <c r="E805" s="2"/>
      <c r="H805" s="2"/>
    </row>
    <row r="806" ht="15.75" customHeight="1">
      <c r="E806" s="2"/>
      <c r="H806" s="2"/>
    </row>
    <row r="807" ht="15.75" customHeight="1">
      <c r="E807" s="2"/>
      <c r="H807" s="2"/>
    </row>
    <row r="808" ht="15.75" customHeight="1">
      <c r="E808" s="2"/>
      <c r="H808" s="2"/>
    </row>
    <row r="809" ht="15.75" customHeight="1">
      <c r="E809" s="2"/>
      <c r="H809" s="2"/>
    </row>
    <row r="810" ht="15.75" customHeight="1">
      <c r="E810" s="2"/>
      <c r="H810" s="2"/>
    </row>
    <row r="811" ht="15.75" customHeight="1">
      <c r="E811" s="2"/>
      <c r="H811" s="2"/>
    </row>
    <row r="812" ht="15.75" customHeight="1">
      <c r="E812" s="2"/>
      <c r="H812" s="2"/>
    </row>
    <row r="813" ht="15.75" customHeight="1">
      <c r="E813" s="2"/>
      <c r="H813" s="2"/>
    </row>
    <row r="814" ht="15.75" customHeight="1">
      <c r="E814" s="2"/>
      <c r="H814" s="2"/>
    </row>
    <row r="815" ht="15.75" customHeight="1">
      <c r="E815" s="2"/>
      <c r="H815" s="2"/>
    </row>
    <row r="816" ht="15.75" customHeight="1">
      <c r="E816" s="2"/>
      <c r="H816" s="2"/>
    </row>
    <row r="817" ht="15.75" customHeight="1">
      <c r="E817" s="2"/>
      <c r="H817" s="2"/>
    </row>
    <row r="818" ht="15.75" customHeight="1">
      <c r="E818" s="2"/>
      <c r="H818" s="2"/>
    </row>
    <row r="819" ht="15.75" customHeight="1">
      <c r="E819" s="2"/>
      <c r="H819" s="2"/>
    </row>
    <row r="820" ht="15.75" customHeight="1">
      <c r="E820" s="2"/>
      <c r="H820" s="2"/>
    </row>
    <row r="821" ht="15.75" customHeight="1">
      <c r="E821" s="2"/>
      <c r="H821" s="2"/>
    </row>
    <row r="822" ht="15.75" customHeight="1">
      <c r="E822" s="2"/>
      <c r="H822" s="2"/>
    </row>
    <row r="823" ht="15.75" customHeight="1">
      <c r="E823" s="2"/>
      <c r="H823" s="2"/>
    </row>
    <row r="824" ht="15.75" customHeight="1">
      <c r="E824" s="2"/>
      <c r="H824" s="2"/>
    </row>
    <row r="825" ht="15.75" customHeight="1">
      <c r="E825" s="2"/>
      <c r="H825" s="2"/>
    </row>
    <row r="826" ht="15.75" customHeight="1">
      <c r="E826" s="2"/>
      <c r="H826" s="2"/>
    </row>
    <row r="827" ht="15.75" customHeight="1">
      <c r="E827" s="2"/>
      <c r="H827" s="2"/>
    </row>
    <row r="828" ht="15.75" customHeight="1">
      <c r="E828" s="2"/>
      <c r="H828" s="2"/>
    </row>
    <row r="829" ht="15.75" customHeight="1">
      <c r="E829" s="2"/>
      <c r="H829" s="2"/>
    </row>
    <row r="830" ht="15.75" customHeight="1">
      <c r="E830" s="2"/>
      <c r="H830" s="2"/>
    </row>
    <row r="831" ht="15.75" customHeight="1">
      <c r="E831" s="2"/>
      <c r="H831" s="2"/>
    </row>
    <row r="832" ht="15.75" customHeight="1">
      <c r="E832" s="2"/>
      <c r="H832" s="2"/>
    </row>
    <row r="833" ht="15.75" customHeight="1">
      <c r="E833" s="2"/>
      <c r="H833" s="2"/>
    </row>
    <row r="834" ht="15.75" customHeight="1">
      <c r="E834" s="2"/>
      <c r="H834" s="2"/>
    </row>
    <row r="835" ht="15.75" customHeight="1">
      <c r="E835" s="2"/>
      <c r="H835" s="2"/>
    </row>
    <row r="836" ht="15.75" customHeight="1">
      <c r="E836" s="2"/>
      <c r="H836" s="2"/>
    </row>
    <row r="837" ht="15.75" customHeight="1">
      <c r="E837" s="2"/>
      <c r="H837" s="2"/>
    </row>
    <row r="838" ht="15.75" customHeight="1">
      <c r="E838" s="2"/>
      <c r="H838" s="2"/>
    </row>
    <row r="839" ht="15.75" customHeight="1">
      <c r="E839" s="2"/>
      <c r="H839" s="2"/>
    </row>
    <row r="840" ht="15.75" customHeight="1">
      <c r="E840" s="2"/>
      <c r="H840" s="2"/>
    </row>
    <row r="841" ht="15.75" customHeight="1">
      <c r="E841" s="2"/>
      <c r="H841" s="2"/>
    </row>
    <row r="842" ht="15.75" customHeight="1">
      <c r="E842" s="2"/>
      <c r="H842" s="2"/>
    </row>
    <row r="843" ht="15.75" customHeight="1">
      <c r="E843" s="2"/>
      <c r="H843" s="2"/>
    </row>
    <row r="844" ht="15.75" customHeight="1">
      <c r="E844" s="2"/>
      <c r="H844" s="2"/>
    </row>
    <row r="845" ht="15.75" customHeight="1">
      <c r="E845" s="2"/>
      <c r="H845" s="2"/>
    </row>
    <row r="846" ht="15.75" customHeight="1">
      <c r="E846" s="2"/>
      <c r="H846" s="2"/>
    </row>
    <row r="847" ht="15.75" customHeight="1">
      <c r="E847" s="2"/>
      <c r="H847" s="2"/>
    </row>
    <row r="848" ht="15.75" customHeight="1">
      <c r="E848" s="2"/>
      <c r="H848" s="2"/>
    </row>
    <row r="849" ht="15.75" customHeight="1">
      <c r="E849" s="2"/>
      <c r="H849" s="2"/>
    </row>
    <row r="850" ht="15.75" customHeight="1">
      <c r="E850" s="2"/>
      <c r="H850" s="2"/>
    </row>
    <row r="851" ht="15.75" customHeight="1">
      <c r="E851" s="2"/>
      <c r="H851" s="2"/>
    </row>
    <row r="852" ht="15.75" customHeight="1">
      <c r="E852" s="2"/>
      <c r="H852" s="2"/>
    </row>
    <row r="853" ht="15.75" customHeight="1">
      <c r="E853" s="2"/>
      <c r="H853" s="2"/>
    </row>
    <row r="854" ht="15.75" customHeight="1">
      <c r="E854" s="2"/>
      <c r="H854" s="2"/>
    </row>
    <row r="855" ht="15.75" customHeight="1">
      <c r="E855" s="2"/>
      <c r="H855" s="2"/>
    </row>
    <row r="856" ht="15.75" customHeight="1">
      <c r="E856" s="2"/>
      <c r="H856" s="2"/>
    </row>
    <row r="857" ht="15.75" customHeight="1">
      <c r="E857" s="2"/>
      <c r="H857" s="2"/>
    </row>
    <row r="858" ht="15.75" customHeight="1">
      <c r="E858" s="2"/>
      <c r="H858" s="2"/>
    </row>
    <row r="859" ht="15.75" customHeight="1">
      <c r="E859" s="2"/>
      <c r="H859" s="2"/>
    </row>
    <row r="860" ht="15.75" customHeight="1">
      <c r="E860" s="2"/>
      <c r="H860" s="2"/>
    </row>
    <row r="861" ht="15.75" customHeight="1">
      <c r="E861" s="2"/>
      <c r="H861" s="2"/>
    </row>
    <row r="862" ht="15.75" customHeight="1">
      <c r="E862" s="2"/>
      <c r="H862" s="2"/>
    </row>
    <row r="863" ht="15.75" customHeight="1">
      <c r="E863" s="2"/>
      <c r="H863" s="2"/>
    </row>
    <row r="864" ht="15.75" customHeight="1">
      <c r="E864" s="2"/>
      <c r="H864" s="2"/>
    </row>
    <row r="865" ht="15.75" customHeight="1">
      <c r="E865" s="2"/>
      <c r="H865" s="2"/>
    </row>
    <row r="866" ht="15.75" customHeight="1">
      <c r="E866" s="2"/>
      <c r="H866" s="2"/>
    </row>
    <row r="867" ht="15.75" customHeight="1">
      <c r="E867" s="2"/>
      <c r="H867" s="2"/>
    </row>
    <row r="868" ht="15.75" customHeight="1">
      <c r="E868" s="2"/>
      <c r="H868" s="2"/>
    </row>
    <row r="869" ht="15.75" customHeight="1">
      <c r="E869" s="2"/>
      <c r="H869" s="2"/>
    </row>
    <row r="870" ht="15.75" customHeight="1">
      <c r="E870" s="2"/>
      <c r="H870" s="2"/>
    </row>
    <row r="871" ht="15.75" customHeight="1">
      <c r="E871" s="2"/>
      <c r="H871" s="2"/>
    </row>
    <row r="872" ht="15.75" customHeight="1">
      <c r="E872" s="2"/>
      <c r="H872" s="2"/>
    </row>
    <row r="873" ht="15.75" customHeight="1">
      <c r="E873" s="2"/>
      <c r="H873" s="2"/>
    </row>
    <row r="874" ht="15.75" customHeight="1">
      <c r="E874" s="2"/>
      <c r="H874" s="2"/>
    </row>
    <row r="875" ht="15.75" customHeight="1">
      <c r="E875" s="2"/>
      <c r="H875" s="2"/>
    </row>
    <row r="876" ht="15.75" customHeight="1">
      <c r="E876" s="2"/>
      <c r="H876" s="2"/>
    </row>
    <row r="877" ht="15.75" customHeight="1">
      <c r="E877" s="2"/>
      <c r="H877" s="2"/>
    </row>
    <row r="878" ht="15.75" customHeight="1">
      <c r="E878" s="2"/>
      <c r="H878" s="2"/>
    </row>
    <row r="879" ht="15.75" customHeight="1">
      <c r="E879" s="2"/>
      <c r="H879" s="2"/>
    </row>
    <row r="880" ht="15.75" customHeight="1">
      <c r="E880" s="2"/>
      <c r="H880" s="2"/>
    </row>
    <row r="881" ht="15.75" customHeight="1">
      <c r="E881" s="2"/>
      <c r="H881" s="2"/>
    </row>
    <row r="882" ht="15.75" customHeight="1">
      <c r="E882" s="2"/>
      <c r="H882" s="2"/>
    </row>
    <row r="883" ht="15.75" customHeight="1">
      <c r="E883" s="2"/>
      <c r="H883" s="2"/>
    </row>
    <row r="884" ht="15.75" customHeight="1">
      <c r="E884" s="2"/>
      <c r="H884" s="2"/>
    </row>
    <row r="885" ht="15.75" customHeight="1">
      <c r="E885" s="2"/>
      <c r="H885" s="2"/>
    </row>
    <row r="886" ht="15.75" customHeight="1">
      <c r="E886" s="2"/>
      <c r="H886" s="2"/>
    </row>
    <row r="887" ht="15.75" customHeight="1">
      <c r="E887" s="2"/>
      <c r="H887" s="2"/>
    </row>
    <row r="888" ht="15.75" customHeight="1">
      <c r="E888" s="2"/>
      <c r="H888" s="2"/>
    </row>
    <row r="889" ht="15.75" customHeight="1">
      <c r="E889" s="2"/>
      <c r="H889" s="2"/>
    </row>
    <row r="890" ht="15.75" customHeight="1">
      <c r="E890" s="2"/>
      <c r="H890" s="2"/>
    </row>
    <row r="891" ht="15.75" customHeight="1">
      <c r="E891" s="2"/>
      <c r="H891" s="2"/>
    </row>
    <row r="892" ht="15.75" customHeight="1">
      <c r="E892" s="2"/>
      <c r="H892" s="2"/>
    </row>
    <row r="893" ht="15.75" customHeight="1">
      <c r="E893" s="2"/>
      <c r="H893" s="2"/>
    </row>
    <row r="894" ht="15.75" customHeight="1">
      <c r="E894" s="2"/>
      <c r="H894" s="2"/>
    </row>
    <row r="895" ht="15.75" customHeight="1">
      <c r="E895" s="2"/>
      <c r="H895" s="2"/>
    </row>
    <row r="896" ht="15.75" customHeight="1">
      <c r="E896" s="2"/>
      <c r="H896" s="2"/>
    </row>
    <row r="897" ht="15.75" customHeight="1">
      <c r="E897" s="2"/>
      <c r="H897" s="2"/>
    </row>
    <row r="898" ht="15.75" customHeight="1">
      <c r="E898" s="2"/>
      <c r="H898" s="2"/>
    </row>
    <row r="899" ht="15.75" customHeight="1">
      <c r="E899" s="2"/>
      <c r="H899" s="2"/>
    </row>
    <row r="900" ht="15.75" customHeight="1">
      <c r="E900" s="2"/>
      <c r="H900" s="2"/>
    </row>
    <row r="901" ht="15.75" customHeight="1">
      <c r="E901" s="2"/>
      <c r="H901" s="2"/>
    </row>
    <row r="902" ht="15.75" customHeight="1">
      <c r="E902" s="2"/>
      <c r="H902" s="2"/>
    </row>
    <row r="903" ht="15.75" customHeight="1">
      <c r="E903" s="2"/>
      <c r="H903" s="2"/>
    </row>
    <row r="904" ht="15.75" customHeight="1">
      <c r="E904" s="2"/>
      <c r="H904" s="2"/>
    </row>
    <row r="905" ht="15.75" customHeight="1">
      <c r="E905" s="2"/>
      <c r="H905" s="2"/>
    </row>
    <row r="906" ht="15.75" customHeight="1">
      <c r="E906" s="2"/>
      <c r="H906" s="2"/>
    </row>
    <row r="907" ht="15.75" customHeight="1">
      <c r="E907" s="2"/>
      <c r="H907" s="2"/>
    </row>
    <row r="908" ht="15.75" customHeight="1">
      <c r="E908" s="2"/>
      <c r="H908" s="2"/>
    </row>
    <row r="909" ht="15.75" customHeight="1">
      <c r="E909" s="2"/>
      <c r="H909" s="2"/>
    </row>
    <row r="910" ht="15.75" customHeight="1">
      <c r="E910" s="2"/>
      <c r="H910" s="2"/>
    </row>
    <row r="911" ht="15.75" customHeight="1">
      <c r="E911" s="2"/>
      <c r="H911" s="2"/>
    </row>
    <row r="912" ht="15.75" customHeight="1">
      <c r="E912" s="2"/>
      <c r="H912" s="2"/>
    </row>
    <row r="913" ht="15.75" customHeight="1">
      <c r="E913" s="2"/>
      <c r="H913" s="2"/>
    </row>
    <row r="914" ht="15.75" customHeight="1">
      <c r="E914" s="2"/>
      <c r="H914" s="2"/>
    </row>
    <row r="915" ht="15.75" customHeight="1">
      <c r="E915" s="2"/>
      <c r="H915" s="2"/>
    </row>
    <row r="916" ht="15.75" customHeight="1">
      <c r="E916" s="2"/>
      <c r="H916" s="2"/>
    </row>
    <row r="917" ht="15.75" customHeight="1">
      <c r="E917" s="2"/>
      <c r="H917" s="2"/>
    </row>
    <row r="918" ht="15.75" customHeight="1">
      <c r="E918" s="2"/>
      <c r="H918" s="2"/>
    </row>
    <row r="919" ht="15.75" customHeight="1">
      <c r="E919" s="2"/>
      <c r="H919" s="2"/>
    </row>
    <row r="920" ht="15.75" customHeight="1">
      <c r="E920" s="2"/>
      <c r="H920" s="2"/>
    </row>
    <row r="921" ht="15.75" customHeight="1">
      <c r="E921" s="2"/>
      <c r="H921" s="2"/>
    </row>
    <row r="922" ht="15.75" customHeight="1">
      <c r="E922" s="2"/>
      <c r="H922" s="2"/>
    </row>
    <row r="923" ht="15.75" customHeight="1">
      <c r="E923" s="2"/>
      <c r="H923" s="2"/>
    </row>
    <row r="924" ht="15.75" customHeight="1">
      <c r="E924" s="2"/>
      <c r="H924" s="2"/>
    </row>
    <row r="925" ht="15.75" customHeight="1">
      <c r="E925" s="2"/>
      <c r="H925" s="2"/>
    </row>
    <row r="926" ht="15.75" customHeight="1">
      <c r="E926" s="2"/>
      <c r="H926" s="2"/>
    </row>
    <row r="927" ht="15.75" customHeight="1">
      <c r="E927" s="2"/>
      <c r="H927" s="2"/>
    </row>
    <row r="928" ht="15.75" customHeight="1">
      <c r="E928" s="2"/>
      <c r="H928" s="2"/>
    </row>
    <row r="929" ht="15.75" customHeight="1">
      <c r="E929" s="2"/>
      <c r="H929" s="2"/>
    </row>
    <row r="930" ht="15.75" customHeight="1">
      <c r="E930" s="2"/>
      <c r="H930" s="2"/>
    </row>
    <row r="931" ht="15.75" customHeight="1">
      <c r="E931" s="2"/>
      <c r="H931" s="2"/>
    </row>
    <row r="932" ht="15.75" customHeight="1">
      <c r="E932" s="2"/>
      <c r="H932" s="2"/>
    </row>
    <row r="933" ht="15.75" customHeight="1">
      <c r="E933" s="2"/>
      <c r="H933" s="2"/>
    </row>
    <row r="934" ht="15.75" customHeight="1">
      <c r="E934" s="2"/>
      <c r="H934" s="2"/>
    </row>
    <row r="935" ht="15.75" customHeight="1">
      <c r="E935" s="2"/>
      <c r="H935" s="2"/>
    </row>
    <row r="936" ht="15.75" customHeight="1">
      <c r="E936" s="2"/>
      <c r="H936" s="2"/>
    </row>
    <row r="937" ht="15.75" customHeight="1">
      <c r="E937" s="2"/>
      <c r="H937" s="2"/>
    </row>
    <row r="938" ht="15.75" customHeight="1">
      <c r="E938" s="2"/>
      <c r="H938" s="2"/>
    </row>
    <row r="939" ht="15.75" customHeight="1">
      <c r="E939" s="2"/>
      <c r="H939" s="2"/>
    </row>
    <row r="940" ht="15.75" customHeight="1">
      <c r="E940" s="2"/>
      <c r="H940" s="2"/>
    </row>
    <row r="941" ht="15.75" customHeight="1">
      <c r="E941" s="2"/>
      <c r="H941" s="2"/>
    </row>
    <row r="942" ht="15.75" customHeight="1">
      <c r="E942" s="2"/>
      <c r="H942" s="2"/>
    </row>
    <row r="943" ht="15.75" customHeight="1">
      <c r="E943" s="2"/>
      <c r="H943" s="2"/>
    </row>
    <row r="944" ht="15.75" customHeight="1">
      <c r="E944" s="2"/>
      <c r="H944" s="2"/>
    </row>
    <row r="945" ht="15.75" customHeight="1">
      <c r="E945" s="2"/>
      <c r="H945" s="2"/>
    </row>
    <row r="946" ht="15.75" customHeight="1">
      <c r="E946" s="2"/>
      <c r="H946" s="2"/>
    </row>
    <row r="947" ht="15.75" customHeight="1">
      <c r="E947" s="2"/>
      <c r="H947" s="2"/>
    </row>
    <row r="948" ht="15.75" customHeight="1">
      <c r="E948" s="2"/>
      <c r="H948" s="2"/>
    </row>
    <row r="949" ht="15.75" customHeight="1">
      <c r="E949" s="2"/>
      <c r="H949" s="2"/>
    </row>
    <row r="950" ht="15.75" customHeight="1">
      <c r="E950" s="2"/>
      <c r="H950" s="2"/>
    </row>
    <row r="951" ht="15.75" customHeight="1">
      <c r="E951" s="2"/>
      <c r="H951" s="2"/>
    </row>
    <row r="952" ht="15.75" customHeight="1">
      <c r="E952" s="2"/>
      <c r="H952" s="2"/>
    </row>
    <row r="953" ht="15.75" customHeight="1">
      <c r="E953" s="2"/>
      <c r="H953" s="2"/>
    </row>
    <row r="954" ht="15.75" customHeight="1">
      <c r="E954" s="2"/>
      <c r="H954" s="2"/>
    </row>
    <row r="955" ht="15.75" customHeight="1">
      <c r="E955" s="2"/>
      <c r="H955" s="2"/>
    </row>
    <row r="956" ht="15.75" customHeight="1">
      <c r="E956" s="2"/>
      <c r="H956" s="2"/>
    </row>
    <row r="957" ht="15.75" customHeight="1">
      <c r="E957" s="2"/>
      <c r="H957" s="2"/>
    </row>
    <row r="958" ht="15.75" customHeight="1">
      <c r="E958" s="2"/>
      <c r="H958" s="2"/>
    </row>
    <row r="959" ht="15.75" customHeight="1">
      <c r="E959" s="2"/>
      <c r="H959" s="2"/>
    </row>
    <row r="960" ht="15.75" customHeight="1">
      <c r="E960" s="2"/>
      <c r="H960" s="2"/>
    </row>
    <row r="961" ht="15.75" customHeight="1">
      <c r="E961" s="2"/>
      <c r="H961" s="2"/>
    </row>
    <row r="962" ht="15.75" customHeight="1">
      <c r="E962" s="2"/>
      <c r="H962" s="2"/>
    </row>
    <row r="963" ht="15.75" customHeight="1">
      <c r="E963" s="2"/>
      <c r="H963" s="2"/>
    </row>
    <row r="964" ht="15.75" customHeight="1">
      <c r="E964" s="2"/>
      <c r="H964" s="2"/>
    </row>
    <row r="965" ht="15.75" customHeight="1">
      <c r="E965" s="2"/>
      <c r="H965" s="2"/>
    </row>
    <row r="966" ht="15.75" customHeight="1">
      <c r="E966" s="2"/>
      <c r="H966" s="2"/>
    </row>
    <row r="967" ht="15.75" customHeight="1">
      <c r="E967" s="2"/>
      <c r="H967" s="2"/>
    </row>
    <row r="968" ht="15.75" customHeight="1">
      <c r="E968" s="2"/>
      <c r="H968" s="2"/>
    </row>
    <row r="969" ht="15.75" customHeight="1">
      <c r="E969" s="2"/>
      <c r="H969" s="2"/>
    </row>
    <row r="970" ht="15.75" customHeight="1">
      <c r="E970" s="2"/>
      <c r="H970" s="2"/>
    </row>
    <row r="971" ht="15.75" customHeight="1">
      <c r="E971" s="2"/>
      <c r="H971" s="2"/>
    </row>
    <row r="972" ht="15.75" customHeight="1">
      <c r="E972" s="2"/>
      <c r="H972" s="2"/>
    </row>
    <row r="973" ht="15.75" customHeight="1">
      <c r="E973" s="2"/>
      <c r="H973" s="2"/>
    </row>
    <row r="974" ht="15.75" customHeight="1">
      <c r="E974" s="2"/>
      <c r="H974" s="2"/>
    </row>
    <row r="975" ht="15.75" customHeight="1">
      <c r="E975" s="2"/>
      <c r="H975" s="2"/>
    </row>
    <row r="976" ht="15.75" customHeight="1">
      <c r="E976" s="2"/>
      <c r="H976" s="2"/>
    </row>
    <row r="977" ht="15.75" customHeight="1">
      <c r="E977" s="2"/>
      <c r="H977" s="2"/>
    </row>
    <row r="978" ht="15.75" customHeight="1">
      <c r="E978" s="2"/>
      <c r="H978" s="2"/>
    </row>
    <row r="979" ht="15.75" customHeight="1">
      <c r="E979" s="2"/>
      <c r="H979" s="2"/>
    </row>
    <row r="980" ht="15.75" customHeight="1">
      <c r="E980" s="2"/>
      <c r="H980" s="2"/>
    </row>
    <row r="981" ht="15.75" customHeight="1">
      <c r="E981" s="2"/>
      <c r="H981" s="2"/>
    </row>
    <row r="982" ht="15.75" customHeight="1">
      <c r="E982" s="2"/>
      <c r="H982" s="2"/>
    </row>
    <row r="983" ht="15.75" customHeight="1">
      <c r="E983" s="2"/>
      <c r="H983" s="2"/>
    </row>
    <row r="984" ht="15.75" customHeight="1">
      <c r="E984" s="2"/>
      <c r="H984" s="2"/>
    </row>
    <row r="985" ht="15.75" customHeight="1">
      <c r="E985" s="2"/>
      <c r="H985" s="2"/>
    </row>
    <row r="986" ht="15.75" customHeight="1">
      <c r="E986" s="2"/>
      <c r="H986" s="2"/>
    </row>
    <row r="987" ht="15.75" customHeight="1">
      <c r="E987" s="2"/>
      <c r="H987" s="2"/>
    </row>
    <row r="988" ht="15.75" customHeight="1">
      <c r="E988" s="2"/>
      <c r="H988" s="2"/>
    </row>
    <row r="989" ht="15.75" customHeight="1">
      <c r="E989" s="2"/>
      <c r="H989" s="2"/>
    </row>
    <row r="990" ht="15.75" customHeight="1">
      <c r="E990" s="2"/>
      <c r="H990" s="2"/>
    </row>
    <row r="991" ht="15.75" customHeight="1">
      <c r="E991" s="2"/>
      <c r="H991" s="2"/>
    </row>
    <row r="992" ht="15.75" customHeight="1">
      <c r="E992" s="2"/>
      <c r="H992" s="2"/>
    </row>
    <row r="993" ht="15.75" customHeight="1">
      <c r="E993" s="2"/>
      <c r="H993" s="2"/>
    </row>
    <row r="994" ht="15.75" customHeight="1">
      <c r="E994" s="2"/>
      <c r="H994" s="2"/>
    </row>
    <row r="995" ht="15.75" customHeight="1">
      <c r="E995" s="2"/>
      <c r="H995" s="2"/>
    </row>
    <row r="996" ht="15.75" customHeight="1">
      <c r="E996" s="2"/>
      <c r="H996" s="2"/>
    </row>
    <row r="997" ht="15.75" customHeight="1">
      <c r="E997" s="2"/>
      <c r="H997" s="2"/>
    </row>
    <row r="998" ht="15.75" customHeight="1">
      <c r="E998" s="2"/>
      <c r="H998" s="2"/>
    </row>
    <row r="999" ht="15.75" customHeight="1">
      <c r="E999" s="2"/>
      <c r="H999" s="2"/>
    </row>
    <row r="1000" ht="15.75" customHeight="1">
      <c r="E1000" s="2"/>
      <c r="H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3.38"/>
    <col customWidth="1" min="3" max="3" width="19.5"/>
    <col customWidth="1" min="4" max="27" width="7.63"/>
    <col customWidth="1" min="28" max="28" width="10.75"/>
    <col customWidth="1" min="29" max="29" width="7.63"/>
  </cols>
  <sheetData>
    <row r="1">
      <c r="A1" s="1" t="s">
        <v>0</v>
      </c>
      <c r="B1" s="1" t="s">
        <v>1</v>
      </c>
      <c r="C1" s="2" t="s">
        <v>29</v>
      </c>
      <c r="D1" s="1" t="s">
        <v>8</v>
      </c>
      <c r="E1" s="1" t="s">
        <v>8</v>
      </c>
      <c r="F1" s="1" t="s">
        <v>8</v>
      </c>
      <c r="G1" s="1" t="s">
        <v>8</v>
      </c>
      <c r="H1" s="1" t="s">
        <v>8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2" t="s">
        <v>9</v>
      </c>
      <c r="O1" s="1" t="s">
        <v>10</v>
      </c>
      <c r="P1" s="1" t="s">
        <v>10</v>
      </c>
      <c r="Q1" s="1" t="s">
        <v>10</v>
      </c>
      <c r="R1" s="1" t="s">
        <v>10</v>
      </c>
      <c r="S1" s="1" t="s">
        <v>10</v>
      </c>
      <c r="T1" s="1" t="s">
        <v>10</v>
      </c>
      <c r="U1" s="1" t="s">
        <v>10</v>
      </c>
      <c r="V1" s="1" t="s">
        <v>10</v>
      </c>
      <c r="W1" s="1" t="s">
        <v>10</v>
      </c>
      <c r="X1" s="1" t="s">
        <v>10</v>
      </c>
      <c r="Y1" s="5" t="s">
        <v>30</v>
      </c>
      <c r="AB1" s="6" t="s">
        <v>31</v>
      </c>
      <c r="AC1" s="6" t="s">
        <v>32</v>
      </c>
    </row>
    <row r="2">
      <c r="A2" s="1" t="s">
        <v>0</v>
      </c>
      <c r="B2" s="1" t="s">
        <v>1</v>
      </c>
      <c r="C2" s="2"/>
      <c r="D2" s="1" t="s">
        <v>33</v>
      </c>
      <c r="E2" s="1" t="s">
        <v>33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2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33</v>
      </c>
      <c r="V2" s="1" t="s">
        <v>33</v>
      </c>
      <c r="W2" s="1" t="s">
        <v>33</v>
      </c>
      <c r="X2" s="1" t="s">
        <v>33</v>
      </c>
      <c r="Y2" s="2" t="s">
        <v>33</v>
      </c>
      <c r="AB2" s="6"/>
      <c r="AC2" s="6"/>
    </row>
    <row r="3">
      <c r="A3" s="1">
        <v>1.0</v>
      </c>
      <c r="B3" s="1" t="str">
        <f>'Tussock Packing'!B3</f>
        <v>Toolik Driveway</v>
      </c>
      <c r="C3" s="2">
        <f>'Tussock Packing'!E3/2</f>
        <v>6.325</v>
      </c>
      <c r="D3" s="1">
        <f>(3.1415*$C3^2)/(('Tussock Packing'!I3/2)^2*SQRT(12))</f>
        <v>1255.363964</v>
      </c>
      <c r="E3" s="1">
        <f>(3.1415*$C3^2)/(('Tussock Packing'!J3/2)^2*SQRT(12))</f>
        <v>1004.986664</v>
      </c>
      <c r="F3" s="1">
        <f>(3.1415*$C3^2)/(('Tussock Packing'!K3/2)^2*SQRT(12))</f>
        <v>863.2960993</v>
      </c>
      <c r="G3" s="1">
        <f>(3.1415*$C3^2)/(('Tussock Packing'!L3/2)^2*SQRT(12))</f>
        <v>1060.04437</v>
      </c>
      <c r="H3" s="1">
        <f>(3.1415*$C3^2)/(('Tussock Packing'!M3/2)^2*SQRT(12))</f>
        <v>784.8570811</v>
      </c>
      <c r="I3" s="1">
        <f>(3.1415*$C3^2)/(('Tussock Packing'!N3/2)^2*SQRT(12))</f>
        <v>863.2960993</v>
      </c>
      <c r="J3" s="1">
        <f>(3.1415*$C3^2)/(('Tussock Packing'!O3/2)^2*SQRT(12))</f>
        <v>516.625398</v>
      </c>
      <c r="K3" s="1">
        <f>(3.1415*$C3^2)/(('Tussock Packing'!P3/2)^2*SQRT(12))</f>
        <v>656.949182</v>
      </c>
      <c r="L3" s="1">
        <f>(3.1415*$C3^2)/(('Tussock Packing'!Q3/2)^2*SQRT(12))</f>
        <v>2321.921189</v>
      </c>
      <c r="M3" s="1">
        <f>(3.1415*$C3^2)/(('Tussock Packing'!R3/2)^2*SQRT(12))</f>
        <v>2321.921189</v>
      </c>
      <c r="N3" s="2">
        <f t="shared" ref="N3:N32" si="1">AVERAGE(D3:M3)</f>
        <v>1164.926124</v>
      </c>
      <c r="O3" s="1">
        <f>(3.1415*$C3^2)/(('Tussock Packing'!T3/2)^2*SQRT(12))</f>
        <v>1510.094426</v>
      </c>
      <c r="P3" s="1">
        <f>(3.1415*$C3^2)/(('Tussock Packing'!U3/2)^2*SQRT(12))</f>
        <v>863.2960993</v>
      </c>
      <c r="Q3" s="1">
        <f>(3.1415*$C3^2)/(('Tussock Packing'!V3/2)^2*SQRT(12))</f>
        <v>1255.363964</v>
      </c>
      <c r="R3" s="1">
        <f>(3.1415*$C3^2)/(('Tussock Packing'!W3/2)^2*SQRT(12))</f>
        <v>1184.653668</v>
      </c>
      <c r="S3" s="1">
        <f>(3.1415*$C3^2)/(('Tussock Packing'!X3/2)^2*SQRT(12))</f>
        <v>497.6682932</v>
      </c>
      <c r="T3" s="1">
        <f>(3.1415*$C3^2)/(('Tussock Packing'!Y3/2)^2*SQRT(12))</f>
        <v>822.6761581</v>
      </c>
      <c r="U3" s="1">
        <f>(3.1415*$C3^2)/(('Tussock Packing'!Z3/2)^2*SQRT(12))</f>
        <v>497.6682932</v>
      </c>
      <c r="V3" s="1">
        <f>(3.1415*$C3^2)/(('Tussock Packing'!AA3/2)^2*SQRT(12))</f>
        <v>749.5871606</v>
      </c>
      <c r="W3" s="1">
        <f>(3.1415*$C3^2)/(('Tussock Packing'!AB3/2)^2*SQRT(12))</f>
        <v>304.8100699</v>
      </c>
      <c r="X3" s="1">
        <f>(3.1415*$C3^2)/(('Tussock Packing'!AC3/2)^2*SQRT(12))</f>
        <v>3628.001857</v>
      </c>
      <c r="Y3" s="2">
        <f t="shared" ref="Y3:Y32" si="2">AVERAGE(O3:X3)</f>
        <v>1131.381999</v>
      </c>
      <c r="Z3" s="1">
        <f>'Tussock Packing'!F3/'Tussock Packing'!H3*N3</f>
        <v>684.8741496</v>
      </c>
      <c r="AA3" s="1">
        <f>Y3*'Tussock Packing'!G3/'Tussock Packing'!H3</f>
        <v>466.2288457</v>
      </c>
      <c r="AB3" s="7">
        <f t="shared" ref="AB3:AB27" si="3">Z3+AA3</f>
        <v>1151.102995</v>
      </c>
      <c r="AC3" s="7">
        <f>'Tussock Packing'!H3</f>
        <v>364</v>
      </c>
    </row>
    <row r="4">
      <c r="A4" s="1">
        <f t="shared" ref="A4:A32" si="4">A3+1</f>
        <v>2</v>
      </c>
      <c r="B4" s="1" t="str">
        <f>'Tussock Packing'!B4</f>
        <v>Toolik Driveway</v>
      </c>
      <c r="C4" s="2">
        <f>'Tussock Packing'!E4/2</f>
        <v>11.35</v>
      </c>
      <c r="D4" s="1">
        <f>(3.1415*$C4^2)/(('Tussock Packing'!I4/2)^2*SQRT(12))</f>
        <v>1663.590441</v>
      </c>
      <c r="E4" s="1">
        <f>(3.1415*$C4^2)/(('Tussock Packing'!J4/2)^2*SQRT(12))</f>
        <v>4862.669665</v>
      </c>
      <c r="F4" s="1">
        <f>(3.1415*$C4^2)/(('Tussock Packing'!K4/2)^2*SQRT(12))</f>
        <v>1140.875378</v>
      </c>
      <c r="G4" s="1">
        <f>(3.1415*$C4^2)/(('Tussock Packing'!L4/2)^2*SQRT(12))</f>
        <v>5192.250609</v>
      </c>
      <c r="H4" s="1">
        <f>(3.1415*$C4^2)/(('Tussock Packing'!M4/2)^2*SQRT(12))</f>
        <v>3413.45913</v>
      </c>
      <c r="I4" s="1">
        <f>(3.1415*$C4^2)/(('Tussock Packing'!N4/2)^2*SQRT(12))</f>
        <v>1389.12769</v>
      </c>
      <c r="J4" s="1">
        <f>(3.1415*$C4^2)/(('Tussock Packing'!O4/2)^2*SQRT(12))</f>
        <v>4862.669665</v>
      </c>
      <c r="K4" s="1">
        <f>(3.1415*$C4^2)/(('Tussock Packing'!P4/2)^2*SQRT(12))</f>
        <v>4563.501512</v>
      </c>
      <c r="L4" s="1">
        <f>(3.1415*$C4^2)/(('Tussock Packing'!Q4/2)^2*SQRT(12))</f>
        <v>2779.908119</v>
      </c>
      <c r="M4" s="1">
        <f>(3.1415*$C4^2)/(('Tussock Packing'!R4/2)^2*SQRT(12))</f>
        <v>809.0418193</v>
      </c>
      <c r="N4" s="2">
        <f t="shared" si="1"/>
        <v>3067.709403</v>
      </c>
      <c r="O4" s="1">
        <f>(3.1415*$C4^2)/(('Tussock Packing'!T4/2)^2*SQRT(12))</f>
        <v>662.2768634</v>
      </c>
      <c r="P4" s="1">
        <f>(3.1415*$C4^2)/(('Tussock Packing'!U4/2)^2*SQRT(12))</f>
        <v>1389.12769</v>
      </c>
      <c r="Q4" s="1">
        <f>(3.1415*$C4^2)/(('Tussock Packing'!V4/2)^2*SQRT(12))</f>
        <v>4042.409644</v>
      </c>
      <c r="R4" s="1">
        <f>(3.1415*$C4^2)/(('Tussock Packing'!W4/2)^2*SQRT(12))</f>
        <v>1389.12769</v>
      </c>
      <c r="S4" s="1">
        <f>(3.1415*$C4^2)/(('Tussock Packing'!X4/2)^2*SQRT(12))</f>
        <v>1140.875378</v>
      </c>
      <c r="T4" s="1">
        <f>(3.1415*$C4^2)/(('Tussock Packing'!Y4/2)^2*SQRT(12))</f>
        <v>788.1642011</v>
      </c>
      <c r="U4" s="1">
        <f>(3.1415*$C4^2)/(('Tussock Packing'!Z4/2)^2*SQRT(12))</f>
        <v>953.6786834</v>
      </c>
      <c r="V4" s="1">
        <f>(3.1415*$C4^2)/(('Tussock Packing'!AA4/2)^2*SQRT(12))</f>
        <v>1342.437676</v>
      </c>
      <c r="W4" s="1">
        <f>(3.1415*$C4^2)/(('Tussock Packing'!AB4/2)^2*SQRT(12))</f>
        <v>2208.424172</v>
      </c>
      <c r="X4" s="1">
        <f>(3.1415*$C4^2)/(('Tussock Packing'!AC4/2)^2*SQRT(12))</f>
        <v>1298.062652</v>
      </c>
      <c r="Y4" s="2">
        <f t="shared" si="2"/>
        <v>1521.458465</v>
      </c>
      <c r="Z4" s="1">
        <f>'Tussock Packing'!F4/'Tussock Packing'!H4*N4</f>
        <v>1203.745832</v>
      </c>
      <c r="AA4" s="1">
        <f>Y4*'Tussock Packing'!G4/'Tussock Packing'!H4</f>
        <v>924.449738</v>
      </c>
      <c r="AB4" s="7">
        <f t="shared" si="3"/>
        <v>2128.19557</v>
      </c>
      <c r="AC4" s="7">
        <f>'Tussock Packing'!H4</f>
        <v>999</v>
      </c>
    </row>
    <row r="5">
      <c r="A5" s="1">
        <f t="shared" si="4"/>
        <v>3</v>
      </c>
      <c r="B5" s="1" t="str">
        <f>'Tussock Packing'!B5</f>
        <v>Toolik Driveway</v>
      </c>
      <c r="C5" s="2">
        <f>'Tussock Packing'!E5/2</f>
        <v>15.075</v>
      </c>
      <c r="D5" s="1">
        <f>(3.1415*$C5^2)/(('Tussock Packing'!I5/2)^2*SQRT(12))</f>
        <v>426.6693768</v>
      </c>
      <c r="E5" s="1">
        <f>(3.1415*$C5^2)/(('Tussock Packing'!J5/2)^2*SQRT(12))</f>
        <v>352.15853</v>
      </c>
      <c r="F5" s="1">
        <f>(3.1415*$C5^2)/(('Tussock Packing'!K5/2)^2*SQRT(12))</f>
        <v>553.8617998</v>
      </c>
      <c r="G5" s="1">
        <f>(3.1415*$C5^2)/(('Tussock Packing'!L5/2)^2*SQRT(12))</f>
        <v>612.6396424</v>
      </c>
      <c r="H5" s="1">
        <f>(3.1415*$C5^2)/(('Tussock Packing'!M5/2)^2*SQRT(12))</f>
        <v>747.725989</v>
      </c>
      <c r="I5" s="1">
        <f>(3.1415*$C5^2)/(('Tussock Packing'!N5/2)^2*SQRT(12))</f>
        <v>473.1220746</v>
      </c>
      <c r="J5" s="1">
        <f>(3.1415*$C5^2)/(('Tussock Packing'!O5/2)^2*SQRT(12))</f>
        <v>932.9650327</v>
      </c>
      <c r="K5" s="1">
        <f>(3.1415*$C5^2)/(('Tussock Packing'!P5/2)^2*SQRT(12))</f>
        <v>602.2119241</v>
      </c>
      <c r="L5" s="1">
        <f>(3.1415*$C5^2)/(('Tussock Packing'!Q5/2)^2*SQRT(12))</f>
        <v>1226.008184</v>
      </c>
      <c r="M5" s="1">
        <f>(3.1415*$C5^2)/(('Tussock Packing'!R5/2)^2*SQRT(12))</f>
        <v>669.0754832</v>
      </c>
      <c r="N5" s="2">
        <f t="shared" si="1"/>
        <v>659.6438036</v>
      </c>
      <c r="O5" s="1">
        <f>(3.1415*$C5^2)/(('Tussock Packing'!T5/2)^2*SQRT(12))</f>
        <v>1288.074848</v>
      </c>
      <c r="P5" s="1">
        <f>(3.1415*$C5^2)/(('Tussock Packing'!U5/2)^2*SQRT(12))</f>
        <v>973.9696395</v>
      </c>
      <c r="Q5" s="1">
        <f>(3.1415*$C5^2)/(('Tussock Packing'!V5/2)^2*SQRT(12))</f>
        <v>953.1366665</v>
      </c>
      <c r="R5" s="1">
        <f>(3.1415*$C5^2)/(('Tussock Packing'!W5/2)^2*SQRT(12))</f>
        <v>420.5958688</v>
      </c>
      <c r="S5" s="1">
        <f>(3.1415*$C5^2)/(('Tussock Packing'!X5/2)^2*SQRT(12))</f>
        <v>894.4964224</v>
      </c>
      <c r="T5" s="1">
        <f>(3.1415*$C5^2)/(('Tussock Packing'!Y5/2)^2*SQRT(12))</f>
        <v>634.3243328</v>
      </c>
      <c r="U5" s="1">
        <f>(3.1415*$C5^2)/(('Tussock Packing'!Z5/2)^2*SQRT(12))</f>
        <v>681.2957875</v>
      </c>
      <c r="V5" s="1">
        <f>(3.1415*$C5^2)/(('Tussock Packing'!AA5/2)^2*SQRT(12))</f>
        <v>536.1393749</v>
      </c>
      <c r="W5" s="1">
        <f>(3.1415*$C5^2)/(('Tussock Packing'!AB5/2)^2*SQRT(12))</f>
        <v>592.0481922</v>
      </c>
      <c r="X5" s="1">
        <f>(3.1415*$C5^2)/(('Tussock Packing'!AC5/2)^2*SQRT(12))</f>
        <v>572.4777103</v>
      </c>
      <c r="Y5" s="2">
        <f t="shared" si="2"/>
        <v>754.6558843</v>
      </c>
      <c r="Z5" s="1">
        <f>'Tussock Packing'!F5/'Tussock Packing'!H5*N5</f>
        <v>196.3114846</v>
      </c>
      <c r="AA5" s="1">
        <f>Y5*'Tussock Packing'!G5/'Tussock Packing'!H5</f>
        <v>530.0685901</v>
      </c>
      <c r="AB5" s="7">
        <f t="shared" si="3"/>
        <v>726.3800747</v>
      </c>
      <c r="AC5" s="7">
        <f>'Tussock Packing'!H5</f>
        <v>1418</v>
      </c>
    </row>
    <row r="6">
      <c r="A6" s="1">
        <f t="shared" si="4"/>
        <v>4</v>
      </c>
      <c r="B6" s="1" t="str">
        <f>'Tussock Packing'!B6</f>
        <v>Toolik Driveway</v>
      </c>
      <c r="C6" s="2">
        <f>'Tussock Packing'!E6/2</f>
        <v>8.675</v>
      </c>
      <c r="D6" s="1">
        <f>(3.1415*$C6^2)/(('Tussock Packing'!I6/2)^2*SQRT(12))</f>
        <v>252.3938223</v>
      </c>
      <c r="E6" s="1">
        <f>(3.1415*$C6^2)/(('Tussock Packing'!J6/2)^2*SQRT(12))</f>
        <v>710.1695062</v>
      </c>
      <c r="F6" s="1">
        <f>(3.1415*$C6^2)/(('Tussock Packing'!K6/2)^2*SQRT(12))</f>
        <v>902.4434981</v>
      </c>
      <c r="G6" s="1">
        <f>(3.1415*$C6^2)/(('Tussock Packing'!L6/2)^2*SQRT(12))</f>
        <v>460.4303562</v>
      </c>
      <c r="H6" s="1">
        <f>(3.1415*$C6^2)/(('Tussock Packing'!M6/2)^2*SQRT(12))</f>
        <v>1476.415133</v>
      </c>
      <c r="I6" s="1">
        <f>(3.1415*$C6^2)/(('Tussock Packing'!N6/2)^2*SQRT(12))</f>
        <v>344.6397654</v>
      </c>
      <c r="J6" s="1">
        <f>(3.1415*$C6^2)/(('Tussock Packing'!O6/2)^2*SQRT(12))</f>
        <v>460.4303562</v>
      </c>
      <c r="K6" s="1">
        <f>(3.1415*$C6^2)/(('Tussock Packing'!P6/2)^2*SQRT(12))</f>
        <v>784.2262516</v>
      </c>
      <c r="L6" s="1">
        <f>(3.1415*$C6^2)/(('Tussock Packing'!Q6/2)^2*SQRT(12))</f>
        <v>608.1291116</v>
      </c>
      <c r="M6" s="1">
        <f>(3.1415*$C6^2)/(('Tussock Packing'!R6/2)^2*SQRT(12))</f>
        <v>811.5016593</v>
      </c>
      <c r="N6" s="2">
        <f t="shared" si="1"/>
        <v>681.077946</v>
      </c>
      <c r="O6" s="1">
        <f>(3.1415*$C6^2)/(('Tussock Packing'!T6/2)^2*SQRT(12))</f>
        <v>870.5011421</v>
      </c>
      <c r="P6" s="1">
        <f>(3.1415*$C6^2)/(('Tussock Packing'!U6/2)^2*SQRT(12))</f>
        <v>590.374477</v>
      </c>
      <c r="Q6" s="1">
        <f>(3.1415*$C6^2)/(('Tussock Packing'!V6/2)^2*SQRT(12))</f>
        <v>247.6092138</v>
      </c>
      <c r="R6" s="1">
        <f>(3.1415*$C6^2)/(('Tussock Packing'!W6/2)^2*SQRT(12))</f>
        <v>590.374477</v>
      </c>
      <c r="S6" s="1">
        <f>(3.1415*$C6^2)/(('Tussock Packing'!X6/2)^2*SQRT(12))</f>
        <v>337.0236521</v>
      </c>
      <c r="T6" s="1">
        <f>(3.1415*$C6^2)/(('Tussock Packing'!Y6/2)^2*SQRT(12))</f>
        <v>405.9922043</v>
      </c>
      <c r="U6" s="1">
        <f>(3.1415*$C6^2)/(('Tussock Packing'!Z6/2)^2*SQRT(12))</f>
        <v>315.6308916</v>
      </c>
      <c r="V6" s="1">
        <f>(3.1415*$C6^2)/(('Tussock Packing'!AA6/2)^2*SQRT(12))</f>
        <v>936.1768113</v>
      </c>
      <c r="W6" s="1">
        <f>(3.1415*$C6^2)/(('Tussock Packing'!AB6/2)^2*SQRT(12))</f>
        <v>337.0236521</v>
      </c>
      <c r="X6" s="1">
        <f>(3.1415*$C6^2)/(('Tussock Packing'!AC6/2)^2*SQRT(12))</f>
        <v>405.9922043</v>
      </c>
      <c r="Y6" s="2">
        <f t="shared" si="2"/>
        <v>503.6698726</v>
      </c>
      <c r="Z6" s="1">
        <f>'Tussock Packing'!F6/'Tussock Packing'!H6*N6</f>
        <v>393.5877577</v>
      </c>
      <c r="AA6" s="1">
        <f>Y6*'Tussock Packing'!G6/'Tussock Packing'!H6</f>
        <v>212.6043683</v>
      </c>
      <c r="AB6" s="7">
        <f t="shared" si="3"/>
        <v>606.1921261</v>
      </c>
      <c r="AC6" s="7">
        <f>'Tussock Packing'!H6</f>
        <v>398</v>
      </c>
    </row>
    <row r="7">
      <c r="A7" s="1">
        <f t="shared" si="4"/>
        <v>5</v>
      </c>
      <c r="B7" s="1" t="str">
        <f>'Tussock Packing'!B7</f>
        <v>Toolik Driveway</v>
      </c>
      <c r="C7" s="2">
        <f>'Tussock Packing'!E7/2</f>
        <v>10.625</v>
      </c>
      <c r="D7" s="1">
        <f>(3.1415*$C7^2)/(('Tussock Packing'!I7/2)^2*SQRT(12))</f>
        <v>1574.432179</v>
      </c>
      <c r="E7" s="1">
        <f>(3.1415*$C7^2)/(('Tussock Packing'!J7/2)^2*SQRT(12))</f>
        <v>639.8590779</v>
      </c>
      <c r="F7" s="1">
        <f>(3.1415*$C7^2)/(('Tussock Packing'!K7/2)^2*SQRT(12))</f>
        <v>1176.414277</v>
      </c>
      <c r="G7" s="1">
        <f>(3.1415*$C7^2)/(('Tussock Packing'!L7/2)^2*SQRT(12))</f>
        <v>768.4552634</v>
      </c>
      <c r="H7" s="1">
        <f>(3.1415*$C7^2)/(('Tussock Packing'!M7/2)^2*SQRT(12))</f>
        <v>885.6181009</v>
      </c>
      <c r="I7" s="1">
        <f>(3.1415*$C7^2)/(('Tussock Packing'!N7/2)^2*SQRT(12))</f>
        <v>1514.459356</v>
      </c>
      <c r="J7" s="1">
        <f>(3.1415*$C7^2)/(('Tussock Packing'!O7/2)^2*SQRT(12))</f>
        <v>835.7343058</v>
      </c>
      <c r="K7" s="1">
        <f>(3.1415*$C7^2)/(('Tussock Packing'!P7/2)^2*SQRT(12))</f>
        <v>1100.536979</v>
      </c>
      <c r="L7" s="1">
        <f>(3.1415*$C7^2)/(('Tussock Packing'!Q7/2)^2*SQRT(12))</f>
        <v>969.2539878</v>
      </c>
      <c r="M7" s="1">
        <f>(3.1415*$C7^2)/(('Tussock Packing'!R7/2)^2*SQRT(12))</f>
        <v>1574.432179</v>
      </c>
      <c r="N7" s="2">
        <f t="shared" si="1"/>
        <v>1103.919571</v>
      </c>
      <c r="O7" s="1">
        <f>(3.1415*$C7^2)/(('Tussock Packing'!T7/2)^2*SQRT(12))</f>
        <v>2835.940511</v>
      </c>
      <c r="P7" s="1">
        <f>(3.1415*$C7^2)/(('Tussock Packing'!U7/2)^2*SQRT(12))</f>
        <v>969.2539878</v>
      </c>
      <c r="Q7" s="1">
        <f>(3.1415*$C7^2)/(('Tussock Packing'!V7/2)^2*SQRT(12))</f>
        <v>768.4552634</v>
      </c>
      <c r="R7" s="1">
        <f>(3.1415*$C7^2)/(('Tussock Packing'!W7/2)^2*SQRT(12))</f>
        <v>812.3582818</v>
      </c>
      <c r="S7" s="1">
        <f>(3.1415*$C7^2)/(('Tussock Packing'!X7/2)^2*SQRT(12))</f>
        <v>885.6181009</v>
      </c>
      <c r="T7" s="1">
        <f>(3.1415*$C7^2)/(('Tussock Packing'!Y7/2)^2*SQRT(12))</f>
        <v>768.4552634</v>
      </c>
      <c r="U7" s="1">
        <f>(3.1415*$C7^2)/(('Tussock Packing'!Z7/2)^2*SQRT(12))</f>
        <v>444.3465819</v>
      </c>
      <c r="V7" s="1">
        <f>(3.1415*$C7^2)/(('Tussock Packing'!AA7/2)^2*SQRT(12))</f>
        <v>728.0174398</v>
      </c>
      <c r="W7" s="1">
        <f>(3.1415*$C7^2)/(('Tussock Packing'!AB7/2)^2*SQRT(12))</f>
        <v>409.5098099</v>
      </c>
      <c r="X7" s="1">
        <f>(3.1415*$C7^2)/(('Tussock Packing'!AC7/2)^2*SQRT(12))</f>
        <v>885.6181009</v>
      </c>
      <c r="Y7" s="2">
        <f t="shared" si="2"/>
        <v>950.7573341</v>
      </c>
      <c r="Z7" s="1">
        <f>'Tussock Packing'!F7/'Tussock Packing'!H7*N7</f>
        <v>481.0531127</v>
      </c>
      <c r="AA7" s="1">
        <f>Y7*'Tussock Packing'!G7/'Tussock Packing'!H7</f>
        <v>536.4474631</v>
      </c>
      <c r="AB7" s="7">
        <f t="shared" si="3"/>
        <v>1017.500576</v>
      </c>
      <c r="AC7" s="7">
        <f>'Tussock Packing'!H7</f>
        <v>794</v>
      </c>
    </row>
    <row r="8">
      <c r="A8" s="1">
        <f t="shared" si="4"/>
        <v>6</v>
      </c>
      <c r="B8" s="1" t="str">
        <f>'Tussock Packing'!B8</f>
        <v>Imnavait</v>
      </c>
      <c r="C8" s="2">
        <f>'Tussock Packing'!E8/2</f>
        <v>9.4</v>
      </c>
      <c r="D8" s="1">
        <f>(3.1415*$C8^2)/(('Tussock Packing'!I8/2)^2*SQRT(12))</f>
        <v>454.2590282</v>
      </c>
      <c r="E8" s="1">
        <f>(3.1415*$C8^2)/(('Tussock Packing'!J8/2)^2*SQRT(12))</f>
        <v>1582.840347</v>
      </c>
      <c r="F8" s="1">
        <f>(3.1415*$C8^2)/(('Tussock Packing'!K8/2)^2*SQRT(12))</f>
        <v>601.4733914</v>
      </c>
      <c r="G8" s="1">
        <f>(3.1415*$C8^2)/(('Tussock Packing'!L8/2)^2*SQRT(12))</f>
        <v>488.5309713</v>
      </c>
      <c r="H8" s="1">
        <f>(3.1415*$C8^2)/(('Tussock Packing'!M8/2)^2*SQRT(12))</f>
        <v>1334.965307</v>
      </c>
      <c r="I8" s="1">
        <f>(3.1415*$C8^2)/(('Tussock Packing'!N8/2)^2*SQRT(12))</f>
        <v>1022.082813</v>
      </c>
      <c r="J8" s="1">
        <f>(3.1415*$C8^2)/(('Tussock Packing'!O8/2)^2*SQRT(12))</f>
        <v>395.7100867</v>
      </c>
      <c r="K8" s="1">
        <f>(3.1415*$C8^2)/(('Tussock Packing'!P8/2)^2*SQRT(12))</f>
        <v>395.7100867</v>
      </c>
      <c r="L8" s="1">
        <f>(3.1415*$C8^2)/(('Tussock Packing'!Q8/2)^2*SQRT(12))</f>
        <v>807.5716056</v>
      </c>
      <c r="M8" s="1">
        <f>(3.1415*$C8^2)/(('Tussock Packing'!R8/2)^2*SQRT(12))</f>
        <v>618.2970105</v>
      </c>
      <c r="N8" s="2">
        <f t="shared" si="1"/>
        <v>770.1440648</v>
      </c>
      <c r="O8" s="1">
        <f>(3.1415*$C8^2)/(('Tussock Packing'!T8/2)^2*SQRT(12))</f>
        <v>807.5716056</v>
      </c>
      <c r="P8" s="1">
        <f>(3.1415*$C8^2)/(('Tussock Packing'!U8/2)^2*SQRT(12))</f>
        <v>782.532154</v>
      </c>
      <c r="Q8" s="1">
        <f>(3.1415*$C8^2)/(('Tussock Packing'!V8/2)^2*SQRT(12))</f>
        <v>635.8364814</v>
      </c>
      <c r="R8" s="1">
        <f>(3.1415*$C8^2)/(('Tussock Packing'!W8/2)^2*SQRT(12))</f>
        <v>782.532154</v>
      </c>
      <c r="S8" s="1">
        <f>(3.1415*$C8^2)/(('Tussock Packing'!X8/2)^2*SQRT(12))</f>
        <v>601.4733914</v>
      </c>
      <c r="T8" s="1">
        <f>(3.1415*$C8^2)/(('Tussock Packing'!Y8/2)^2*SQRT(12))</f>
        <v>986.5348423</v>
      </c>
      <c r="U8" s="1">
        <f>(3.1415*$C8^2)/(('Tussock Packing'!Z8/2)^2*SQRT(12))</f>
        <v>554.9258488</v>
      </c>
      <c r="V8" s="1">
        <f>(3.1415*$C8^2)/(('Tussock Packing'!AA8/2)^2*SQRT(12))</f>
        <v>370.5921728</v>
      </c>
      <c r="W8" s="1">
        <f>(3.1415*$C8^2)/(('Tussock Packing'!AB8/2)^2*SQRT(12))</f>
        <v>693.1772713</v>
      </c>
      <c r="X8" s="1">
        <f>(3.1415*$C8^2)/(('Tussock Packing'!AC8/2)^2*SQRT(12))</f>
        <v>833.8323888</v>
      </c>
      <c r="Y8" s="2">
        <f t="shared" si="2"/>
        <v>704.900831</v>
      </c>
      <c r="Z8" s="1">
        <f>'Tussock Packing'!F8/'Tussock Packing'!H8*N8</f>
        <v>362.0597595</v>
      </c>
      <c r="AA8" s="1">
        <f>Y8*'Tussock Packing'!G8/'Tussock Packing'!H8</f>
        <v>373.5131894</v>
      </c>
      <c r="AB8" s="7">
        <f t="shared" si="3"/>
        <v>735.5729489</v>
      </c>
      <c r="AC8" s="7">
        <f>'Tussock Packing'!H8</f>
        <v>502</v>
      </c>
    </row>
    <row r="9">
      <c r="A9" s="1">
        <f t="shared" si="4"/>
        <v>7</v>
      </c>
      <c r="B9" s="1" t="str">
        <f>'Tussock Packing'!B9</f>
        <v>Imnavait (Moss heavy)</v>
      </c>
      <c r="C9" s="2">
        <f>'Tussock Packing'!E9/2</f>
        <v>11.075</v>
      </c>
      <c r="D9" s="1">
        <f>(3.1415*$C9^2)/(('Tussock Packing'!I9/2)^2*SQRT(12))</f>
        <v>1322.628617</v>
      </c>
      <c r="E9" s="1">
        <f>(3.1415*$C9^2)/(('Tussock Packing'!J9/2)^2*SQRT(12))</f>
        <v>991.161209</v>
      </c>
      <c r="F9" s="1">
        <f>(3.1415*$C9^2)/(('Tussock Packing'!K9/2)^2*SQRT(12))</f>
        <v>2522.291761</v>
      </c>
      <c r="G9" s="1">
        <f>(3.1415*$C9^2)/(('Tussock Packing'!L9/2)^2*SQRT(12))</f>
        <v>1583.952534</v>
      </c>
      <c r="H9" s="1">
        <f>(3.1415*$C9^2)/(('Tussock Packing'!M9/2)^2*SQRT(12))</f>
        <v>561.7122418</v>
      </c>
      <c r="I9" s="1">
        <f>(3.1415*$C9^2)/(('Tussock Packing'!N9/2)^2*SQRT(12))</f>
        <v>1583.952534</v>
      </c>
      <c r="J9" s="1">
        <f>(3.1415*$C9^2)/(('Tussock Packing'!O9/2)^2*SQRT(12))</f>
        <v>812.5132701</v>
      </c>
      <c r="K9" s="1">
        <f>(3.1415*$C9^2)/(('Tussock Packing'!P9/2)^2*SQRT(12))</f>
        <v>630.5729404</v>
      </c>
      <c r="L9" s="1">
        <f>(3.1415*$C9^2)/(('Tussock Packing'!Q9/2)^2*SQRT(12))</f>
        <v>770.3120961</v>
      </c>
      <c r="M9" s="1">
        <f>(3.1415*$C9^2)/(('Tussock Packing'!R9/2)^2*SQRT(12))</f>
        <v>2780.826667</v>
      </c>
      <c r="N9" s="2">
        <f t="shared" si="1"/>
        <v>1355.992387</v>
      </c>
      <c r="O9" s="1">
        <f>(3.1415*$C9^2)/(('Tussock Packing'!T9/2)^2*SQRT(12))</f>
        <v>3433.119342</v>
      </c>
      <c r="P9" s="1">
        <f>(3.1415*$C9^2)/(('Tussock Packing'!U9/2)^2*SQRT(12))</f>
        <v>712.918229</v>
      </c>
      <c r="Q9" s="1">
        <f>(3.1415*$C9^2)/(('Tussock Packing'!V9/2)^2*SQRT(12))</f>
        <v>537.2929196</v>
      </c>
      <c r="R9" s="1">
        <f>(3.1415*$C9^2)/(('Tussock Packing'!W9/2)^2*SQRT(12))</f>
        <v>750.4339125</v>
      </c>
      <c r="S9" s="1">
        <f>(3.1415*$C9^2)/(('Tussock Packing'!X9/2)^2*SQRT(12))</f>
        <v>2646.830855</v>
      </c>
      <c r="T9" s="1">
        <f>(3.1415*$C9^2)/(('Tussock Packing'!Y9/2)^2*SQRT(12))</f>
        <v>2646.830855</v>
      </c>
      <c r="U9" s="1">
        <f>(3.1415*$C9^2)/(('Tussock Packing'!Z9/2)^2*SQRT(12))</f>
        <v>298.9332617</v>
      </c>
      <c r="V9" s="1">
        <f>(3.1415*$C9^2)/(('Tussock Packing'!AA9/2)^2*SQRT(12))</f>
        <v>537.2929196</v>
      </c>
      <c r="W9" s="1">
        <f>(3.1415*$C9^2)/(('Tussock Packing'!AB9/2)^2*SQRT(12))</f>
        <v>908.0250341</v>
      </c>
      <c r="X9" s="1">
        <f>(3.1415*$C9^2)/(('Tussock Packing'!AC9/2)^2*SQRT(12))</f>
        <v>1195.733047</v>
      </c>
      <c r="Y9" s="2">
        <f t="shared" si="2"/>
        <v>1366.741038</v>
      </c>
      <c r="Z9" s="1">
        <f>'Tussock Packing'!F9/'Tussock Packing'!H9*N9</f>
        <v>733.6084467</v>
      </c>
      <c r="AA9" s="1">
        <f>Y9*'Tussock Packing'!G9/'Tussock Packing'!H9</f>
        <v>627.3174396</v>
      </c>
      <c r="AB9" s="7">
        <f t="shared" si="3"/>
        <v>1360.925886</v>
      </c>
      <c r="AC9" s="7">
        <f>'Tussock Packing'!H9</f>
        <v>573</v>
      </c>
    </row>
    <row r="10">
      <c r="A10" s="1">
        <f t="shared" si="4"/>
        <v>8</v>
      </c>
      <c r="B10" s="1" t="str">
        <f>'Tussock Packing'!B10</f>
        <v>Toolik Driveway</v>
      </c>
      <c r="C10" s="2">
        <f>'Tussock Packing'!E10/2</f>
        <v>5.925</v>
      </c>
      <c r="D10" s="1">
        <f>(3.1415*$C10^2)/(('Tussock Packing'!I10/2)^2*SQRT(12))</f>
        <v>628.8659988</v>
      </c>
      <c r="E10" s="1">
        <f>(3.1415*$C10^2)/(('Tussock Packing'!J10/2)^2*SQRT(12))</f>
        <v>342.2342509</v>
      </c>
      <c r="F10" s="1">
        <f>(3.1415*$C10^2)/(('Tussock Packing'!K10/2)^2*SQRT(12))</f>
        <v>150.4552986</v>
      </c>
      <c r="G10" s="1">
        <f>(3.1415*$C10^2)/(('Tussock Packing'!L10/2)^2*SQRT(12))</f>
        <v>220.4732769</v>
      </c>
      <c r="H10" s="1">
        <f>(3.1415*$C10^2)/(('Tussock Packing'!M10/2)^2*SQRT(12))</f>
        <v>1039.553998</v>
      </c>
      <c r="I10" s="1">
        <f>(3.1415*$C10^2)/(('Tussock Packing'!N10/2)^2*SQRT(12))</f>
        <v>406.0757805</v>
      </c>
      <c r="J10" s="1">
        <f>(3.1415*$C10^2)/(('Tussock Packing'!O10/2)^2*SQRT(12))</f>
        <v>470.9517928</v>
      </c>
      <c r="K10" s="1">
        <f>(3.1415*$C10^2)/(('Tussock Packing'!P10/2)^2*SQRT(12))</f>
        <v>552.7142568</v>
      </c>
      <c r="L10" s="1">
        <f>(3.1415*$C10^2)/(('Tussock Packing'!Q10/2)^2*SQRT(12))</f>
        <v>1039.553998</v>
      </c>
      <c r="M10" s="1">
        <f>(3.1415*$C10^2)/(('Tussock Packing'!R10/2)^2*SQRT(12))</f>
        <v>509.381459</v>
      </c>
      <c r="N10" s="2">
        <f t="shared" si="1"/>
        <v>536.026011</v>
      </c>
      <c r="O10" s="1">
        <f>(3.1415*$C10^2)/(('Tussock Packing'!T10/2)^2*SQRT(12))</f>
        <v>198.9771324</v>
      </c>
      <c r="P10" s="1">
        <f>(3.1415*$C10^2)/(('Tussock Packing'!U10/2)^2*SQRT(12))</f>
        <v>406.0757805</v>
      </c>
      <c r="Q10" s="1">
        <f>(3.1415*$C10^2)/(('Tussock Packing'!V10/2)^2*SQRT(12))</f>
        <v>141.1028972</v>
      </c>
      <c r="R10" s="1">
        <f>(3.1415*$C10^2)/(('Tussock Packing'!W10/2)^2*SQRT(12))</f>
        <v>209.3119079</v>
      </c>
      <c r="S10" s="1">
        <f>(3.1415*$C10^2)/(('Tussock Packing'!X10/2)^2*SQRT(12))</f>
        <v>436.7124992</v>
      </c>
      <c r="T10" s="1">
        <f>(3.1415*$C10^2)/(('Tussock Packing'!Y10/2)^2*SQRT(12))</f>
        <v>267.4760865</v>
      </c>
      <c r="U10" s="1">
        <f>(3.1415*$C10^2)/(('Tussock Packing'!Z10/2)^2*SQRT(12))</f>
        <v>194.0944441</v>
      </c>
      <c r="V10" s="1">
        <f>(3.1415*$C10^2)/(('Tussock Packing'!AA10/2)^2*SQRT(12))</f>
        <v>509.381459</v>
      </c>
      <c r="W10" s="1">
        <f>(3.1415*$C10^2)/(('Tussock Packing'!AB10/2)^2*SQRT(12))</f>
        <v>267.4760865</v>
      </c>
      <c r="X10" s="1">
        <f>(3.1415*$C10^2)/(('Tussock Packing'!AC10/2)^2*SQRT(12))</f>
        <v>837.2476316</v>
      </c>
      <c r="Y10" s="2">
        <f t="shared" si="2"/>
        <v>346.7855925</v>
      </c>
      <c r="Z10" s="1">
        <f>'Tussock Packing'!F10/'Tussock Packing'!H10*N10</f>
        <v>366.4667627</v>
      </c>
      <c r="AA10" s="1">
        <f>Y10*'Tussock Packing'!G10/'Tussock Packing'!H10</f>
        <v>109.6974833</v>
      </c>
      <c r="AB10" s="7">
        <f t="shared" si="3"/>
        <v>476.164246</v>
      </c>
      <c r="AC10" s="7">
        <f>'Tussock Packing'!H10</f>
        <v>294</v>
      </c>
    </row>
    <row r="11">
      <c r="A11" s="1">
        <f t="shared" si="4"/>
        <v>9</v>
      </c>
      <c r="B11" s="1" t="str">
        <f>'Tussock Packing'!B11</f>
        <v>Toolik Driveway</v>
      </c>
      <c r="C11" s="2">
        <f>'Tussock Packing'!E11/2</f>
        <v>9.875</v>
      </c>
      <c r="D11" s="1">
        <f>(3.1415*$C11^2)/(('Tussock Packing'!I11/2)^2*SQRT(12))</f>
        <v>427.167159</v>
      </c>
      <c r="E11" s="1">
        <f>(3.1415*$C11^2)/(('Tussock Packing'!J11/2)^2*SQRT(12))</f>
        <v>526.0813866</v>
      </c>
      <c r="F11" s="1">
        <f>(3.1415*$C11^2)/(('Tussock Packing'!K11/2)^2*SQRT(12))</f>
        <v>682.36328</v>
      </c>
      <c r="G11" s="1">
        <f>(3.1415*$C11^2)/(('Tussock Packing'!L11/2)^2*SQRT(12))</f>
        <v>812.0686968</v>
      </c>
      <c r="H11" s="1">
        <f>(3.1415*$C11^2)/(('Tussock Packing'!M11/2)^2*SQRT(12))</f>
        <v>837.2476316</v>
      </c>
      <c r="I11" s="1">
        <f>(3.1415*$C11^2)/(('Tussock Packing'!N11/2)^2*SQRT(12))</f>
        <v>417.9313851</v>
      </c>
      <c r="J11" s="1">
        <f>(3.1415*$C11^2)/(('Tussock Packing'!O11/2)^2*SQRT(12))</f>
        <v>1827.154568</v>
      </c>
      <c r="K11" s="1">
        <f>(3.1415*$C11^2)/(('Tussock Packing'!P11/2)^2*SQRT(12))</f>
        <v>920.2318531</v>
      </c>
      <c r="L11" s="1">
        <f>(3.1415*$C11^2)/(('Tussock Packing'!Q11/2)^2*SQRT(12))</f>
        <v>765.0024315</v>
      </c>
      <c r="M11" s="1">
        <f>(3.1415*$C11^2)/(('Tussock Packing'!R11/2)^2*SQRT(12))</f>
        <v>489.6015562</v>
      </c>
      <c r="N11" s="2">
        <f t="shared" si="1"/>
        <v>770.4849948</v>
      </c>
      <c r="O11" s="1">
        <f>(3.1415*$C11^2)/(('Tussock Packing'!T11/2)^2*SQRT(12))</f>
        <v>303.2725689</v>
      </c>
      <c r="P11" s="1">
        <f>(3.1415*$C11^2)/(('Tussock Packing'!U11/2)^2*SQRT(12))</f>
        <v>249.7967123</v>
      </c>
      <c r="Q11" s="1">
        <f>(3.1415*$C11^2)/(('Tussock Packing'!V11/2)^2*SQRT(12))</f>
        <v>552.7142568</v>
      </c>
      <c r="R11" s="1">
        <f>(3.1415*$C11^2)/(('Tussock Packing'!W11/2)^2*SQRT(12))</f>
        <v>400.3362657</v>
      </c>
      <c r="S11" s="1">
        <f>(3.1415*$C11^2)/(('Tussock Packing'!X11/2)^2*SQRT(12))</f>
        <v>360.9194208</v>
      </c>
      <c r="T11" s="1">
        <f>(3.1415*$C11^2)/(('Tussock Packing'!Y11/2)^2*SQRT(12))</f>
        <v>489.6015562</v>
      </c>
      <c r="U11" s="1">
        <f>(3.1415*$C11^2)/(('Tussock Packing'!Z11/2)^2*SQRT(12))</f>
        <v>456.788642</v>
      </c>
      <c r="V11" s="1">
        <f>(3.1415*$C11^2)/(('Tussock Packing'!AA11/2)^2*SQRT(12))</f>
        <v>408.9919347</v>
      </c>
      <c r="W11" s="1">
        <f>(3.1415*$C11^2)/(('Tussock Packing'!AB11/2)^2*SQRT(12))</f>
        <v>596.6218997</v>
      </c>
      <c r="X11" s="1">
        <f>(3.1415*$C11^2)/(('Tussock Packing'!AC11/2)^2*SQRT(12))</f>
        <v>314.8247814</v>
      </c>
      <c r="Y11" s="2">
        <f t="shared" si="2"/>
        <v>413.3868038</v>
      </c>
      <c r="Z11" s="1">
        <f>'Tussock Packing'!F11/'Tussock Packing'!H11*N11</f>
        <v>309.446819</v>
      </c>
      <c r="AA11" s="1">
        <f>Y11*'Tussock Packing'!G11/'Tussock Packing'!H11</f>
        <v>247.3599086</v>
      </c>
      <c r="AB11" s="7">
        <f t="shared" si="3"/>
        <v>556.8067277</v>
      </c>
      <c r="AC11" s="7">
        <f>'Tussock Packing'!H11</f>
        <v>615</v>
      </c>
    </row>
    <row r="12">
      <c r="A12" s="1">
        <f t="shared" si="4"/>
        <v>10</v>
      </c>
      <c r="B12" s="1" t="str">
        <f>'Tussock Packing'!B12</f>
        <v>Toolik Driveway</v>
      </c>
      <c r="C12" s="2">
        <f>'Tussock Packing'!E12/2</f>
        <v>7.075</v>
      </c>
      <c r="D12" s="1">
        <f>(3.1415*$C12^2)/(('Tussock Packing'!I12/2)^2*SQRT(12))</f>
        <v>392.6824531</v>
      </c>
      <c r="E12" s="1">
        <f>(3.1415*$C12^2)/(('Tussock Packing'!J12/2)^2*SQRT(12))</f>
        <v>229.234145</v>
      </c>
      <c r="F12" s="1">
        <f>(3.1415*$C12^2)/(('Tussock Packing'!K12/2)^2*SQRT(12))</f>
        <v>1134.852289</v>
      </c>
      <c r="G12" s="1">
        <f>(3.1415*$C12^2)/(('Tussock Packing'!L12/2)^2*SQRT(12))</f>
        <v>214.527843</v>
      </c>
      <c r="H12" s="1">
        <f>(3.1415*$C12^2)/(('Tussock Packing'!M12/2)^2*SQRT(12))</f>
        <v>306.2512503</v>
      </c>
      <c r="I12" s="1">
        <f>(3.1415*$C12^2)/(('Tussock Packing'!N12/2)^2*SQRT(12))</f>
        <v>229.234145</v>
      </c>
      <c r="J12" s="1">
        <f>(3.1415*$C12^2)/(('Tussock Packing'!O12/2)^2*SQRT(12))</f>
        <v>381.382832</v>
      </c>
      <c r="K12" s="1">
        <f>(3.1415*$C12^2)/(('Tussock Packing'!P12/2)^2*SQRT(12))</f>
        <v>370.5640128</v>
      </c>
      <c r="L12" s="1">
        <f>(3.1415*$C12^2)/(('Tussock Packing'!Q12/2)^2*SQRT(12))</f>
        <v>457.4864356</v>
      </c>
      <c r="M12" s="1">
        <f>(3.1415*$C12^2)/(('Tussock Packing'!R12/2)^2*SQRT(12))</f>
        <v>558.8684712</v>
      </c>
      <c r="N12" s="2">
        <f t="shared" si="1"/>
        <v>427.5083877</v>
      </c>
      <c r="O12" s="1">
        <f>(3.1415*$C12^2)/(('Tussock Packing'!T12/2)^2*SQRT(12))</f>
        <v>171.1531401</v>
      </c>
      <c r="P12" s="1">
        <f>(3.1415*$C12^2)/(('Tussock Packing'!U12/2)^2*SQRT(12))</f>
        <v>185.263102</v>
      </c>
      <c r="Q12" s="1">
        <f>(3.1415*$C12^2)/(('Tussock Packing'!V12/2)^2*SQRT(12))</f>
        <v>257.33612</v>
      </c>
      <c r="R12" s="1">
        <f>(3.1415*$C12^2)/(('Tussock Packing'!W12/2)^2*SQRT(12))</f>
        <v>726.3054652</v>
      </c>
      <c r="S12" s="1">
        <f>(3.1415*$C12^2)/(('Tussock Packing'!X12/2)^2*SQRT(12))</f>
        <v>214.527843</v>
      </c>
      <c r="T12" s="1">
        <f>(3.1415*$C12^2)/(('Tussock Packing'!Y12/2)^2*SQRT(12))</f>
        <v>219.2686467</v>
      </c>
      <c r="U12" s="1">
        <f>(3.1415*$C12^2)/(('Tussock Packing'!Z12/2)^2*SQRT(12))</f>
        <v>306.2512503</v>
      </c>
      <c r="V12" s="1">
        <f>(3.1415*$C12^2)/(('Tussock Packing'!AA12/2)^2*SQRT(12))</f>
        <v>161.6023196</v>
      </c>
      <c r="W12" s="1">
        <f>(3.1415*$C12^2)/(('Tussock Packing'!AB12/2)^2*SQRT(12))</f>
        <v>331.5857675</v>
      </c>
      <c r="X12" s="1">
        <f>(3.1415*$C12^2)/(('Tussock Packing'!AC12/2)^2*SQRT(12))</f>
        <v>579.0062701</v>
      </c>
      <c r="Y12" s="2">
        <f t="shared" si="2"/>
        <v>315.2299924</v>
      </c>
      <c r="Z12" s="1">
        <f>'Tussock Packing'!F12/'Tussock Packing'!H12*N12</f>
        <v>218.6493281</v>
      </c>
      <c r="AA12" s="1">
        <f>Y12*'Tussock Packing'!G12/'Tussock Packing'!H12</f>
        <v>154.0054925</v>
      </c>
      <c r="AB12" s="7">
        <f t="shared" si="3"/>
        <v>372.6548206</v>
      </c>
      <c r="AC12" s="7">
        <f>'Tussock Packing'!H12</f>
        <v>393</v>
      </c>
    </row>
    <row r="13">
      <c r="A13" s="1">
        <f t="shared" si="4"/>
        <v>11</v>
      </c>
      <c r="B13" s="1" t="str">
        <f>'Tussock Packing'!B13</f>
        <v>Toolik Driveway</v>
      </c>
      <c r="C13" s="2">
        <f>'Tussock Packing'!E13/2</f>
        <v>8.375</v>
      </c>
      <c r="D13" s="1">
        <f>(3.1415*$C13^2)/(('Tussock Packing'!I13/2)^2*SQRT(12))</f>
        <v>978.2181389</v>
      </c>
      <c r="E13" s="1">
        <f>(3.1415*$C13^2)/(('Tussock Packing'!J13/2)^2*SQRT(12))</f>
        <v>378.3975876</v>
      </c>
      <c r="F13" s="1">
        <f>(3.1415*$C13^2)/(('Tussock Packing'!K13/2)^2*SQRT(12))</f>
        <v>661.9004628</v>
      </c>
      <c r="G13" s="1">
        <f>(3.1415*$C13^2)/(('Tussock Packing'!L13/2)^2*SQRT(12))</f>
        <v>352.15853</v>
      </c>
      <c r="H13" s="1">
        <f>(3.1415*$C13^2)/(('Tussock Packing'!M13/2)^2*SQRT(12))</f>
        <v>978.2181389</v>
      </c>
      <c r="I13" s="1">
        <f>(3.1415*$C13^2)/(('Tussock Packing'!N13/2)^2*SQRT(12))</f>
        <v>566.7955846</v>
      </c>
      <c r="J13" s="1">
        <f>(3.1415*$C13^2)/(('Tussock Packing'!O13/2)^2*SQRT(12))</f>
        <v>477.4526889</v>
      </c>
      <c r="K13" s="1">
        <f>(3.1415*$C13^2)/(('Tussock Packing'!P13/2)^2*SQRT(12))</f>
        <v>2077.016636</v>
      </c>
      <c r="L13" s="1">
        <f>(3.1415*$C13^2)/(('Tussock Packing'!Q13/2)^2*SQRT(12))</f>
        <v>683.7799998</v>
      </c>
      <c r="M13" s="1">
        <f>(3.1415*$C13^2)/(('Tussock Packing'!R13/2)^2*SQRT(12))</f>
        <v>940.9561314</v>
      </c>
      <c r="N13" s="2">
        <f t="shared" si="1"/>
        <v>809.4893899</v>
      </c>
      <c r="O13" s="1">
        <f>(3.1415*$C13^2)/(('Tussock Packing'!T13/2)^2*SQRT(12))</f>
        <v>387.7984117</v>
      </c>
      <c r="P13" s="1">
        <f>(3.1415*$C13^2)/(('Tussock Packing'!U13/2)^2*SQRT(12))</f>
        <v>584.1013267</v>
      </c>
      <c r="Q13" s="1">
        <f>(3.1415*$C13^2)/(('Tussock Packing'!V13/2)^2*SQRT(12))</f>
        <v>602.2119241</v>
      </c>
      <c r="R13" s="1">
        <f>(3.1415*$C13^2)/(('Tussock Packing'!W13/2)^2*SQRT(12))</f>
        <v>1672.8109</v>
      </c>
      <c r="S13" s="1">
        <f>(3.1415*$C13^2)/(('Tussock Packing'!X13/2)^2*SQRT(12))</f>
        <v>1762.012035</v>
      </c>
      <c r="T13" s="1">
        <f>(3.1415*$C13^2)/(('Tussock Packing'!Y13/2)^2*SQRT(12))</f>
        <v>1017.738152</v>
      </c>
      <c r="U13" s="1">
        <f>(3.1415*$C13^2)/(('Tussock Packing'!Z13/2)^2*SQRT(12))</f>
        <v>281.9219257</v>
      </c>
      <c r="V13" s="1">
        <f>(3.1415*$C13^2)/(('Tussock Packing'!AA13/2)^2*SQRT(12))</f>
        <v>641.0545173</v>
      </c>
      <c r="W13" s="1">
        <f>(3.1415*$C13^2)/(('Tussock Packing'!AB13/2)^2*SQRT(12))</f>
        <v>504.7302875</v>
      </c>
      <c r="X13" s="1">
        <f>(3.1415*$C13^2)/(('Tussock Packing'!AC13/2)^2*SQRT(12))</f>
        <v>418.202725</v>
      </c>
      <c r="Y13" s="2">
        <f t="shared" si="2"/>
        <v>787.2582205</v>
      </c>
      <c r="Z13" s="1">
        <f>'Tussock Packing'!F13/'Tussock Packing'!H13*N13</f>
        <v>454.8559429</v>
      </c>
      <c r="AA13" s="1">
        <f>Y13*'Tussock Packing'!G13/'Tussock Packing'!H13</f>
        <v>344.8940776</v>
      </c>
      <c r="AB13" s="7">
        <f t="shared" si="3"/>
        <v>799.7500205</v>
      </c>
      <c r="AC13" s="7">
        <f>'Tussock Packing'!H13</f>
        <v>420</v>
      </c>
    </row>
    <row r="14">
      <c r="A14" s="1">
        <f t="shared" si="4"/>
        <v>12</v>
      </c>
      <c r="B14" s="1" t="str">
        <f>'Tussock Packing'!B14</f>
        <v>Toolik Driveway (Moss Heavy)</v>
      </c>
      <c r="C14" s="2">
        <f>'Tussock Packing'!E14/2</f>
        <v>10.125</v>
      </c>
      <c r="D14" s="1">
        <f>(3.1415*$C14^2)/(('Tussock Packing'!I14/2)^2*SQRT(12))</f>
        <v>781.0850305</v>
      </c>
      <c r="E14" s="1">
        <f>(3.1415*$C14^2)/(('Tussock Packing'!J14/2)^2*SQRT(12))</f>
        <v>1920.839788</v>
      </c>
      <c r="F14" s="1">
        <f>(3.1415*$C14^2)/(('Tussock Packing'!K14/2)^2*SQRT(12))</f>
        <v>1836.417694</v>
      </c>
      <c r="G14" s="1">
        <f>(3.1415*$C14^2)/(('Tussock Packing'!L14/2)^2*SQRT(12))</f>
        <v>1375.275825</v>
      </c>
      <c r="H14" s="1">
        <f>(3.1415*$C14^2)/(('Tussock Packing'!M14/2)^2*SQRT(12))</f>
        <v>1375.275825</v>
      </c>
      <c r="I14" s="1">
        <f>(3.1415*$C14^2)/(('Tussock Packing'!N14/2)^2*SQRT(12))</f>
        <v>1068.298141</v>
      </c>
      <c r="J14" s="1">
        <f>(3.1415*$C14^2)/(('Tussock Packing'!O14/2)^2*SQRT(12))</f>
        <v>967.4156687</v>
      </c>
      <c r="K14" s="1">
        <f>(3.1415*$C14^2)/(('Tussock Packing'!P14/2)^2*SQRT(12))</f>
        <v>1429.736959</v>
      </c>
      <c r="L14" s="1">
        <f>(3.1415*$C14^2)/(('Tussock Packing'!Q14/2)^2*SQRT(12))</f>
        <v>1920.839788</v>
      </c>
      <c r="M14" s="1">
        <f>(3.1415*$C14^2)/(('Tussock Packing'!R14/2)^2*SQRT(12))</f>
        <v>880.1765279</v>
      </c>
      <c r="N14" s="2">
        <f t="shared" si="1"/>
        <v>1355.536125</v>
      </c>
      <c r="O14" s="1">
        <f>(3.1415*$C14^2)/(('Tussock Packing'!T14/2)^2*SQRT(12))</f>
        <v>758.9277205</v>
      </c>
      <c r="P14" s="1">
        <f>(3.1415*$C14^2)/(('Tussock Packing'!U14/2)^2*SQRT(12))</f>
        <v>5949.993329</v>
      </c>
      <c r="Q14" s="1">
        <f>(3.1415*$C14^2)/(('Tussock Packing'!V14/2)^2*SQRT(12))</f>
        <v>527.0331392</v>
      </c>
      <c r="R14" s="1">
        <f>(3.1415*$C14^2)/(('Tussock Packing'!W14/2)^2*SQRT(12))</f>
        <v>804.2270395</v>
      </c>
      <c r="S14" s="1">
        <f>(3.1415*$C14^2)/(('Tussock Packing'!X14/2)^2*SQRT(12))</f>
        <v>1836.417694</v>
      </c>
      <c r="T14" s="1">
        <f>(3.1415*$C14^2)/(('Tussock Packing'!Y14/2)^2*SQRT(12))</f>
        <v>907.8969313</v>
      </c>
      <c r="U14" s="1">
        <f>(3.1415*$C14^2)/(('Tussock Packing'!Z14/2)^2*SQRT(12))</f>
        <v>387.2080207</v>
      </c>
      <c r="V14" s="1">
        <f>(3.1415*$C14^2)/(('Tussock Packing'!AA14/2)^2*SQRT(12))</f>
        <v>514.7053053</v>
      </c>
      <c r="W14" s="1">
        <f>(3.1415*$C14^2)/(('Tussock Packing'!AB14/2)^2*SQRT(12))</f>
        <v>1275.290065</v>
      </c>
      <c r="X14" s="1">
        <f>(3.1415*$C14^2)/(('Tussock Packing'!AC14/2)^2*SQRT(12))</f>
        <v>3414.826291</v>
      </c>
      <c r="Y14" s="2">
        <f t="shared" si="2"/>
        <v>1637.652553</v>
      </c>
      <c r="Z14" s="1">
        <f>'Tussock Packing'!F14/'Tussock Packing'!H14*N14</f>
        <v>1152.53313</v>
      </c>
      <c r="AA14" s="1">
        <f>Y14*'Tussock Packing'!G14/'Tussock Packing'!H14</f>
        <v>245.2523148</v>
      </c>
      <c r="AB14" s="7">
        <f t="shared" si="3"/>
        <v>1397.785445</v>
      </c>
      <c r="AC14" s="7">
        <f>'Tussock Packing'!H14</f>
        <v>414</v>
      </c>
    </row>
    <row r="15">
      <c r="A15" s="1">
        <f t="shared" si="4"/>
        <v>13</v>
      </c>
      <c r="B15" s="1" t="str">
        <f>'Tussock Packing'!B15</f>
        <v>Toolik Driveway</v>
      </c>
      <c r="C15" s="2">
        <f>'Tussock Packing'!E15/2</f>
        <v>9.25</v>
      </c>
      <c r="D15" s="1">
        <f>(3.1415*$C15^2)/(('Tussock Packing'!I15/2)^2*SQRT(12))</f>
        <v>484.9644721</v>
      </c>
      <c r="E15" s="1">
        <f>(3.1415*$C15^2)/(('Tussock Packing'!J15/2)^2*SQRT(12))</f>
        <v>343.9083237</v>
      </c>
      <c r="F15" s="1">
        <f>(3.1415*$C15^2)/(('Tussock Packing'!K15/2)^2*SQRT(12))</f>
        <v>1241.509048</v>
      </c>
      <c r="G15" s="1">
        <f>(3.1415*$C15^2)/(('Tussock Packing'!L15/2)^2*SQRT(12))</f>
        <v>1026.040536</v>
      </c>
      <c r="H15" s="1">
        <f>(3.1415*$C15^2)/(('Tussock Packing'!M15/2)^2*SQRT(12))</f>
        <v>1532.72722</v>
      </c>
      <c r="I15" s="1">
        <f>(3.1415*$C15^2)/(('Tussock Packing'!N15/2)^2*SQRT(12))</f>
        <v>316.6791778</v>
      </c>
      <c r="J15" s="1">
        <f>(3.1415*$C15^2)/(('Tussock Packing'!O15/2)^2*SQRT(12))</f>
        <v>955.3008991</v>
      </c>
      <c r="K15" s="1">
        <f>(3.1415*$C15^2)/(('Tussock Packing'!P15/2)^2*SQRT(12))</f>
        <v>473.0639569</v>
      </c>
      <c r="L15" s="1">
        <f>(3.1415*$C15^2)/(('Tussock Packing'!Q15/2)^2*SQRT(12))</f>
        <v>429.587906</v>
      </c>
      <c r="M15" s="1">
        <f>(3.1415*$C15^2)/(('Tussock Packing'!R15/2)^2*SQRT(12))</f>
        <v>1678.622294</v>
      </c>
      <c r="N15" s="2">
        <f t="shared" si="1"/>
        <v>848.2403834</v>
      </c>
      <c r="O15" s="1">
        <f>(3.1415*$C15^2)/(('Tussock Packing'!T15/2)^2*SQRT(12))</f>
        <v>1759.508289</v>
      </c>
      <c r="P15" s="1">
        <f>(3.1415*$C15^2)/(('Tussock Packing'!U15/2)^2*SQRT(12))</f>
        <v>374.8064994</v>
      </c>
      <c r="Q15" s="1">
        <f>(3.1415*$C15^2)/(('Tussock Packing'!V15/2)^2*SQRT(12))</f>
        <v>582.4305913</v>
      </c>
      <c r="R15" s="1">
        <f>(3.1415*$C15^2)/(('Tussock Packing'!W15/2)^2*SQRT(12))</f>
        <v>383.1818051</v>
      </c>
      <c r="S15" s="1">
        <f>(3.1415*$C15^2)/(('Tussock Packing'!X15/2)^2*SQRT(12))</f>
        <v>510.1532908</v>
      </c>
      <c r="T15" s="1">
        <f>(3.1415*$C15^2)/(('Tussock Packing'!Y15/2)^2*SQRT(12))</f>
        <v>671.2311032</v>
      </c>
      <c r="U15" s="1">
        <f>(3.1415*$C15^2)/(('Tussock Packing'!Z15/2)^2*SQRT(12))</f>
        <v>316.6791778</v>
      </c>
      <c r="V15" s="1">
        <f>(3.1415*$C15^2)/(('Tussock Packing'!AA15/2)^2*SQRT(12))</f>
        <v>523.4900693</v>
      </c>
      <c r="W15" s="1">
        <f>(3.1415*$C15^2)/(('Tussock Packing'!AB15/2)^2*SQRT(12))</f>
        <v>782.0036838</v>
      </c>
      <c r="X15" s="1">
        <f>(3.1415*$C15^2)/(('Tussock Packing'!AC15/2)^2*SQRT(12))</f>
        <v>510.1532908</v>
      </c>
      <c r="Y15" s="2">
        <f t="shared" si="2"/>
        <v>641.36378</v>
      </c>
      <c r="Z15" s="1">
        <f>'Tussock Packing'!F15/'Tussock Packing'!H15*N15</f>
        <v>714.3076913</v>
      </c>
      <c r="AA15" s="1">
        <f>Y15*'Tussock Packing'!G15/'Tussock Packing'!H15</f>
        <v>101.2679653</v>
      </c>
      <c r="AB15" s="7">
        <f t="shared" si="3"/>
        <v>815.5756565</v>
      </c>
      <c r="AC15" s="7">
        <f>'Tussock Packing'!H15</f>
        <v>589</v>
      </c>
    </row>
    <row r="16">
      <c r="A16" s="1">
        <f t="shared" si="4"/>
        <v>14</v>
      </c>
      <c r="B16" s="1" t="str">
        <f>'Tussock Packing'!B16</f>
        <v>Toolik Driveway</v>
      </c>
      <c r="C16" s="2">
        <f>'Tussock Packing'!E16/2</f>
        <v>11.6</v>
      </c>
      <c r="D16" s="1">
        <f>(3.1415*$C16^2)/(('Tussock Packing'!I16/2)^2*SQRT(12))</f>
        <v>1229.819322</v>
      </c>
      <c r="E16" s="1">
        <f>(3.1415*$C16^2)/(('Tussock Packing'!J16/2)^2*SQRT(12))</f>
        <v>1613.60426</v>
      </c>
      <c r="F16" s="1">
        <f>(3.1415*$C16^2)/(('Tussock Packing'!K16/2)^2*SQRT(12))</f>
        <v>1450.996697</v>
      </c>
      <c r="G16" s="1">
        <f>(3.1415*$C16^2)/(('Tussock Packing'!L16/2)^2*SQRT(12))</f>
        <v>802.293374</v>
      </c>
      <c r="H16" s="1">
        <f>(3.1415*$C16^2)/(('Tussock Packing'!M16/2)^2*SQRT(12))</f>
        <v>802.293374</v>
      </c>
      <c r="I16" s="1">
        <f>(3.1415*$C16^2)/(('Tussock Packing'!N16/2)^2*SQRT(12))</f>
        <v>1087.358629</v>
      </c>
      <c r="J16" s="1">
        <f>(3.1415*$C16^2)/(('Tussock Packing'!O16/2)^2*SQRT(12))</f>
        <v>1155.302458</v>
      </c>
      <c r="K16" s="1">
        <f>(3.1415*$C16^2)/(('Tussock Packing'!P16/2)^2*SQRT(12))</f>
        <v>996.1536504</v>
      </c>
      <c r="L16" s="1">
        <f>(3.1415*$C16^2)/(('Tussock Packing'!Q16/2)^2*SQRT(12))</f>
        <v>968.2905945</v>
      </c>
      <c r="M16" s="1">
        <f>(3.1415*$C16^2)/(('Tussock Packing'!R16/2)^2*SQRT(12))</f>
        <v>1502.355459</v>
      </c>
      <c r="N16" s="2">
        <f t="shared" si="1"/>
        <v>1160.846782</v>
      </c>
      <c r="O16" s="1">
        <f>(3.1415*$C16^2)/(('Tussock Packing'!T16/2)^2*SQRT(12))</f>
        <v>823.2674797</v>
      </c>
      <c r="P16" s="1">
        <f>(3.1415*$C16^2)/(('Tussock Packing'!U16/2)^2*SQRT(12))</f>
        <v>1025.236901</v>
      </c>
      <c r="Q16" s="1">
        <f>(3.1415*$C16^2)/(('Tussock Packing'!V16/2)^2*SQRT(12))</f>
        <v>469.1611772</v>
      </c>
      <c r="R16" s="1">
        <f>(3.1415*$C16^2)/(('Tussock Packing'!W16/2)^2*SQRT(12))</f>
        <v>823.2674797</v>
      </c>
      <c r="S16" s="1">
        <f>(3.1415*$C16^2)/(('Tussock Packing'!X16/2)^2*SQRT(12))</f>
        <v>867.7605133</v>
      </c>
      <c r="T16" s="1">
        <f>(3.1415*$C16^2)/(('Tussock Packing'!Y16/2)^2*SQRT(12))</f>
        <v>478.4974892</v>
      </c>
      <c r="U16" s="1">
        <f>(3.1415*$C16^2)/(('Tussock Packing'!Z16/2)^2*SQRT(12))</f>
        <v>2521.256657</v>
      </c>
      <c r="V16" s="1">
        <f>(3.1415*$C16^2)/(('Tussock Packing'!AA16/2)^2*SQRT(12))</f>
        <v>1556.490079</v>
      </c>
      <c r="W16" s="1">
        <f>(3.1415*$C16^2)/(('Tussock Packing'!AB16/2)^2*SQRT(12))</f>
        <v>968.2905945</v>
      </c>
      <c r="X16" s="1">
        <f>(3.1415*$C16^2)/(('Tussock Packing'!AC16/2)^2*SQRT(12))</f>
        <v>867.7605133</v>
      </c>
      <c r="Y16" s="2">
        <f t="shared" si="2"/>
        <v>1040.098888</v>
      </c>
      <c r="Z16" s="1">
        <f>'Tussock Packing'!F16/'Tussock Packing'!H16*N16</f>
        <v>458.7604929</v>
      </c>
      <c r="AA16" s="1">
        <f>Y16*'Tussock Packing'!G16/'Tussock Packing'!H16</f>
        <v>629.0573227</v>
      </c>
      <c r="AB16" s="7">
        <f t="shared" si="3"/>
        <v>1087.817816</v>
      </c>
      <c r="AC16" s="7">
        <f>'Tussock Packing'!H16</f>
        <v>1207</v>
      </c>
    </row>
    <row r="17">
      <c r="A17" s="1">
        <f t="shared" si="4"/>
        <v>15</v>
      </c>
      <c r="B17" s="1" t="str">
        <f>'Tussock Packing'!B17</f>
        <v>Imnavait</v>
      </c>
      <c r="C17" s="2">
        <f>'Tussock Packing'!E17/2</f>
        <v>13.55</v>
      </c>
      <c r="D17" s="1">
        <f>(3.1415*$C17^2)/(('Tussock Packing'!I17/2)^2*SQRT(12))</f>
        <v>652.8933952</v>
      </c>
      <c r="E17" s="1">
        <f>(3.1415*$C17^2)/(('Tussock Packing'!J17/2)^2*SQRT(12))</f>
        <v>1398.900551</v>
      </c>
      <c r="F17" s="1">
        <f>(3.1415*$C17^2)/(('Tussock Packing'!K17/2)^2*SQRT(12))</f>
        <v>804.2706828</v>
      </c>
      <c r="G17" s="1">
        <f>(3.1415*$C17^2)/(('Tussock Packing'!L17/2)^2*SQRT(12))</f>
        <v>804.2706828</v>
      </c>
      <c r="H17" s="1">
        <f>(3.1415*$C17^2)/(('Tussock Packing'!M17/2)^2*SQRT(12))</f>
        <v>486.5341168</v>
      </c>
      <c r="I17" s="1">
        <f>(3.1415*$C17^2)/(('Tussock Packing'!N17/2)^2*SQRT(12))</f>
        <v>2123.777272</v>
      </c>
      <c r="J17" s="1">
        <f>(3.1415*$C17^2)/(('Tussock Packing'!O17/2)^2*SQRT(12))</f>
        <v>1284.754152</v>
      </c>
      <c r="K17" s="1">
        <f>(3.1415*$C17^2)/(('Tussock Packing'!P17/2)^2*SQRT(12))</f>
        <v>382.2409047</v>
      </c>
      <c r="L17" s="1">
        <f>(3.1415*$C17^2)/(('Tussock Packing'!Q17/2)^2*SQRT(12))</f>
        <v>1067.163199</v>
      </c>
      <c r="M17" s="1">
        <f>(3.1415*$C17^2)/(('Tussock Packing'!R17/2)^2*SQRT(12))</f>
        <v>679.5393862</v>
      </c>
      <c r="N17" s="2">
        <f t="shared" si="1"/>
        <v>968.4344343</v>
      </c>
      <c r="O17" s="1">
        <f>(3.1415*$C17^2)/(('Tussock Packing'!T17/2)^2*SQRT(12))</f>
        <v>1284.754152</v>
      </c>
      <c r="P17" s="1">
        <f>(3.1415*$C17^2)/(('Tussock Packing'!U17/2)^2*SQRT(12))</f>
        <v>1067.163199</v>
      </c>
      <c r="Q17" s="1">
        <f>(3.1415*$C17^2)/(('Tussock Packing'!V17/2)^2*SQRT(12))</f>
        <v>388.0989176</v>
      </c>
      <c r="R17" s="1">
        <f>(3.1415*$C17^2)/(('Tussock Packing'!W17/2)^2*SQRT(12))</f>
        <v>1015.114392</v>
      </c>
      <c r="S17" s="1">
        <f>(3.1415*$C17^2)/(('Tussock Packing'!X17/2)^2*SQRT(12))</f>
        <v>627.7844777</v>
      </c>
      <c r="T17" s="1">
        <f>(3.1415*$C17^2)/(('Tussock Packing'!Y17/2)^2*SQRT(12))</f>
        <v>840.8238258</v>
      </c>
      <c r="U17" s="1">
        <f>(3.1415*$C17^2)/(('Tussock Packing'!Z17/2)^2*SQRT(12))</f>
        <v>1398.900551</v>
      </c>
      <c r="V17" s="1">
        <f>(3.1415*$C17^2)/(('Tussock Packing'!AA17/2)^2*SQRT(12))</f>
        <v>1483.663516</v>
      </c>
      <c r="W17" s="1">
        <f>(3.1415*$C17^2)/(('Tussock Packing'!AB17/2)^2*SQRT(12))</f>
        <v>666.0165524</v>
      </c>
      <c r="X17" s="1">
        <f>(3.1415*$C17^2)/(('Tussock Packing'!AC17/2)^2*SQRT(12))</f>
        <v>1359.217454</v>
      </c>
      <c r="Y17" s="2">
        <f t="shared" si="2"/>
        <v>1013.153704</v>
      </c>
      <c r="Z17" s="1">
        <f>'Tussock Packing'!F17/'Tussock Packing'!H17*N17</f>
        <v>429.7204455</v>
      </c>
      <c r="AA17" s="1">
        <f>Y17*'Tussock Packing'!G17/'Tussock Packing'!H17</f>
        <v>563.5901138</v>
      </c>
      <c r="AB17" s="7">
        <f t="shared" si="3"/>
        <v>993.3105593</v>
      </c>
      <c r="AC17" s="7">
        <f>'Tussock Packing'!H17</f>
        <v>1084</v>
      </c>
    </row>
    <row r="18">
      <c r="A18" s="1">
        <f t="shared" si="4"/>
        <v>16</v>
      </c>
      <c r="B18" s="1" t="str">
        <f>'Tussock Packing'!B18</f>
        <v>Imnavait</v>
      </c>
      <c r="C18" s="2">
        <f>'Tussock Packing'!E18/2</f>
        <v>15.325</v>
      </c>
      <c r="D18" s="1">
        <f>(3.1415*$C18^2)/(('Tussock Packing'!I18/2)^2*SQRT(12))</f>
        <v>1236.662564</v>
      </c>
      <c r="E18" s="1">
        <f>(3.1415*$C18^2)/(('Tussock Packing'!J18/2)^2*SQRT(12))</f>
        <v>2622.150939</v>
      </c>
      <c r="F18" s="1">
        <f>(3.1415*$C18^2)/(('Tussock Packing'!K18/2)^2*SQRT(12))</f>
        <v>3856.662925</v>
      </c>
      <c r="G18" s="1">
        <f>(3.1415*$C18^2)/(('Tussock Packing'!L18/2)^2*SQRT(12))</f>
        <v>1514.554382</v>
      </c>
      <c r="H18" s="1">
        <f>(3.1415*$C18^2)/(('Tussock Packing'!M18/2)^2*SQRT(12))</f>
        <v>1207.393481</v>
      </c>
      <c r="I18" s="1">
        <f>(3.1415*$C18^2)/(('Tussock Packing'!N18/2)^2*SQRT(12))</f>
        <v>2716.635332</v>
      </c>
      <c r="J18" s="1">
        <f>(3.1415*$C18^2)/(('Tussock Packing'!O18/2)^2*SQRT(12))</f>
        <v>5324.605251</v>
      </c>
      <c r="K18" s="1">
        <f>(3.1415*$C18^2)/(('Tussock Packing'!P18/2)^2*SQRT(12))</f>
        <v>3548.258393</v>
      </c>
      <c r="L18" s="1">
        <f>(3.1415*$C18^2)/(('Tussock Packing'!Q18/2)^2*SQRT(12))</f>
        <v>1789.407352</v>
      </c>
      <c r="M18" s="1">
        <f>(3.1415*$C18^2)/(('Tussock Packing'!R18/2)^2*SQRT(12))</f>
        <v>2447.391095</v>
      </c>
      <c r="N18" s="2">
        <f t="shared" si="1"/>
        <v>2626.372171</v>
      </c>
      <c r="O18" s="1">
        <f>(3.1415*$C18^2)/(('Tussock Packing'!T18/2)^2*SQRT(12))</f>
        <v>2016.418556</v>
      </c>
      <c r="P18" s="1">
        <f>(3.1415*$C18^2)/(('Tussock Packing'!U18/2)^2*SQRT(12))</f>
        <v>985.0119552</v>
      </c>
      <c r="Q18" s="1">
        <f>(3.1415*$C18^2)/(('Tussock Packing'!V18/2)^2*SQRT(12))</f>
        <v>1955.77787</v>
      </c>
      <c r="R18" s="1">
        <f>(3.1415*$C18^2)/(('Tussock Packing'!W18/2)^2*SQRT(12))</f>
        <v>2079.923926</v>
      </c>
      <c r="S18" s="1">
        <f>(3.1415*$C18^2)/(('Tussock Packing'!X18/2)^2*SQRT(12))</f>
        <v>3032.883019</v>
      </c>
      <c r="T18" s="1">
        <f>(3.1415*$C18^2)/(('Tussock Packing'!Y18/2)^2*SQRT(12))</f>
        <v>1236.662564</v>
      </c>
      <c r="U18" s="1">
        <f>(3.1415*$C18^2)/(('Tussock Packing'!Z18/2)^2*SQRT(12))</f>
        <v>1514.554382</v>
      </c>
      <c r="V18" s="1">
        <f>(3.1415*$C18^2)/(('Tussock Packing'!AA18/2)^2*SQRT(12))</f>
        <v>1738.646612</v>
      </c>
      <c r="W18" s="1">
        <f>(3.1415*$C18^2)/(('Tussock Packing'!AB18/2)^2*SQRT(12))</f>
        <v>1598.680503</v>
      </c>
      <c r="X18" s="1">
        <f>(3.1415*$C18^2)/(('Tussock Packing'!AC18/2)^2*SQRT(12))</f>
        <v>2447.391095</v>
      </c>
      <c r="Y18" s="2">
        <f t="shared" si="2"/>
        <v>1860.595048</v>
      </c>
      <c r="Z18" s="1">
        <f>'Tussock Packing'!F18/'Tussock Packing'!H18*N18</f>
        <v>1147.298683</v>
      </c>
      <c r="AA18" s="1">
        <f>Y18*'Tussock Packing'!G18/'Tussock Packing'!H18</f>
        <v>1047.816771</v>
      </c>
      <c r="AB18" s="7">
        <f t="shared" si="3"/>
        <v>2195.115454</v>
      </c>
      <c r="AC18" s="7">
        <f>'Tussock Packing'!H18</f>
        <v>1227</v>
      </c>
    </row>
    <row r="19">
      <c r="A19" s="1">
        <f t="shared" si="4"/>
        <v>17</v>
      </c>
      <c r="B19" s="1" t="str">
        <f>'Tussock Packing'!B19</f>
        <v>Imnavait</v>
      </c>
      <c r="C19" s="2">
        <f>'Tussock Packing'!E19/2</f>
        <v>12.55</v>
      </c>
      <c r="D19" s="1">
        <f>(3.1415*$C19^2)/(('Tussock Packing'!I19/2)^2*SQRT(12))</f>
        <v>939.0845135</v>
      </c>
      <c r="E19" s="1">
        <f>(3.1415*$C19^2)/(('Tussock Packing'!J19/2)^2*SQRT(12))</f>
        <v>963.6347073</v>
      </c>
      <c r="F19" s="1">
        <f>(3.1415*$C19^2)/(('Tussock Packing'!K19/2)^2*SQRT(12))</f>
        <v>633.0626238</v>
      </c>
      <c r="G19" s="1">
        <f>(3.1415*$C19^2)/(('Tussock Packing'!L19/2)^2*SQRT(12))</f>
        <v>1439.503699</v>
      </c>
      <c r="H19" s="1">
        <f>(3.1415*$C19^2)/(('Tussock Packing'!M19/2)^2*SQRT(12))</f>
        <v>1587.052828</v>
      </c>
      <c r="I19" s="1">
        <f>(3.1415*$C19^2)/(('Tussock Packing'!N19/2)^2*SQRT(12))</f>
        <v>989.1603497</v>
      </c>
      <c r="J19" s="1">
        <f>(3.1415*$C19^2)/(('Tussock Packing'!O19/2)^2*SQRT(12))</f>
        <v>989.1603497</v>
      </c>
      <c r="K19" s="1">
        <f>(3.1415*$C19^2)/(('Tussock Packing'!P19/2)^2*SQRT(12))</f>
        <v>1072.131766</v>
      </c>
      <c r="L19" s="1">
        <f>(3.1415*$C19^2)/(('Tussock Packing'!Q19/2)^2*SQRT(12))</f>
        <v>2821.427249</v>
      </c>
      <c r="M19" s="1">
        <f>(3.1415*$C19^2)/(('Tussock Packing'!R19/2)^2*SQRT(12))</f>
        <v>5945.25513</v>
      </c>
      <c r="N19" s="2">
        <f t="shared" si="1"/>
        <v>1737.947322</v>
      </c>
      <c r="O19" s="1">
        <f>(3.1415*$C19^2)/(('Tussock Packing'!T19/2)^2*SQRT(12))</f>
        <v>939.0845135</v>
      </c>
      <c r="P19" s="1">
        <f>(3.1415*$C19^2)/(('Tussock Packing'!U19/2)^2*SQRT(12))</f>
        <v>1200.039945</v>
      </c>
      <c r="Q19" s="1">
        <f>(3.1415*$C19^2)/(('Tussock Packing'!V19/2)^2*SQRT(12))</f>
        <v>2479.770043</v>
      </c>
      <c r="R19" s="1">
        <f>(3.1415*$C19^2)/(('Tussock Packing'!W19/2)^2*SQRT(12))</f>
        <v>432.0143803</v>
      </c>
      <c r="S19" s="1">
        <f>(3.1415*$C19^2)/(('Tussock Packing'!X19/2)^2*SQRT(12))</f>
        <v>1102.120019</v>
      </c>
      <c r="T19" s="1">
        <f>(3.1415*$C19^2)/(('Tussock Packing'!Y19/2)^2*SQRT(12))</f>
        <v>721.2965762</v>
      </c>
      <c r="U19" s="1">
        <f>(3.1415*$C19^2)/(('Tussock Packing'!Z19/2)^2*SQRT(12))</f>
        <v>809.7208305</v>
      </c>
      <c r="V19" s="1">
        <f>(3.1415*$C19^2)/(('Tussock Packing'!AA19/2)^2*SQRT(12))</f>
        <v>560.0813822</v>
      </c>
      <c r="W19" s="1">
        <f>(3.1415*$C19^2)/(('Tussock Packing'!AB19/2)^2*SQRT(12))</f>
        <v>892.7172156</v>
      </c>
      <c r="X19" s="1">
        <f>(3.1415*$C19^2)/(('Tussock Packing'!AC19/2)^2*SQRT(12))</f>
        <v>2479.770043</v>
      </c>
      <c r="Y19" s="2">
        <f t="shared" si="2"/>
        <v>1161.661495</v>
      </c>
      <c r="Z19" s="1">
        <f>'Tussock Packing'!F19/'Tussock Packing'!H19*N19</f>
        <v>766.6346025</v>
      </c>
      <c r="AA19" s="1">
        <f>Y19*'Tussock Packing'!G19/'Tussock Packing'!H19</f>
        <v>649.2352048</v>
      </c>
      <c r="AB19" s="7">
        <f t="shared" si="3"/>
        <v>1415.869807</v>
      </c>
      <c r="AC19" s="7">
        <f>'Tussock Packing'!H19</f>
        <v>1435</v>
      </c>
    </row>
    <row r="20">
      <c r="A20" s="1">
        <f t="shared" si="4"/>
        <v>18</v>
      </c>
      <c r="B20" s="1" t="str">
        <f>'Tussock Packing'!B20</f>
        <v>Toolik Driveway</v>
      </c>
      <c r="C20" s="2">
        <f>'Tussock Packing'!E20/2</f>
        <v>11</v>
      </c>
      <c r="D20" s="1">
        <f>(3.1415*$C20^2)/(('Tussock Packing'!I20/2)^2*SQRT(12))</f>
        <v>2167.538275</v>
      </c>
      <c r="E20" s="1">
        <f>(3.1415*$C20^2)/(('Tussock Packing'!J20/2)^2*SQRT(12))</f>
        <v>541.8845688</v>
      </c>
      <c r="F20" s="1">
        <f>(3.1415*$C20^2)/(('Tussock Packing'!K20/2)^2*SQRT(12))</f>
        <v>4030.546379</v>
      </c>
      <c r="G20" s="1">
        <f>(3.1415*$C20^2)/(('Tussock Packing'!L20/2)^2*SQRT(12))</f>
        <v>541.8845688</v>
      </c>
      <c r="H20" s="1">
        <f>(3.1415*$C20^2)/(('Tussock Packing'!M20/2)^2*SQRT(12))</f>
        <v>2743.290629</v>
      </c>
      <c r="I20" s="1">
        <f>(3.1415*$C20^2)/(('Tussock Packing'!N20/2)^2*SQRT(12))</f>
        <v>1755.706003</v>
      </c>
      <c r="J20" s="1">
        <f>(3.1415*$C20^2)/(('Tussock Packing'!O20/2)^2*SQRT(12))</f>
        <v>921.9208164</v>
      </c>
      <c r="K20" s="1">
        <f>(3.1415*$C20^2)/(('Tussock Packing'!P20/2)^2*SQRT(12))</f>
        <v>1623.248893</v>
      </c>
      <c r="L20" s="1">
        <f>(3.1415*$C20^2)/(('Tussock Packing'!Q20/2)^2*SQRT(12))</f>
        <v>949.2355119</v>
      </c>
      <c r="M20" s="1">
        <f>(3.1415*$C20^2)/(('Tussock Packing'!R20/2)^2*SQRT(12))</f>
        <v>2074.321837</v>
      </c>
      <c r="N20" s="2">
        <f t="shared" si="1"/>
        <v>1734.957748</v>
      </c>
      <c r="O20" s="1">
        <f>(3.1415*$C20^2)/(('Tussock Packing'!T20/2)^2*SQRT(12))</f>
        <v>703.2951461</v>
      </c>
      <c r="P20" s="1">
        <f>(3.1415*$C20^2)/(('Tussock Packing'!U20/2)^2*SQRT(12))</f>
        <v>622.0613672</v>
      </c>
      <c r="Q20" s="1">
        <f>(3.1415*$C20^2)/(('Tussock Packing'!V20/2)^2*SQRT(12))</f>
        <v>977.7823584</v>
      </c>
      <c r="R20" s="1">
        <f>(3.1415*$C20^2)/(('Tussock Packing'!W20/2)^2*SQRT(12))</f>
        <v>413.730324</v>
      </c>
      <c r="S20" s="1">
        <f>(3.1415*$C20^2)/(('Tussock Packing'!X20/2)^2*SQRT(12))</f>
        <v>1105.886875</v>
      </c>
      <c r="T20" s="1">
        <f>(3.1415*$C20^2)/(('Tussock Packing'!Y20/2)^2*SQRT(12))</f>
        <v>593.4647116</v>
      </c>
      <c r="U20" s="1">
        <f>(3.1415*$C20^2)/(('Tussock Packing'!Z20/2)^2*SQRT(12))</f>
        <v>343.7438333</v>
      </c>
      <c r="V20" s="1">
        <f>(3.1415*$C20^2)/(('Tussock Packing'!AA20/2)^2*SQRT(12))</f>
        <v>759.9143018</v>
      </c>
      <c r="W20" s="1">
        <f>(3.1415*$C20^2)/(('Tussock Packing'!AB20/2)^2*SQRT(12))</f>
        <v>759.9143018</v>
      </c>
      <c r="X20" s="1">
        <f>(3.1415*$C20^2)/(('Tussock Packing'!AC20/2)^2*SQRT(12))</f>
        <v>337.7396897</v>
      </c>
      <c r="Y20" s="2">
        <f t="shared" si="2"/>
        <v>661.7532909</v>
      </c>
      <c r="Z20" s="1">
        <f>'Tussock Packing'!F20/'Tussock Packing'!H20*N20</f>
        <v>571.7474398</v>
      </c>
      <c r="AA20" s="1">
        <f>Y20*'Tussock Packing'!G20/'Tussock Packing'!H20</f>
        <v>443.6755018</v>
      </c>
      <c r="AB20" s="7">
        <f t="shared" si="3"/>
        <v>1015.422942</v>
      </c>
      <c r="AC20" s="7">
        <f>'Tussock Packing'!H20</f>
        <v>528</v>
      </c>
    </row>
    <row r="21" ht="15.75" customHeight="1">
      <c r="A21" s="1">
        <f t="shared" si="4"/>
        <v>19</v>
      </c>
      <c r="B21" s="1" t="str">
        <f>'Tussock Packing'!B21</f>
        <v>Toolik Driveway</v>
      </c>
      <c r="C21" s="2">
        <f>'Tussock Packing'!E21/2</f>
        <v>12.9</v>
      </c>
      <c r="D21" s="1">
        <f>(3.1415*$C21^2)/(('Tussock Packing'!I21/2)^2*SQRT(12))</f>
        <v>1520.914338</v>
      </c>
      <c r="E21" s="1">
        <f>(3.1415*$C21^2)/(('Tussock Packing'!J21/2)^2*SQRT(12))</f>
        <v>992.1941168</v>
      </c>
      <c r="F21" s="1">
        <f>(3.1415*$C21^2)/(('Tussock Packing'!K21/2)^2*SQRT(12))</f>
        <v>1267.907794</v>
      </c>
      <c r="G21" s="1">
        <f>(3.1415*$C21^2)/(('Tussock Packing'!L21/2)^2*SQRT(12))</f>
        <v>1924.907209</v>
      </c>
      <c r="H21" s="1">
        <f>(3.1415*$C21^2)/(('Tussock Packing'!M21/2)^2*SQRT(12))</f>
        <v>920.0592908</v>
      </c>
      <c r="I21" s="1">
        <f>(3.1415*$C21^2)/(('Tussock Packing'!N21/2)^2*SQRT(12))</f>
        <v>876.2533033</v>
      </c>
      <c r="J21" s="1">
        <f>(3.1415*$C21^2)/(('Tussock Packing'!O21/2)^2*SQRT(12))</f>
        <v>1305.473401</v>
      </c>
      <c r="K21" s="1">
        <f>(3.1415*$C21^2)/(('Tussock Packing'!P21/2)^2*SQRT(12))</f>
        <v>3118.031512</v>
      </c>
      <c r="L21" s="1">
        <f>(3.1415*$C21^2)/(('Tussock Packing'!Q21/2)^2*SQRT(12))</f>
        <v>1018.132739</v>
      </c>
      <c r="M21" s="1">
        <f>(3.1415*$C21^2)/(('Tussock Packing'!R21/2)^2*SQRT(12))</f>
        <v>2980.992102</v>
      </c>
      <c r="N21" s="2">
        <f t="shared" si="1"/>
        <v>1592.48658</v>
      </c>
      <c r="O21" s="1">
        <f>(3.1415*$C21^2)/(('Tussock Packing'!T21/2)^2*SQRT(12))</f>
        <v>1045.101975</v>
      </c>
      <c r="P21" s="1">
        <f>(3.1415*$C21^2)/(('Tussock Packing'!U21/2)^2*SQRT(12))</f>
        <v>1995.540168</v>
      </c>
      <c r="Q21" s="1">
        <f>(3.1415*$C21^2)/(('Tussock Packing'!V21/2)^2*SQRT(12))</f>
        <v>2320.841602</v>
      </c>
      <c r="R21" s="1">
        <f>(3.1415*$C21^2)/(('Tussock Packing'!W21/2)^2*SQRT(12))</f>
        <v>855.514315</v>
      </c>
      <c r="S21" s="1">
        <f>(3.1415*$C21^2)/(('Tussock Packing'!X21/2)^2*SQRT(12))</f>
        <v>816.1856418</v>
      </c>
      <c r="T21" s="1">
        <f>(3.1415*$C21^2)/(('Tussock Packing'!Y21/2)^2*SQRT(12))</f>
        <v>1132.765811</v>
      </c>
      <c r="U21" s="1">
        <f>(3.1415*$C21^2)/(('Tussock Packing'!Z21/2)^2*SQRT(12))</f>
        <v>472.7472008</v>
      </c>
      <c r="V21" s="1">
        <f>(3.1415*$C21^2)/(('Tussock Packing'!AA21/2)^2*SQRT(12))</f>
        <v>897.7556524</v>
      </c>
      <c r="W21" s="1">
        <f>(3.1415*$C21^2)/(('Tussock Packing'!AB21/2)^2*SQRT(12))</f>
        <v>855.514315</v>
      </c>
      <c r="X21" s="1">
        <f>(3.1415*$C21^2)/(('Tussock Packing'!AC21/2)^2*SQRT(12))</f>
        <v>537.2471526</v>
      </c>
      <c r="Y21" s="2">
        <f t="shared" si="2"/>
        <v>1092.921383</v>
      </c>
      <c r="Z21" s="1">
        <f>'Tussock Packing'!F21/'Tussock Packing'!H21*N21</f>
        <v>673.0334968</v>
      </c>
      <c r="AA21" s="1">
        <f>Y21*'Tussock Packing'!G21/'Tussock Packing'!H21</f>
        <v>631.019406</v>
      </c>
      <c r="AB21" s="7">
        <f t="shared" si="3"/>
        <v>1304.052903</v>
      </c>
      <c r="AC21" s="7">
        <f>'Tussock Packing'!H21</f>
        <v>1034</v>
      </c>
    </row>
    <row r="22" ht="15.75" customHeight="1">
      <c r="A22" s="1">
        <f t="shared" si="4"/>
        <v>20</v>
      </c>
      <c r="B22" s="1" t="str">
        <f>'Tussock Packing'!B22</f>
        <v>Toolik Driveway</v>
      </c>
      <c r="C22" s="2">
        <f>'Tussock Packing'!E22/2</f>
        <v>7.35</v>
      </c>
      <c r="D22" s="1">
        <f>(3.1415*$C22^2)/(('Tussock Packing'!I22/2)^2*SQRT(12))</f>
        <v>339.2766146</v>
      </c>
      <c r="E22" s="1">
        <f>(3.1415*$C22^2)/(('Tussock Packing'!J22/2)^2*SQRT(12))</f>
        <v>478.4330386</v>
      </c>
      <c r="F22" s="1">
        <f>(3.1415*$C22^2)/(('Tussock Packing'!K22/2)^2*SQRT(12))</f>
        <v>125.4183505</v>
      </c>
      <c r="G22" s="1">
        <f>(3.1415*$C22^2)/(('Tussock Packing'!L22/2)^2*SQRT(12))</f>
        <v>322.1008754</v>
      </c>
      <c r="H22" s="1">
        <f>(3.1415*$C22^2)/(('Tussock Packing'!M22/2)^2*SQRT(12))</f>
        <v>388.7446391</v>
      </c>
      <c r="I22" s="1">
        <f>(3.1415*$C22^2)/(('Tussock Packing'!N22/2)^2*SQRT(12))</f>
        <v>306.1971447</v>
      </c>
      <c r="J22" s="1">
        <f>(3.1415*$C22^2)/(('Tussock Packing'!O22/2)^2*SQRT(12))</f>
        <v>271.2334569</v>
      </c>
      <c r="K22" s="1">
        <f>(3.1415*$C22^2)/(('Tussock Packing'!P22/2)^2*SQRT(12))</f>
        <v>367.7353586</v>
      </c>
      <c r="L22" s="1">
        <f>(3.1415*$C22^2)/(('Tussock Packing'!Q22/2)^2*SQRT(12))</f>
        <v>306.1971447</v>
      </c>
      <c r="M22" s="1">
        <f>(3.1415*$C22^2)/(('Tussock Packing'!R22/2)^2*SQRT(12))</f>
        <v>526.6492142</v>
      </c>
      <c r="N22" s="2">
        <f t="shared" si="1"/>
        <v>343.1985837</v>
      </c>
      <c r="O22" s="1">
        <f>(3.1415*$C22^2)/(('Tussock Packing'!T22/2)^2*SQRT(12))</f>
        <v>423.8022764</v>
      </c>
      <c r="P22" s="1">
        <f>(3.1415*$C22^2)/(('Tussock Packing'!U22/2)^2*SQRT(12))</f>
        <v>322.1008754</v>
      </c>
      <c r="Q22" s="1">
        <f>(3.1415*$C22^2)/(('Tussock Packing'!V22/2)^2*SQRT(12))</f>
        <v>298.6833906</v>
      </c>
      <c r="R22" s="1">
        <f>(3.1415*$C22^2)/(('Tussock Packing'!W22/2)^2*SQRT(12))</f>
        <v>212.636906</v>
      </c>
      <c r="S22" s="1">
        <f>(3.1415*$C22^2)/(('Tussock Packing'!X22/2)^2*SQRT(12))</f>
        <v>357.8637191</v>
      </c>
      <c r="T22" s="1">
        <f>(3.1415*$C22^2)/(('Tussock Packing'!Y22/2)^2*SQRT(12))</f>
        <v>119.6082596</v>
      </c>
      <c r="U22" s="1">
        <f>(3.1415*$C22^2)/(('Tussock Packing'!Z22/2)^2*SQRT(12))</f>
        <v>129.5301557</v>
      </c>
      <c r="V22" s="1">
        <f>(3.1415*$C22^2)/(('Tussock Packing'!AA22/2)^2*SQRT(12))</f>
        <v>378.0211663</v>
      </c>
      <c r="W22" s="1">
        <f>(3.1415*$C22^2)/(('Tussock Packing'!AB22/2)^2*SQRT(12))</f>
        <v>367.7353586</v>
      </c>
      <c r="X22" s="1">
        <f>(3.1415*$C22^2)/(('Tussock Packing'!AC22/2)^2*SQRT(12))</f>
        <v>313.9980333</v>
      </c>
      <c r="Y22" s="2">
        <f t="shared" si="2"/>
        <v>292.3980141</v>
      </c>
      <c r="Z22" s="1">
        <f>'Tussock Packing'!F22/'Tussock Packing'!H22*N22</f>
        <v>177.6052671</v>
      </c>
      <c r="AA22" s="1">
        <f>Y22*'Tussock Packing'!G22/'Tussock Packing'!H22</f>
        <v>141.0820418</v>
      </c>
      <c r="AB22" s="7">
        <f t="shared" si="3"/>
        <v>318.6873089</v>
      </c>
      <c r="AC22" s="7">
        <f>'Tussock Packing'!H22</f>
        <v>400</v>
      </c>
    </row>
    <row r="23" ht="15.75" customHeight="1">
      <c r="A23" s="1">
        <f t="shared" si="4"/>
        <v>21</v>
      </c>
      <c r="B23" s="1" t="str">
        <f>'Tussock Packing'!B23</f>
        <v>Imnavait</v>
      </c>
      <c r="C23" s="2">
        <f>'Tussock Packing'!E23/2</f>
        <v>7.8</v>
      </c>
      <c r="D23" s="1">
        <f>(3.1415*$C23^2)/(('Tussock Packing'!I23/2)^2*SQRT(12))</f>
        <v>336.3764633</v>
      </c>
      <c r="E23" s="1">
        <f>(3.1415*$C23^2)/(('Tussock Packing'!J23/2)^2*SQRT(12))</f>
        <v>574.1326679</v>
      </c>
      <c r="F23" s="1">
        <f>(3.1415*$C23^2)/(('Tussock Packing'!K23/2)^2*SQRT(12))</f>
        <v>244.5391663</v>
      </c>
      <c r="G23" s="1">
        <f>(3.1415*$C23^2)/(('Tussock Packing'!L23/2)^2*SQRT(12))</f>
        <v>437.8032088</v>
      </c>
      <c r="H23" s="1">
        <f>(3.1415*$C23^2)/(('Tussock Packing'!M23/2)^2*SQRT(12))</f>
        <v>425.7264613</v>
      </c>
      <c r="I23" s="1">
        <f>(3.1415*$C23^2)/(('Tussock Packing'!N23/2)^2*SQRT(12))</f>
        <v>403.0251964</v>
      </c>
      <c r="J23" s="1">
        <f>(3.1415*$C23^2)/(('Tussock Packing'!O23/2)^2*SQRT(12))</f>
        <v>506.649673</v>
      </c>
      <c r="K23" s="1">
        <f>(3.1415*$C23^2)/(('Tussock Packing'!P23/2)^2*SQRT(12))</f>
        <v>1193.59977</v>
      </c>
      <c r="L23" s="1">
        <f>(3.1415*$C23^2)/(('Tussock Packing'!Q23/2)^2*SQRT(12))</f>
        <v>729.5755291</v>
      </c>
      <c r="M23" s="1">
        <f>(3.1415*$C23^2)/(('Tussock Packing'!R23/2)^2*SQRT(12))</f>
        <v>574.1326679</v>
      </c>
      <c r="N23" s="2">
        <f t="shared" si="1"/>
        <v>542.5560804</v>
      </c>
      <c r="O23" s="1">
        <f>(3.1415*$C23^2)/(('Tussock Packing'!T23/2)^2*SQRT(12))</f>
        <v>239.4711345</v>
      </c>
      <c r="P23" s="1">
        <f>(3.1415*$C23^2)/(('Tussock Packing'!U23/2)^2*SQRT(12))</f>
        <v>336.3764633</v>
      </c>
      <c r="Q23" s="1">
        <f>(3.1415*$C23^2)/(('Tussock Packing'!V23/2)^2*SQRT(12))</f>
        <v>450.4012195</v>
      </c>
      <c r="R23" s="1">
        <f>(3.1415*$C23^2)/(('Tussock Packing'!W23/2)^2*SQRT(12))</f>
        <v>362.7491741</v>
      </c>
      <c r="S23" s="1">
        <f>(3.1415*$C23^2)/(('Tussock Packing'!X23/2)^2*SQRT(12))</f>
        <v>506.649673</v>
      </c>
      <c r="T23" s="1">
        <f>(3.1415*$C23^2)/(('Tussock Packing'!Y23/2)^2*SQRT(12))</f>
        <v>437.8032088</v>
      </c>
      <c r="U23" s="1">
        <f>(3.1415*$C23^2)/(('Tussock Packing'!Z23/2)^2*SQRT(12))</f>
        <v>372.2324128</v>
      </c>
      <c r="V23" s="1">
        <f>(3.1415*$C23^2)/(('Tussock Packing'!AA23/2)^2*SQRT(12))</f>
        <v>196.4191861</v>
      </c>
      <c r="W23" s="1">
        <f>(3.1415*$C23^2)/(('Tussock Packing'!AB23/2)^2*SQRT(12))</f>
        <v>1042.989591</v>
      </c>
      <c r="X23" s="1">
        <f>(3.1415*$C23^2)/(('Tussock Packing'!AC23/2)^2*SQRT(12))</f>
        <v>312.7786246</v>
      </c>
      <c r="Y23" s="2">
        <f t="shared" si="2"/>
        <v>425.7870688</v>
      </c>
      <c r="Z23" s="1">
        <f>'Tussock Packing'!F23/'Tussock Packing'!H23*N23</f>
        <v>185.4017633</v>
      </c>
      <c r="AA23" s="1">
        <f>Y23*'Tussock Packing'!G23/'Tussock Packing'!H23</f>
        <v>280.2875044</v>
      </c>
      <c r="AB23" s="7">
        <f t="shared" si="3"/>
        <v>465.6892677</v>
      </c>
      <c r="AC23" s="7">
        <f>'Tussock Packing'!H23</f>
        <v>477</v>
      </c>
    </row>
    <row r="24" ht="15.75" customHeight="1">
      <c r="A24" s="1">
        <f t="shared" si="4"/>
        <v>22</v>
      </c>
      <c r="B24" s="1" t="str">
        <f>'Tussock Packing'!B24</f>
        <v>Imnavait</v>
      </c>
      <c r="C24" s="2">
        <f>'Tussock Packing'!E24/2</f>
        <v>7.975</v>
      </c>
      <c r="D24" s="1">
        <f>(3.1415*$C24^2)/(('Tussock Packing'!I24/2)^2*SQRT(12))</f>
        <v>887.0078506</v>
      </c>
      <c r="E24" s="1">
        <f>(3.1415*$C24^2)/(('Tussock Packing'!J24/2)^2*SQRT(12))</f>
        <v>735.6847638</v>
      </c>
      <c r="F24" s="1">
        <f>(3.1415*$C24^2)/(('Tussock Packing'!K24/2)^2*SQRT(12))</f>
        <v>498.9419159</v>
      </c>
      <c r="G24" s="1">
        <f>(3.1415*$C24^2)/(('Tussock Packing'!L24/2)^2*SQRT(12))</f>
        <v>887.0078506</v>
      </c>
      <c r="H24" s="1">
        <f>(3.1415*$C24^2)/(('Tussock Packing'!M24/2)^2*SQRT(12))</f>
        <v>563.2586473</v>
      </c>
      <c r="I24" s="1">
        <f>(3.1415*$C24^2)/(('Tussock Packing'!N24/2)^2*SQRT(12))</f>
        <v>235.3951045</v>
      </c>
      <c r="J24" s="1">
        <f>(3.1415*$C24^2)/(('Tussock Packing'!O24/2)^2*SQRT(12))</f>
        <v>1372.461285</v>
      </c>
      <c r="K24" s="1">
        <f>(3.1415*$C24^2)/(('Tussock Packing'!P24/2)^2*SQRT(12))</f>
        <v>685.8226573</v>
      </c>
      <c r="L24" s="1">
        <f>(3.1415*$C24^2)/(('Tussock Packing'!Q24/2)^2*SQRT(12))</f>
        <v>685.8226573</v>
      </c>
      <c r="M24" s="1">
        <f>(3.1415*$C24^2)/(('Tussock Packing'!R24/2)^2*SQRT(12))</f>
        <v>2253.034589</v>
      </c>
      <c r="N24" s="2">
        <f t="shared" si="1"/>
        <v>880.4437321</v>
      </c>
      <c r="O24" s="1">
        <f>(3.1415*$C24^2)/(('Tussock Packing'!T24/2)^2*SQRT(12))</f>
        <v>171.4556643</v>
      </c>
      <c r="P24" s="1">
        <f>(3.1415*$C24^2)/(('Tussock Packing'!U24/2)^2*SQRT(12))</f>
        <v>369.6695112</v>
      </c>
      <c r="Q24" s="1">
        <f>(3.1415*$C24^2)/(('Tussock Packing'!V24/2)^2*SQRT(12))</f>
        <v>762.6801386</v>
      </c>
      <c r="R24" s="1">
        <f>(3.1415*$C24^2)/(('Tussock Packing'!W24/2)^2*SQRT(12))</f>
        <v>922.8429677</v>
      </c>
      <c r="S24" s="1">
        <f>(3.1415*$C24^2)/(('Tussock Packing'!X24/2)^2*SQRT(12))</f>
        <v>1044.412594</v>
      </c>
      <c r="T24" s="1">
        <f>(3.1415*$C24^2)/(('Tussock Packing'!Y24/2)^2*SQRT(12))</f>
        <v>457.6686013</v>
      </c>
      <c r="U24" s="1">
        <f>(3.1415*$C24^2)/(('Tussock Packing'!Z24/2)^2*SQRT(12))</f>
        <v>853.2201994</v>
      </c>
      <c r="V24" s="1">
        <f>(3.1415*$C24^2)/(('Tussock Packing'!AA24/2)^2*SQRT(12))</f>
        <v>334.8972883</v>
      </c>
      <c r="W24" s="1">
        <f>(3.1415*$C24^2)/(('Tussock Packing'!AB24/2)^2*SQRT(12))</f>
        <v>662.7714505</v>
      </c>
      <c r="X24" s="1">
        <f>(3.1415*$C24^2)/(('Tussock Packing'!AC24/2)^2*SQRT(12))</f>
        <v>484.5846291</v>
      </c>
      <c r="Y24" s="2">
        <f t="shared" si="2"/>
        <v>606.4203044</v>
      </c>
      <c r="Z24" s="1">
        <f>'Tussock Packing'!F24/'Tussock Packing'!H24*N24</f>
        <v>389.8400015</v>
      </c>
      <c r="AA24" s="1">
        <f>Y24*'Tussock Packing'!G24/'Tussock Packing'!H24</f>
        <v>337.9115017</v>
      </c>
      <c r="AB24" s="7">
        <f t="shared" si="3"/>
        <v>727.7515032</v>
      </c>
      <c r="AC24" s="7">
        <f>'Tussock Packing'!H24</f>
        <v>533</v>
      </c>
    </row>
    <row r="25" ht="15.75" customHeight="1">
      <c r="A25" s="1">
        <f t="shared" si="4"/>
        <v>23</v>
      </c>
      <c r="B25" s="1" t="str">
        <f>'Tussock Packing'!B25</f>
        <v>Imnavait</v>
      </c>
      <c r="C25" s="2">
        <f>'Tussock Packing'!E25/2</f>
        <v>14.25</v>
      </c>
      <c r="D25" s="1">
        <f>(3.1415*$C25^2)/(('Tussock Packing'!I25/2)^2*SQRT(12))</f>
        <v>2046.13206</v>
      </c>
      <c r="E25" s="1">
        <f>(3.1415*$C25^2)/(('Tussock Packing'!J25/2)^2*SQRT(12))</f>
        <v>833.6436642</v>
      </c>
      <c r="F25" s="1">
        <f>(3.1415*$C25^2)/(('Tussock Packing'!K25/2)^2*SQRT(12))</f>
        <v>2046.13206</v>
      </c>
      <c r="G25" s="1">
        <f>(3.1415*$C25^2)/(('Tussock Packing'!L25/2)^2*SQRT(12))</f>
        <v>1122.706206</v>
      </c>
      <c r="H25" s="1">
        <f>(3.1415*$C25^2)/(('Tussock Packing'!M25/2)^2*SQRT(12))</f>
        <v>1069.251766</v>
      </c>
      <c r="I25" s="1">
        <f>(3.1415*$C25^2)/(('Tussock Packing'!N25/2)^2*SQRT(12))</f>
        <v>1916.25271</v>
      </c>
      <c r="J25" s="1">
        <f>(3.1415*$C25^2)/(('Tussock Packing'!O25/2)^2*SQRT(12))</f>
        <v>2116.080269</v>
      </c>
      <c r="K25" s="1">
        <f>(3.1415*$C25^2)/(('Tussock Packing'!P25/2)^2*SQRT(12))</f>
        <v>1069.251766</v>
      </c>
      <c r="L25" s="1">
        <f>(3.1415*$C25^2)/(('Tussock Packing'!Q25/2)^2*SQRT(12))</f>
        <v>2526.088963</v>
      </c>
      <c r="M25" s="1">
        <f>(3.1415*$C25^2)/(('Tussock Packing'!R25/2)^2*SQRT(12))</f>
        <v>4603.797136</v>
      </c>
      <c r="N25" s="2">
        <f t="shared" si="1"/>
        <v>1934.93366</v>
      </c>
      <c r="O25" s="1">
        <f>(3.1415*$C25^2)/(('Tussock Packing'!T25/2)^2*SQRT(12))</f>
        <v>851.6678711</v>
      </c>
      <c r="P25" s="1">
        <f>(3.1415*$C25^2)/(('Tussock Packing'!U25/2)^2*SQRT(12))</f>
        <v>889.5152056</v>
      </c>
      <c r="Q25" s="1">
        <f>(3.1415*$C25^2)/(('Tussock Packing'!V25/2)^2*SQRT(12))</f>
        <v>2267.182338</v>
      </c>
      <c r="R25" s="1">
        <f>(3.1415*$C25^2)/(('Tussock Packing'!W25/2)^2*SQRT(12))</f>
        <v>1095.490098</v>
      </c>
      <c r="S25" s="1">
        <f>(3.1415*$C25^2)/(('Tussock Packing'!X25/2)^2*SQRT(12))</f>
        <v>1069.251766</v>
      </c>
      <c r="T25" s="1">
        <f>(3.1415*$C25^2)/(('Tussock Packing'!Y25/2)^2*SQRT(12))</f>
        <v>1345.156212</v>
      </c>
      <c r="U25" s="1">
        <f>(3.1415*$C25^2)/(('Tussock Packing'!Z25/2)^2*SQRT(12))</f>
        <v>2946.430167</v>
      </c>
      <c r="V25" s="1">
        <f>(3.1415*$C25^2)/(('Tussock Packing'!AA25/2)^2*SQRT(12))</f>
        <v>1461.232973</v>
      </c>
      <c r="W25" s="1">
        <f>(3.1415*$C25^2)/(('Tussock Packing'!AB25/2)^2*SQRT(12))</f>
        <v>1503.280697</v>
      </c>
      <c r="X25" s="1">
        <f>(3.1415*$C25^2)/(('Tussock Packing'!AC25/2)^2*SQRT(12))</f>
        <v>1547.1698</v>
      </c>
      <c r="Y25" s="2">
        <f t="shared" si="2"/>
        <v>1497.637713</v>
      </c>
      <c r="Z25" s="1">
        <f>'Tussock Packing'!F25/'Tussock Packing'!H25*N25</f>
        <v>1093.042963</v>
      </c>
      <c r="AA25" s="1">
        <f>Y25*'Tussock Packing'!G25/'Tussock Packing'!H25</f>
        <v>651.6229902</v>
      </c>
      <c r="AB25" s="7">
        <f t="shared" si="3"/>
        <v>1744.665954</v>
      </c>
      <c r="AC25" s="7">
        <f>'Tussock Packing'!H25</f>
        <v>1641</v>
      </c>
    </row>
    <row r="26" ht="15.75" customHeight="1">
      <c r="A26" s="1">
        <f t="shared" si="4"/>
        <v>24</v>
      </c>
      <c r="B26" s="1" t="str">
        <f>'Tussock Packing'!B26</f>
        <v>Imnavait</v>
      </c>
      <c r="C26" s="2">
        <f>'Tussock Packing'!E26/2</f>
        <v>6.6</v>
      </c>
      <c r="D26" s="1">
        <f>(3.1415*$C26^2)/(('Tussock Packing'!I26/2)^2*SQRT(12))</f>
        <v>438.9265007</v>
      </c>
      <c r="E26" s="1">
        <f>(3.1415*$C26^2)/(('Tussock Packing'!J26/2)^2*SQRT(12))</f>
        <v>266.5095973</v>
      </c>
      <c r="F26" s="1">
        <f>(3.1415*$C26^2)/(('Tussock Packing'!K26/2)^2*SQRT(12))</f>
        <v>223.9420922</v>
      </c>
      <c r="G26" s="1">
        <f>(3.1415*$C26^2)/(('Tussock Packing'!L26/2)^2*SQRT(12))</f>
        <v>584.3696015</v>
      </c>
      <c r="H26" s="1">
        <f>(3.1415*$C26^2)/(('Tussock Packing'!M26/2)^2*SQRT(12))</f>
        <v>895.7683688</v>
      </c>
      <c r="I26" s="1">
        <f>(3.1415*$C26^2)/(('Tussock Packing'!N26/2)^2*SQRT(12))</f>
        <v>331.8914939</v>
      </c>
      <c r="J26" s="1">
        <f>(3.1415*$C26^2)/(('Tussock Packing'!O26/2)^2*SQRT(12))</f>
        <v>313.4567353</v>
      </c>
      <c r="K26" s="1">
        <f>(3.1415*$C26^2)/(('Tussock Packing'!P26/2)^2*SQRT(12))</f>
        <v>1154.226006</v>
      </c>
      <c r="L26" s="1">
        <f>(3.1415*$C26^2)/(('Tussock Packing'!Q26/2)^2*SQRT(12))</f>
        <v>1366.899137</v>
      </c>
      <c r="M26" s="1">
        <f>(3.1415*$C26^2)/(('Tussock Packing'!R26/2)^2*SQRT(12))</f>
        <v>438.9265007</v>
      </c>
      <c r="N26" s="2">
        <f t="shared" si="1"/>
        <v>601.4916034</v>
      </c>
      <c r="O26" s="1">
        <f>(3.1415*$C26^2)/(('Tussock Packing'!T26/2)^2*SQRT(12))</f>
        <v>304.8100699</v>
      </c>
      <c r="P26" s="1">
        <f>(3.1415*$C26^2)/(('Tussock Packing'!U26/2)^2*SQRT(12))</f>
        <v>341.7247843</v>
      </c>
      <c r="Q26" s="1">
        <f>(3.1415*$C26^2)/(('Tussock Packing'!V26/2)^2*SQRT(12))</f>
        <v>362.7491741</v>
      </c>
      <c r="R26" s="1">
        <f>(3.1415*$C26^2)/(('Tussock Packing'!W26/2)^2*SQRT(12))</f>
        <v>288.5565016</v>
      </c>
      <c r="S26" s="1">
        <f>(3.1415*$C26^2)/(('Tussock Packing'!X26/2)^2*SQRT(12))</f>
        <v>341.7247843</v>
      </c>
      <c r="T26" s="1">
        <f>(3.1415*$C26^2)/(('Tussock Packing'!Y26/2)^2*SQRT(12))</f>
        <v>266.5095973</v>
      </c>
      <c r="U26" s="1">
        <f>(3.1415*$C26^2)/(('Tussock Packing'!Z26/2)^2*SQRT(12))</f>
        <v>715.3170677</v>
      </c>
      <c r="V26" s="1">
        <f>(3.1415*$C26^2)/(('Tussock Packing'!AA26/2)^2*SQRT(12))</f>
        <v>266.5095973</v>
      </c>
      <c r="W26" s="1">
        <f>(3.1415*$C26^2)/(('Tussock Packing'!AB26/2)^2*SQRT(12))</f>
        <v>280.9129604</v>
      </c>
      <c r="X26" s="1">
        <f>(3.1415*$C26^2)/(('Tussock Packing'!AC26/2)^2*SQRT(12))</f>
        <v>164.5288841</v>
      </c>
      <c r="Y26" s="2">
        <f t="shared" si="2"/>
        <v>333.3343421</v>
      </c>
      <c r="Z26" s="1">
        <f>'Tussock Packing'!F26/'Tussock Packing'!H26*N26</f>
        <v>196.4054215</v>
      </c>
      <c r="AA26" s="1">
        <f>Y26*'Tussock Packing'!G26/'Tussock Packing'!H26</f>
        <v>224.4904753</v>
      </c>
      <c r="AB26" s="7">
        <f t="shared" si="3"/>
        <v>420.8958968</v>
      </c>
      <c r="AC26" s="7">
        <f>'Tussock Packing'!H26</f>
        <v>294</v>
      </c>
    </row>
    <row r="27" ht="15.75" customHeight="1">
      <c r="A27" s="1">
        <f t="shared" si="4"/>
        <v>25</v>
      </c>
      <c r="B27" s="1" t="str">
        <f>'Tussock Packing'!B27</f>
        <v>Imnavait</v>
      </c>
      <c r="C27" s="2">
        <f>'Tussock Packing'!E27/2</f>
        <v>14</v>
      </c>
      <c r="D27" s="1">
        <f>(3.1415*$C27^2)/(('Tussock Packing'!I27/2)^2*SQRT(12))</f>
        <v>1910.745448</v>
      </c>
      <c r="E27" s="1">
        <f>(3.1415*$C27^2)/(('Tussock Packing'!J27/2)^2*SQRT(12))</f>
        <v>1537.604631</v>
      </c>
      <c r="F27" s="1">
        <f>(3.1415*$C27^2)/(('Tussock Packing'!K27/2)^2*SQRT(12))</f>
        <v>2961.217748</v>
      </c>
      <c r="G27" s="1">
        <f>(3.1415*$C27^2)/(('Tussock Packing'!L27/2)^2*SQRT(12))</f>
        <v>1110.919346</v>
      </c>
      <c r="H27" s="1">
        <f>(3.1415*$C27^2)/(('Tussock Packing'!M27/2)^2*SQRT(12))</f>
        <v>683.3798359</v>
      </c>
      <c r="I27" s="1">
        <f>(3.1415*$C27^2)/(('Tussock Packing'!N27/2)^2*SQRT(12))</f>
        <v>670.1747397</v>
      </c>
      <c r="J27" s="1">
        <f>(3.1415*$C27^2)/(('Tussock Packing'!O27/2)^2*SQRT(12))</f>
        <v>609.5579401</v>
      </c>
      <c r="K27" s="1">
        <f>(3.1415*$C27^2)/(('Tussock Packing'!P27/2)^2*SQRT(12))</f>
        <v>566.7955846</v>
      </c>
      <c r="L27" s="1">
        <f>(3.1415*$C27^2)/(('Tussock Packing'!Q27/2)^2*SQRT(12))</f>
        <v>1168.619956</v>
      </c>
      <c r="M27" s="1">
        <f>(3.1415*$C27^2)/(('Tussock Packing'!R27/2)^2*SQRT(12))</f>
        <v>1263.979345</v>
      </c>
      <c r="N27" s="2">
        <f t="shared" si="1"/>
        <v>1248.299457</v>
      </c>
      <c r="O27" s="1">
        <f>(3.1415*$C27^2)/(('Tussock Packing'!T27/2)^2*SQRT(12))</f>
        <v>1493.359339</v>
      </c>
      <c r="P27" s="1">
        <f>(3.1415*$C27^2)/(('Tussock Packing'!U27/2)^2*SQRT(12))</f>
        <v>1334.187242</v>
      </c>
      <c r="Q27" s="1">
        <f>(3.1415*$C27^2)/(('Tussock Packing'!V27/2)^2*SQRT(12))</f>
        <v>2267.182338</v>
      </c>
      <c r="R27" s="1">
        <f>(3.1415*$C27^2)/(('Tussock Packing'!W27/2)^2*SQRT(12))</f>
        <v>961.3147395</v>
      </c>
      <c r="S27" s="1">
        <f>(3.1415*$C27^2)/(('Tussock Packing'!X27/2)^2*SQRT(12))</f>
        <v>1583.845804</v>
      </c>
      <c r="T27" s="1">
        <f>(3.1415*$C27^2)/(('Tussock Packing'!Y27/2)^2*SQRT(12))</f>
        <v>1230.935563</v>
      </c>
      <c r="U27" s="1">
        <f>(3.1415*$C27^2)/(('Tussock Packing'!Z27/2)^2*SQRT(12))</f>
        <v>2267.182338</v>
      </c>
      <c r="V27" s="1">
        <f>(3.1415*$C27^2)/(('Tussock Packing'!AA27/2)^2*SQRT(12))</f>
        <v>683.3798359</v>
      </c>
      <c r="W27" s="1">
        <f>(3.1415*$C27^2)/(('Tussock Packing'!AB27/2)^2*SQRT(12))</f>
        <v>787.7987604</v>
      </c>
      <c r="X27" s="1">
        <f>(3.1415*$C27^2)/(('Tussock Packing'!AC27/2)^2*SQRT(12))</f>
        <v>1682.812737</v>
      </c>
      <c r="Y27" s="2">
        <f t="shared" si="2"/>
        <v>1429.19987</v>
      </c>
      <c r="Z27" s="1">
        <f>'Tussock Packing'!F27/'Tussock Packing'!H27*N27</f>
        <v>249.6598915</v>
      </c>
      <c r="AA27" s="1">
        <f>Y27*'Tussock Packing'!G27/'Tussock Packing'!H27</f>
        <v>1143.359896</v>
      </c>
      <c r="AB27" s="7">
        <f t="shared" si="3"/>
        <v>1393.019787</v>
      </c>
      <c r="AC27" s="7">
        <f>'Tussock Packing'!H27</f>
        <v>1430</v>
      </c>
    </row>
    <row r="28" ht="15.75" customHeight="1">
      <c r="A28" s="1">
        <f t="shared" si="4"/>
        <v>26</v>
      </c>
      <c r="B28" s="1" t="str">
        <f>'Tussock Packing'!B28</f>
        <v>Pipeline</v>
      </c>
      <c r="C28" s="2">
        <f>'Tussock Packing'!E28/2</f>
        <v>10.725</v>
      </c>
      <c r="N28" s="2" t="str">
        <f t="shared" si="1"/>
        <v>#DIV/0!</v>
      </c>
      <c r="Y28" s="2" t="str">
        <f t="shared" si="2"/>
        <v>#DIV/0!</v>
      </c>
      <c r="AB28" s="7"/>
      <c r="AC28" s="7"/>
    </row>
    <row r="29" ht="15.75" customHeight="1">
      <c r="A29" s="1">
        <f t="shared" si="4"/>
        <v>27</v>
      </c>
      <c r="B29" s="1" t="str">
        <f>'Tussock Packing'!B29</f>
        <v/>
      </c>
      <c r="C29" s="2" t="str">
        <f>'Tussock Packing'!E29/2</f>
        <v>#DIV/0!</v>
      </c>
      <c r="N29" s="2" t="str">
        <f t="shared" si="1"/>
        <v>#DIV/0!</v>
      </c>
      <c r="Y29" s="2" t="str">
        <f t="shared" si="2"/>
        <v>#DIV/0!</v>
      </c>
      <c r="AB29" s="7"/>
      <c r="AC29" s="7"/>
    </row>
    <row r="30" ht="15.75" customHeight="1">
      <c r="A30" s="1">
        <f t="shared" si="4"/>
        <v>28</v>
      </c>
      <c r="B30" s="1" t="str">
        <f>'Tussock Packing'!B30</f>
        <v/>
      </c>
      <c r="C30" s="2" t="str">
        <f>'Tussock Packing'!E30/2</f>
        <v>#DIV/0!</v>
      </c>
      <c r="N30" s="2" t="str">
        <f t="shared" si="1"/>
        <v>#DIV/0!</v>
      </c>
      <c r="Y30" s="2" t="str">
        <f t="shared" si="2"/>
        <v>#DIV/0!</v>
      </c>
      <c r="AB30" s="7"/>
      <c r="AC30" s="7"/>
    </row>
    <row r="31" ht="15.75" customHeight="1">
      <c r="A31" s="1">
        <f t="shared" si="4"/>
        <v>29</v>
      </c>
      <c r="B31" s="1" t="str">
        <f>'Tussock Packing'!B31</f>
        <v/>
      </c>
      <c r="C31" s="2" t="str">
        <f>'Tussock Packing'!E31/2</f>
        <v>#DIV/0!</v>
      </c>
      <c r="N31" s="2" t="str">
        <f t="shared" si="1"/>
        <v>#DIV/0!</v>
      </c>
      <c r="Y31" s="2" t="str">
        <f t="shared" si="2"/>
        <v>#DIV/0!</v>
      </c>
      <c r="AB31" s="7"/>
      <c r="AC31" s="7"/>
    </row>
    <row r="32" ht="15.75" customHeight="1">
      <c r="A32" s="1">
        <f t="shared" si="4"/>
        <v>30</v>
      </c>
      <c r="B32" s="1" t="str">
        <f>'Tussock Packing'!B32</f>
        <v/>
      </c>
      <c r="C32" s="2" t="str">
        <f>'Tussock Packing'!E32/2</f>
        <v>#DIV/0!</v>
      </c>
      <c r="N32" s="2" t="str">
        <f t="shared" si="1"/>
        <v>#DIV/0!</v>
      </c>
      <c r="Y32" s="2" t="str">
        <f t="shared" si="2"/>
        <v>#DIV/0!</v>
      </c>
      <c r="AB32" s="7"/>
      <c r="AC32" s="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3.63"/>
  </cols>
  <sheetData>
    <row r="1">
      <c r="A1" s="6" t="s">
        <v>34</v>
      </c>
      <c r="B1" s="6" t="s">
        <v>35</v>
      </c>
      <c r="C1" s="1" t="s">
        <v>0</v>
      </c>
      <c r="D1" s="1" t="s">
        <v>1</v>
      </c>
      <c r="E1" s="5" t="s">
        <v>36</v>
      </c>
      <c r="F1" s="3" t="s">
        <v>8</v>
      </c>
      <c r="G1" s="3" t="s">
        <v>10</v>
      </c>
      <c r="H1" s="3" t="s">
        <v>37</v>
      </c>
      <c r="I1" s="6" t="s">
        <v>38</v>
      </c>
      <c r="J1" s="6" t="s">
        <v>39</v>
      </c>
    </row>
    <row r="2">
      <c r="A2" s="7">
        <f>AVERAGE('Tussock Packing'!I3:R32)/2</f>
        <v>0.3354</v>
      </c>
      <c r="B2" s="7">
        <f>AVERAGE('Tussock Packing'!T3:AC32)/2</f>
        <v>0.37636</v>
      </c>
      <c r="C2" s="1" t="s">
        <v>0</v>
      </c>
      <c r="D2" s="1" t="s">
        <v>1</v>
      </c>
      <c r="E2" s="2"/>
      <c r="I2" s="7"/>
      <c r="J2" s="7"/>
    </row>
    <row r="3">
      <c r="C3" s="1">
        <v>1.0</v>
      </c>
      <c r="D3" s="1" t="str">
        <f>'Tussock Packing'!B3</f>
        <v>Toolik Driveway</v>
      </c>
      <c r="E3" s="2">
        <f>ETA!C3</f>
        <v>6.325</v>
      </c>
      <c r="F3" s="1">
        <f>'Tussock Packing'!F3</f>
        <v>214</v>
      </c>
      <c r="G3" s="1">
        <f>'Tussock Packing'!G3</f>
        <v>150</v>
      </c>
      <c r="H3" s="1">
        <f t="shared" ref="H3:H32" si="1">F3/I3*$A$2+G3/I3*$B$2</f>
        <v>0.3522791209</v>
      </c>
      <c r="I3" s="7">
        <f t="shared" ref="I3:I32" si="2">SUM(F3:G3)</f>
        <v>364</v>
      </c>
      <c r="J3" s="7">
        <f t="shared" ref="J3:J32" si="3">(3.1415*E3^2)/(H3^2*SQRT(12))</f>
        <v>292.3436689</v>
      </c>
    </row>
    <row r="4">
      <c r="C4" s="1">
        <f t="shared" ref="C4:C32" si="4">C3+1</f>
        <v>2</v>
      </c>
      <c r="D4" s="1" t="str">
        <f>'Tussock Packing'!B4</f>
        <v>Toolik Driveway</v>
      </c>
      <c r="E4" s="2">
        <f>ETA!C4</f>
        <v>11.35</v>
      </c>
      <c r="F4" s="1">
        <f>'Tussock Packing'!F4</f>
        <v>392</v>
      </c>
      <c r="G4" s="1">
        <f>'Tussock Packing'!G4</f>
        <v>607</v>
      </c>
      <c r="H4" s="1">
        <f t="shared" si="1"/>
        <v>0.3602876076</v>
      </c>
      <c r="I4" s="7">
        <f t="shared" si="2"/>
        <v>999</v>
      </c>
      <c r="J4" s="7">
        <f t="shared" si="3"/>
        <v>899.9937949</v>
      </c>
    </row>
    <row r="5">
      <c r="C5" s="1">
        <f t="shared" si="4"/>
        <v>3</v>
      </c>
      <c r="D5" s="1" t="str">
        <f>'Tussock Packing'!B5</f>
        <v>Toolik Driveway</v>
      </c>
      <c r="E5" s="2">
        <f>ETA!C5</f>
        <v>15.075</v>
      </c>
      <c r="F5" s="1">
        <f>'Tussock Packing'!F5</f>
        <v>422</v>
      </c>
      <c r="G5" s="1">
        <f>'Tussock Packing'!G5</f>
        <v>996</v>
      </c>
      <c r="H5" s="1">
        <f t="shared" si="1"/>
        <v>0.3641702116</v>
      </c>
      <c r="I5" s="7">
        <f t="shared" si="2"/>
        <v>1418</v>
      </c>
      <c r="J5" s="7">
        <f t="shared" si="3"/>
        <v>1554.004406</v>
      </c>
    </row>
    <row r="6">
      <c r="C6" s="1">
        <f t="shared" si="4"/>
        <v>4</v>
      </c>
      <c r="D6" s="1" t="str">
        <f>'Tussock Packing'!B6</f>
        <v>Toolik Driveway</v>
      </c>
      <c r="E6" s="2">
        <f>ETA!C6</f>
        <v>8.675</v>
      </c>
      <c r="F6" s="1">
        <f>'Tussock Packing'!F6</f>
        <v>230</v>
      </c>
      <c r="G6" s="1">
        <f>'Tussock Packing'!G6</f>
        <v>168</v>
      </c>
      <c r="H6" s="1">
        <f t="shared" si="1"/>
        <v>0.3526896482</v>
      </c>
      <c r="I6" s="7">
        <f t="shared" si="2"/>
        <v>398</v>
      </c>
      <c r="J6" s="7">
        <f t="shared" si="3"/>
        <v>548.6558095</v>
      </c>
    </row>
    <row r="7">
      <c r="C7" s="1">
        <f t="shared" si="4"/>
        <v>5</v>
      </c>
      <c r="D7" s="1" t="str">
        <f>'Tussock Packing'!B7</f>
        <v>Toolik Driveway</v>
      </c>
      <c r="E7" s="2">
        <f>ETA!C7</f>
        <v>10.625</v>
      </c>
      <c r="F7" s="1">
        <f>'Tussock Packing'!F7</f>
        <v>346</v>
      </c>
      <c r="G7" s="1">
        <f>'Tussock Packing'!G7</f>
        <v>448</v>
      </c>
      <c r="H7" s="1">
        <f t="shared" si="1"/>
        <v>0.358510932</v>
      </c>
      <c r="I7" s="7">
        <f t="shared" si="2"/>
        <v>794</v>
      </c>
      <c r="J7" s="7">
        <f t="shared" si="3"/>
        <v>796.5251855</v>
      </c>
    </row>
    <row r="8">
      <c r="C8" s="1">
        <f t="shared" si="4"/>
        <v>6</v>
      </c>
      <c r="D8" s="1" t="str">
        <f>'Tussock Packing'!B8</f>
        <v>Imnavait</v>
      </c>
      <c r="E8" s="2">
        <f>ETA!C8</f>
        <v>9.4</v>
      </c>
      <c r="F8" s="1">
        <f>'Tussock Packing'!F8</f>
        <v>236</v>
      </c>
      <c r="G8" s="1">
        <f>'Tussock Packing'!G8</f>
        <v>266</v>
      </c>
      <c r="H8" s="1">
        <f t="shared" si="1"/>
        <v>0.3571039044</v>
      </c>
      <c r="I8" s="7">
        <f t="shared" si="2"/>
        <v>502</v>
      </c>
      <c r="J8" s="7">
        <f t="shared" si="3"/>
        <v>628.3663952</v>
      </c>
    </row>
    <row r="9">
      <c r="C9" s="1">
        <f t="shared" si="4"/>
        <v>7</v>
      </c>
      <c r="D9" s="1" t="str">
        <f>'Tussock Packing'!B9</f>
        <v>Imnavait (Moss heavy)</v>
      </c>
      <c r="E9" s="2">
        <f>ETA!C9</f>
        <v>11.075</v>
      </c>
      <c r="F9" s="1">
        <f>'Tussock Packing'!F9</f>
        <v>310</v>
      </c>
      <c r="G9" s="1">
        <f>'Tussock Packing'!G9</f>
        <v>263</v>
      </c>
      <c r="H9" s="1">
        <f t="shared" si="1"/>
        <v>0.3542001396</v>
      </c>
      <c r="I9" s="7">
        <f t="shared" si="2"/>
        <v>573</v>
      </c>
      <c r="J9" s="7">
        <f t="shared" si="3"/>
        <v>886.6178177</v>
      </c>
    </row>
    <row r="10">
      <c r="C10" s="1">
        <f t="shared" si="4"/>
        <v>8</v>
      </c>
      <c r="D10" s="1" t="str">
        <f>'Tussock Packing'!B10</f>
        <v>Toolik Driveway</v>
      </c>
      <c r="E10" s="2">
        <f>ETA!C10</f>
        <v>5.925</v>
      </c>
      <c r="F10" s="1">
        <f>'Tussock Packing'!F10</f>
        <v>201</v>
      </c>
      <c r="G10" s="1">
        <f>'Tussock Packing'!G10</f>
        <v>93</v>
      </c>
      <c r="H10" s="1">
        <f t="shared" si="1"/>
        <v>0.3483567347</v>
      </c>
      <c r="I10" s="7">
        <f t="shared" si="2"/>
        <v>294</v>
      </c>
      <c r="J10" s="7">
        <f t="shared" si="3"/>
        <v>262.34617</v>
      </c>
    </row>
    <row r="11">
      <c r="C11" s="1">
        <f t="shared" si="4"/>
        <v>9</v>
      </c>
      <c r="D11" s="1" t="str">
        <f>'Tussock Packing'!B11</f>
        <v>Toolik Driveway</v>
      </c>
      <c r="E11" s="2">
        <f>ETA!C11</f>
        <v>9.875</v>
      </c>
      <c r="F11" s="1">
        <f>'Tussock Packing'!F11</f>
        <v>247</v>
      </c>
      <c r="G11" s="1">
        <f>'Tussock Packing'!G11</f>
        <v>368</v>
      </c>
      <c r="H11" s="1">
        <f t="shared" si="1"/>
        <v>0.3599093984</v>
      </c>
      <c r="I11" s="7">
        <f t="shared" si="2"/>
        <v>615</v>
      </c>
      <c r="J11" s="7">
        <f t="shared" si="3"/>
        <v>682.706872</v>
      </c>
    </row>
    <row r="12">
      <c r="C12" s="1">
        <f t="shared" si="4"/>
        <v>10</v>
      </c>
      <c r="D12" s="1" t="str">
        <f>'Tussock Packing'!B12</f>
        <v>Toolik Driveway</v>
      </c>
      <c r="E12" s="2">
        <f>ETA!C12</f>
        <v>7.075</v>
      </c>
      <c r="F12" s="1">
        <f>'Tussock Packing'!F12</f>
        <v>201</v>
      </c>
      <c r="G12" s="1">
        <f>'Tussock Packing'!G12</f>
        <v>192</v>
      </c>
      <c r="H12" s="1">
        <f t="shared" si="1"/>
        <v>0.3554109924</v>
      </c>
      <c r="I12" s="7">
        <f t="shared" si="2"/>
        <v>393</v>
      </c>
      <c r="J12" s="7">
        <f t="shared" si="3"/>
        <v>359.3665231</v>
      </c>
    </row>
    <row r="13">
      <c r="C13" s="1">
        <f t="shared" si="4"/>
        <v>11</v>
      </c>
      <c r="D13" s="1" t="str">
        <f>'Tussock Packing'!B13</f>
        <v>Toolik Driveway</v>
      </c>
      <c r="E13" s="2">
        <f>ETA!C13</f>
        <v>8.375</v>
      </c>
      <c r="F13" s="1">
        <f>'Tussock Packing'!F13</f>
        <v>236</v>
      </c>
      <c r="G13" s="1">
        <f>'Tussock Packing'!G13</f>
        <v>184</v>
      </c>
      <c r="H13" s="1">
        <f t="shared" si="1"/>
        <v>0.353344381</v>
      </c>
      <c r="I13" s="7">
        <f t="shared" si="2"/>
        <v>420</v>
      </c>
      <c r="J13" s="7">
        <f t="shared" si="3"/>
        <v>509.4712646</v>
      </c>
    </row>
    <row r="14">
      <c r="C14" s="1">
        <f t="shared" si="4"/>
        <v>12</v>
      </c>
      <c r="D14" s="1" t="str">
        <f>'Tussock Packing'!B14</f>
        <v>Toolik Driveway (Moss Heavy)</v>
      </c>
      <c r="E14" s="2">
        <f>ETA!C14</f>
        <v>10.125</v>
      </c>
      <c r="F14" s="1">
        <f>'Tussock Packing'!F14</f>
        <v>352</v>
      </c>
      <c r="G14" s="1">
        <f>'Tussock Packing'!G14</f>
        <v>62</v>
      </c>
      <c r="H14" s="1">
        <f t="shared" si="1"/>
        <v>0.3415341063</v>
      </c>
      <c r="I14" s="7">
        <f t="shared" si="2"/>
        <v>414</v>
      </c>
      <c r="J14" s="7">
        <f t="shared" si="3"/>
        <v>797.0183959</v>
      </c>
    </row>
    <row r="15">
      <c r="C15" s="1">
        <f t="shared" si="4"/>
        <v>13</v>
      </c>
      <c r="D15" s="1" t="str">
        <f>'Tussock Packing'!B15</f>
        <v>Toolik Driveway</v>
      </c>
      <c r="E15" s="2">
        <f>ETA!C15</f>
        <v>9.25</v>
      </c>
      <c r="F15" s="1">
        <f>'Tussock Packing'!F15</f>
        <v>496</v>
      </c>
      <c r="G15" s="1">
        <f>'Tussock Packing'!G15</f>
        <v>93</v>
      </c>
      <c r="H15" s="1">
        <f t="shared" si="1"/>
        <v>0.3418673684</v>
      </c>
      <c r="I15" s="7">
        <f t="shared" si="2"/>
        <v>589</v>
      </c>
      <c r="J15" s="7">
        <f t="shared" si="3"/>
        <v>663.9182527</v>
      </c>
    </row>
    <row r="16">
      <c r="C16" s="1">
        <f t="shared" si="4"/>
        <v>14</v>
      </c>
      <c r="D16" s="1" t="str">
        <f>'Tussock Packing'!B16</f>
        <v>Toolik Driveway</v>
      </c>
      <c r="E16" s="2">
        <f>ETA!C16</f>
        <v>11.6</v>
      </c>
      <c r="F16" s="1">
        <f>'Tussock Packing'!F16</f>
        <v>477</v>
      </c>
      <c r="G16" s="1">
        <f>'Tussock Packing'!G16</f>
        <v>730</v>
      </c>
      <c r="H16" s="1">
        <f t="shared" si="1"/>
        <v>0.3601728252</v>
      </c>
      <c r="I16" s="7">
        <f t="shared" si="2"/>
        <v>1207</v>
      </c>
      <c r="J16" s="7">
        <f t="shared" si="3"/>
        <v>940.6770197</v>
      </c>
    </row>
    <row r="17">
      <c r="C17" s="1">
        <f t="shared" si="4"/>
        <v>15</v>
      </c>
      <c r="D17" s="1" t="str">
        <f>'Tussock Packing'!B17</f>
        <v>Imnavait</v>
      </c>
      <c r="E17" s="2">
        <f>ETA!C17</f>
        <v>13.55</v>
      </c>
      <c r="F17" s="1">
        <f>'Tussock Packing'!F17</f>
        <v>481</v>
      </c>
      <c r="G17" s="1">
        <f>'Tussock Packing'!G17</f>
        <v>603</v>
      </c>
      <c r="H17" s="1">
        <f t="shared" si="1"/>
        <v>0.3581849446</v>
      </c>
      <c r="I17" s="7">
        <f t="shared" si="2"/>
        <v>1084</v>
      </c>
      <c r="J17" s="7">
        <f t="shared" si="3"/>
        <v>1297.807789</v>
      </c>
    </row>
    <row r="18">
      <c r="C18" s="1">
        <f t="shared" si="4"/>
        <v>16</v>
      </c>
      <c r="D18" s="1" t="str">
        <f>'Tussock Packing'!B18</f>
        <v>Imnavait</v>
      </c>
      <c r="E18" s="2">
        <f>ETA!C18</f>
        <v>15.325</v>
      </c>
      <c r="F18" s="1">
        <f>'Tussock Packing'!F18</f>
        <v>536</v>
      </c>
      <c r="G18" s="1">
        <f>'Tussock Packing'!G18</f>
        <v>691</v>
      </c>
      <c r="H18" s="1">
        <f t="shared" si="1"/>
        <v>0.3584671231</v>
      </c>
      <c r="I18" s="7">
        <f t="shared" si="2"/>
        <v>1227</v>
      </c>
      <c r="J18" s="7">
        <f t="shared" si="3"/>
        <v>1657.481717</v>
      </c>
    </row>
    <row r="19">
      <c r="C19" s="1">
        <f t="shared" si="4"/>
        <v>17</v>
      </c>
      <c r="D19" s="1" t="str">
        <f>'Tussock Packing'!B19</f>
        <v>Imnavait</v>
      </c>
      <c r="E19" s="2">
        <f>ETA!C19</f>
        <v>12.55</v>
      </c>
      <c r="F19" s="1">
        <f>'Tussock Packing'!F19</f>
        <v>633</v>
      </c>
      <c r="G19" s="1">
        <f>'Tussock Packing'!G19</f>
        <v>802</v>
      </c>
      <c r="H19" s="1">
        <f t="shared" si="1"/>
        <v>0.3582919303</v>
      </c>
      <c r="I19" s="7">
        <f t="shared" si="2"/>
        <v>1435</v>
      </c>
      <c r="J19" s="7">
        <f t="shared" si="3"/>
        <v>1112.653245</v>
      </c>
    </row>
    <row r="20">
      <c r="C20" s="1">
        <f t="shared" si="4"/>
        <v>18</v>
      </c>
      <c r="D20" s="1" t="str">
        <f>'Tussock Packing'!B20</f>
        <v>Toolik Driveway</v>
      </c>
      <c r="E20" s="2">
        <f>ETA!C20</f>
        <v>11</v>
      </c>
      <c r="F20" s="1">
        <f>'Tussock Packing'!F20</f>
        <v>174</v>
      </c>
      <c r="G20" s="1">
        <f>'Tussock Packing'!G20</f>
        <v>354</v>
      </c>
      <c r="H20" s="1">
        <f t="shared" si="1"/>
        <v>0.3628618182</v>
      </c>
      <c r="I20" s="7">
        <f t="shared" si="2"/>
        <v>528</v>
      </c>
      <c r="J20" s="7">
        <f t="shared" si="3"/>
        <v>833.3918838</v>
      </c>
    </row>
    <row r="21">
      <c r="C21" s="1">
        <f t="shared" si="4"/>
        <v>19</v>
      </c>
      <c r="D21" s="1" t="str">
        <f>'Tussock Packing'!B21</f>
        <v>Toolik Driveway</v>
      </c>
      <c r="E21" s="2">
        <f>ETA!C21</f>
        <v>12.9</v>
      </c>
      <c r="F21" s="1">
        <f>'Tussock Packing'!F21</f>
        <v>437</v>
      </c>
      <c r="G21" s="1">
        <f>'Tussock Packing'!G21</f>
        <v>597</v>
      </c>
      <c r="H21" s="1">
        <f t="shared" si="1"/>
        <v>0.3590490522</v>
      </c>
      <c r="I21" s="7">
        <f t="shared" si="2"/>
        <v>1034</v>
      </c>
      <c r="J21" s="7">
        <f t="shared" si="3"/>
        <v>1170.626341</v>
      </c>
    </row>
    <row r="22">
      <c r="C22" s="1">
        <f t="shared" si="4"/>
        <v>20</v>
      </c>
      <c r="D22" s="1" t="str">
        <f>'Tussock Packing'!B22</f>
        <v>Toolik Driveway</v>
      </c>
      <c r="E22" s="2">
        <f>ETA!C22</f>
        <v>7.35</v>
      </c>
      <c r="F22" s="1">
        <f>'Tussock Packing'!F22</f>
        <v>207</v>
      </c>
      <c r="G22" s="1">
        <f>'Tussock Packing'!G22</f>
        <v>193</v>
      </c>
      <c r="H22" s="1">
        <f t="shared" si="1"/>
        <v>0.3551632</v>
      </c>
      <c r="I22" s="7">
        <f t="shared" si="2"/>
        <v>400</v>
      </c>
      <c r="J22" s="7">
        <f t="shared" si="3"/>
        <v>388.3874594</v>
      </c>
    </row>
    <row r="23">
      <c r="C23" s="1">
        <f t="shared" si="4"/>
        <v>21</v>
      </c>
      <c r="D23" s="1" t="str">
        <f>'Tussock Packing'!B23</f>
        <v>Imnavait</v>
      </c>
      <c r="E23" s="2">
        <f>ETA!C23</f>
        <v>7.8</v>
      </c>
      <c r="F23" s="1">
        <f>'Tussock Packing'!F23</f>
        <v>163</v>
      </c>
      <c r="G23" s="1">
        <f>'Tussock Packing'!G23</f>
        <v>314</v>
      </c>
      <c r="H23" s="1">
        <f t="shared" si="1"/>
        <v>0.3623631866</v>
      </c>
      <c r="I23" s="7">
        <f t="shared" si="2"/>
        <v>477</v>
      </c>
      <c r="J23" s="7">
        <f t="shared" si="3"/>
        <v>420.1917354</v>
      </c>
    </row>
    <row r="24">
      <c r="C24" s="1">
        <f t="shared" si="4"/>
        <v>22</v>
      </c>
      <c r="D24" s="1" t="str">
        <f>'Tussock Packing'!B24</f>
        <v>Imnavait</v>
      </c>
      <c r="E24" s="2">
        <f>ETA!C24</f>
        <v>7.975</v>
      </c>
      <c r="F24" s="1">
        <f>'Tussock Packing'!F24</f>
        <v>236</v>
      </c>
      <c r="G24" s="1">
        <f>'Tussock Packing'!G24</f>
        <v>297</v>
      </c>
      <c r="H24" s="1">
        <f t="shared" si="1"/>
        <v>0.3582238649</v>
      </c>
      <c r="I24" s="7">
        <f t="shared" si="2"/>
        <v>533</v>
      </c>
      <c r="J24" s="7">
        <f t="shared" si="3"/>
        <v>449.4680172</v>
      </c>
    </row>
    <row r="25">
      <c r="C25" s="1">
        <f t="shared" si="4"/>
        <v>23</v>
      </c>
      <c r="D25" s="1" t="str">
        <f>'Tussock Packing'!B25</f>
        <v>Imnavait</v>
      </c>
      <c r="E25" s="2">
        <f>ETA!C25</f>
        <v>14.25</v>
      </c>
      <c r="F25" s="1">
        <f>'Tussock Packing'!F25</f>
        <v>927</v>
      </c>
      <c r="G25" s="1">
        <f>'Tussock Packing'!G25</f>
        <v>714</v>
      </c>
      <c r="H25" s="1">
        <f t="shared" si="1"/>
        <v>0.3532217185</v>
      </c>
      <c r="I25" s="7">
        <f t="shared" si="2"/>
        <v>1641</v>
      </c>
      <c r="J25" s="7">
        <f t="shared" si="3"/>
        <v>1475.983055</v>
      </c>
    </row>
    <row r="26">
      <c r="C26" s="1">
        <f t="shared" si="4"/>
        <v>24</v>
      </c>
      <c r="D26" s="1" t="str">
        <f>'Tussock Packing'!B26</f>
        <v>Imnavait</v>
      </c>
      <c r="E26" s="2">
        <f>ETA!C26</f>
        <v>6.6</v>
      </c>
      <c r="F26" s="1">
        <f>'Tussock Packing'!F26</f>
        <v>96</v>
      </c>
      <c r="G26" s="1">
        <f>'Tussock Packing'!G26</f>
        <v>198</v>
      </c>
      <c r="H26" s="1">
        <f t="shared" si="1"/>
        <v>0.3629853061</v>
      </c>
      <c r="I26" s="7">
        <f t="shared" si="2"/>
        <v>294</v>
      </c>
      <c r="J26" s="7">
        <f t="shared" si="3"/>
        <v>299.816978</v>
      </c>
    </row>
    <row r="27">
      <c r="C27" s="1">
        <f t="shared" si="4"/>
        <v>25</v>
      </c>
      <c r="D27" s="1" t="str">
        <f>'Tussock Packing'!B27</f>
        <v>Imnavait</v>
      </c>
      <c r="E27" s="2">
        <f>ETA!C27</f>
        <v>14</v>
      </c>
      <c r="F27" s="1">
        <f>'Tussock Packing'!F27</f>
        <v>286</v>
      </c>
      <c r="G27" s="1">
        <f>'Tussock Packing'!G27</f>
        <v>1144</v>
      </c>
      <c r="H27" s="1">
        <f t="shared" si="1"/>
        <v>0.368168</v>
      </c>
      <c r="I27" s="7">
        <f t="shared" si="2"/>
        <v>1430</v>
      </c>
      <c r="J27" s="7">
        <f t="shared" si="3"/>
        <v>1311.325286</v>
      </c>
    </row>
    <row r="28">
      <c r="C28" s="1">
        <f t="shared" si="4"/>
        <v>26</v>
      </c>
      <c r="D28" s="1" t="str">
        <f>'Tussock Packing'!B28</f>
        <v>Pipeline</v>
      </c>
      <c r="E28" s="2">
        <f>ETA!C28</f>
        <v>10.725</v>
      </c>
      <c r="F28" s="1" t="str">
        <f>'Tussock Packing'!F28</f>
        <v/>
      </c>
      <c r="G28" s="1" t="str">
        <f>'Tussock Packing'!G28</f>
        <v/>
      </c>
      <c r="H28" s="1" t="str">
        <f t="shared" si="1"/>
        <v>#DIV/0!</v>
      </c>
      <c r="I28" s="7">
        <f t="shared" si="2"/>
        <v>0</v>
      </c>
      <c r="J28" s="7" t="str">
        <f t="shared" si="3"/>
        <v>#DIV/0!</v>
      </c>
    </row>
    <row r="29">
      <c r="C29" s="1">
        <f t="shared" si="4"/>
        <v>27</v>
      </c>
      <c r="D29" s="1" t="str">
        <f>'Tussock Packing'!B29</f>
        <v/>
      </c>
      <c r="E29" s="2" t="str">
        <f>ETA!C29</f>
        <v>#DIV/0!</v>
      </c>
      <c r="F29" s="1" t="str">
        <f>'Tussock Packing'!F29</f>
        <v/>
      </c>
      <c r="G29" s="1" t="str">
        <f>'Tussock Packing'!G29</f>
        <v/>
      </c>
      <c r="H29" s="1" t="str">
        <f t="shared" si="1"/>
        <v>#DIV/0!</v>
      </c>
      <c r="I29" s="7">
        <f t="shared" si="2"/>
        <v>0</v>
      </c>
      <c r="J29" s="7" t="str">
        <f t="shared" si="3"/>
        <v>#DIV/0!</v>
      </c>
    </row>
    <row r="30">
      <c r="C30" s="1">
        <f t="shared" si="4"/>
        <v>28</v>
      </c>
      <c r="D30" s="1" t="str">
        <f>'Tussock Packing'!B30</f>
        <v/>
      </c>
      <c r="E30" s="2" t="str">
        <f>ETA!C30</f>
        <v>#DIV/0!</v>
      </c>
      <c r="F30" s="1" t="str">
        <f>'Tussock Packing'!F30</f>
        <v/>
      </c>
      <c r="G30" s="1" t="str">
        <f>'Tussock Packing'!G30</f>
        <v/>
      </c>
      <c r="H30" s="1" t="str">
        <f t="shared" si="1"/>
        <v>#DIV/0!</v>
      </c>
      <c r="I30" s="7">
        <f t="shared" si="2"/>
        <v>0</v>
      </c>
      <c r="J30" s="7" t="str">
        <f t="shared" si="3"/>
        <v>#DIV/0!</v>
      </c>
    </row>
    <row r="31">
      <c r="C31" s="1">
        <f t="shared" si="4"/>
        <v>29</v>
      </c>
      <c r="D31" s="1" t="str">
        <f>'Tussock Packing'!B31</f>
        <v/>
      </c>
      <c r="E31" s="2" t="str">
        <f>ETA!C31</f>
        <v>#DIV/0!</v>
      </c>
      <c r="F31" s="1" t="str">
        <f>'Tussock Packing'!F31</f>
        <v/>
      </c>
      <c r="G31" s="1" t="str">
        <f>'Tussock Packing'!G31</f>
        <v/>
      </c>
      <c r="H31" s="1" t="str">
        <f t="shared" si="1"/>
        <v>#DIV/0!</v>
      </c>
      <c r="I31" s="7">
        <f t="shared" si="2"/>
        <v>0</v>
      </c>
      <c r="J31" s="7" t="str">
        <f t="shared" si="3"/>
        <v>#DIV/0!</v>
      </c>
    </row>
    <row r="32">
      <c r="C32" s="1">
        <f t="shared" si="4"/>
        <v>30</v>
      </c>
      <c r="D32" s="1" t="str">
        <f>'Tussock Packing'!B32</f>
        <v/>
      </c>
      <c r="E32" s="2" t="str">
        <f>ETA!C32</f>
        <v>#DIV/0!</v>
      </c>
      <c r="F32" s="1" t="str">
        <f>'Tussock Packing'!F32</f>
        <v/>
      </c>
      <c r="G32" s="1" t="str">
        <f>'Tussock Packing'!G32</f>
        <v/>
      </c>
      <c r="H32" s="1" t="str">
        <f t="shared" si="1"/>
        <v>#DIV/0!</v>
      </c>
      <c r="I32" s="7">
        <f t="shared" si="2"/>
        <v>0</v>
      </c>
      <c r="J32" s="7" t="str">
        <f t="shared" si="3"/>
        <v>#DIV/0!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40</v>
      </c>
      <c r="B1" s="3" t="s">
        <v>41</v>
      </c>
      <c r="C1" s="3" t="s">
        <v>10</v>
      </c>
    </row>
    <row r="2">
      <c r="A2" s="3">
        <v>1.0</v>
      </c>
      <c r="B2" s="3">
        <v>0.91</v>
      </c>
      <c r="C2" s="3">
        <v>1.08</v>
      </c>
    </row>
    <row r="3">
      <c r="A3" s="3">
        <v>2.0</v>
      </c>
      <c r="B3" s="3">
        <v>0.82</v>
      </c>
      <c r="C3" s="3">
        <v>1.19</v>
      </c>
    </row>
    <row r="4">
      <c r="A4" s="3">
        <v>3.0</v>
      </c>
      <c r="B4" s="3">
        <v>0.72</v>
      </c>
      <c r="C4" s="3">
        <v>0.8</v>
      </c>
    </row>
    <row r="5">
      <c r="A5" s="3">
        <v>4.0</v>
      </c>
      <c r="B5" s="3">
        <v>0.66</v>
      </c>
      <c r="C5" s="3">
        <v>0.94</v>
      </c>
    </row>
    <row r="6">
      <c r="A6" s="3">
        <v>5.0</v>
      </c>
      <c r="B6" s="3">
        <v>0.65</v>
      </c>
      <c r="C6" s="3">
        <v>0.99</v>
      </c>
    </row>
    <row r="7">
      <c r="A7" s="3">
        <v>6.0</v>
      </c>
      <c r="B7" s="3">
        <v>0.92</v>
      </c>
      <c r="C7" s="3">
        <v>0.85</v>
      </c>
    </row>
    <row r="8">
      <c r="A8" s="3">
        <v>7.0</v>
      </c>
      <c r="B8" s="3">
        <v>0.44</v>
      </c>
      <c r="C8" s="3">
        <v>0.88</v>
      </c>
    </row>
    <row r="9">
      <c r="A9" s="3">
        <v>8.0</v>
      </c>
      <c r="B9" s="3">
        <v>0.62</v>
      </c>
      <c r="C9" s="3">
        <v>0.93</v>
      </c>
    </row>
    <row r="10">
      <c r="A10" s="3">
        <v>9.0</v>
      </c>
      <c r="B10" s="3">
        <v>0.68</v>
      </c>
      <c r="C10" s="3">
        <v>0.77</v>
      </c>
    </row>
    <row r="11">
      <c r="A11" s="3">
        <v>10.0</v>
      </c>
      <c r="B11" s="3">
        <v>0.85</v>
      </c>
      <c r="C11" s="3">
        <v>1.06</v>
      </c>
    </row>
    <row r="12">
      <c r="A12" s="3">
        <v>11.0</v>
      </c>
      <c r="B12" s="3">
        <v>1.28</v>
      </c>
      <c r="C12" s="3">
        <v>0.68</v>
      </c>
    </row>
    <row r="13">
      <c r="A13" s="3">
        <v>12.0</v>
      </c>
      <c r="B13" s="3">
        <v>0.87</v>
      </c>
      <c r="C13" s="3">
        <v>0.92</v>
      </c>
    </row>
    <row r="14">
      <c r="A14" s="3">
        <v>13.0</v>
      </c>
      <c r="B14" s="3">
        <v>0.72</v>
      </c>
      <c r="C14" s="3">
        <v>0.98</v>
      </c>
    </row>
    <row r="15">
      <c r="A15" s="3">
        <v>14.0</v>
      </c>
      <c r="B15" s="3">
        <v>0.88</v>
      </c>
      <c r="C15" s="3">
        <v>0.9</v>
      </c>
    </row>
    <row r="16">
      <c r="A16" s="3">
        <v>15.0</v>
      </c>
      <c r="B16" s="3">
        <v>0.78</v>
      </c>
      <c r="C16" s="3">
        <v>1.07</v>
      </c>
    </row>
    <row r="17">
      <c r="A17" s="3">
        <v>16.0</v>
      </c>
      <c r="B17" s="3">
        <v>0.42</v>
      </c>
      <c r="C17" s="3">
        <v>0.88</v>
      </c>
    </row>
    <row r="18">
      <c r="A18" s="3">
        <v>17.0</v>
      </c>
      <c r="B18" s="3">
        <v>0.52</v>
      </c>
      <c r="C18" s="3">
        <v>0.7</v>
      </c>
    </row>
    <row r="19">
      <c r="A19" s="3">
        <v>18.0</v>
      </c>
      <c r="B19" s="3">
        <v>0.81</v>
      </c>
      <c r="C19" s="3">
        <v>1.07</v>
      </c>
    </row>
    <row r="20">
      <c r="A20" s="3">
        <v>19.0</v>
      </c>
      <c r="B20" s="3">
        <v>0.82</v>
      </c>
      <c r="C20" s="3">
        <v>0.93</v>
      </c>
    </row>
    <row r="21">
      <c r="A21" s="3">
        <v>20.0</v>
      </c>
      <c r="B21" s="3">
        <v>0.77</v>
      </c>
      <c r="C21" s="3">
        <v>0.8</v>
      </c>
    </row>
    <row r="22">
      <c r="A22" s="3">
        <v>21.0</v>
      </c>
      <c r="B22" s="3">
        <v>0.81</v>
      </c>
      <c r="C22" s="3">
        <v>0.81</v>
      </c>
    </row>
    <row r="23">
      <c r="A23" s="3">
        <v>22.0</v>
      </c>
      <c r="B23" s="3">
        <v>0.77</v>
      </c>
      <c r="C23" s="3">
        <v>0.72</v>
      </c>
    </row>
    <row r="24">
      <c r="A24" s="3">
        <v>23.0</v>
      </c>
      <c r="B24" s="3">
        <v>0.96</v>
      </c>
      <c r="C24" s="3">
        <v>0.92</v>
      </c>
    </row>
    <row r="25">
      <c r="A25" s="3">
        <v>24.0</v>
      </c>
      <c r="B25" s="3">
        <v>0.98</v>
      </c>
      <c r="C25" s="3">
        <v>0.9</v>
      </c>
    </row>
    <row r="26">
      <c r="A26" s="3">
        <v>25.0</v>
      </c>
      <c r="B26" s="3">
        <v>0.66</v>
      </c>
      <c r="C26" s="3">
        <v>0.85</v>
      </c>
    </row>
    <row r="27">
      <c r="A27" s="3">
        <v>26.0</v>
      </c>
      <c r="B27" s="3">
        <v>0.71</v>
      </c>
      <c r="C27" s="3">
        <v>1.21</v>
      </c>
    </row>
    <row r="28">
      <c r="A28" s="3">
        <v>27.0</v>
      </c>
      <c r="B28" s="3">
        <v>0.64</v>
      </c>
      <c r="C28" s="3">
        <v>0.82</v>
      </c>
    </row>
    <row r="29">
      <c r="A29" s="3">
        <v>28.0</v>
      </c>
      <c r="B29" s="3">
        <v>0.51</v>
      </c>
      <c r="C29" s="3">
        <v>0.62</v>
      </c>
    </row>
    <row r="30">
      <c r="A30" s="3">
        <v>29.0</v>
      </c>
      <c r="B30" s="3">
        <v>0.64</v>
      </c>
      <c r="C30" s="3">
        <v>0.99</v>
      </c>
    </row>
    <row r="31">
      <c r="A31" s="3">
        <v>30.0</v>
      </c>
      <c r="B31" s="3">
        <v>0.6</v>
      </c>
      <c r="C31" s="3">
        <v>0.49</v>
      </c>
    </row>
    <row r="32">
      <c r="A32" s="3" t="s">
        <v>42</v>
      </c>
      <c r="B32" s="1">
        <f t="shared" ref="B32:C32" si="1">AVERAGE(B2:B31)</f>
        <v>0.7473333333</v>
      </c>
      <c r="C32" s="1">
        <f t="shared" si="1"/>
        <v>0.8916666667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2021-06-23T17:13:59Z</dcterms:created>
  <dc:creator>Adrian Rocha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0x010100AD374ED141E82941A45C27CE37691B62</vt:lpwstr>
  </property>
</Properties>
</file>