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MATLAB\bin\"/>
    </mc:Choice>
  </mc:AlternateContent>
  <xr:revisionPtr revIDLastSave="0" documentId="13_ncr:1_{B1B93DD7-98C1-493A-9D78-244BF9D4C4C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H51" i="1"/>
  <c r="D51" i="1"/>
  <c r="C51" i="1"/>
  <c r="I50" i="1"/>
  <c r="H50" i="1"/>
  <c r="D50" i="1"/>
  <c r="C50" i="1"/>
  <c r="I49" i="1"/>
  <c r="H49" i="1"/>
  <c r="D49" i="1"/>
  <c r="C49" i="1"/>
  <c r="I48" i="1"/>
  <c r="H48" i="1"/>
  <c r="D48" i="1"/>
  <c r="C48" i="1"/>
  <c r="O43" i="1"/>
  <c r="H43" i="1"/>
  <c r="K43" i="1"/>
  <c r="L43" i="1"/>
  <c r="M43" i="1"/>
  <c r="N43" i="1"/>
  <c r="J43" i="1"/>
  <c r="D43" i="1"/>
  <c r="E43" i="1"/>
  <c r="F43" i="1"/>
  <c r="G43" i="1"/>
  <c r="C43" i="1"/>
  <c r="J22" i="1"/>
  <c r="K22" i="1"/>
  <c r="L22" i="1"/>
  <c r="M22" i="1"/>
  <c r="I22" i="1"/>
  <c r="H19" i="1"/>
  <c r="I19" i="1"/>
  <c r="J19" i="1"/>
  <c r="K19" i="1"/>
  <c r="G19" i="1"/>
  <c r="K15" i="1"/>
  <c r="L15" i="1"/>
  <c r="M15" i="1"/>
  <c r="N15" i="1"/>
  <c r="J15" i="1"/>
  <c r="E12" i="1"/>
  <c r="F12" i="1"/>
  <c r="G12" i="1"/>
  <c r="H12" i="1"/>
  <c r="D12" i="1"/>
  <c r="J7" i="1"/>
  <c r="K7" i="1"/>
  <c r="L7" i="1"/>
  <c r="M7" i="1"/>
  <c r="I7" i="1"/>
  <c r="J5" i="1"/>
  <c r="K5" i="1"/>
  <c r="L5" i="1"/>
  <c r="M5" i="1"/>
  <c r="I5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<sst xmlns="http://schemas.openxmlformats.org/spreadsheetml/2006/main" count="46" uniqueCount="22">
  <si>
    <t>Fragile States index</t>
    <phoneticPr fontId="1" type="noConversion"/>
  </si>
  <si>
    <t>India</t>
    <phoneticPr fontId="1" type="noConversion"/>
  </si>
  <si>
    <t>United States</t>
    <phoneticPr fontId="1" type="noConversion"/>
  </si>
  <si>
    <t>Gini index (World Bank estimate)</t>
  </si>
  <si>
    <t>Poverty headcount ratio at national poverty lines (% of population)</t>
  </si>
  <si>
    <t>Prevalence of undernourishment (% of population)</t>
  </si>
  <si>
    <t>Global hunger index</t>
  </si>
  <si>
    <t>max</t>
    <phoneticPr fontId="1" type="noConversion"/>
  </si>
  <si>
    <t>Eq1</t>
    <phoneticPr fontId="1" type="noConversion"/>
  </si>
  <si>
    <t>Eq2</t>
    <phoneticPr fontId="1" type="noConversion"/>
  </si>
  <si>
    <t>Eq3</t>
    <phoneticPr fontId="1" type="noConversion"/>
  </si>
  <si>
    <t>Eq</t>
    <phoneticPr fontId="1" type="noConversion"/>
  </si>
  <si>
    <t>time</t>
    <phoneticPr fontId="1" type="noConversion"/>
  </si>
  <si>
    <t>Current</t>
    <phoneticPr fontId="1" type="noConversion"/>
  </si>
  <si>
    <t>+5%</t>
    <phoneticPr fontId="1" type="noConversion"/>
  </si>
  <si>
    <t>+15%</t>
    <phoneticPr fontId="1" type="noConversion"/>
  </si>
  <si>
    <t>+10%</t>
    <phoneticPr fontId="1" type="noConversion"/>
  </si>
  <si>
    <t>S</t>
    <phoneticPr fontId="1" type="noConversion"/>
  </si>
  <si>
    <t>+20%</t>
    <phoneticPr fontId="1" type="noConversion"/>
  </si>
  <si>
    <t>lameda</t>
    <phoneticPr fontId="1" type="noConversion"/>
  </si>
  <si>
    <t>miu（S）</t>
    <phoneticPr fontId="1" type="noConversion"/>
  </si>
  <si>
    <t>miu（Eq）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</si>
</sst>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1"/>
    <xf numFmtId="0" fontId="2" fillId="0" borderId="0" xfId="1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常规" xfId="0" builtinId="0"/>
    <cellStyle name="常规 2" xfId="1" xr:uid="{140DDE34-A20A-4E65-8645-0AB744CD1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R56"/>
  <sheetViews>
    <sheetView tabSelected="1" workbookViewId="0">
      <selection activeCell="P15" sqref="P15"/>
    </sheetView>
  </sheetViews>
  <sheetFormatPr defaultRowHeight="13.8" x14ac:dyDescent="0.25"/>
  <sheetData>
    <row r="2" spans="1:44" x14ac:dyDescent="0.25">
      <c r="C2" s="12" t="s">
        <v>0</v>
      </c>
      <c r="D2" s="12"/>
    </row>
    <row r="3" spans="1:44" x14ac:dyDescent="0.25">
      <c r="C3">
        <v>2006</v>
      </c>
      <c r="D3">
        <f>C3+1</f>
        <v>2007</v>
      </c>
      <c r="E3">
        <f t="shared" ref="E3:Q3" si="0">D3+1</f>
        <v>2008</v>
      </c>
      <c r="F3">
        <f t="shared" si="0"/>
        <v>2009</v>
      </c>
      <c r="G3">
        <f t="shared" si="0"/>
        <v>2010</v>
      </c>
      <c r="H3">
        <f t="shared" si="0"/>
        <v>2011</v>
      </c>
      <c r="I3">
        <f t="shared" si="0"/>
        <v>2012</v>
      </c>
      <c r="J3">
        <f t="shared" si="0"/>
        <v>2013</v>
      </c>
      <c r="K3">
        <f t="shared" si="0"/>
        <v>2014</v>
      </c>
      <c r="L3">
        <f t="shared" si="0"/>
        <v>2015</v>
      </c>
      <c r="M3">
        <f t="shared" si="0"/>
        <v>2016</v>
      </c>
      <c r="N3">
        <f t="shared" si="0"/>
        <v>2017</v>
      </c>
      <c r="O3">
        <f t="shared" si="0"/>
        <v>2018</v>
      </c>
      <c r="P3">
        <f>O3+1</f>
        <v>2019</v>
      </c>
      <c r="Q3">
        <f t="shared" si="0"/>
        <v>2020</v>
      </c>
    </row>
    <row r="4" spans="1:44" x14ac:dyDescent="0.25">
      <c r="A4" s="12" t="s">
        <v>1</v>
      </c>
      <c r="B4" s="12"/>
      <c r="C4">
        <v>70.400000000000006</v>
      </c>
      <c r="D4">
        <v>70.8</v>
      </c>
      <c r="E4">
        <v>72.900000000000006</v>
      </c>
      <c r="F4">
        <v>77.8</v>
      </c>
      <c r="G4">
        <v>79.2</v>
      </c>
      <c r="H4">
        <v>79.3</v>
      </c>
      <c r="I4">
        <v>78</v>
      </c>
      <c r="J4">
        <v>77.5</v>
      </c>
      <c r="K4">
        <v>76.900000000000006</v>
      </c>
      <c r="L4">
        <v>79.3</v>
      </c>
      <c r="M4">
        <v>79.599999999999994</v>
      </c>
      <c r="N4">
        <v>77.900000000000006</v>
      </c>
      <c r="O4">
        <v>76.3</v>
      </c>
      <c r="P4">
        <v>74.400000000000006</v>
      </c>
      <c r="Q4">
        <v>75.3</v>
      </c>
    </row>
    <row r="5" spans="1:44" x14ac:dyDescent="0.25">
      <c r="I5">
        <f>1-I4/113</f>
        <v>0.30973451327433632</v>
      </c>
      <c r="J5" s="6">
        <f t="shared" ref="J5:M5" si="1">1-J4/113</f>
        <v>0.31415929203539827</v>
      </c>
      <c r="K5" s="6">
        <f t="shared" si="1"/>
        <v>0.31946902654867249</v>
      </c>
      <c r="L5" s="6">
        <f t="shared" si="1"/>
        <v>0.2982300884955752</v>
      </c>
      <c r="M5" s="6">
        <f t="shared" si="1"/>
        <v>0.29557522123893809</v>
      </c>
    </row>
    <row r="6" spans="1:44" x14ac:dyDescent="0.25">
      <c r="A6" s="12" t="s">
        <v>2</v>
      </c>
      <c r="B6" s="12"/>
      <c r="C6">
        <v>34.5</v>
      </c>
      <c r="D6">
        <v>33.6</v>
      </c>
      <c r="E6">
        <v>32.799999999999997</v>
      </c>
      <c r="F6">
        <v>34</v>
      </c>
      <c r="G6">
        <v>35.299999999999997</v>
      </c>
      <c r="H6">
        <v>34.799999999999997</v>
      </c>
      <c r="I6">
        <v>34.799999999999997</v>
      </c>
      <c r="J6">
        <v>33.5</v>
      </c>
      <c r="K6">
        <v>35.4</v>
      </c>
      <c r="L6">
        <v>35.4</v>
      </c>
      <c r="M6">
        <v>34</v>
      </c>
      <c r="N6">
        <v>35.6</v>
      </c>
      <c r="O6">
        <v>37.700000000000003</v>
      </c>
      <c r="P6">
        <v>38</v>
      </c>
      <c r="Q6">
        <v>38.299999999999997</v>
      </c>
    </row>
    <row r="7" spans="1:44" x14ac:dyDescent="0.25">
      <c r="B7" t="s">
        <v>7</v>
      </c>
      <c r="I7" s="6">
        <f>1-I6/113</f>
        <v>0.69203539823008853</v>
      </c>
      <c r="J7" s="6">
        <f t="shared" ref="J7:M7" si="2">1-J6/113</f>
        <v>0.70353982300884954</v>
      </c>
      <c r="K7" s="6">
        <f t="shared" si="2"/>
        <v>0.68672566371681421</v>
      </c>
      <c r="L7" s="6">
        <f t="shared" si="2"/>
        <v>0.68672566371681421</v>
      </c>
      <c r="M7" s="6">
        <f t="shared" si="2"/>
        <v>0.69911504424778759</v>
      </c>
    </row>
    <row r="9" spans="1:44" x14ac:dyDescent="0.25">
      <c r="C9" s="13" t="s">
        <v>3</v>
      </c>
      <c r="D9" s="13"/>
      <c r="E9" s="13"/>
      <c r="F9" s="13"/>
    </row>
    <row r="10" spans="1:44" x14ac:dyDescent="0.25">
      <c r="C10" s="6">
        <v>1974</v>
      </c>
      <c r="D10" s="6">
        <v>1979</v>
      </c>
      <c r="E10" s="6">
        <v>1986</v>
      </c>
      <c r="F10" s="6">
        <v>1991</v>
      </c>
      <c r="G10" s="6">
        <v>1994</v>
      </c>
      <c r="H10" s="6">
        <v>1997</v>
      </c>
      <c r="I10" s="6">
        <v>2011</v>
      </c>
      <c r="J10" s="6">
        <v>2012</v>
      </c>
      <c r="K10" s="6">
        <v>2013</v>
      </c>
      <c r="L10" s="6">
        <v>2014</v>
      </c>
      <c r="M10" s="6">
        <v>2015</v>
      </c>
      <c r="N10" s="6">
        <v>2016</v>
      </c>
    </row>
    <row r="11" spans="1:44" x14ac:dyDescent="0.25">
      <c r="A11" s="12" t="s">
        <v>1</v>
      </c>
      <c r="B11" s="12"/>
      <c r="C11" s="6">
        <v>26.8</v>
      </c>
      <c r="D11" s="6">
        <v>27.5</v>
      </c>
      <c r="E11" s="6">
        <v>28.2</v>
      </c>
      <c r="F11" s="6">
        <v>29.7</v>
      </c>
      <c r="G11" s="6">
        <v>30.3</v>
      </c>
      <c r="H11" s="6">
        <v>31.5</v>
      </c>
      <c r="I11" s="8">
        <v>32.1</v>
      </c>
      <c r="J11" s="8">
        <v>32.6</v>
      </c>
      <c r="K11" s="8">
        <v>33.700000000000003</v>
      </c>
      <c r="L11" s="8">
        <v>34.4</v>
      </c>
      <c r="M11" s="8">
        <v>35.4</v>
      </c>
      <c r="N11" s="8">
        <v>35.700000000000003</v>
      </c>
      <c r="T11" s="2"/>
      <c r="U11" s="2"/>
      <c r="V11" s="2"/>
      <c r="W11" s="2"/>
      <c r="Y11" s="2"/>
      <c r="Z11" s="2"/>
      <c r="AA11" s="2"/>
      <c r="AB11" s="2"/>
      <c r="AF11" s="2"/>
      <c r="AG11" s="2"/>
      <c r="AH11" s="2"/>
      <c r="AI11" s="2"/>
      <c r="AJ11" s="2"/>
      <c r="AK11" s="2"/>
      <c r="AL11" s="2"/>
    </row>
    <row r="12" spans="1:44" x14ac:dyDescent="0.25">
      <c r="D12">
        <f>1-D11/60.7</f>
        <v>0.54695222405271826</v>
      </c>
      <c r="E12" s="6">
        <f t="shared" ref="E12:H12" si="3">1-E11/60.7</f>
        <v>0.53542009884678754</v>
      </c>
      <c r="F12" s="6">
        <f t="shared" si="3"/>
        <v>0.51070840197693579</v>
      </c>
      <c r="G12" s="6">
        <f t="shared" si="3"/>
        <v>0.50082372322899504</v>
      </c>
      <c r="H12" s="6">
        <f t="shared" si="3"/>
        <v>0.48105436573311366</v>
      </c>
    </row>
    <row r="13" spans="1:44" x14ac:dyDescent="0.25">
      <c r="C13">
        <v>1974</v>
      </c>
      <c r="D13">
        <v>1979</v>
      </c>
      <c r="E13">
        <v>1986</v>
      </c>
      <c r="F13">
        <v>1991</v>
      </c>
      <c r="G13">
        <v>1994</v>
      </c>
      <c r="H13">
        <v>1997</v>
      </c>
      <c r="I13">
        <v>2000</v>
      </c>
      <c r="J13">
        <v>2012</v>
      </c>
      <c r="K13">
        <v>2013</v>
      </c>
      <c r="L13">
        <v>2014</v>
      </c>
      <c r="M13">
        <v>2015</v>
      </c>
      <c r="N13">
        <v>2016</v>
      </c>
      <c r="AR13" s="3"/>
    </row>
    <row r="14" spans="1:44" x14ac:dyDescent="0.25">
      <c r="A14" s="12" t="s">
        <v>2</v>
      </c>
      <c r="B14" s="12"/>
      <c r="C14" s="6">
        <v>35.299999999999997</v>
      </c>
      <c r="D14" s="6">
        <v>34.5</v>
      </c>
      <c r="E14" s="6">
        <v>37.4</v>
      </c>
      <c r="F14" s="6">
        <v>38</v>
      </c>
      <c r="G14" s="6">
        <v>40</v>
      </c>
      <c r="H14" s="6">
        <v>40.5</v>
      </c>
      <c r="I14" s="6">
        <v>40.1</v>
      </c>
      <c r="J14" s="6">
        <v>40.299999999999997</v>
      </c>
      <c r="K14" s="6">
        <v>40.799999999999997</v>
      </c>
      <c r="L14" s="6">
        <v>40</v>
      </c>
      <c r="M14" s="6">
        <v>40.700000000000003</v>
      </c>
      <c r="N14" s="6">
        <v>41.1</v>
      </c>
    </row>
    <row r="15" spans="1:44" x14ac:dyDescent="0.25">
      <c r="J15" s="6">
        <f>1-J14/60.7</f>
        <v>0.33607907742998355</v>
      </c>
      <c r="K15" s="6">
        <f t="shared" ref="K15:N15" si="4">1-K14/60.7</f>
        <v>0.32784184514003301</v>
      </c>
      <c r="L15" s="6">
        <f t="shared" si="4"/>
        <v>0.34102141680395393</v>
      </c>
      <c r="M15" s="6">
        <f t="shared" si="4"/>
        <v>0.32948929159802309</v>
      </c>
      <c r="N15" s="6">
        <f t="shared" si="4"/>
        <v>0.32289950576606263</v>
      </c>
    </row>
    <row r="16" spans="1:44" x14ac:dyDescent="0.25">
      <c r="C16" s="12" t="s">
        <v>4</v>
      </c>
      <c r="D16" s="12"/>
      <c r="E16" s="12"/>
      <c r="F16" s="12"/>
      <c r="G16" s="12"/>
      <c r="H16" s="12"/>
      <c r="I16" s="12"/>
    </row>
    <row r="17" spans="1:21" x14ac:dyDescent="0.25">
      <c r="C17">
        <v>1993</v>
      </c>
      <c r="D17">
        <v>2004</v>
      </c>
      <c r="E17">
        <v>2009</v>
      </c>
      <c r="F17">
        <v>2011</v>
      </c>
      <c r="G17">
        <v>2012</v>
      </c>
      <c r="H17">
        <v>2013</v>
      </c>
      <c r="I17">
        <v>2014</v>
      </c>
      <c r="J17">
        <v>2015</v>
      </c>
      <c r="K17">
        <v>2016</v>
      </c>
    </row>
    <row r="18" spans="1:21" x14ac:dyDescent="0.25">
      <c r="A18" s="12" t="s">
        <v>1</v>
      </c>
      <c r="B18" s="12"/>
      <c r="C18" s="5">
        <v>45.3</v>
      </c>
      <c r="D18" s="5">
        <v>37.200000000000003</v>
      </c>
      <c r="G18">
        <v>27.9</v>
      </c>
      <c r="H18">
        <v>26.1</v>
      </c>
      <c r="I18">
        <v>24.7</v>
      </c>
      <c r="J18" s="5">
        <v>23.4</v>
      </c>
      <c r="K18" s="5">
        <v>21.9</v>
      </c>
      <c r="L18" s="5"/>
      <c r="M18" s="5"/>
      <c r="Q18" s="5"/>
      <c r="R18" s="5"/>
    </row>
    <row r="19" spans="1:21" x14ac:dyDescent="0.25">
      <c r="G19">
        <f>1-G18/66.7</f>
        <v>0.58170914542728647</v>
      </c>
      <c r="H19" s="6">
        <f t="shared" ref="H19:K19" si="5">1-H18/66.7</f>
        <v>0.60869565217391308</v>
      </c>
      <c r="I19" s="6">
        <f t="shared" si="5"/>
        <v>0.62968515742128939</v>
      </c>
      <c r="J19" s="6">
        <f t="shared" si="5"/>
        <v>0.64917541229385312</v>
      </c>
      <c r="K19" s="6">
        <f t="shared" si="5"/>
        <v>0.671664167916042</v>
      </c>
    </row>
    <row r="20" spans="1:21" x14ac:dyDescent="0.25">
      <c r="A20" s="4"/>
      <c r="B20" s="4"/>
      <c r="C20">
        <v>2006</v>
      </c>
      <c r="D20">
        <v>2007</v>
      </c>
      <c r="E20">
        <v>2008</v>
      </c>
      <c r="F20">
        <v>2009</v>
      </c>
      <c r="G20">
        <v>2010</v>
      </c>
      <c r="H20">
        <v>2011</v>
      </c>
      <c r="I20">
        <v>2012</v>
      </c>
      <c r="J20">
        <v>2013</v>
      </c>
      <c r="K20">
        <v>2014</v>
      </c>
      <c r="L20">
        <v>2015</v>
      </c>
      <c r="M20">
        <v>2016</v>
      </c>
      <c r="N20">
        <v>2017</v>
      </c>
      <c r="O20">
        <v>2018</v>
      </c>
      <c r="P20">
        <v>2019</v>
      </c>
    </row>
    <row r="21" spans="1:21" x14ac:dyDescent="0.25">
      <c r="A21" s="12" t="s">
        <v>2</v>
      </c>
      <c r="B21" s="12"/>
      <c r="C21" s="6">
        <v>32.5</v>
      </c>
      <c r="D21" s="6">
        <v>29.6</v>
      </c>
      <c r="E21" s="6">
        <v>24.2</v>
      </c>
      <c r="F21" s="6">
        <v>21</v>
      </c>
      <c r="G21" s="6">
        <v>18.5</v>
      </c>
      <c r="H21" s="6">
        <v>13.7</v>
      </c>
      <c r="I21" s="6">
        <v>12.4</v>
      </c>
      <c r="J21" s="6">
        <v>11.5</v>
      </c>
      <c r="K21" s="6">
        <v>9.6999999999999993</v>
      </c>
      <c r="L21" s="6">
        <v>9.6999999999999993</v>
      </c>
      <c r="M21" s="6">
        <v>9.4</v>
      </c>
      <c r="N21" s="6">
        <v>7.9</v>
      </c>
      <c r="O21" s="6">
        <v>8.1</v>
      </c>
      <c r="P21" s="6">
        <v>8.8000000000000007</v>
      </c>
    </row>
    <row r="22" spans="1:21" x14ac:dyDescent="0.25">
      <c r="I22" s="6">
        <f>1-I21/66.7</f>
        <v>0.81409295352323841</v>
      </c>
      <c r="J22" s="6">
        <f t="shared" ref="J22:M22" si="6">1-J21/66.7</f>
        <v>0.82758620689655171</v>
      </c>
      <c r="K22" s="6">
        <f t="shared" si="6"/>
        <v>0.85457271364317844</v>
      </c>
      <c r="L22" s="6">
        <f t="shared" si="6"/>
        <v>0.85457271364317844</v>
      </c>
      <c r="M22" s="6">
        <f t="shared" si="6"/>
        <v>0.85907046476761617</v>
      </c>
    </row>
    <row r="23" spans="1:21" x14ac:dyDescent="0.25">
      <c r="C23" s="13" t="s">
        <v>5</v>
      </c>
      <c r="D23" s="13"/>
      <c r="E23" s="13"/>
      <c r="F23" s="13"/>
      <c r="G23" s="13"/>
    </row>
    <row r="24" spans="1:21" x14ac:dyDescent="0.25">
      <c r="C24" s="1">
        <v>2001</v>
      </c>
      <c r="D24" s="1">
        <v>2002</v>
      </c>
      <c r="E24" s="1">
        <v>2003</v>
      </c>
      <c r="F24" s="1">
        <v>2004</v>
      </c>
      <c r="G24" s="1">
        <v>2005</v>
      </c>
      <c r="H24" s="1">
        <v>2006</v>
      </c>
      <c r="I24" s="1">
        <v>2007</v>
      </c>
      <c r="J24" s="1">
        <v>2008</v>
      </c>
      <c r="K24" s="1">
        <v>2009</v>
      </c>
      <c r="L24" s="1">
        <v>2010</v>
      </c>
      <c r="M24" s="1">
        <v>2011</v>
      </c>
      <c r="N24" s="1">
        <v>2012</v>
      </c>
      <c r="O24" s="1">
        <v>2013</v>
      </c>
      <c r="P24" s="1">
        <v>2014</v>
      </c>
      <c r="Q24" s="1">
        <v>2015</v>
      </c>
      <c r="R24" s="1">
        <v>2016</v>
      </c>
      <c r="S24" s="1">
        <v>2017</v>
      </c>
      <c r="T24" s="1">
        <v>2018</v>
      </c>
    </row>
    <row r="25" spans="1:21" x14ac:dyDescent="0.25">
      <c r="A25" s="12" t="s">
        <v>1</v>
      </c>
      <c r="B25" s="12"/>
      <c r="C25" s="7">
        <v>18.600000000000001</v>
      </c>
      <c r="D25" s="7">
        <v>20.2</v>
      </c>
      <c r="E25" s="7">
        <v>21.7</v>
      </c>
      <c r="F25" s="7">
        <v>22.2</v>
      </c>
      <c r="G25" s="7">
        <v>21.7</v>
      </c>
      <c r="H25" s="7">
        <v>19.8</v>
      </c>
      <c r="I25" s="7">
        <v>17.600000000000001</v>
      </c>
      <c r="J25" s="7">
        <v>16.7</v>
      </c>
      <c r="K25" s="7">
        <v>16.399999999999999</v>
      </c>
      <c r="L25" s="7">
        <v>16.3</v>
      </c>
      <c r="M25" s="7">
        <v>16.3</v>
      </c>
      <c r="N25" s="7">
        <v>16.3</v>
      </c>
      <c r="O25" s="7">
        <v>15.9</v>
      </c>
      <c r="P25" s="7">
        <v>15.3</v>
      </c>
      <c r="Q25" s="7">
        <v>14.7</v>
      </c>
      <c r="R25" s="7">
        <v>14.4</v>
      </c>
      <c r="S25" s="7">
        <v>14.2</v>
      </c>
      <c r="T25" s="7">
        <v>14</v>
      </c>
    </row>
    <row r="26" spans="1:21" x14ac:dyDescent="0.25">
      <c r="A26" s="6"/>
      <c r="B26" s="6"/>
    </row>
    <row r="27" spans="1:21" x14ac:dyDescent="0.25">
      <c r="A27" s="12" t="s">
        <v>2</v>
      </c>
      <c r="B27" s="12"/>
      <c r="C27" s="8">
        <v>2.5</v>
      </c>
      <c r="D27" s="8">
        <v>2.5</v>
      </c>
      <c r="E27" s="8">
        <v>2.5</v>
      </c>
      <c r="F27" s="8">
        <v>2.5</v>
      </c>
      <c r="G27" s="8">
        <v>2.5</v>
      </c>
      <c r="H27" s="8">
        <v>2.5</v>
      </c>
      <c r="I27" s="8">
        <v>2.5</v>
      </c>
      <c r="J27" s="8">
        <v>2.5</v>
      </c>
      <c r="K27" s="8">
        <v>2.5</v>
      </c>
      <c r="L27" s="8">
        <v>2.5</v>
      </c>
      <c r="M27" s="8">
        <v>2.5</v>
      </c>
      <c r="N27" s="8">
        <v>2.5</v>
      </c>
      <c r="O27" s="8">
        <v>2.5</v>
      </c>
      <c r="P27" s="8">
        <v>2.5</v>
      </c>
      <c r="Q27" s="8">
        <v>2.5</v>
      </c>
      <c r="R27" s="8">
        <v>2.5</v>
      </c>
      <c r="S27" s="8">
        <v>2.5</v>
      </c>
      <c r="T27" s="8">
        <v>2.5</v>
      </c>
    </row>
    <row r="30" spans="1:21" x14ac:dyDescent="0.25">
      <c r="C30" s="14" t="s">
        <v>6</v>
      </c>
      <c r="D30" s="14"/>
      <c r="E30" s="14"/>
    </row>
    <row r="31" spans="1:21" x14ac:dyDescent="0.25">
      <c r="C31" s="6">
        <v>2000</v>
      </c>
      <c r="D31" s="6">
        <v>2001</v>
      </c>
      <c r="E31" s="6">
        <v>2003</v>
      </c>
      <c r="F31" s="6">
        <v>2006</v>
      </c>
      <c r="G31" s="6">
        <v>2005</v>
      </c>
      <c r="H31" s="6">
        <v>2007</v>
      </c>
      <c r="I31" s="6">
        <v>2008</v>
      </c>
      <c r="J31" s="6">
        <v>2009</v>
      </c>
      <c r="K31" s="6">
        <v>2010</v>
      </c>
      <c r="L31" s="6">
        <v>2011</v>
      </c>
      <c r="M31" s="6">
        <v>2012</v>
      </c>
      <c r="N31" s="6">
        <v>2013</v>
      </c>
      <c r="O31" s="6">
        <v>2014</v>
      </c>
      <c r="P31" s="6">
        <v>2015</v>
      </c>
      <c r="Q31" s="6">
        <v>2016</v>
      </c>
      <c r="R31" s="6">
        <v>2017</v>
      </c>
      <c r="S31" s="6">
        <v>2018</v>
      </c>
      <c r="T31" s="6">
        <v>2019</v>
      </c>
      <c r="U31" s="6">
        <v>2020</v>
      </c>
    </row>
    <row r="32" spans="1:21" x14ac:dyDescent="0.25">
      <c r="A32" s="12" t="s">
        <v>1</v>
      </c>
      <c r="B32" s="12"/>
      <c r="C32" s="9">
        <v>39.5</v>
      </c>
      <c r="D32" s="9">
        <v>39.1</v>
      </c>
      <c r="E32" s="9">
        <v>38.5</v>
      </c>
      <c r="F32" s="9">
        <v>37.5</v>
      </c>
      <c r="G32" s="9">
        <v>38.799999999999997</v>
      </c>
      <c r="H32" s="9">
        <v>37.1</v>
      </c>
      <c r="I32" s="9">
        <v>35.6</v>
      </c>
      <c r="J32" s="9">
        <v>33.5</v>
      </c>
      <c r="K32" s="9">
        <v>32.200000000000003</v>
      </c>
      <c r="L32" s="9">
        <v>30.1</v>
      </c>
      <c r="M32" s="9">
        <v>29.3</v>
      </c>
      <c r="N32" s="9">
        <v>28.7</v>
      </c>
      <c r="O32" s="9">
        <v>28.5</v>
      </c>
      <c r="P32" s="9">
        <v>29</v>
      </c>
      <c r="Q32" s="9">
        <v>28.5</v>
      </c>
      <c r="R32" s="9">
        <v>31.4</v>
      </c>
      <c r="S32" s="9">
        <v>31.1</v>
      </c>
      <c r="T32" s="9">
        <v>30.3</v>
      </c>
      <c r="U32" s="9">
        <v>27.2</v>
      </c>
    </row>
    <row r="33" spans="1:21" x14ac:dyDescent="0.25">
      <c r="A33" s="6"/>
      <c r="B33" s="6"/>
    </row>
    <row r="34" spans="1:21" x14ac:dyDescent="0.25">
      <c r="A34" s="12" t="s">
        <v>2</v>
      </c>
      <c r="B34" s="12"/>
      <c r="C34" s="10">
        <v>1.5</v>
      </c>
      <c r="D34" s="10">
        <v>1.3</v>
      </c>
      <c r="E34" s="10">
        <v>1.2</v>
      </c>
      <c r="F34" s="10">
        <v>0.9</v>
      </c>
      <c r="G34" s="10">
        <v>1</v>
      </c>
      <c r="H34" s="10">
        <v>1.4</v>
      </c>
      <c r="I34" s="10">
        <v>0.5</v>
      </c>
      <c r="J34" s="10">
        <v>0.9</v>
      </c>
      <c r="K34" s="10">
        <v>0.7</v>
      </c>
      <c r="L34" s="10">
        <v>1.1000000000000001</v>
      </c>
      <c r="M34" s="10">
        <v>1</v>
      </c>
      <c r="N34" s="10">
        <v>1.3</v>
      </c>
      <c r="O34" s="10">
        <v>1.5</v>
      </c>
      <c r="P34" s="10">
        <v>0.9</v>
      </c>
      <c r="Q34" s="10">
        <v>1.2</v>
      </c>
      <c r="R34" s="10">
        <v>0.9</v>
      </c>
      <c r="S34" s="10">
        <v>1.3</v>
      </c>
      <c r="T34" s="10">
        <v>1.1000000000000001</v>
      </c>
      <c r="U34" s="10">
        <v>1</v>
      </c>
    </row>
    <row r="39" spans="1:21" x14ac:dyDescent="0.25">
      <c r="B39" t="s">
        <v>12</v>
      </c>
      <c r="C39" s="6">
        <v>2012</v>
      </c>
      <c r="D39" s="6">
        <v>2013</v>
      </c>
      <c r="E39" s="6">
        <v>2014</v>
      </c>
      <c r="F39" s="6">
        <v>2015</v>
      </c>
      <c r="G39" s="6">
        <v>2016</v>
      </c>
      <c r="H39" s="6"/>
      <c r="I39" s="6" t="s">
        <v>12</v>
      </c>
      <c r="J39" s="6">
        <v>2012</v>
      </c>
      <c r="K39" s="6">
        <v>2013</v>
      </c>
      <c r="L39" s="6">
        <v>2014</v>
      </c>
      <c r="M39" s="6">
        <v>2015</v>
      </c>
      <c r="N39" s="6">
        <v>2016</v>
      </c>
    </row>
    <row r="40" spans="1:21" x14ac:dyDescent="0.25">
      <c r="B40" s="6" t="s">
        <v>8</v>
      </c>
      <c r="C40">
        <v>0.30973451327433632</v>
      </c>
      <c r="D40">
        <v>0.31415929203539827</v>
      </c>
      <c r="E40">
        <v>0.31946902654867249</v>
      </c>
      <c r="F40">
        <v>0.2982300884955752</v>
      </c>
      <c r="G40">
        <v>0.29557522123893809</v>
      </c>
      <c r="I40" s="6" t="s">
        <v>8</v>
      </c>
      <c r="J40">
        <v>0.69203539823008853</v>
      </c>
      <c r="K40">
        <v>0.70353982300884954</v>
      </c>
      <c r="L40">
        <v>0.68672566371681421</v>
      </c>
      <c r="M40">
        <v>0.68672566371681421</v>
      </c>
      <c r="N40">
        <v>0.69911504424778759</v>
      </c>
    </row>
    <row r="41" spans="1:21" x14ac:dyDescent="0.25">
      <c r="B41" s="6" t="s">
        <v>9</v>
      </c>
      <c r="C41">
        <v>0.46293245469522237</v>
      </c>
      <c r="D41">
        <v>0.47775947281713349</v>
      </c>
      <c r="E41">
        <v>0.43327841845140036</v>
      </c>
      <c r="F41">
        <v>0.41680395387149927</v>
      </c>
      <c r="G41">
        <v>0.41186161449752878</v>
      </c>
      <c r="I41" s="6" t="s">
        <v>9</v>
      </c>
      <c r="J41">
        <v>0.33607907742998355</v>
      </c>
      <c r="K41">
        <v>0.32784184514003301</v>
      </c>
      <c r="L41">
        <v>0.34102141680395393</v>
      </c>
      <c r="M41">
        <v>0.32948929159802309</v>
      </c>
      <c r="N41">
        <v>0.32289950576606263</v>
      </c>
    </row>
    <row r="42" spans="1:21" x14ac:dyDescent="0.25">
      <c r="B42" s="6" t="s">
        <v>10</v>
      </c>
      <c r="C42">
        <v>0.58170914542728647</v>
      </c>
      <c r="D42">
        <v>0.60869565217391308</v>
      </c>
      <c r="E42">
        <v>0.62968515742128939</v>
      </c>
      <c r="F42">
        <v>0.64917541229385312</v>
      </c>
      <c r="G42">
        <v>0.671664167916042</v>
      </c>
      <c r="I42" s="6" t="s">
        <v>10</v>
      </c>
      <c r="J42">
        <v>0.81409295352323841</v>
      </c>
      <c r="K42">
        <v>0.82758620689655171</v>
      </c>
      <c r="L42">
        <v>0.85457271364317844</v>
      </c>
      <c r="M42">
        <v>0.85457271364317844</v>
      </c>
      <c r="N42">
        <v>0.85907046476761617</v>
      </c>
    </row>
    <row r="43" spans="1:21" x14ac:dyDescent="0.25">
      <c r="B43" s="6" t="s">
        <v>11</v>
      </c>
      <c r="C43">
        <f>C40*0.16+C41*0.42+C42*0.42</f>
        <v>0.48830699417534751</v>
      </c>
      <c r="D43" s="6">
        <f t="shared" ref="D43:G43" si="7">D40*0.16+D41*0.42+D42*0.42</f>
        <v>0.50657663922190332</v>
      </c>
      <c r="E43" s="6">
        <f t="shared" si="7"/>
        <v>0.4975597461143173</v>
      </c>
      <c r="F43" s="6">
        <f t="shared" si="7"/>
        <v>0.49542814794874002</v>
      </c>
      <c r="G43" s="6">
        <f t="shared" si="7"/>
        <v>0.50237286401192982</v>
      </c>
      <c r="H43">
        <f>(C43+D43+E43+F43+G43)/5</f>
        <v>0.49804887829444755</v>
      </c>
      <c r="I43" s="6" t="s">
        <v>11</v>
      </c>
      <c r="J43" s="6">
        <f>J40*0.16+J41*0.42+J42*0.42</f>
        <v>0.59379791671716742</v>
      </c>
      <c r="K43" s="6">
        <f t="shared" ref="K43:N43" si="8">K40*0.16+K41*0.42+K42*0.42</f>
        <v>0.5978461535367815</v>
      </c>
      <c r="L43" s="6">
        <f t="shared" si="8"/>
        <v>0.6120256409824858</v>
      </c>
      <c r="M43" s="6">
        <f t="shared" si="8"/>
        <v>0.60718214839599494</v>
      </c>
      <c r="N43" s="6">
        <f t="shared" si="8"/>
        <v>0.60828579470379118</v>
      </c>
      <c r="O43" s="6">
        <f>(J43+K43+L43+M43+N43)/5</f>
        <v>0.60382753086724417</v>
      </c>
    </row>
    <row r="46" spans="1:21" x14ac:dyDescent="0.25">
      <c r="C46" t="s">
        <v>17</v>
      </c>
      <c r="D46" t="s">
        <v>11</v>
      </c>
      <c r="G46" s="6"/>
      <c r="H46" s="6" t="s">
        <v>17</v>
      </c>
      <c r="I46" s="6" t="s">
        <v>11</v>
      </c>
    </row>
    <row r="47" spans="1:21" x14ac:dyDescent="0.25">
      <c r="B47" t="s">
        <v>13</v>
      </c>
      <c r="C47">
        <v>0.43327567558660435</v>
      </c>
      <c r="D47">
        <v>0.49804887829444755</v>
      </c>
      <c r="G47" s="6" t="s">
        <v>13</v>
      </c>
      <c r="H47">
        <v>0.72047152159040606</v>
      </c>
      <c r="I47" s="6">
        <v>0.60382753086724417</v>
      </c>
    </row>
    <row r="48" spans="1:21" x14ac:dyDescent="0.25">
      <c r="B48" s="11" t="s">
        <v>14</v>
      </c>
      <c r="C48">
        <f>C47*1.05</f>
        <v>0.45493945936593461</v>
      </c>
      <c r="D48" s="6">
        <f>D47*1.05</f>
        <v>0.52295132220916996</v>
      </c>
      <c r="G48" s="11" t="s">
        <v>14</v>
      </c>
      <c r="H48" s="6">
        <f>H47*1.05</f>
        <v>0.7564950976699264</v>
      </c>
      <c r="I48" s="6">
        <f>I47*1.05</f>
        <v>0.6340189074106064</v>
      </c>
    </row>
    <row r="49" spans="2:10" x14ac:dyDescent="0.25">
      <c r="B49" s="11" t="s">
        <v>16</v>
      </c>
      <c r="C49">
        <f>C47*1.1</f>
        <v>0.47660324314526481</v>
      </c>
      <c r="D49" s="6">
        <f>D47*1.1</f>
        <v>0.54785376612389236</v>
      </c>
      <c r="G49" s="11" t="s">
        <v>16</v>
      </c>
      <c r="H49" s="6">
        <f>H47*1.1</f>
        <v>0.79251867374944673</v>
      </c>
      <c r="I49" s="6">
        <f>I47*1.1</f>
        <v>0.66421028395396864</v>
      </c>
    </row>
    <row r="50" spans="2:10" x14ac:dyDescent="0.25">
      <c r="B50" s="11" t="s">
        <v>15</v>
      </c>
      <c r="C50">
        <f>C47*1.15</f>
        <v>0.49826702692459496</v>
      </c>
      <c r="D50" s="6">
        <f>D47*1.15</f>
        <v>0.57275621003861465</v>
      </c>
      <c r="G50" s="11" t="s">
        <v>15</v>
      </c>
      <c r="H50" s="6">
        <f>H47*1.15</f>
        <v>0.82854224982896696</v>
      </c>
      <c r="I50" s="6">
        <f>I47*1.15</f>
        <v>0.69440166049733076</v>
      </c>
    </row>
    <row r="51" spans="2:10" x14ac:dyDescent="0.25">
      <c r="B51" s="11" t="s">
        <v>18</v>
      </c>
      <c r="C51">
        <f>C47*1.2</f>
        <v>0.51993081070392522</v>
      </c>
      <c r="D51" s="6">
        <f>D47*1.2</f>
        <v>0.59765865395333706</v>
      </c>
      <c r="G51" s="11" t="s">
        <v>18</v>
      </c>
      <c r="H51" s="6">
        <f>H47*1.2</f>
        <v>0.8645658259084873</v>
      </c>
      <c r="I51" s="6">
        <f>I47*1.2</f>
        <v>0.724593037040693</v>
      </c>
    </row>
    <row r="55" spans="2:10" x14ac:dyDescent="0.25">
      <c r="C55" t="s">
        <v>19</v>
      </c>
      <c r="D55" t="s">
        <v>20</v>
      </c>
      <c r="E55" t="s">
        <v>21</v>
      </c>
      <c r="H55" s="6" t="s">
        <v>19</v>
      </c>
      <c r="I55" s="6" t="s">
        <v>20</v>
      </c>
      <c r="J55" s="6" t="s">
        <v>21</v>
      </c>
    </row>
    <row r="56" spans="2:10" x14ac:dyDescent="0.25">
      <c r="C56">
        <v>2</v>
      </c>
    </row>
  </sheetData>
  <mergeCells count="15">
    <mergeCell ref="A25:B25"/>
    <mergeCell ref="A27:B27"/>
    <mergeCell ref="C30:E30"/>
    <mergeCell ref="A32:B32"/>
    <mergeCell ref="A34:B34"/>
    <mergeCell ref="C16:I16"/>
    <mergeCell ref="A18:B18"/>
    <mergeCell ref="C23:G23"/>
    <mergeCell ref="C2:D2"/>
    <mergeCell ref="A4:B4"/>
    <mergeCell ref="A6:B6"/>
    <mergeCell ref="C9:F9"/>
    <mergeCell ref="A11:B11"/>
    <mergeCell ref="A14:B14"/>
    <mergeCell ref="A21:B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陈泊圻</cp:lastModifiedBy>
  <dcterms:created xsi:type="dcterms:W3CDTF">2015-06-05T18:19:34Z</dcterms:created>
  <dcterms:modified xsi:type="dcterms:W3CDTF">2021-02-08T15:23:23Z</dcterms:modified>
</cp:coreProperties>
</file>