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F:\课程资源\数模\"/>
    </mc:Choice>
  </mc:AlternateContent>
  <xr:revisionPtr revIDLastSave="0" documentId="13_ncr:1_{F4FDC8F7-8363-444A-AA36-17211DACE17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H42" i="1"/>
  <c r="J42" i="1"/>
  <c r="K42" i="1"/>
  <c r="L42" i="1"/>
  <c r="M42" i="1"/>
  <c r="N42" i="1"/>
  <c r="D14" i="1"/>
  <c r="E14" i="1"/>
  <c r="F14" i="1"/>
  <c r="G14" i="1"/>
  <c r="C14" i="1"/>
  <c r="E11" i="1"/>
  <c r="F11" i="1"/>
  <c r="G11" i="1"/>
  <c r="H11" i="1"/>
  <c r="D11" i="1"/>
  <c r="D42" i="1"/>
  <c r="E42" i="1"/>
  <c r="F42" i="1"/>
  <c r="G42" i="1"/>
  <c r="C42" i="1"/>
  <c r="D21" i="1"/>
  <c r="E21" i="1"/>
  <c r="F21" i="1"/>
  <c r="G21" i="1"/>
  <c r="C21" i="1"/>
  <c r="D19" i="1"/>
  <c r="E19" i="1"/>
  <c r="F19" i="1"/>
  <c r="G19" i="1"/>
  <c r="C19" i="1"/>
  <c r="Y6" i="1"/>
  <c r="Z6" i="1"/>
  <c r="AA6" i="1"/>
  <c r="AB6" i="1"/>
  <c r="AC6" i="1"/>
  <c r="Z4" i="1"/>
  <c r="AA4" i="1"/>
  <c r="AB4" i="1"/>
  <c r="AC4" i="1"/>
  <c r="Y4" i="1"/>
</calcChain>
</file>

<file path=xl/sharedStrings.xml><?xml version="1.0" encoding="utf-8"?>
<sst xmlns="http://schemas.openxmlformats.org/spreadsheetml/2006/main" count="25" uniqueCount="12">
  <si>
    <t>India</t>
    <phoneticPr fontId="1" type="noConversion"/>
  </si>
  <si>
    <t>Forest area (% of land area)</t>
  </si>
  <si>
    <t>United States</t>
    <phoneticPr fontId="1" type="noConversion"/>
  </si>
  <si>
    <t>Annual freshwater withdrawals, agriculture (% of total freshwater withdrawal)</t>
    <phoneticPr fontId="1" type="noConversion"/>
  </si>
  <si>
    <t>Food loss and Waste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</si>
  <si>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</si>
  <si>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</si>
  <si>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</si>
  <si>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</t>
    <phoneticPr fontId="1" type="noConversion"/>
  </si>
  <si>
    <t>time</t>
    <phoneticPr fontId="1" type="noConversion"/>
  </si>
  <si>
    <t>Renewable internal freshwater resources per capita (cubic meters)</t>
    <phoneticPr fontId="1" type="noConversion"/>
  </si>
  <si>
    <t>CO2 emissions (kt)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</si>
</sst>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5">
    <xf numFmtId="0" fontId="0" fillId="0" borderId="0" xfId="0"/>
    <xf numFmtId="0" fontId="2" fillId="0" borderId="0" xfId="1" applyNumberFormat="1"/>
    <xf numFmtId="0" fontId="2" fillId="0" borderId="0" xfId="1"/>
    <xf numFmtId="0" fontId="2" fillId="0" borderId="0" xfId="1"/>
    <xf numFmtId="0" fontId="0" fillId="0" borderId="0" xfId="0"/>
    <xf numFmtId="0" fontId="0" fillId="0" borderId="0" xfId="0"/>
    <xf numFmtId="0" fontId="3" fillId="0" borderId="0" xfId="0" applyFont="1" applyAlignment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2" applyAlignment="1">
      <alignment horizontal="center"/>
    </xf>
    <xf numFmtId="0" fontId="4" fillId="0" borderId="0" xfId="2"/>
    <xf numFmtId="0" fontId="4" fillId="0" borderId="0" xfId="2"/>
  </cellXfs>
  <cellStyles count="3">
    <cellStyle name="常规" xfId="0" builtinId="0"/>
    <cellStyle name="常规 2" xfId="1" xr:uid="{66FDFA22-5D41-476B-8991-401D1C5C01F2}"/>
    <cellStyle name="常规 3" xfId="2" xr:uid="{A81ACDA0-FDF8-4D85-9353-A41356F468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"/>
  <sheetViews>
    <sheetView tabSelected="1" topLeftCell="A16" workbookViewId="0">
      <selection activeCell="Q33" sqref="Q33"/>
    </sheetView>
  </sheetViews>
  <sheetFormatPr defaultRowHeight="13.8" x14ac:dyDescent="0.25"/>
  <sheetData>
    <row r="1" spans="1:44" x14ac:dyDescent="0.25">
      <c r="C1" s="10" t="s">
        <v>1</v>
      </c>
      <c r="D1" s="10"/>
      <c r="E1" s="10"/>
      <c r="F1" s="10"/>
    </row>
    <row r="2" spans="1:44" x14ac:dyDescent="0.25">
      <c r="C2" s="1">
        <v>1990</v>
      </c>
      <c r="D2" s="1">
        <v>1991</v>
      </c>
      <c r="E2" s="1">
        <v>1992</v>
      </c>
      <c r="F2" s="1">
        <v>1993</v>
      </c>
      <c r="G2" s="1">
        <v>1994</v>
      </c>
      <c r="H2" s="1">
        <v>1995</v>
      </c>
      <c r="I2" s="1">
        <v>1996</v>
      </c>
      <c r="J2" s="1">
        <v>1997</v>
      </c>
      <c r="K2" s="1">
        <v>1998</v>
      </c>
      <c r="L2" s="1">
        <v>1999</v>
      </c>
      <c r="M2" s="1">
        <v>2000</v>
      </c>
      <c r="N2" s="1">
        <v>2001</v>
      </c>
      <c r="O2" s="1">
        <v>2002</v>
      </c>
      <c r="P2" s="1">
        <v>2003</v>
      </c>
      <c r="Q2" s="1">
        <v>2004</v>
      </c>
      <c r="R2" s="1">
        <v>2005</v>
      </c>
      <c r="S2" s="1">
        <v>2006</v>
      </c>
      <c r="T2" s="1">
        <v>2007</v>
      </c>
      <c r="U2" s="1">
        <v>2008</v>
      </c>
      <c r="V2" s="1">
        <v>2009</v>
      </c>
      <c r="W2" s="1">
        <v>2010</v>
      </c>
      <c r="X2" s="1">
        <v>2011</v>
      </c>
      <c r="Y2" s="1">
        <v>2012</v>
      </c>
      <c r="Z2" s="1">
        <v>2013</v>
      </c>
      <c r="AA2" s="1">
        <v>2014</v>
      </c>
      <c r="AB2" s="1">
        <v>2015</v>
      </c>
      <c r="AC2" s="1">
        <v>2016</v>
      </c>
    </row>
    <row r="3" spans="1:44" x14ac:dyDescent="0.25">
      <c r="A3" s="9" t="s">
        <v>0</v>
      </c>
      <c r="B3" s="9"/>
      <c r="C3" s="2">
        <v>21.505184666973857</v>
      </c>
      <c r="D3" s="2">
        <v>21.553987993535561</v>
      </c>
      <c r="E3" s="2">
        <v>21.602790006272723</v>
      </c>
      <c r="F3" s="2">
        <v>21.65159333283443</v>
      </c>
      <c r="G3" s="2">
        <v>21.700395345571589</v>
      </c>
      <c r="H3" s="2">
        <v>21.7491986721333</v>
      </c>
      <c r="I3" s="2">
        <v>21.798001998695003</v>
      </c>
      <c r="J3" s="2">
        <v>21.846804011432166</v>
      </c>
      <c r="K3" s="2">
        <v>21.895607337993873</v>
      </c>
      <c r="L3" s="2">
        <v>21.944409350731036</v>
      </c>
      <c r="M3" s="2">
        <v>21.993212677292739</v>
      </c>
      <c r="N3" s="2">
        <v>22.14920569321167</v>
      </c>
      <c r="O3" s="2">
        <v>22.305201336779685</v>
      </c>
      <c r="P3" s="2">
        <v>22.461194352698616</v>
      </c>
      <c r="Q3" s="2">
        <v>22.617189996266639</v>
      </c>
      <c r="R3" s="2">
        <v>22.773183012185566</v>
      </c>
      <c r="S3" s="2">
        <v>22.913168389843904</v>
      </c>
      <c r="T3" s="2">
        <v>23.053151139853153</v>
      </c>
      <c r="U3" s="2">
        <v>23.193136517511494</v>
      </c>
      <c r="V3" s="2">
        <v>23.333119267520743</v>
      </c>
      <c r="W3" s="2">
        <v>23.473104645179081</v>
      </c>
      <c r="X3" s="2">
        <v>23.533107012165384</v>
      </c>
      <c r="Y3" s="2">
        <v>23.593109379151684</v>
      </c>
      <c r="Z3" s="2">
        <v>23.653114373787076</v>
      </c>
      <c r="AA3" s="2">
        <v>23.713116740773376</v>
      </c>
      <c r="AB3" s="2">
        <v>23.77311910775968</v>
      </c>
      <c r="AC3" s="2">
        <v>23.83312147474598</v>
      </c>
    </row>
    <row r="4" spans="1:44" x14ac:dyDescent="0.25">
      <c r="Y4">
        <f>Y3/45.2</f>
        <v>0.52197144644140892</v>
      </c>
      <c r="Z4" s="8">
        <f t="shared" ref="Y4:AC6" si="0">Z3/45.2</f>
        <v>0.52329899057051055</v>
      </c>
      <c r="AA4" s="8">
        <f t="shared" si="0"/>
        <v>0.52462647656578265</v>
      </c>
      <c r="AB4" s="8">
        <f t="shared" si="0"/>
        <v>0.52595396256105487</v>
      </c>
      <c r="AC4" s="8">
        <f t="shared" si="0"/>
        <v>0.52728144855632697</v>
      </c>
    </row>
    <row r="5" spans="1:44" x14ac:dyDescent="0.25">
      <c r="A5" s="9" t="s">
        <v>2</v>
      </c>
      <c r="B5" s="9"/>
      <c r="C5" s="3">
        <v>33.022308209665724</v>
      </c>
      <c r="D5" s="3">
        <v>33.034164768707363</v>
      </c>
      <c r="E5" s="3">
        <v>33.046021327749003</v>
      </c>
      <c r="F5" s="3">
        <v>33.057881298750075</v>
      </c>
      <c r="G5" s="3">
        <v>33.069737857791715</v>
      </c>
      <c r="H5" s="3">
        <v>33.081594416833354</v>
      </c>
      <c r="I5" s="3">
        <v>33.093450975874987</v>
      </c>
      <c r="J5" s="3">
        <v>33.105307534916626</v>
      </c>
      <c r="K5" s="3">
        <v>33.117167505917706</v>
      </c>
      <c r="L5" s="3">
        <v>33.129024064959339</v>
      </c>
      <c r="M5" s="3">
        <v>33.130173588068878</v>
      </c>
      <c r="N5" s="3">
        <v>33.156826025549229</v>
      </c>
      <c r="O5" s="3">
        <v>33.183481873886691</v>
      </c>
      <c r="P5" s="3">
        <v>33.21013431136705</v>
      </c>
      <c r="Q5" s="3">
        <v>33.236790159704519</v>
      </c>
      <c r="R5" s="3">
        <v>33.26344259718487</v>
      </c>
      <c r="S5" s="3">
        <v>33.349952166139843</v>
      </c>
      <c r="T5" s="3">
        <v>33.436461735094824</v>
      </c>
      <c r="U5" s="3">
        <v>33.576113538024934</v>
      </c>
      <c r="V5" s="3">
        <v>33.662760237312817</v>
      </c>
      <c r="W5" s="3">
        <v>33.7494069366007</v>
      </c>
      <c r="X5" s="3">
        <v>33.779470058224064</v>
      </c>
      <c r="Y5" s="3">
        <v>33.809533179847435</v>
      </c>
      <c r="Z5" s="3">
        <v>33.839596301470799</v>
      </c>
      <c r="AA5" s="3">
        <v>33.869659423094163</v>
      </c>
      <c r="AB5" s="3">
        <v>33.899722544717527</v>
      </c>
      <c r="AC5" s="3">
        <v>33.929785666340891</v>
      </c>
    </row>
    <row r="6" spans="1:44" x14ac:dyDescent="0.25">
      <c r="Y6" s="8">
        <f t="shared" si="0"/>
        <v>0.7479985216780406</v>
      </c>
      <c r="Z6" s="8">
        <f t="shared" ref="Z6" si="1">Z5/45.2</f>
        <v>0.74866363498829192</v>
      </c>
      <c r="AA6" s="8">
        <f t="shared" ref="AA6" si="2">AA5/45.2</f>
        <v>0.74932874829854335</v>
      </c>
      <c r="AB6" s="8">
        <f t="shared" ref="AB6" si="3">AB5/45.2</f>
        <v>0.74999386160879478</v>
      </c>
      <c r="AC6" s="8">
        <f t="shared" si="0"/>
        <v>0.75065897491904621</v>
      </c>
    </row>
    <row r="8" spans="1:44" x14ac:dyDescent="0.25">
      <c r="C8" s="9" t="s">
        <v>3</v>
      </c>
      <c r="D8" s="9"/>
      <c r="E8" s="9"/>
      <c r="F8" s="9"/>
      <c r="G8" s="9"/>
      <c r="H8" s="9"/>
      <c r="I8" s="9"/>
      <c r="J8" s="9"/>
    </row>
    <row r="9" spans="1:44" x14ac:dyDescent="0.25">
      <c r="C9">
        <v>2011</v>
      </c>
      <c r="D9">
        <v>2012</v>
      </c>
      <c r="E9">
        <v>2013</v>
      </c>
      <c r="F9">
        <v>2014</v>
      </c>
      <c r="G9">
        <v>2015</v>
      </c>
      <c r="H9">
        <v>2016</v>
      </c>
    </row>
    <row r="10" spans="1:44" x14ac:dyDescent="0.25">
      <c r="A10" s="9" t="s">
        <v>0</v>
      </c>
      <c r="B10" s="9"/>
      <c r="C10" s="4">
        <v>93</v>
      </c>
      <c r="D10" s="4">
        <v>93.93</v>
      </c>
      <c r="E10" s="4">
        <v>94.09</v>
      </c>
      <c r="F10" s="4">
        <v>92</v>
      </c>
      <c r="G10" s="4">
        <v>91.48</v>
      </c>
      <c r="H10" s="4">
        <v>90.41</v>
      </c>
      <c r="I10" s="4"/>
      <c r="J10" s="4"/>
      <c r="K10" s="4"/>
      <c r="L10" s="4"/>
      <c r="M10" s="4"/>
      <c r="N10" s="4"/>
      <c r="O10" s="4"/>
      <c r="P10" s="4"/>
      <c r="S10" s="4"/>
      <c r="T10" s="4"/>
      <c r="U10" s="4"/>
      <c r="V10" s="4"/>
      <c r="W10" s="4"/>
      <c r="X10" s="4"/>
      <c r="Y10" s="4"/>
      <c r="Z10" s="4"/>
      <c r="AA10" s="4"/>
    </row>
    <row r="11" spans="1:44" x14ac:dyDescent="0.25">
      <c r="D11" s="8">
        <f>1-D10/95</f>
        <v>1.1263157894736753E-2</v>
      </c>
      <c r="E11" s="8">
        <f t="shared" ref="E11:H11" si="4">1-E10/95</f>
        <v>9.5789473684210202E-3</v>
      </c>
      <c r="F11" s="8">
        <f t="shared" si="4"/>
        <v>3.157894736842104E-2</v>
      </c>
      <c r="G11" s="8">
        <f t="shared" si="4"/>
        <v>3.7052631578947337E-2</v>
      </c>
      <c r="H11" s="8">
        <f t="shared" si="4"/>
        <v>4.8315789473684201E-2</v>
      </c>
    </row>
    <row r="12" spans="1:44" x14ac:dyDescent="0.25">
      <c r="C12">
        <v>2012</v>
      </c>
      <c r="D12">
        <v>2013</v>
      </c>
      <c r="E12">
        <v>2014</v>
      </c>
      <c r="F12">
        <v>2015</v>
      </c>
      <c r="G12">
        <v>2016</v>
      </c>
      <c r="M12" s="5"/>
      <c r="N12" s="5"/>
      <c r="O12" s="5"/>
      <c r="P12" s="5"/>
      <c r="Q12" s="5"/>
      <c r="V12" s="5"/>
      <c r="W12" s="5"/>
      <c r="X12" s="5"/>
      <c r="Y12" s="5"/>
      <c r="Z12" s="5"/>
      <c r="AA12" s="5"/>
      <c r="AE12" s="5"/>
      <c r="AF12" s="5"/>
      <c r="AI12" s="5"/>
      <c r="AJ12" s="5"/>
      <c r="AK12" s="5"/>
      <c r="AM12" s="5"/>
      <c r="AN12" s="5"/>
      <c r="AO12" s="5"/>
      <c r="AP12" s="5"/>
      <c r="AQ12" s="5"/>
      <c r="AR12" s="5"/>
    </row>
    <row r="13" spans="1:44" x14ac:dyDescent="0.25">
      <c r="A13" s="9" t="s">
        <v>2</v>
      </c>
      <c r="B13" s="9"/>
      <c r="C13" s="5">
        <v>22.62</v>
      </c>
      <c r="D13" s="5">
        <v>34.81</v>
      </c>
      <c r="E13" s="5">
        <v>35.130000000000003</v>
      </c>
      <c r="F13" s="5">
        <v>34.119999999999997</v>
      </c>
      <c r="G13" s="5">
        <v>36.06</v>
      </c>
    </row>
    <row r="14" spans="1:44" x14ac:dyDescent="0.25">
      <c r="C14" s="8">
        <f>1-C13/95</f>
        <v>0.76189473684210529</v>
      </c>
      <c r="D14" s="8">
        <f t="shared" ref="D14:G14" si="5">1-D13/95</f>
        <v>0.63357894736842102</v>
      </c>
      <c r="E14" s="8">
        <f t="shared" si="5"/>
        <v>0.63021052631578944</v>
      </c>
      <c r="F14" s="8">
        <f t="shared" si="5"/>
        <v>0.64084210526315788</v>
      </c>
      <c r="G14" s="8">
        <f t="shared" si="5"/>
        <v>0.62042105263157898</v>
      </c>
    </row>
    <row r="15" spans="1:44" x14ac:dyDescent="0.25">
      <c r="C15" s="8"/>
    </row>
    <row r="16" spans="1:44" x14ac:dyDescent="0.25">
      <c r="C16" s="11" t="s">
        <v>4</v>
      </c>
      <c r="D16" s="11"/>
      <c r="E16" s="6"/>
      <c r="F16" s="6"/>
      <c r="G16" s="6"/>
      <c r="H16" s="6"/>
      <c r="I16" s="6"/>
      <c r="J16" s="6"/>
    </row>
    <row r="17" spans="1:59" x14ac:dyDescent="0.25">
      <c r="C17">
        <v>2012</v>
      </c>
      <c r="D17">
        <v>2013</v>
      </c>
      <c r="E17">
        <v>2014</v>
      </c>
      <c r="F17">
        <v>2015</v>
      </c>
      <c r="G17">
        <v>2016</v>
      </c>
    </row>
    <row r="18" spans="1:59" x14ac:dyDescent="0.25">
      <c r="A18" s="9" t="s">
        <v>0</v>
      </c>
      <c r="B18" s="9"/>
      <c r="C18">
        <v>7</v>
      </c>
      <c r="D18">
        <v>6</v>
      </c>
      <c r="E18">
        <v>6</v>
      </c>
      <c r="F18">
        <v>8</v>
      </c>
      <c r="G18">
        <v>9</v>
      </c>
    </row>
    <row r="19" spans="1:59" x14ac:dyDescent="0.25">
      <c r="A19" s="5"/>
      <c r="B19" s="5"/>
      <c r="C19">
        <f>1-C18/67</f>
        <v>0.89552238805970152</v>
      </c>
      <c r="D19" s="8">
        <f t="shared" ref="D19:G19" si="6">1-D18/67</f>
        <v>0.91044776119402981</v>
      </c>
      <c r="E19" s="8">
        <f t="shared" si="6"/>
        <v>0.91044776119402981</v>
      </c>
      <c r="F19" s="8">
        <f t="shared" si="6"/>
        <v>0.88059701492537312</v>
      </c>
      <c r="G19" s="8">
        <f t="shared" si="6"/>
        <v>0.86567164179104483</v>
      </c>
    </row>
    <row r="20" spans="1:59" x14ac:dyDescent="0.25">
      <c r="A20" s="9" t="s">
        <v>2</v>
      </c>
      <c r="B20" s="9"/>
      <c r="C20">
        <v>16</v>
      </c>
      <c r="D20">
        <v>20</v>
      </c>
      <c r="E20">
        <v>18</v>
      </c>
      <c r="F20">
        <v>21</v>
      </c>
      <c r="G20">
        <v>17</v>
      </c>
    </row>
    <row r="21" spans="1:59" x14ac:dyDescent="0.25">
      <c r="C21" s="8">
        <f>1-C20/67</f>
        <v>0.76119402985074625</v>
      </c>
      <c r="D21" s="8">
        <f t="shared" ref="D21:G21" si="7">1-D20/67</f>
        <v>0.70149253731343286</v>
      </c>
      <c r="E21" s="8">
        <f t="shared" si="7"/>
        <v>0.73134328358208955</v>
      </c>
      <c r="F21" s="8">
        <f t="shared" si="7"/>
        <v>0.68656716417910446</v>
      </c>
      <c r="G21" s="8">
        <f t="shared" si="7"/>
        <v>0.74626865671641784</v>
      </c>
    </row>
    <row r="23" spans="1:59" x14ac:dyDescent="0.25">
      <c r="C23" s="9" t="s">
        <v>11</v>
      </c>
      <c r="D23" s="9"/>
    </row>
    <row r="24" spans="1:59" x14ac:dyDescent="0.25">
      <c r="C24" s="7">
        <v>1960</v>
      </c>
      <c r="D24" s="7">
        <v>1961</v>
      </c>
      <c r="E24" s="7">
        <v>1962</v>
      </c>
      <c r="F24" s="7">
        <v>1963</v>
      </c>
      <c r="G24" s="7">
        <v>1964</v>
      </c>
      <c r="H24" s="7">
        <v>1965</v>
      </c>
      <c r="I24" s="7">
        <v>1966</v>
      </c>
      <c r="J24" s="7">
        <v>1967</v>
      </c>
      <c r="K24" s="7">
        <v>1968</v>
      </c>
      <c r="L24" s="7">
        <v>1969</v>
      </c>
      <c r="M24" s="7">
        <v>1970</v>
      </c>
      <c r="N24" s="7">
        <v>1971</v>
      </c>
      <c r="O24" s="7">
        <v>1972</v>
      </c>
      <c r="P24" s="7">
        <v>1973</v>
      </c>
      <c r="Q24" s="7">
        <v>1974</v>
      </c>
      <c r="R24" s="7">
        <v>1975</v>
      </c>
      <c r="S24" s="7">
        <v>1976</v>
      </c>
      <c r="T24" s="7">
        <v>1977</v>
      </c>
      <c r="U24" s="7">
        <v>1978</v>
      </c>
      <c r="V24" s="7">
        <v>1979</v>
      </c>
      <c r="W24" s="7">
        <v>1980</v>
      </c>
      <c r="X24" s="7">
        <v>1981</v>
      </c>
      <c r="Y24" s="7">
        <v>1982</v>
      </c>
      <c r="Z24" s="7">
        <v>1983</v>
      </c>
      <c r="AA24" s="7">
        <v>1984</v>
      </c>
      <c r="AB24" s="7">
        <v>1985</v>
      </c>
      <c r="AC24" s="7">
        <v>1986</v>
      </c>
      <c r="AD24" s="7">
        <v>1987</v>
      </c>
      <c r="AE24" s="7">
        <v>1988</v>
      </c>
      <c r="AF24" s="7">
        <v>1989</v>
      </c>
      <c r="AG24" s="7">
        <v>1990</v>
      </c>
      <c r="AH24" s="7">
        <v>1991</v>
      </c>
      <c r="AI24" s="7">
        <v>1992</v>
      </c>
      <c r="AJ24" s="7">
        <v>1993</v>
      </c>
      <c r="AK24" s="7">
        <v>1994</v>
      </c>
      <c r="AL24" s="7">
        <v>1995</v>
      </c>
      <c r="AM24" s="7">
        <v>1996</v>
      </c>
      <c r="AN24" s="7">
        <v>1997</v>
      </c>
      <c r="AO24" s="7">
        <v>1998</v>
      </c>
      <c r="AP24" s="7">
        <v>1999</v>
      </c>
      <c r="AQ24" s="7">
        <v>2000</v>
      </c>
      <c r="AR24" s="7">
        <v>2001</v>
      </c>
      <c r="AS24" s="7">
        <v>2002</v>
      </c>
      <c r="AT24" s="7">
        <v>2003</v>
      </c>
      <c r="AU24" s="7">
        <v>2004</v>
      </c>
      <c r="AV24" s="7">
        <v>2005</v>
      </c>
      <c r="AW24" s="7">
        <v>2006</v>
      </c>
      <c r="AX24" s="7">
        <v>2007</v>
      </c>
      <c r="AY24" s="7">
        <v>2008</v>
      </c>
      <c r="AZ24" s="7">
        <v>2009</v>
      </c>
      <c r="BA24" s="7">
        <v>2010</v>
      </c>
      <c r="BB24" s="7">
        <v>2011</v>
      </c>
      <c r="BC24" s="7">
        <v>2012</v>
      </c>
      <c r="BD24" s="7">
        <v>2013</v>
      </c>
      <c r="BE24" s="7">
        <v>2014</v>
      </c>
      <c r="BF24" s="7">
        <v>2015</v>
      </c>
      <c r="BG24" s="7">
        <v>2016</v>
      </c>
    </row>
    <row r="25" spans="1:59" x14ac:dyDescent="0.25">
      <c r="A25" s="9" t="s">
        <v>0</v>
      </c>
      <c r="B25" s="9"/>
      <c r="C25" s="5">
        <v>120581.961</v>
      </c>
      <c r="D25" s="5">
        <v>130402.18700000001</v>
      </c>
      <c r="E25" s="5">
        <v>143467.70800000001</v>
      </c>
      <c r="F25" s="5">
        <v>154083.67300000001</v>
      </c>
      <c r="G25" s="5">
        <v>150647.69399999999</v>
      </c>
      <c r="H25" s="5">
        <v>165972.087</v>
      </c>
      <c r="I25" s="5">
        <v>171765.94699999999</v>
      </c>
      <c r="J25" s="5">
        <v>172238.99</v>
      </c>
      <c r="K25" s="5">
        <v>187336.02900000001</v>
      </c>
      <c r="L25" s="5">
        <v>190724.337</v>
      </c>
      <c r="M25" s="5">
        <v>195143.07199999999</v>
      </c>
      <c r="N25" s="5">
        <v>205869.04699999999</v>
      </c>
      <c r="O25" s="5">
        <v>217849.136</v>
      </c>
      <c r="P25" s="5">
        <v>224343.39300000001</v>
      </c>
      <c r="Q25" s="5">
        <v>231992.755</v>
      </c>
      <c r="R25" s="5">
        <v>252201.592</v>
      </c>
      <c r="S25" s="5">
        <v>263785.64500000002</v>
      </c>
      <c r="T25" s="5">
        <v>279051.36599999998</v>
      </c>
      <c r="U25" s="5">
        <v>283096.06699999998</v>
      </c>
      <c r="V25" s="5">
        <v>296891.321</v>
      </c>
      <c r="W25" s="5">
        <v>314016.21100000001</v>
      </c>
      <c r="X25" s="5">
        <v>338838.13400000002</v>
      </c>
      <c r="Y25" s="5">
        <v>349637.44900000002</v>
      </c>
      <c r="Z25" s="5">
        <v>378669.08799999999</v>
      </c>
      <c r="AA25" s="5">
        <v>388118.94699999999</v>
      </c>
      <c r="AB25" s="5">
        <v>426673.78499999997</v>
      </c>
      <c r="AC25" s="5">
        <v>457571.92700000003</v>
      </c>
      <c r="AD25" s="5">
        <v>488481.07</v>
      </c>
      <c r="AE25" s="5">
        <v>527563.95600000001</v>
      </c>
      <c r="AF25" s="5">
        <v>579008.299</v>
      </c>
      <c r="AG25" s="5">
        <v>619154.61499999999</v>
      </c>
      <c r="AH25" s="5">
        <v>658189.82999999996</v>
      </c>
      <c r="AI25" s="5">
        <v>699087.88100000005</v>
      </c>
      <c r="AJ25" s="5">
        <v>723697.11800000002</v>
      </c>
      <c r="AK25" s="5">
        <v>764730.848</v>
      </c>
      <c r="AL25" s="5">
        <v>811562.10499999998</v>
      </c>
      <c r="AM25" s="5">
        <v>882324.20400000003</v>
      </c>
      <c r="AN25" s="5">
        <v>917685.08499999996</v>
      </c>
      <c r="AO25" s="5">
        <v>936221.77</v>
      </c>
      <c r="AP25" s="5">
        <v>995766.51599999995</v>
      </c>
      <c r="AQ25" s="5">
        <v>1031853.463</v>
      </c>
      <c r="AR25" s="5">
        <v>1041152.975</v>
      </c>
      <c r="AS25" s="5">
        <v>1054258.8330000001</v>
      </c>
      <c r="AT25" s="5">
        <v>1099597.621</v>
      </c>
      <c r="AU25" s="5">
        <v>1154320.2620000001</v>
      </c>
      <c r="AV25" s="5">
        <v>1222563.132</v>
      </c>
      <c r="AW25" s="5">
        <v>1303717.5090000001</v>
      </c>
      <c r="AX25" s="5">
        <v>1407607.2860000001</v>
      </c>
      <c r="AY25" s="5">
        <v>1568379.567</v>
      </c>
      <c r="AZ25" s="5">
        <v>1738645.7109999999</v>
      </c>
      <c r="BA25" s="5">
        <v>1719690.9879999999</v>
      </c>
      <c r="BB25" s="5">
        <v>1836561.9450000001</v>
      </c>
      <c r="BC25" s="5">
        <v>2013788.0549999999</v>
      </c>
      <c r="BD25" s="5">
        <v>2030971.6170000001</v>
      </c>
      <c r="BE25" s="5">
        <v>2232729.9569999999</v>
      </c>
      <c r="BF25" s="5">
        <v>2337749.17</v>
      </c>
      <c r="BG25" s="5">
        <v>2407671.5260000001</v>
      </c>
    </row>
    <row r="26" spans="1:59" x14ac:dyDescent="0.25">
      <c r="A26" s="5"/>
      <c r="B26" s="5"/>
    </row>
    <row r="27" spans="1:59" x14ac:dyDescent="0.25">
      <c r="A27" s="9" t="s">
        <v>2</v>
      </c>
      <c r="B27" s="9"/>
      <c r="C27" s="5">
        <v>2890696.1</v>
      </c>
      <c r="D27" s="5">
        <v>2880505.5070000002</v>
      </c>
      <c r="E27" s="5">
        <v>2987207.8730000001</v>
      </c>
      <c r="F27" s="5">
        <v>3119230.8739999998</v>
      </c>
      <c r="G27" s="5">
        <v>3255995.3059999999</v>
      </c>
      <c r="H27" s="5">
        <v>3390922.571</v>
      </c>
      <c r="I27" s="5">
        <v>3561878.111</v>
      </c>
      <c r="J27" s="5">
        <v>3695708.943</v>
      </c>
      <c r="K27" s="5">
        <v>3831354.94</v>
      </c>
      <c r="L27" s="5">
        <v>4024748.8530000001</v>
      </c>
      <c r="M27" s="5">
        <v>4328904.5010000002</v>
      </c>
      <c r="N27" s="5">
        <v>4356770.034</v>
      </c>
      <c r="O27" s="5">
        <v>4564952.9579999996</v>
      </c>
      <c r="P27" s="5">
        <v>4770194.9479999999</v>
      </c>
      <c r="Q27" s="5">
        <v>4598487.6730000004</v>
      </c>
      <c r="R27" s="5">
        <v>4406329.5389999999</v>
      </c>
      <c r="S27" s="5">
        <v>4613100.6679999996</v>
      </c>
      <c r="T27" s="5">
        <v>4742292.7450000001</v>
      </c>
      <c r="U27" s="5">
        <v>4890861.25</v>
      </c>
      <c r="V27" s="5">
        <v>4901796.2439999999</v>
      </c>
      <c r="W27" s="5">
        <v>4723209.6770000001</v>
      </c>
      <c r="X27" s="5">
        <v>4535800.3080000002</v>
      </c>
      <c r="Y27" s="5">
        <v>4306748.4869999997</v>
      </c>
      <c r="Z27" s="5">
        <v>4341878.3470000001</v>
      </c>
      <c r="AA27" s="5">
        <v>4475192.1320000002</v>
      </c>
      <c r="AB27" s="5">
        <v>4492555.3770000003</v>
      </c>
      <c r="AC27" s="5">
        <v>4495463.3080000002</v>
      </c>
      <c r="AD27" s="5">
        <v>4688373.1770000001</v>
      </c>
      <c r="AE27" s="5">
        <v>4892526.068</v>
      </c>
      <c r="AF27" s="5">
        <v>4955081.4210000001</v>
      </c>
      <c r="AG27" s="5">
        <v>4823403.1179999998</v>
      </c>
      <c r="AH27" s="5">
        <v>4820847.2189999996</v>
      </c>
      <c r="AI27" s="5">
        <v>4909533.6140000001</v>
      </c>
      <c r="AJ27" s="5">
        <v>5028674.4440000001</v>
      </c>
      <c r="AK27" s="5">
        <v>5094354.0810000002</v>
      </c>
      <c r="AL27" s="5">
        <v>5132919.92</v>
      </c>
      <c r="AM27" s="5">
        <v>5252112.0880000005</v>
      </c>
      <c r="AN27" s="5">
        <v>5368715.3540000003</v>
      </c>
      <c r="AO27" s="5">
        <v>5401010.6229999997</v>
      </c>
      <c r="AP27" s="5">
        <v>5504669.3789999997</v>
      </c>
      <c r="AQ27" s="5">
        <v>5693684.8940000003</v>
      </c>
      <c r="AR27" s="5">
        <v>5595794.3289999999</v>
      </c>
      <c r="AS27" s="5">
        <v>5641309.1330000004</v>
      </c>
      <c r="AT27" s="5">
        <v>5675701.926</v>
      </c>
      <c r="AU27" s="5">
        <v>5756075.2319999998</v>
      </c>
      <c r="AV27" s="5">
        <v>5789727.2910000002</v>
      </c>
      <c r="AW27" s="5">
        <v>5697285.8880000003</v>
      </c>
      <c r="AX27" s="5">
        <v>5789030.5609999998</v>
      </c>
      <c r="AY27" s="5">
        <v>5614110.9939999999</v>
      </c>
      <c r="AZ27" s="5">
        <v>5263505.4570000004</v>
      </c>
      <c r="BA27" s="5">
        <v>5395532.125</v>
      </c>
      <c r="BB27" s="5">
        <v>5270047.3849999998</v>
      </c>
      <c r="BC27" s="5">
        <v>5081999.9579999996</v>
      </c>
      <c r="BD27" s="5">
        <v>5170359.99</v>
      </c>
      <c r="BE27" s="5">
        <v>5225412.6610000003</v>
      </c>
      <c r="BF27" s="5">
        <v>5126913.3739999998</v>
      </c>
      <c r="BG27" s="5">
        <v>5006302.0769999996</v>
      </c>
    </row>
    <row r="30" spans="1:59" x14ac:dyDescent="0.25">
      <c r="C30" s="12" t="s">
        <v>10</v>
      </c>
      <c r="D30" s="12"/>
      <c r="E30" s="12"/>
      <c r="F30" s="12"/>
      <c r="G30" s="12"/>
      <c r="H30" s="12"/>
      <c r="I30" s="12"/>
    </row>
    <row r="31" spans="1:59" x14ac:dyDescent="0.25">
      <c r="A31" s="8"/>
      <c r="B31" s="8"/>
      <c r="C31">
        <v>1962</v>
      </c>
      <c r="D31">
        <v>1967</v>
      </c>
      <c r="E31">
        <v>1972</v>
      </c>
      <c r="F31">
        <v>1977</v>
      </c>
      <c r="G31">
        <v>1982</v>
      </c>
      <c r="H31">
        <v>1987</v>
      </c>
      <c r="I31">
        <v>1992</v>
      </c>
      <c r="J31">
        <v>1997</v>
      </c>
      <c r="K31">
        <v>2002</v>
      </c>
      <c r="L31">
        <v>2007</v>
      </c>
      <c r="M31">
        <v>2012</v>
      </c>
      <c r="N31">
        <v>2014</v>
      </c>
    </row>
    <row r="32" spans="1:59" x14ac:dyDescent="0.25">
      <c r="A32" s="9" t="s">
        <v>0</v>
      </c>
      <c r="B32" s="9"/>
      <c r="C32" s="13">
        <v>3082.6482950492646</v>
      </c>
      <c r="D32" s="13">
        <v>2778.6287461757152</v>
      </c>
      <c r="E32" s="13">
        <v>2488.4386726250968</v>
      </c>
      <c r="F32" s="13">
        <v>2216.4018222832733</v>
      </c>
      <c r="G32" s="13">
        <v>1974.7637106451443</v>
      </c>
      <c r="H32" s="13">
        <v>1764.0985407291471</v>
      </c>
      <c r="I32" s="13">
        <v>1590.2219762483389</v>
      </c>
      <c r="J32" s="13">
        <v>1444.6997269047938</v>
      </c>
      <c r="K32" s="13">
        <v>1322.5805050431709</v>
      </c>
      <c r="L32" s="13">
        <v>1222.0997500601484</v>
      </c>
      <c r="M32" s="13">
        <v>1142.3760944008411</v>
      </c>
      <c r="N32" s="13">
        <v>1116.0816072202497</v>
      </c>
      <c r="AU32" s="13"/>
      <c r="AY32" s="13"/>
      <c r="AZ32" s="13"/>
    </row>
    <row r="33" spans="1:52" x14ac:dyDescent="0.25">
      <c r="A33" s="8"/>
      <c r="B33" s="8"/>
    </row>
    <row r="34" spans="1:52" x14ac:dyDescent="0.25">
      <c r="A34" s="9" t="s">
        <v>2</v>
      </c>
      <c r="B34" s="9"/>
      <c r="C34" s="14">
        <v>15106.84150146351</v>
      </c>
      <c r="D34" s="14">
        <v>14181.327750714603</v>
      </c>
      <c r="E34" s="14">
        <v>13425.696535427069</v>
      </c>
      <c r="F34" s="14">
        <v>12795.190679216668</v>
      </c>
      <c r="G34" s="14">
        <v>12164.168796187583</v>
      </c>
      <c r="H34" s="14">
        <v>11630.738498239705</v>
      </c>
      <c r="I34" s="14">
        <v>10985.755163460863</v>
      </c>
      <c r="J34" s="14">
        <v>10335.329736628804</v>
      </c>
      <c r="K34" s="14">
        <v>9797.4727825736754</v>
      </c>
      <c r="L34" s="14">
        <v>9354.9404394877329</v>
      </c>
      <c r="M34" s="14">
        <v>8979.3554167483599</v>
      </c>
      <c r="N34" s="14">
        <v>8853.2550295913607</v>
      </c>
      <c r="AU34" s="14"/>
      <c r="AY34" s="14"/>
      <c r="AZ34" s="14"/>
    </row>
    <row r="36" spans="1:52" x14ac:dyDescent="0.25">
      <c r="I36" s="14"/>
    </row>
    <row r="38" spans="1:52" x14ac:dyDescent="0.25">
      <c r="B38" t="s">
        <v>9</v>
      </c>
      <c r="C38">
        <v>2012</v>
      </c>
      <c r="D38">
        <v>2013</v>
      </c>
      <c r="E38">
        <v>2014</v>
      </c>
      <c r="F38">
        <v>2015</v>
      </c>
      <c r="G38">
        <v>2016</v>
      </c>
      <c r="I38" s="8" t="s">
        <v>9</v>
      </c>
      <c r="J38" s="8">
        <v>2012</v>
      </c>
      <c r="K38" s="8">
        <v>2013</v>
      </c>
      <c r="L38" s="8">
        <v>2014</v>
      </c>
      <c r="M38" s="8">
        <v>2015</v>
      </c>
      <c r="N38" s="8">
        <v>2016</v>
      </c>
    </row>
    <row r="39" spans="1:52" x14ac:dyDescent="0.25">
      <c r="B39" t="s">
        <v>5</v>
      </c>
      <c r="C39" s="8">
        <v>0.52197144644140892</v>
      </c>
      <c r="D39" s="8">
        <v>0.52329899057051055</v>
      </c>
      <c r="E39" s="8">
        <v>0.52462647656578265</v>
      </c>
      <c r="F39" s="8">
        <v>0.52595396256105487</v>
      </c>
      <c r="G39" s="8">
        <v>0.52728144855632697</v>
      </c>
      <c r="I39" s="8" t="s">
        <v>5</v>
      </c>
      <c r="J39" s="8">
        <v>0.7479985216780406</v>
      </c>
      <c r="K39" s="8">
        <v>0.74866363498829192</v>
      </c>
      <c r="L39" s="8">
        <v>0.74932874829854335</v>
      </c>
      <c r="M39" s="8">
        <v>0.74999386160879478</v>
      </c>
      <c r="N39" s="8">
        <v>0.75065897491904621</v>
      </c>
    </row>
    <row r="40" spans="1:52" x14ac:dyDescent="0.25">
      <c r="B40" t="s">
        <v>6</v>
      </c>
      <c r="C40" s="8">
        <v>1.1263157894736753E-2</v>
      </c>
      <c r="D40" s="8">
        <v>9.5789473684210202E-3</v>
      </c>
      <c r="E40" s="8">
        <v>3.157894736842104E-2</v>
      </c>
      <c r="F40" s="8">
        <v>3.7052631578947337E-2</v>
      </c>
      <c r="G40" s="8">
        <v>4.8315789473684201E-2</v>
      </c>
      <c r="I40" s="8" t="s">
        <v>6</v>
      </c>
      <c r="J40" s="8">
        <v>0.76189473684210529</v>
      </c>
      <c r="K40" s="8">
        <v>0.63357894736842102</v>
      </c>
      <c r="L40" s="8">
        <v>0.63021052631578944</v>
      </c>
      <c r="M40" s="8">
        <v>0.64084210526315788</v>
      </c>
      <c r="N40" s="8">
        <v>0.62042105263157898</v>
      </c>
    </row>
    <row r="41" spans="1:52" x14ac:dyDescent="0.25">
      <c r="B41" t="s">
        <v>7</v>
      </c>
      <c r="C41" s="8">
        <v>0.89552238805970152</v>
      </c>
      <c r="D41" s="8">
        <v>0.91044776119402981</v>
      </c>
      <c r="E41" s="8">
        <v>0.91044776119402981</v>
      </c>
      <c r="F41" s="8">
        <v>0.88059701492537312</v>
      </c>
      <c r="G41" s="8">
        <v>0.86567164179104483</v>
      </c>
      <c r="I41" s="8" t="s">
        <v>7</v>
      </c>
      <c r="J41" s="8">
        <v>0.76119402985074625</v>
      </c>
      <c r="K41" s="8">
        <v>0.70149253731343286</v>
      </c>
      <c r="L41" s="8">
        <v>0.73134328358208955</v>
      </c>
      <c r="M41" s="8">
        <v>0.68656716417910446</v>
      </c>
      <c r="N41" s="8">
        <v>0.74626865671641784</v>
      </c>
    </row>
    <row r="42" spans="1:52" x14ac:dyDescent="0.25">
      <c r="B42" t="s">
        <v>8</v>
      </c>
      <c r="C42">
        <f>0.59*C39+0.28*C40+0.13*C41</f>
        <v>0.42753474805871872</v>
      </c>
      <c r="D42" s="8">
        <f t="shared" ref="D42:G42" si="8">0.59*D39+0.28*D40+0.13*D41</f>
        <v>0.42978671865498297</v>
      </c>
      <c r="E42" s="8">
        <f t="shared" si="8"/>
        <v>0.43672993539219351</v>
      </c>
      <c r="F42" s="8">
        <f t="shared" si="8"/>
        <v>0.43516518669342619</v>
      </c>
      <c r="G42" s="8">
        <f t="shared" si="8"/>
        <v>0.43716178913370035</v>
      </c>
      <c r="H42">
        <f>(C42+D42+E42+F42+G42)/5</f>
        <v>0.43327567558660435</v>
      </c>
      <c r="I42" s="8" t="s">
        <v>8</v>
      </c>
      <c r="J42" s="8">
        <f>0.59*J39+0.28*J40+0.13*J41</f>
        <v>0.75360487798643039</v>
      </c>
      <c r="K42" s="8">
        <f t="shared" ref="K42:N42" si="9">0.59*K39+0.28*K40+0.13*K41</f>
        <v>0.71030767975699638</v>
      </c>
      <c r="L42" s="8">
        <f t="shared" si="9"/>
        <v>0.71363753573023336</v>
      </c>
      <c r="M42" s="8">
        <f t="shared" si="9"/>
        <v>0.71118589916615671</v>
      </c>
      <c r="N42" s="8">
        <f t="shared" si="9"/>
        <v>0.71362161531221369</v>
      </c>
      <c r="O42" s="8">
        <f>(J42+K42+L42+M42+N42)/5</f>
        <v>0.72047152159040606</v>
      </c>
    </row>
    <row r="43" spans="1:52" x14ac:dyDescent="0.25">
      <c r="I43" s="8"/>
    </row>
    <row r="44" spans="1:52" x14ac:dyDescent="0.25">
      <c r="I44" s="8"/>
    </row>
    <row r="45" spans="1:52" x14ac:dyDescent="0.25">
      <c r="I45" s="8"/>
    </row>
    <row r="46" spans="1:52" x14ac:dyDescent="0.25">
      <c r="I46" s="8"/>
    </row>
    <row r="47" spans="1:52" x14ac:dyDescent="0.25">
      <c r="I47" s="8"/>
    </row>
  </sheetData>
  <mergeCells count="15">
    <mergeCell ref="A27:B27"/>
    <mergeCell ref="A32:B32"/>
    <mergeCell ref="A34:B34"/>
    <mergeCell ref="C30:I30"/>
    <mergeCell ref="A13:B13"/>
    <mergeCell ref="C16:D16"/>
    <mergeCell ref="A18:B18"/>
    <mergeCell ref="A20:B20"/>
    <mergeCell ref="A25:B25"/>
    <mergeCell ref="C23:D23"/>
    <mergeCell ref="A5:B5"/>
    <mergeCell ref="A3:B3"/>
    <mergeCell ref="C1:F1"/>
    <mergeCell ref="A10:B10"/>
    <mergeCell ref="C8:J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2021-02-06T12:40:45Z</dcterms:modified>
</cp:coreProperties>
</file>