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/>
  </bookViews>
  <sheets>
    <sheet name="计划管理表" sheetId="1" r:id="rId1"/>
    <sheet name="Docer_爱丁学院" sheetId="2" state="veryHidden" r:id="rId2"/>
  </sheets>
  <calcPr calcId="144525"/>
</workbook>
</file>

<file path=xl/sharedStrings.xml><?xml version="1.0" encoding="utf-8"?>
<sst xmlns="http://schemas.openxmlformats.org/spreadsheetml/2006/main" count="22">
  <si>
    <t>工作计划管理表</t>
  </si>
  <si>
    <t>计划月份：</t>
  </si>
  <si>
    <t>计划总数：</t>
  </si>
  <si>
    <t>已完成：</t>
  </si>
  <si>
    <t>未完成</t>
  </si>
  <si>
    <t>重要程度</t>
  </si>
  <si>
    <t>计划事项</t>
  </si>
  <si>
    <t>开始时间</t>
  </si>
  <si>
    <t>结束时间</t>
  </si>
  <si>
    <t>时间进度</t>
  </si>
  <si>
    <t>计划状态</t>
  </si>
  <si>
    <t>★★★★★</t>
  </si>
  <si>
    <t>计划工作_1</t>
  </si>
  <si>
    <t>★★★★</t>
  </si>
  <si>
    <t>计划工作_2</t>
  </si>
  <si>
    <t>已完成</t>
  </si>
  <si>
    <t>★★★</t>
  </si>
  <si>
    <t>计划工作_3</t>
  </si>
  <si>
    <t>★★</t>
  </si>
  <si>
    <t>计划工作_4</t>
  </si>
  <si>
    <t>★</t>
  </si>
  <si>
    <t>计划工作_5</t>
  </si>
</sst>
</file>

<file path=xl/styles.xml><?xml version="1.0" encoding="utf-8"?>
<styleSheet xmlns="http://schemas.openxmlformats.org/spreadsheetml/2006/main">
  <numFmts count="8">
    <numFmt numFmtId="176" formatCode="aaaa"/>
    <numFmt numFmtId="43" formatCode="_ * #,##0.00_ ;_ * \-#,##0.00_ ;_ * &quot;-&quot;??_ ;_ @_ "/>
    <numFmt numFmtId="177" formatCode="mmmm"/>
    <numFmt numFmtId="178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dd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1"/>
      <color theme="1"/>
      <name val="方正粗黑宋简体"/>
      <charset val="134"/>
    </font>
    <font>
      <sz val="40"/>
      <color theme="0"/>
      <name val="方正粗黑宋简体"/>
      <charset val="134"/>
    </font>
    <font>
      <sz val="11"/>
      <color theme="1" tint="0.349986266670736"/>
      <name val="方正粗黑宋简体"/>
      <charset val="134"/>
    </font>
    <font>
      <sz val="10"/>
      <color theme="1"/>
      <name val="方正粗黑宋简体"/>
      <charset val="134"/>
    </font>
    <font>
      <sz val="10"/>
      <color theme="1" tint="0.349986266670736"/>
      <name val="方正粗黑宋简体"/>
      <charset val="134"/>
    </font>
    <font>
      <sz val="12"/>
      <color theme="1" tint="0.349986266670736"/>
      <name val="方正粗黑宋简体"/>
      <charset val="134"/>
    </font>
    <font>
      <sz val="11"/>
      <color theme="0"/>
      <name val="方正粗黑宋简体"/>
      <charset val="134"/>
    </font>
    <font>
      <sz val="40"/>
      <color theme="1"/>
      <name val="方正粗黑宋简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27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6" borderId="6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78" fontId="1" fillId="0" borderId="0" xfId="0" applyNumberFormat="1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 textRotation="255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78" fontId="1" fillId="3" borderId="0" xfId="0" applyNumberFormat="1" applyFont="1" applyFill="1" applyProtection="1">
      <protection locked="0"/>
    </xf>
    <xf numFmtId="177" fontId="6" fillId="3" borderId="0" xfId="0" applyNumberFormat="1" applyFont="1" applyFill="1" applyAlignment="1" applyProtection="1">
      <alignment horizontal="center" vertical="center"/>
      <protection hidden="1"/>
    </xf>
    <xf numFmtId="176" fontId="7" fillId="2" borderId="0" xfId="0" applyNumberFormat="1" applyFont="1" applyFill="1" applyAlignment="1" applyProtection="1">
      <alignment horizontal="center" vertical="center"/>
      <protection hidden="1"/>
    </xf>
    <xf numFmtId="0" fontId="6" fillId="3" borderId="0" xfId="0" applyFont="1" applyFill="1" applyProtection="1">
      <protection locked="0"/>
    </xf>
    <xf numFmtId="9" fontId="1" fillId="3" borderId="0" xfId="11" applyFont="1" applyFill="1" applyAlignment="1" applyProtection="1">
      <protection hidden="1"/>
    </xf>
    <xf numFmtId="179" fontId="8" fillId="4" borderId="0" xfId="0" applyNumberFormat="1" applyFont="1" applyFill="1" applyAlignment="1" applyProtection="1">
      <alignment horizontal="center" vertical="center"/>
      <protection hidden="1"/>
    </xf>
    <xf numFmtId="0" fontId="6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vertical="center"/>
      <protection locked="0"/>
    </xf>
    <xf numFmtId="0" fontId="1" fillId="3" borderId="0" xfId="0" applyFont="1" applyFill="1" applyAlignment="1" applyProtection="1">
      <alignment vertical="center"/>
      <protection locked="0"/>
    </xf>
    <xf numFmtId="178" fontId="4" fillId="3" borderId="0" xfId="0" applyNumberFormat="1" applyFont="1" applyFill="1" applyAlignment="1" applyProtection="1">
      <alignment horizontal="center" vertical="center"/>
      <protection locked="0"/>
    </xf>
    <xf numFmtId="178" fontId="1" fillId="4" borderId="0" xfId="0" applyNumberFormat="1" applyFont="1" applyFill="1" applyProtection="1">
      <protection locked="0"/>
    </xf>
    <xf numFmtId="178" fontId="5" fillId="4" borderId="0" xfId="0" applyNumberFormat="1" applyFont="1" applyFill="1" applyAlignment="1" applyProtection="1">
      <alignment horizontal="center" vertical="center"/>
      <protection locked="0"/>
    </xf>
    <xf numFmtId="9" fontId="5" fillId="4" borderId="0" xfId="11" applyFont="1" applyFill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4" tint="-0.249946592608417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rgbClr val="00B0F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b="1">
                <a:solidFill>
                  <a:srgbClr val="00B0F0"/>
                </a:solidFill>
              </a:rPr>
              <a:t>计划完成率</a:t>
            </a:r>
            <a:endParaRPr lang="zh-CN" b="1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282178217821782"/>
          <c:y val="0.01923076923076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42044125672"/>
          <c:y val="0.190144356955381"/>
          <c:w val="0.778316571814662"/>
          <c:h val="0.863845865420668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计划管理表!$J$4:$J$5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2</xdr:row>
      <xdr:rowOff>0</xdr:rowOff>
    </xdr:from>
    <xdr:to>
      <xdr:col>11</xdr:col>
      <xdr:colOff>0</xdr:colOff>
      <xdr:row>10</xdr:row>
      <xdr:rowOff>0</xdr:rowOff>
    </xdr:to>
    <xdr:graphicFrame>
      <xdr:nvGraphicFramePr>
        <xdr:cNvPr id="2" name="图表 1"/>
        <xdr:cNvGraphicFramePr/>
      </xdr:nvGraphicFramePr>
      <xdr:xfrm>
        <a:off x="5086350" y="510540"/>
        <a:ext cx="1924050" cy="20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0.31683</cdr:x>
      <cdr:y>0.46635</cdr:y>
    </cdr:from>
    <cdr:to>
      <cdr:x>0.69802</cdr:x>
      <cdr:y>0.66346</cdr:y>
    </cdr:to>
    <cdr:sp textlink="计划管理表!$J$4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609600" y="923925"/>
          <a:ext cx="733425" cy="390525"/>
        </a:xfrm>
        <a:prstGeom xmlns:a="http://schemas.openxmlformats.org/drawingml/2006/main" prst="rect">
          <a:avLst/>
        </a:prstGeom>
        <a:solidFill>
          <a:schemeClr val="bg1">
            <a:lumMod val="95000"/>
          </a:schemeClr>
        </a:solidFill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 anchor="ctr"/>
        <a:lstStyle/>
        <a:p>
          <a:pPr algn="ctr"/>
          <a:fld id="{B5376E7E-3E52-4FAC-817E-5BF8B148EC76}" type="TxLink">
            <a:rPr lang="en-US" altLang="en-US" sz="14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方正粗黑宋简体" panose="02000000000000000000" charset="-122"/>
              <a:ea typeface="方正粗黑宋简体" panose="02000000000000000000" charset="-122"/>
            </a:rPr>
          </a:fld>
          <a:endParaRPr lang="zh-CN" sz="14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6"/>
  <sheetViews>
    <sheetView showGridLines="0" showRowColHeaders="0" tabSelected="1" workbookViewId="0">
      <selection activeCell="R21" sqref="Q21:R21"/>
    </sheetView>
  </sheetViews>
  <sheetFormatPr defaultColWidth="9" defaultRowHeight="20.1" customHeight="1"/>
  <cols>
    <col min="1" max="1" width="9" style="2"/>
    <col min="2" max="2" width="1.625" style="2" customWidth="1"/>
    <col min="3" max="4" width="9" style="2"/>
    <col min="5" max="7" width="1.625" style="2" customWidth="1"/>
    <col min="8" max="8" width="12.625" style="3" customWidth="1"/>
    <col min="9" max="9" width="20.625" style="2" customWidth="1"/>
    <col min="10" max="11" width="12.625" style="4" customWidth="1"/>
    <col min="12" max="13" width="12.625" style="2" customWidth="1"/>
    <col min="14" max="14" width="1.625" style="2" customWidth="1"/>
    <col min="15" max="16384" width="9" style="2"/>
  </cols>
  <sheetData>
    <row r="2" customHeight="1" spans="2:15">
      <c r="B2" s="5"/>
      <c r="C2" s="5"/>
      <c r="D2" s="5"/>
      <c r="E2" s="5"/>
      <c r="F2" s="6"/>
      <c r="G2" s="6"/>
      <c r="H2" s="7"/>
      <c r="I2" s="6"/>
      <c r="J2" s="17"/>
      <c r="K2" s="17"/>
      <c r="L2" s="6"/>
      <c r="M2" s="6"/>
      <c r="N2" s="6"/>
      <c r="O2" s="6"/>
    </row>
    <row r="3" customHeight="1" spans="2:15">
      <c r="B3" s="5"/>
      <c r="C3" s="8" t="s">
        <v>0</v>
      </c>
      <c r="D3" s="8"/>
      <c r="E3" s="5"/>
      <c r="F3" s="6"/>
      <c r="G3" s="6"/>
      <c r="H3" s="9" t="s">
        <v>1</v>
      </c>
      <c r="I3" s="18">
        <f ca="1">TODAY()</f>
        <v>44254</v>
      </c>
      <c r="J3" s="17"/>
      <c r="K3" s="17"/>
      <c r="L3" s="6"/>
      <c r="M3" s="19">
        <f ca="1">TODAY()</f>
        <v>44254</v>
      </c>
      <c r="N3" s="6"/>
      <c r="O3" s="6"/>
    </row>
    <row r="4" customHeight="1" spans="2:15">
      <c r="B4" s="5"/>
      <c r="C4" s="8"/>
      <c r="D4" s="8"/>
      <c r="E4" s="5"/>
      <c r="F4" s="6"/>
      <c r="G4" s="6"/>
      <c r="H4" s="10"/>
      <c r="I4" s="20"/>
      <c r="J4" s="21">
        <f>$I$7/$I$5</f>
        <v>0.4</v>
      </c>
      <c r="K4" s="17"/>
      <c r="L4" s="6"/>
      <c r="M4" s="22">
        <f ca="1">TODAY()</f>
        <v>44254</v>
      </c>
      <c r="N4" s="6"/>
      <c r="O4" s="6"/>
    </row>
    <row r="5" customHeight="1" spans="2:15">
      <c r="B5" s="5"/>
      <c r="C5" s="8"/>
      <c r="D5" s="8"/>
      <c r="E5" s="5"/>
      <c r="F5" s="6"/>
      <c r="G5" s="6"/>
      <c r="H5" s="9" t="s">
        <v>2</v>
      </c>
      <c r="I5" s="23">
        <f>IFERROR(COUNTA($I$13:$I$24),"")</f>
        <v>5</v>
      </c>
      <c r="J5" s="21">
        <f>1-$J$4</f>
        <v>0.6</v>
      </c>
      <c r="K5" s="17"/>
      <c r="L5" s="6"/>
      <c r="M5" s="22"/>
      <c r="N5" s="6"/>
      <c r="O5" s="6"/>
    </row>
    <row r="6" customHeight="1" spans="2:15">
      <c r="B6" s="5"/>
      <c r="C6" s="8"/>
      <c r="D6" s="8"/>
      <c r="E6" s="5"/>
      <c r="F6" s="6"/>
      <c r="G6" s="6"/>
      <c r="H6" s="11"/>
      <c r="I6" s="20"/>
      <c r="J6" s="17"/>
      <c r="K6" s="17"/>
      <c r="L6" s="6"/>
      <c r="M6" s="6"/>
      <c r="N6" s="6"/>
      <c r="O6" s="6"/>
    </row>
    <row r="7" customHeight="1" spans="2:15">
      <c r="B7" s="5"/>
      <c r="C7" s="8"/>
      <c r="D7" s="8"/>
      <c r="E7" s="5"/>
      <c r="F7" s="6"/>
      <c r="G7" s="6"/>
      <c r="H7" s="9" t="s">
        <v>3</v>
      </c>
      <c r="I7" s="23">
        <f>COUNTIFS($M$13:$M$24,"已完成")</f>
        <v>2</v>
      </c>
      <c r="J7" s="17"/>
      <c r="K7" s="17"/>
      <c r="L7" s="6"/>
      <c r="M7" s="6"/>
      <c r="N7" s="6"/>
      <c r="O7" s="6"/>
    </row>
    <row r="8" customHeight="1" spans="2:15">
      <c r="B8" s="5"/>
      <c r="C8" s="8"/>
      <c r="D8" s="8"/>
      <c r="E8" s="5"/>
      <c r="F8" s="6"/>
      <c r="G8" s="6"/>
      <c r="H8" s="9"/>
      <c r="I8" s="24"/>
      <c r="J8" s="17"/>
      <c r="K8" s="17"/>
      <c r="L8" s="6"/>
      <c r="M8" s="6"/>
      <c r="N8" s="6"/>
      <c r="O8" s="6"/>
    </row>
    <row r="9" customHeight="1" spans="2:15">
      <c r="B9" s="5"/>
      <c r="C9" s="8"/>
      <c r="D9" s="8"/>
      <c r="E9" s="5"/>
      <c r="F9" s="6"/>
      <c r="G9" s="6"/>
      <c r="H9" s="9" t="s">
        <v>4</v>
      </c>
      <c r="I9" s="23">
        <f>COUNTIFS($M$13:$M$24,"未完成")</f>
        <v>1</v>
      </c>
      <c r="J9" s="17"/>
      <c r="K9" s="17"/>
      <c r="L9" s="6"/>
      <c r="M9" s="6"/>
      <c r="N9" s="6"/>
      <c r="O9" s="6"/>
    </row>
    <row r="10" customHeight="1" spans="2:15">
      <c r="B10" s="5"/>
      <c r="C10" s="8"/>
      <c r="D10" s="8"/>
      <c r="E10" s="5"/>
      <c r="F10" s="6"/>
      <c r="G10" s="6"/>
      <c r="H10" s="12"/>
      <c r="I10" s="25"/>
      <c r="J10" s="17"/>
      <c r="K10" s="17"/>
      <c r="L10" s="6"/>
      <c r="M10" s="6"/>
      <c r="N10" s="6"/>
      <c r="O10" s="6"/>
    </row>
    <row r="11" customHeight="1" spans="2:15">
      <c r="B11" s="5"/>
      <c r="C11" s="8"/>
      <c r="D11" s="8"/>
      <c r="E11" s="5"/>
      <c r="F11" s="6"/>
      <c r="G11" s="6"/>
      <c r="H11" s="13" t="s">
        <v>5</v>
      </c>
      <c r="I11" s="13" t="s">
        <v>6</v>
      </c>
      <c r="J11" s="26" t="s">
        <v>7</v>
      </c>
      <c r="K11" s="26" t="s">
        <v>8</v>
      </c>
      <c r="L11" s="13" t="s">
        <v>9</v>
      </c>
      <c r="M11" s="13" t="s">
        <v>10</v>
      </c>
      <c r="N11" s="13"/>
      <c r="O11" s="6"/>
    </row>
    <row r="12" ht="5.1" customHeight="1" spans="2:15">
      <c r="B12" s="5"/>
      <c r="C12" s="8"/>
      <c r="D12" s="8"/>
      <c r="E12" s="5"/>
      <c r="F12" s="6"/>
      <c r="G12" s="14"/>
      <c r="H12" s="15"/>
      <c r="I12" s="14"/>
      <c r="J12" s="27"/>
      <c r="K12" s="27"/>
      <c r="L12" s="14"/>
      <c r="M12" s="14"/>
      <c r="N12" s="14"/>
      <c r="O12" s="6"/>
    </row>
    <row r="13" customHeight="1" spans="2:15">
      <c r="B13" s="5"/>
      <c r="C13" s="8"/>
      <c r="D13" s="8"/>
      <c r="E13" s="5"/>
      <c r="F13" s="6"/>
      <c r="G13" s="14"/>
      <c r="H13" s="16" t="s">
        <v>11</v>
      </c>
      <c r="I13" s="16" t="s">
        <v>12</v>
      </c>
      <c r="J13" s="28">
        <v>43922</v>
      </c>
      <c r="K13" s="28">
        <v>43931</v>
      </c>
      <c r="L13" s="29" t="str">
        <f ca="1">IF(OR($M$4&lt;$J13,$M$4&gt;$K13,$J13="",$K13=""),"-",($M$4-$J13)/($K13-$J13))</f>
        <v>-</v>
      </c>
      <c r="M13" s="16" t="s">
        <v>4</v>
      </c>
      <c r="N13" s="14"/>
      <c r="O13" s="6"/>
    </row>
    <row r="14" customHeight="1" spans="2:15">
      <c r="B14" s="5"/>
      <c r="C14" s="8"/>
      <c r="D14" s="8"/>
      <c r="E14" s="5"/>
      <c r="F14" s="6"/>
      <c r="G14" s="14"/>
      <c r="H14" s="16" t="s">
        <v>13</v>
      </c>
      <c r="I14" s="16" t="s">
        <v>14</v>
      </c>
      <c r="J14" s="28">
        <v>43926</v>
      </c>
      <c r="K14" s="28">
        <v>43937</v>
      </c>
      <c r="L14" s="29" t="str">
        <f ca="1">IF(OR($M$4&lt;$J14,$M$4&gt;$K14,$J14="",$K14=""),"-",($M$4-$J14)/($K14-$J14))</f>
        <v>-</v>
      </c>
      <c r="M14" s="16" t="s">
        <v>15</v>
      </c>
      <c r="N14" s="14"/>
      <c r="O14" s="6"/>
    </row>
    <row r="15" customHeight="1" spans="2:15">
      <c r="B15" s="5"/>
      <c r="C15" s="8"/>
      <c r="D15" s="8"/>
      <c r="E15" s="5"/>
      <c r="F15" s="6"/>
      <c r="G15" s="14"/>
      <c r="H15" s="16" t="s">
        <v>16</v>
      </c>
      <c r="I15" s="16" t="s">
        <v>17</v>
      </c>
      <c r="J15" s="28">
        <v>43930</v>
      </c>
      <c r="K15" s="28">
        <v>43943</v>
      </c>
      <c r="L15" s="29" t="str">
        <f ca="1">IF(OR($M$4&lt;$J15,$M$4&gt;$K15,$J15="",$K15=""),"-",($M$4-$J15)/($K15-$J15))</f>
        <v>-</v>
      </c>
      <c r="M15" s="16" t="s">
        <v>15</v>
      </c>
      <c r="N15" s="14"/>
      <c r="O15" s="6"/>
    </row>
    <row r="16" customHeight="1" spans="2:15">
      <c r="B16" s="5"/>
      <c r="C16" s="8"/>
      <c r="D16" s="8"/>
      <c r="E16" s="5"/>
      <c r="F16" s="6"/>
      <c r="G16" s="14"/>
      <c r="H16" s="16" t="s">
        <v>18</v>
      </c>
      <c r="I16" s="16" t="s">
        <v>19</v>
      </c>
      <c r="J16" s="28">
        <v>43934</v>
      </c>
      <c r="K16" s="28">
        <v>43949</v>
      </c>
      <c r="L16" s="29" t="str">
        <f ca="1">IF(OR($M$4&lt;$J16,$M$4&gt;$K16,$J16="",$K16=""),"-",($M$4-$J16)/($K16-$J16))</f>
        <v>-</v>
      </c>
      <c r="M16" s="16"/>
      <c r="N16" s="14"/>
      <c r="O16" s="6"/>
    </row>
    <row r="17" customHeight="1" spans="2:15">
      <c r="B17" s="5"/>
      <c r="C17" s="8"/>
      <c r="D17" s="8"/>
      <c r="E17" s="5"/>
      <c r="F17" s="6"/>
      <c r="G17" s="14"/>
      <c r="H17" s="16" t="s">
        <v>20</v>
      </c>
      <c r="I17" s="16" t="s">
        <v>21</v>
      </c>
      <c r="J17" s="28">
        <v>43938</v>
      </c>
      <c r="K17" s="28">
        <v>43955</v>
      </c>
      <c r="L17" s="29" t="str">
        <f ca="1">IF(OR($M$4&lt;$J17,$M$4&gt;$K17,$J17="",$K17=""),"-",($M$4-$J17)/($K17-$J17))</f>
        <v>-</v>
      </c>
      <c r="M17" s="16"/>
      <c r="N17" s="14"/>
      <c r="O17" s="6"/>
    </row>
    <row r="18" customHeight="1" spans="2:15">
      <c r="B18" s="5"/>
      <c r="C18" s="8"/>
      <c r="D18" s="8"/>
      <c r="E18" s="5"/>
      <c r="F18" s="6"/>
      <c r="G18" s="14"/>
      <c r="H18" s="16"/>
      <c r="I18" s="16"/>
      <c r="J18" s="28"/>
      <c r="K18" s="28"/>
      <c r="L18" s="29" t="str">
        <f ca="1">IF(OR($M$4&lt;$J18,$M$4&gt;$K18,$J18="",$K18=""),"-",($M$4-$J18)/($K18-$J18))</f>
        <v>-</v>
      </c>
      <c r="M18" s="16"/>
      <c r="N18" s="14"/>
      <c r="O18" s="6"/>
    </row>
    <row r="19" customHeight="1" spans="2:15">
      <c r="B19" s="5"/>
      <c r="C19" s="8"/>
      <c r="D19" s="8"/>
      <c r="E19" s="5"/>
      <c r="F19" s="6"/>
      <c r="G19" s="14"/>
      <c r="H19" s="16"/>
      <c r="I19" s="16"/>
      <c r="J19" s="28"/>
      <c r="K19" s="28"/>
      <c r="L19" s="29" t="str">
        <f ca="1">IF(OR($M$4&lt;$J19,$M$4&gt;$K19,$J19="",$K19=""),"-",($M$4-$J19)/($K19-$J19))</f>
        <v>-</v>
      </c>
      <c r="M19" s="16"/>
      <c r="N19" s="14"/>
      <c r="O19" s="6"/>
    </row>
    <row r="20" customHeight="1" spans="2:15">
      <c r="B20" s="5"/>
      <c r="C20" s="8"/>
      <c r="D20" s="8"/>
      <c r="E20" s="5"/>
      <c r="F20" s="6"/>
      <c r="G20" s="14"/>
      <c r="H20" s="16"/>
      <c r="I20" s="16"/>
      <c r="J20" s="28"/>
      <c r="K20" s="28"/>
      <c r="L20" s="29" t="str">
        <f ca="1">IF(OR($M$4&lt;$J20,$M$4&gt;$K20,$J20="",$K20=""),"-",($M$4-$J20)/($K20-$J20))</f>
        <v>-</v>
      </c>
      <c r="M20" s="16"/>
      <c r="N20" s="14"/>
      <c r="O20" s="6"/>
    </row>
    <row r="21" customHeight="1" spans="2:15">
      <c r="B21" s="5"/>
      <c r="C21" s="8"/>
      <c r="D21" s="8"/>
      <c r="E21" s="5"/>
      <c r="F21" s="6"/>
      <c r="G21" s="14"/>
      <c r="H21" s="16"/>
      <c r="I21" s="16"/>
      <c r="J21" s="28"/>
      <c r="K21" s="28"/>
      <c r="L21" s="29" t="str">
        <f ca="1">IF(OR($M$4&lt;$J21,$M$4&gt;$K21,$J21="",$K21=""),"-",($M$4-$J21)/($K21-$J21))</f>
        <v>-</v>
      </c>
      <c r="M21" s="16"/>
      <c r="N21" s="14"/>
      <c r="O21" s="6"/>
    </row>
    <row r="22" customHeight="1" spans="2:15">
      <c r="B22" s="5"/>
      <c r="C22" s="8"/>
      <c r="D22" s="8"/>
      <c r="E22" s="5"/>
      <c r="F22" s="6"/>
      <c r="G22" s="14"/>
      <c r="H22" s="16"/>
      <c r="I22" s="16"/>
      <c r="J22" s="28"/>
      <c r="K22" s="28"/>
      <c r="L22" s="29" t="str">
        <f ca="1">IF(OR($M$4&lt;$J22,$M$4&gt;$K22,$J22="",$K22=""),"-",($M$4-$J22)/($K22-$J22))</f>
        <v>-</v>
      </c>
      <c r="M22" s="16"/>
      <c r="N22" s="14"/>
      <c r="O22" s="6"/>
    </row>
    <row r="23" customHeight="1" spans="2:15">
      <c r="B23" s="5"/>
      <c r="C23" s="8"/>
      <c r="D23" s="8"/>
      <c r="E23" s="5"/>
      <c r="F23" s="6"/>
      <c r="G23" s="14"/>
      <c r="H23" s="16"/>
      <c r="I23" s="16"/>
      <c r="J23" s="28"/>
      <c r="K23" s="28"/>
      <c r="L23" s="29" t="str">
        <f ca="1">IF(OR($M$4&lt;$J23,$M$4&gt;$K23,$J23="",$K23=""),"-",($M$4-$J23)/($K23-$J23))</f>
        <v>-</v>
      </c>
      <c r="M23" s="16"/>
      <c r="N23" s="14"/>
      <c r="O23" s="6"/>
    </row>
    <row r="24" customHeight="1" spans="2:15">
      <c r="B24" s="5"/>
      <c r="C24" s="8"/>
      <c r="D24" s="8"/>
      <c r="E24" s="5"/>
      <c r="F24" s="6"/>
      <c r="G24" s="14"/>
      <c r="H24" s="16"/>
      <c r="I24" s="16"/>
      <c r="J24" s="28"/>
      <c r="K24" s="28"/>
      <c r="L24" s="29" t="str">
        <f ca="1">IF(OR($M$4&lt;$J24,$M$4&gt;$K24,$J24="",$K24=""),"-",($M$4-$J24)/($K24-$J24))</f>
        <v>-</v>
      </c>
      <c r="M24" s="16"/>
      <c r="N24" s="14"/>
      <c r="O24" s="6"/>
    </row>
    <row r="25" ht="5.1" customHeight="1" spans="2:15">
      <c r="B25" s="5"/>
      <c r="C25" s="8"/>
      <c r="D25" s="8"/>
      <c r="E25" s="5"/>
      <c r="F25" s="6"/>
      <c r="G25" s="14"/>
      <c r="H25" s="15"/>
      <c r="I25" s="14"/>
      <c r="J25" s="27"/>
      <c r="K25" s="27"/>
      <c r="L25" s="14"/>
      <c r="M25" s="14"/>
      <c r="N25" s="14"/>
      <c r="O25" s="6"/>
    </row>
    <row r="26" customHeight="1" spans="2:15">
      <c r="B26" s="5"/>
      <c r="C26" s="5"/>
      <c r="D26" s="5"/>
      <c r="E26" s="5"/>
      <c r="F26" s="6"/>
      <c r="G26" s="6"/>
      <c r="H26" s="7"/>
      <c r="I26" s="6"/>
      <c r="J26" s="17"/>
      <c r="K26" s="17"/>
      <c r="L26" s="6"/>
      <c r="M26" s="6"/>
      <c r="N26" s="6"/>
      <c r="O26" s="6"/>
    </row>
  </sheetData>
  <sheetProtection sheet="1" objects="1" scenarios="1"/>
  <mergeCells count="2">
    <mergeCell ref="M4:M5"/>
    <mergeCell ref="C3:D25"/>
  </mergeCells>
  <conditionalFormatting sqref="L13:L24">
    <cfRule type="dataBar" priority="3">
      <dataBar>
        <cfvo type="num" val="0"/>
        <cfvo type="num" val="1"/>
        <color theme="4" tint="0.399975585192419"/>
      </dataBar>
      <extLst>
        <ext xmlns:x14="http://schemas.microsoft.com/office/spreadsheetml/2009/9/main" uri="{B025F937-C7B1-47D3-B67F-A62EFF666E3E}">
          <x14:id>{d9aa2e90-0d24-4c19-b6f7-39c6626671dc}</x14:id>
        </ext>
      </extLst>
    </cfRule>
  </conditionalFormatting>
  <conditionalFormatting sqref="H13:M24">
    <cfRule type="expression" dxfId="0" priority="1">
      <formula>IF($M13="已完成",TRUE,FALSE)</formula>
    </cfRule>
    <cfRule type="expression" dxfId="1" priority="2">
      <formula>IF($M13="未完成",TRUE,FALSE)</formula>
    </cfRule>
  </conditionalFormatting>
  <dataValidations count="2">
    <dataValidation type="list" allowBlank="1" showInputMessage="1" showErrorMessage="1" sqref="H13:H24">
      <formula1>Docer_爱丁学院!$A$2:$A$6</formula1>
    </dataValidation>
    <dataValidation type="list" allowBlank="1" showInputMessage="1" showErrorMessage="1" sqref="M13:M24">
      <formula1>"已完成,未完成"</formula1>
    </dataValidation>
  </dataValidations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a2e90-0d24-4c19-b6f7-39c662667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L13:L24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4" sqref="D4"/>
    </sheetView>
  </sheetViews>
  <sheetFormatPr defaultColWidth="9" defaultRowHeight="14.25" outlineLevelRow="5" outlineLevelCol="1"/>
  <cols>
    <col min="1" max="1" width="12.5" style="1" customWidth="1"/>
  </cols>
  <sheetData>
    <row r="1" spans="1:1">
      <c r="A1" s="1" t="s">
        <v>5</v>
      </c>
    </row>
    <row r="2" spans="1:2">
      <c r="A2" s="1" t="str">
        <f>REPT("★",B2)</f>
        <v>★★★★★</v>
      </c>
      <c r="B2">
        <v>5</v>
      </c>
    </row>
    <row r="3" spans="1:2">
      <c r="A3" s="1" t="str">
        <f t="shared" ref="A3:A6" si="0">REPT("★",B3)</f>
        <v>★★★★</v>
      </c>
      <c r="B3">
        <v>4</v>
      </c>
    </row>
    <row r="4" spans="1:2">
      <c r="A4" s="1" t="str">
        <f t="shared" si="0"/>
        <v>★★★</v>
      </c>
      <c r="B4">
        <v>3</v>
      </c>
    </row>
    <row r="5" spans="1:2">
      <c r="A5" s="1" t="str">
        <f t="shared" si="0"/>
        <v>★★</v>
      </c>
      <c r="B5">
        <v>2</v>
      </c>
    </row>
    <row r="6" spans="1:2">
      <c r="A6" s="1" t="str">
        <f t="shared" si="0"/>
        <v>★</v>
      </c>
      <c r="B6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计划管理表</vt:lpstr>
      <vt:lpstr>Docer_爱丁学院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