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yWindow="5625" windowWidth="9210" windowHeight="6555"/>
  </bookViews>
  <sheets>
    <sheet name="主页" sheetId="5" r:id="rId1"/>
    <sheet name="参数设置" sheetId="1" r:id="rId2"/>
    <sheet name="工作计划" sheetId="2" r:id="rId3"/>
    <sheet name="计划进度-甘特图" sheetId="3" r:id="rId4"/>
    <sheet name="Docer_爱丁学院" sheetId="4" state="veryHidden" r:id="rId5"/>
  </sheets>
  <definedNames>
    <definedName name="sz_name">OFFSET(表2[[#Headers],[姓名]],1,0,COUNTA(表2[姓名]),1)</definedName>
  </definedNames>
  <calcPr calcId="144525"/>
</workbook>
</file>

<file path=xl/sharedStrings.xml><?xml version="1.0" encoding="utf-8"?>
<sst xmlns="http://schemas.openxmlformats.org/spreadsheetml/2006/main" count="31">
  <si>
    <t>参数设置</t>
  </si>
  <si>
    <t>姓名</t>
  </si>
  <si>
    <t>岗位</t>
  </si>
  <si>
    <t>张三</t>
  </si>
  <si>
    <t>经理</t>
  </si>
  <si>
    <t>李四</t>
  </si>
  <si>
    <t>主管</t>
  </si>
  <si>
    <t>王五</t>
  </si>
  <si>
    <t>专员</t>
  </si>
  <si>
    <t>段小姐</t>
  </si>
  <si>
    <t>李小姐</t>
  </si>
  <si>
    <t>程小姐</t>
  </si>
  <si>
    <t>刘小姐</t>
  </si>
  <si>
    <t>工作计划</t>
  </si>
  <si>
    <t>日期：</t>
  </si>
  <si>
    <t>序号</t>
  </si>
  <si>
    <t>计划事项</t>
  </si>
  <si>
    <t>开始时间</t>
  </si>
  <si>
    <t>截止时间</t>
  </si>
  <si>
    <t>责任人</t>
  </si>
  <si>
    <t>时间进度</t>
  </si>
  <si>
    <t>计划状态</t>
  </si>
  <si>
    <t>工作计划_1</t>
  </si>
  <si>
    <t>完成</t>
  </si>
  <si>
    <t>工作计划_2</t>
  </si>
  <si>
    <t>工作计划_3</t>
  </si>
  <si>
    <t>工作计划_4</t>
  </si>
  <si>
    <t>工作计划_5</t>
  </si>
  <si>
    <t>计划进度-甘特图</t>
  </si>
  <si>
    <t>时间滚动条</t>
  </si>
  <si>
    <t>滚动条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</si>
</sst>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d"/>
    <numFmt numFmtId="177" formatCode="[DBNum1][$-804]yyyy&quot;年&quot;m&quot;月&quot;d&quot;日&quot;;@"/>
    <numFmt numFmtId="178" formatCode="aaa"/>
  </numFmts>
  <fonts count="28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20"/>
      <color theme="1"/>
      <name val="微软雅黑"/>
      <charset val="134"/>
    </font>
    <font>
      <sz val="11"/>
      <color theme="1" tint="0.149998474074526"/>
      <name val="微软雅黑"/>
      <charset val="134"/>
    </font>
    <font>
      <sz val="10"/>
      <color theme="1" tint="0.149998474074526"/>
      <name val="微软雅黑"/>
      <charset val="134"/>
    </font>
    <font>
      <b/>
      <sz val="20"/>
      <color theme="1" tint="0.149998474074526"/>
      <name val="微软雅黑"/>
      <charset val="134"/>
    </font>
    <font>
      <b/>
      <sz val="11"/>
      <color theme="1" tint="0.149998474074526"/>
      <name val="等线"/>
      <charset val="134"/>
      <scheme val="minor"/>
    </font>
    <font>
      <sz val="20"/>
      <color theme="1"/>
      <name val="微软雅黑"/>
      <charset val="134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theme="7" tint="-0.249946592608417"/>
      </bottom>
      <diagonal/>
    </border>
    <border>
      <left style="thin">
        <color theme="7" tint="-0.249946592608417"/>
      </left>
      <right style="thin">
        <color theme="7" tint="-0.249946592608417"/>
      </right>
      <top style="thin">
        <color theme="7" tint="-0.249946592608417"/>
      </top>
      <bottom style="thin">
        <color theme="7" tint="-0.249946592608417"/>
      </bottom>
      <diagonal/>
    </border>
    <border>
      <left style="thin">
        <color theme="7" tint="-0.249946592608417"/>
      </left>
      <right style="thin">
        <color theme="7" tint="-0.249946592608417"/>
      </right>
      <top style="thin">
        <color theme="7" tint="-0.249946592608417"/>
      </top>
      <bottom/>
      <diagonal/>
    </border>
    <border>
      <left style="thin">
        <color theme="7" tint="-0.249946592608417"/>
      </left>
      <right style="thin">
        <color theme="7" tint="-0.249946592608417"/>
      </right>
      <top/>
      <bottom style="thin">
        <color theme="7" tint="-0.249946592608417"/>
      </bottom>
      <diagonal/>
    </border>
    <border>
      <left/>
      <right style="thin">
        <color theme="6" tint="-0.249946592608417"/>
      </right>
      <top/>
      <bottom style="thin">
        <color theme="6" tint="-0.249946592608417"/>
      </bottom>
      <diagonal/>
    </border>
    <border>
      <left style="thin">
        <color theme="6" tint="-0.249946592608417"/>
      </left>
      <right/>
      <top/>
      <bottom style="thin">
        <color theme="6" tint="-0.249946592608417"/>
      </bottom>
      <diagonal/>
    </border>
    <border>
      <left/>
      <right style="thin">
        <color theme="6" tint="-0.249946592608417"/>
      </right>
      <top style="thin">
        <color theme="6" tint="-0.249946592608417"/>
      </top>
      <bottom style="thin">
        <color theme="6" tint="-0.249946592608417"/>
      </bottom>
      <diagonal/>
    </border>
    <border>
      <left style="thin">
        <color theme="6" tint="-0.249946592608417"/>
      </left>
      <right/>
      <top style="thin">
        <color theme="6" tint="-0.249946592608417"/>
      </top>
      <bottom style="thin">
        <color theme="6" tint="-0.249946592608417"/>
      </bottom>
      <diagonal/>
    </border>
    <border>
      <left/>
      <right style="thin">
        <color theme="6" tint="-0.249946592608417"/>
      </right>
      <top style="thin">
        <color theme="6" tint="-0.249946592608417"/>
      </top>
      <bottom/>
      <diagonal/>
    </border>
    <border>
      <left style="thin">
        <color theme="6" tint="-0.249946592608417"/>
      </left>
      <right/>
      <top style="thin">
        <color theme="6" tint="-0.249946592608417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8" borderId="1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14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5" borderId="11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1" fillId="6" borderId="12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left" vertical="center" indent="5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178" fontId="1" fillId="2" borderId="2" xfId="0" applyNumberFormat="1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locked="0"/>
    </xf>
    <xf numFmtId="176" fontId="1" fillId="2" borderId="2" xfId="0" applyNumberFormat="1" applyFont="1" applyFill="1" applyBorder="1" applyAlignment="1" applyProtection="1">
      <alignment horizontal="center"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14" fontId="1" fillId="2" borderId="2" xfId="0" applyNumberFormat="1" applyFont="1" applyFill="1" applyBorder="1" applyAlignment="1" applyProtection="1">
      <alignment horizontal="center" vertical="center"/>
      <protection hidden="1"/>
    </xf>
    <xf numFmtId="0" fontId="3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left" vertical="center" indent="4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right" vertical="center"/>
      <protection locked="0"/>
    </xf>
    <xf numFmtId="177" fontId="6" fillId="2" borderId="1" xfId="0" applyNumberFormat="1" applyFont="1" applyFill="1" applyBorder="1" applyAlignment="1" applyProtection="1">
      <alignment horizontal="center" vertical="center"/>
      <protection hidden="1"/>
    </xf>
    <xf numFmtId="14" fontId="4" fillId="2" borderId="0" xfId="0" applyNumberFormat="1" applyFont="1" applyFill="1" applyAlignment="1" applyProtection="1">
      <alignment horizontal="center" vertical="center"/>
      <protection locked="0"/>
    </xf>
    <xf numFmtId="9" fontId="4" fillId="2" borderId="0" xfId="11" applyFont="1" applyFill="1" applyAlignment="1" applyProtection="1">
      <alignment horizontal="center" vertical="center"/>
      <protection hidden="1"/>
    </xf>
    <xf numFmtId="0" fontId="7" fillId="2" borderId="1" xfId="0" applyFont="1" applyFill="1" applyBorder="1" applyAlignment="1" applyProtection="1">
      <alignment horizontal="left" vertical="center" indent="5"/>
      <protection locked="0"/>
    </xf>
    <xf numFmtId="0" fontId="1" fillId="2" borderId="5" xfId="0" applyFont="1" applyFill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3" borderId="0" xfId="0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Border="1" applyProtection="1">
      <protection locked="0"/>
    </xf>
    <xf numFmtId="0" fontId="0" fillId="4" borderId="0" xfId="0" applyFill="1" applyBorder="1" applyProtection="1"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1">
    <dxf>
      <font>
        <name val="微软雅黑"/>
        <scheme val="none"/>
        <b val="0"/>
        <i val="0"/>
        <strike val="0"/>
        <u val="none"/>
        <sz val="10"/>
        <color theme="1"/>
      </font>
      <fill>
        <patternFill patternType="solid">
          <bgColor theme="7" tint="0.799981688894314"/>
        </patternFill>
      </fill>
      <alignment horizontal="center" vertical="center"/>
      <border>
        <left/>
        <right style="thin">
          <color theme="6" tint="-0.249946592608417"/>
        </right>
        <top style="thin">
          <color theme="6" tint="-0.249946592608417"/>
        </top>
        <bottom style="thin">
          <color theme="6" tint="-0.249946592608417"/>
        </bottom>
      </border>
      <protection locked="0"/>
    </dxf>
    <dxf>
      <font>
        <name val="微软雅黑"/>
        <scheme val="none"/>
        <b val="0"/>
        <i val="0"/>
        <strike val="0"/>
        <u val="none"/>
        <sz val="10"/>
        <color theme="1"/>
      </font>
      <fill>
        <patternFill patternType="solid">
          <bgColor theme="7" tint="0.799981688894314"/>
        </patternFill>
      </fill>
      <alignment horizontal="center" vertical="center"/>
      <border>
        <left style="thin">
          <color theme="6" tint="-0.249946592608417"/>
        </left>
        <right/>
        <top style="thin">
          <color theme="6" tint="-0.249946592608417"/>
        </top>
        <bottom style="thin">
          <color theme="6" tint="-0.249946592608417"/>
        </bottom>
      </border>
      <protection locked="0"/>
    </dxf>
    <dxf>
      <font>
        <name val="微软雅黑"/>
        <scheme val="none"/>
        <b val="0"/>
        <i val="0"/>
        <strike val="0"/>
        <u val="none"/>
        <sz val="10"/>
        <color theme="1" tint="0.149998474074526"/>
      </font>
      <fill>
        <patternFill patternType="solid">
          <bgColor theme="7" tint="0.799981688894314"/>
        </patternFill>
      </fill>
      <alignment horizontal="center" vertical="center"/>
      <protection locked="0"/>
    </dxf>
    <dxf>
      <font>
        <name val="微软雅黑"/>
        <scheme val="none"/>
        <b val="0"/>
        <i val="0"/>
        <strike val="0"/>
        <u val="none"/>
        <sz val="10"/>
        <color theme="1" tint="0.149998474074526"/>
      </font>
      <fill>
        <patternFill patternType="solid">
          <bgColor theme="7" tint="0.799981688894314"/>
        </patternFill>
      </fill>
      <alignment horizontal="center" vertical="center"/>
      <protection locked="0"/>
    </dxf>
    <dxf>
      <font>
        <name val="微软雅黑"/>
        <scheme val="none"/>
        <b val="0"/>
        <i val="0"/>
        <strike val="0"/>
        <u val="none"/>
        <sz val="10"/>
        <color theme="1" tint="0.149998474074526"/>
      </font>
      <fill>
        <patternFill patternType="solid">
          <bgColor theme="7" tint="0.799981688894314"/>
        </patternFill>
      </fill>
      <alignment horizontal="center" vertical="center"/>
      <protection locked="0"/>
    </dxf>
    <dxf>
      <font>
        <name val="微软雅黑"/>
        <scheme val="none"/>
        <b val="0"/>
        <i val="0"/>
        <strike val="0"/>
        <u val="none"/>
        <sz val="10"/>
        <color theme="1" tint="0.149998474074526"/>
      </font>
      <fill>
        <patternFill patternType="solid">
          <bgColor theme="7" tint="0.799981688894314"/>
        </patternFill>
      </fill>
      <alignment horizontal="center" vertical="center"/>
      <protection locked="0"/>
    </dxf>
    <dxf>
      <font>
        <name val="微软雅黑"/>
        <scheme val="none"/>
        <b val="0"/>
        <i val="0"/>
        <strike val="0"/>
        <u val="none"/>
        <sz val="10"/>
        <color theme="1" tint="0.149998474074526"/>
      </font>
      <fill>
        <patternFill patternType="solid">
          <bgColor theme="7" tint="0.799981688894314"/>
        </patternFill>
      </fill>
      <alignment horizontal="center" vertical="center"/>
      <protection locked="0"/>
    </dxf>
    <dxf>
      <font>
        <name val="微软雅黑"/>
        <scheme val="none"/>
        <b val="0"/>
        <i val="0"/>
        <strike val="0"/>
        <u val="none"/>
        <sz val="10"/>
        <color theme="1" tint="0.149998474074526"/>
      </font>
      <fill>
        <patternFill patternType="solid">
          <bgColor theme="7" tint="0.799981688894314"/>
        </patternFill>
      </fill>
      <alignment horizontal="center" vertical="center"/>
      <protection hidden="1"/>
    </dxf>
    <dxf>
      <font>
        <name val="微软雅黑"/>
        <scheme val="none"/>
        <b val="0"/>
        <i val="0"/>
        <strike val="0"/>
        <u val="none"/>
        <sz val="10"/>
        <color theme="1" tint="0.149998474074526"/>
      </font>
      <fill>
        <patternFill patternType="solid">
          <bgColor theme="7" tint="0.799981688894314"/>
        </patternFill>
      </fill>
      <alignment horizontal="center" vertical="center"/>
      <protection locked="0"/>
    </dxf>
    <dxf>
      <fill>
        <patternFill patternType="solid">
          <bgColor theme="0" tint="-0.249946592608417"/>
        </patternFill>
      </fill>
    </dxf>
    <dxf>
      <fill>
        <patternFill patternType="solid">
          <bgColor theme="2" tint="-0.24994659260841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croll" dx="22" fmlaLink="Docer_爱丁学院!$B$1" horiz="1" max="100" page="5" val="0"/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3.png"/><Relationship Id="rId5" Type="http://schemas.openxmlformats.org/officeDocument/2006/relationships/hyperlink" Target="#'&#35745;&#21010;&#36827;&#24230;-&#29976;&#29305;&#22270;'!A1"/><Relationship Id="rId4" Type="http://schemas.openxmlformats.org/officeDocument/2006/relationships/image" Target="../media/image2.png"/><Relationship Id="rId3" Type="http://schemas.openxmlformats.org/officeDocument/2006/relationships/hyperlink" Target="#&#24037;&#20316;&#35745;&#21010;!A1"/><Relationship Id="rId2" Type="http://schemas.openxmlformats.org/officeDocument/2006/relationships/image" Target="../media/image1.png"/><Relationship Id="rId1" Type="http://schemas.openxmlformats.org/officeDocument/2006/relationships/hyperlink" Target="#&#21442;&#25968;&#35774;&#32622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&#20027;&#39029;!A1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&#20027;&#39029;!A1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20027;&#39029;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</xdr:colOff>
      <xdr:row>9</xdr:row>
      <xdr:rowOff>0</xdr:rowOff>
    </xdr:from>
    <xdr:to>
      <xdr:col>21</xdr:col>
      <xdr:colOff>0</xdr:colOff>
      <xdr:row>20</xdr:row>
      <xdr:rowOff>0</xdr:rowOff>
    </xdr:to>
    <xdr:sp>
      <xdr:nvSpPr>
        <xdr:cNvPr id="15" name="矩形 14"/>
        <xdr:cNvSpPr/>
      </xdr:nvSpPr>
      <xdr:spPr>
        <a:xfrm>
          <a:off x="1057275" y="2297430"/>
          <a:ext cx="6343650" cy="280797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ffectLst>
          <a:innerShdw blurRad="114300">
            <a:prstClr val="black"/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11</xdr:row>
      <xdr:rowOff>200025</xdr:rowOff>
    </xdr:from>
    <xdr:to>
      <xdr:col>8</xdr:col>
      <xdr:colOff>0</xdr:colOff>
      <xdr:row>17</xdr:row>
      <xdr:rowOff>0</xdr:rowOff>
    </xdr:to>
    <xdr:grpSp>
      <xdr:nvGrpSpPr>
        <xdr:cNvPr id="11" name="组合 10">
          <a:hlinkClick xmlns:r="http://schemas.openxmlformats.org/officeDocument/2006/relationships" r:id="rId1"/>
        </xdr:cNvPr>
        <xdr:cNvGrpSpPr/>
      </xdr:nvGrpSpPr>
      <xdr:grpSpPr>
        <a:xfrm>
          <a:off x="1409700" y="3007995"/>
          <a:ext cx="1409700" cy="1331595"/>
          <a:chOff x="1409700" y="2924175"/>
          <a:chExt cx="1409700" cy="1285875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46975" y="2924175"/>
            <a:ext cx="720000" cy="720000"/>
          </a:xfrm>
          <a:prstGeom prst="rect">
            <a:avLst/>
          </a:prstGeom>
        </xdr:spPr>
      </xdr:pic>
      <xdr:sp>
        <xdr:nvSpPr>
          <xdr:cNvPr id="7" name="矩形 6"/>
          <xdr:cNvSpPr/>
        </xdr:nvSpPr>
        <xdr:spPr>
          <a:xfrm>
            <a:off x="1409700" y="3714750"/>
            <a:ext cx="1409700" cy="495300"/>
          </a:xfrm>
          <a:prstGeom prst="rect">
            <a:avLst/>
          </a:prstGeom>
          <a:solidFill>
            <a:schemeClr val="accent5">
              <a:lumMod val="50000"/>
            </a:schemeClr>
          </a:solidFill>
          <a:ln w="190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400" b="1">
                <a:latin typeface="微软雅黑" panose="020B0503020204020204" pitchFamily="34" charset="-122"/>
                <a:ea typeface="微软雅黑" panose="020B0503020204020204" pitchFamily="34" charset="-122"/>
              </a:rPr>
              <a:t>参数设置</a:t>
            </a:r>
            <a:endParaRPr lang="zh-CN" altLang="en-US" sz="1400" b="1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10</xdr:col>
      <xdr:colOff>0</xdr:colOff>
      <xdr:row>11</xdr:row>
      <xdr:rowOff>200025</xdr:rowOff>
    </xdr:from>
    <xdr:to>
      <xdr:col>14</xdr:col>
      <xdr:colOff>0</xdr:colOff>
      <xdr:row>17</xdr:row>
      <xdr:rowOff>0</xdr:rowOff>
    </xdr:to>
    <xdr:grpSp>
      <xdr:nvGrpSpPr>
        <xdr:cNvPr id="12" name="组合 11">
          <a:hlinkClick xmlns:r="http://schemas.openxmlformats.org/officeDocument/2006/relationships" r:id="rId3"/>
        </xdr:cNvPr>
        <xdr:cNvGrpSpPr/>
      </xdr:nvGrpSpPr>
      <xdr:grpSpPr>
        <a:xfrm>
          <a:off x="3524250" y="3007995"/>
          <a:ext cx="1409700" cy="1331595"/>
          <a:chOff x="3524250" y="2924175"/>
          <a:chExt cx="1409700" cy="1285875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61525" y="2924175"/>
            <a:ext cx="720000" cy="720000"/>
          </a:xfrm>
          <a:prstGeom prst="rect">
            <a:avLst/>
          </a:prstGeom>
        </xdr:spPr>
      </xdr:pic>
      <xdr:sp>
        <xdr:nvSpPr>
          <xdr:cNvPr id="9" name="矩形 8"/>
          <xdr:cNvSpPr/>
        </xdr:nvSpPr>
        <xdr:spPr>
          <a:xfrm>
            <a:off x="3524250" y="3714750"/>
            <a:ext cx="1409700" cy="495300"/>
          </a:xfrm>
          <a:prstGeom prst="rect">
            <a:avLst/>
          </a:prstGeom>
          <a:solidFill>
            <a:schemeClr val="accent5">
              <a:lumMod val="50000"/>
            </a:schemeClr>
          </a:solidFill>
          <a:ln w="190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400" b="1">
                <a:latin typeface="微软雅黑" panose="020B0503020204020204" pitchFamily="34" charset="-122"/>
                <a:ea typeface="微软雅黑" panose="020B0503020204020204" pitchFamily="34" charset="-122"/>
              </a:rPr>
              <a:t>工作计划</a:t>
            </a:r>
            <a:endParaRPr lang="zh-CN" altLang="en-US" sz="1400" b="1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16</xdr:col>
      <xdr:colOff>0</xdr:colOff>
      <xdr:row>11</xdr:row>
      <xdr:rowOff>200025</xdr:rowOff>
    </xdr:from>
    <xdr:to>
      <xdr:col>20</xdr:col>
      <xdr:colOff>0</xdr:colOff>
      <xdr:row>17</xdr:row>
      <xdr:rowOff>0</xdr:rowOff>
    </xdr:to>
    <xdr:grpSp>
      <xdr:nvGrpSpPr>
        <xdr:cNvPr id="13" name="组合 12">
          <a:hlinkClick xmlns:r="http://schemas.openxmlformats.org/officeDocument/2006/relationships" r:id="rId5"/>
        </xdr:cNvPr>
        <xdr:cNvGrpSpPr/>
      </xdr:nvGrpSpPr>
      <xdr:grpSpPr>
        <a:xfrm>
          <a:off x="5638800" y="3007995"/>
          <a:ext cx="1409700" cy="1331595"/>
          <a:chOff x="5638800" y="2924175"/>
          <a:chExt cx="1409700" cy="1285875"/>
        </a:xfrm>
      </xdr:grpSpPr>
      <xdr:pic>
        <xdr:nvPicPr>
          <xdr:cNvPr id="5" name="图片 4"/>
          <xdr:cNvPicPr>
            <a:picLocks noChangeAspect="1"/>
          </xdr:cNvPicPr>
        </xdr:nvPicPr>
        <xdr:blipFill>
          <a:blip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76075" y="2924175"/>
            <a:ext cx="720000" cy="720000"/>
          </a:xfrm>
          <a:prstGeom prst="rect">
            <a:avLst/>
          </a:prstGeom>
        </xdr:spPr>
      </xdr:pic>
      <xdr:sp>
        <xdr:nvSpPr>
          <xdr:cNvPr id="10" name="矩形 9"/>
          <xdr:cNvSpPr/>
        </xdr:nvSpPr>
        <xdr:spPr>
          <a:xfrm>
            <a:off x="5638800" y="3714750"/>
            <a:ext cx="1409700" cy="495300"/>
          </a:xfrm>
          <a:prstGeom prst="rect">
            <a:avLst/>
          </a:prstGeom>
          <a:solidFill>
            <a:schemeClr val="accent5">
              <a:lumMod val="50000"/>
            </a:schemeClr>
          </a:solidFill>
          <a:ln w="1905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400" b="1">
                <a:latin typeface="微软雅黑" panose="020B0503020204020204" pitchFamily="34" charset="-122"/>
                <a:ea typeface="微软雅黑" panose="020B0503020204020204" pitchFamily="34" charset="-122"/>
              </a:rPr>
              <a:t>计划进度</a:t>
            </a:r>
            <a:endParaRPr lang="zh-CN" altLang="en-US" sz="1400" b="1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  <xdr:twoCellAnchor>
    <xdr:from>
      <xdr:col>3</xdr:col>
      <xdr:colOff>1</xdr:colOff>
      <xdr:row>2</xdr:row>
      <xdr:rowOff>200025</xdr:rowOff>
    </xdr:from>
    <xdr:to>
      <xdr:col>21</xdr:col>
      <xdr:colOff>1</xdr:colOff>
      <xdr:row>6</xdr:row>
      <xdr:rowOff>0</xdr:rowOff>
    </xdr:to>
    <xdr:sp>
      <xdr:nvSpPr>
        <xdr:cNvPr id="14" name="文本框 13"/>
        <xdr:cNvSpPr txBox="1"/>
      </xdr:nvSpPr>
      <xdr:spPr>
        <a:xfrm>
          <a:off x="1057275" y="710565"/>
          <a:ext cx="6343650" cy="8210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4500" b="1">
              <a:solidFill>
                <a:schemeClr val="bg1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工作计划管理系统</a:t>
          </a:r>
          <a:endParaRPr lang="zh-CN" altLang="en-US" sz="4500" b="1">
            <a:solidFill>
              <a:schemeClr val="bg1"/>
            </a:solidFill>
            <a:effectLst>
              <a:outerShdw blurRad="60007" dist="200025" dir="15000000" sy="30000" kx="-1800000" algn="bl" rotWithShape="0">
                <a:prstClr val="black">
                  <a:alpha val="32000"/>
                </a:prstClr>
              </a:outerShdw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0</xdr:colOff>
      <xdr:row>6</xdr:row>
      <xdr:rowOff>9525</xdr:rowOff>
    </xdr:from>
    <xdr:to>
      <xdr:col>21</xdr:col>
      <xdr:colOff>0</xdr:colOff>
      <xdr:row>7</xdr:row>
      <xdr:rowOff>47625</xdr:rowOff>
    </xdr:to>
    <xdr:sp>
      <xdr:nvSpPr>
        <xdr:cNvPr id="16" name="文本框 15"/>
        <xdr:cNvSpPr txBox="1"/>
      </xdr:nvSpPr>
      <xdr:spPr>
        <a:xfrm>
          <a:off x="1057275" y="1541145"/>
          <a:ext cx="6343650" cy="2933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2000">
              <a:solidFill>
                <a:schemeClr val="bg1"/>
              </a:solidFill>
              <a:effectLst>
                <a:outerShdw blurRad="60007" dist="200025" dir="15000000" sy="30000" kx="-1800000" algn="bl" rotWithShape="0">
                  <a:prstClr val="black">
                    <a:alpha val="32000"/>
                  </a:prstClr>
                </a:outerShdw>
              </a:effectLst>
            </a:rPr>
            <a:t>Work Plan Management System</a:t>
          </a:r>
          <a:endParaRPr lang="zh-CN" altLang="en-US" sz="2000">
            <a:solidFill>
              <a:schemeClr val="bg1"/>
            </a:solidFill>
            <a:effectLst>
              <a:outerShdw blurRad="60007" dist="200025" dir="15000000" sy="30000" kx="-1800000" algn="bl" rotWithShape="0">
                <a:prstClr val="black">
                  <a:alpha val="32000"/>
                </a:prst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219075</xdr:colOff>
      <xdr:row>1</xdr:row>
      <xdr:rowOff>47625</xdr:rowOff>
    </xdr:from>
    <xdr:to>
      <xdr:col>1</xdr:col>
      <xdr:colOff>507075</xdr:colOff>
      <xdr:row>1</xdr:row>
      <xdr:rowOff>335625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302895"/>
          <a:ext cx="287655" cy="287655"/>
        </a:xfrm>
        <a:prstGeom prst="rect">
          <a:avLst/>
        </a:prstGeom>
      </xdr:spPr>
    </xdr:pic>
    <xdr:clientData/>
  </xdr:twoCellAnchor>
  <xdr:twoCellAnchor>
    <xdr:from>
      <xdr:col>3</xdr:col>
      <xdr:colOff>214425</xdr:colOff>
      <xdr:row>1</xdr:row>
      <xdr:rowOff>0</xdr:rowOff>
    </xdr:from>
    <xdr:to>
      <xdr:col>4</xdr:col>
      <xdr:colOff>0</xdr:colOff>
      <xdr:row>1</xdr:row>
      <xdr:rowOff>360000</xdr:rowOff>
    </xdr:to>
    <xdr:sp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2642870" y="255270"/>
          <a:ext cx="900430" cy="359410"/>
        </a:xfrm>
        <a:prstGeom prst="roundRect">
          <a:avLst>
            <a:gd name="adj" fmla="val 28432"/>
          </a:avLst>
        </a:prstGeom>
        <a:solidFill>
          <a:schemeClr val="accent1">
            <a:lumMod val="60000"/>
            <a:lumOff val="40000"/>
          </a:schemeClr>
        </a:solidFill>
        <a:ln w="19050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 b="1">
              <a:latin typeface="微软雅黑" panose="020B0503020204020204" pitchFamily="34" charset="-122"/>
              <a:ea typeface="微软雅黑" panose="020B0503020204020204" pitchFamily="34" charset="-122"/>
            </a:rPr>
            <a:t>返回主页</a:t>
          </a:r>
          <a:endParaRPr lang="zh-CN" altLang="en-US" sz="105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104775</xdr:colOff>
      <xdr:row>1</xdr:row>
      <xdr:rowOff>57150</xdr:rowOff>
    </xdr:from>
    <xdr:to>
      <xdr:col>1</xdr:col>
      <xdr:colOff>392775</xdr:colOff>
      <xdr:row>1</xdr:row>
      <xdr:rowOff>345150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312420"/>
          <a:ext cx="287655" cy="28765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0</xdr:row>
      <xdr:rowOff>200025</xdr:rowOff>
    </xdr:from>
    <xdr:to>
      <xdr:col>3</xdr:col>
      <xdr:colOff>900000</xdr:colOff>
      <xdr:row>1</xdr:row>
      <xdr:rowOff>312375</xdr:rowOff>
    </xdr:to>
    <xdr:sp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3190875" y="200025"/>
          <a:ext cx="899795" cy="367030"/>
        </a:xfrm>
        <a:prstGeom prst="roundRect">
          <a:avLst>
            <a:gd name="adj" fmla="val 28432"/>
          </a:avLst>
        </a:prstGeom>
        <a:solidFill>
          <a:schemeClr val="accent1">
            <a:lumMod val="60000"/>
            <a:lumOff val="40000"/>
          </a:schemeClr>
        </a:solidFill>
        <a:ln w="19050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 b="1">
              <a:latin typeface="微软雅黑" panose="020B0503020204020204" pitchFamily="34" charset="-122"/>
              <a:ea typeface="微软雅黑" panose="020B0503020204020204" pitchFamily="34" charset="-122"/>
            </a:rPr>
            <a:t>返回主页</a:t>
          </a:r>
          <a:endParaRPr lang="zh-CN" altLang="en-US" sz="105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1</xdr:row>
          <xdr:rowOff>47626</xdr:rowOff>
        </xdr:from>
        <xdr:to>
          <xdr:col>26</xdr:col>
          <xdr:colOff>152400</xdr:colOff>
          <xdr:row>1</xdr:row>
          <xdr:rowOff>314326</xdr:rowOff>
        </xdr:to>
        <xdr:sp>
          <xdr:nvSpPr>
            <xdr:cNvPr id="3073" name="Scroll Bar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8048625" y="302895"/>
              <a:ext cx="2343150" cy="26670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0</xdr:colOff>
      <xdr:row>0</xdr:row>
      <xdr:rowOff>200025</xdr:rowOff>
    </xdr:from>
    <xdr:to>
      <xdr:col>6</xdr:col>
      <xdr:colOff>900000</xdr:colOff>
      <xdr:row>1</xdr:row>
      <xdr:rowOff>312375</xdr:rowOff>
    </xdr:to>
    <xdr:sp>
      <xdr:nvSpPr>
        <xdr:cNvPr id="4" name="圆角矩形 3">
          <a:hlinkClick xmlns:r="http://schemas.openxmlformats.org/officeDocument/2006/relationships" r:id="rId1"/>
        </xdr:cNvPr>
        <xdr:cNvSpPr/>
      </xdr:nvSpPr>
      <xdr:spPr>
        <a:xfrm>
          <a:off x="3876675" y="200025"/>
          <a:ext cx="899795" cy="367030"/>
        </a:xfrm>
        <a:prstGeom prst="roundRect">
          <a:avLst>
            <a:gd name="adj" fmla="val 28432"/>
          </a:avLst>
        </a:prstGeom>
        <a:solidFill>
          <a:schemeClr val="accent1">
            <a:lumMod val="60000"/>
            <a:lumOff val="40000"/>
          </a:schemeClr>
        </a:solidFill>
        <a:ln w="19050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 b="1">
              <a:latin typeface="微软雅黑" panose="020B0503020204020204" pitchFamily="34" charset="-122"/>
              <a:ea typeface="微软雅黑" panose="020B0503020204020204" pitchFamily="34" charset="-122"/>
            </a:rPr>
            <a:t>返回主页</a:t>
          </a:r>
          <a:endParaRPr lang="zh-CN" altLang="en-US" sz="105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 editAs="oneCell">
    <xdr:from>
      <xdr:col>1</xdr:col>
      <xdr:colOff>247650</xdr:colOff>
      <xdr:row>1</xdr:row>
      <xdr:rowOff>47625</xdr:rowOff>
    </xdr:from>
    <xdr:to>
      <xdr:col>1</xdr:col>
      <xdr:colOff>535650</xdr:colOff>
      <xdr:row>1</xdr:row>
      <xdr:rowOff>335625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302895"/>
          <a:ext cx="287655" cy="28765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表2" displayName="表2" ref="B4:C26" totalsRowShown="0">
  <autoFilter ref="B4:C26"/>
  <tableColumns count="2">
    <tableColumn id="1" name="姓名" dataDxfId="0"/>
    <tableColumn id="2" name="岗位" dataDxfId="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B4:H26" totalsRowShown="0">
  <autoFilter ref="B4:H26"/>
  <tableColumns count="7">
    <tableColumn id="1" name="序号" dataDxfId="2"/>
    <tableColumn id="2" name="计划事项" dataDxfId="3"/>
    <tableColumn id="3" name="开始时间" dataDxfId="4"/>
    <tableColumn id="4" name="截止时间" dataDxfId="5"/>
    <tableColumn id="5" name="责任人" dataDxfId="6"/>
    <tableColumn id="6" name="时间进度" dataDxfId="7"/>
    <tableColumn id="7" name="计划状态" dataDxfId="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橙红色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W23"/>
  <sheetViews>
    <sheetView showGridLines="0" showRowColHeaders="0" tabSelected="1" workbookViewId="0">
      <selection activeCell="A1" sqref="A1"/>
    </sheetView>
  </sheetViews>
  <sheetFormatPr defaultColWidth="4.625" defaultRowHeight="20.1" customHeight="1"/>
  <cols>
    <col min="1" max="16384" width="4.625" style="28"/>
  </cols>
  <sheetData>
    <row r="2" s="28" customFormat="1" customHeight="1" spans="2:23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</row>
    <row r="3" s="28" customFormat="1" customHeight="1" spans="2:23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</row>
    <row r="4" s="28" customFormat="1" customHeight="1" spans="2:23"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</row>
    <row r="5" s="28" customFormat="1" customHeight="1" spans="2:23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="28" customFormat="1" customHeight="1" spans="2:23"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</row>
    <row r="7" s="28" customFormat="1" customHeight="1" spans="2:23"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</row>
    <row r="8" s="28" customFormat="1" customHeight="1" spans="2:23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</row>
    <row r="9" s="28" customFormat="1" customHeight="1" spans="2:23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</row>
    <row r="10" s="28" customFormat="1" customHeight="1" spans="2:23">
      <c r="B10" s="30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0"/>
      <c r="W10" s="30"/>
    </row>
    <row r="11" s="28" customFormat="1" customHeight="1" spans="2:23">
      <c r="B11" s="30"/>
      <c r="C11" s="3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0"/>
      <c r="W11" s="30"/>
    </row>
    <row r="12" s="28" customFormat="1" customHeight="1" spans="2:23">
      <c r="B12" s="30"/>
      <c r="C12" s="3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0"/>
      <c r="W12" s="30"/>
    </row>
    <row r="13" s="28" customFormat="1" customHeight="1" spans="2:23">
      <c r="B13" s="30"/>
      <c r="C13" s="3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0"/>
      <c r="W13" s="30"/>
    </row>
    <row r="14" s="28" customFormat="1" customHeight="1" spans="2:23">
      <c r="B14" s="30"/>
      <c r="C14" s="3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0"/>
      <c r="W14" s="30"/>
    </row>
    <row r="15" s="28" customFormat="1" customHeight="1" spans="2:23">
      <c r="B15" s="30"/>
      <c r="C15" s="3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0"/>
      <c r="W15" s="30"/>
    </row>
    <row r="16" s="29" customFormat="1" customHeight="1" spans="2:23">
      <c r="B16" s="32"/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2"/>
      <c r="W16" s="32"/>
    </row>
    <row r="17" s="29" customFormat="1" customHeight="1" spans="2:23">
      <c r="B17" s="32"/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2"/>
      <c r="W17" s="32"/>
    </row>
    <row r="18" s="28" customFormat="1" customHeight="1" spans="2:23">
      <c r="B18" s="30"/>
      <c r="C18" s="3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0"/>
      <c r="W18" s="30"/>
    </row>
    <row r="19" s="28" customFormat="1" customHeight="1" spans="2:23">
      <c r="B19" s="30"/>
      <c r="C19" s="3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0"/>
      <c r="W19" s="30"/>
    </row>
    <row r="20" s="28" customFormat="1" customHeight="1" spans="2:23">
      <c r="B20" s="30"/>
      <c r="C20" s="3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0"/>
      <c r="W20" s="30"/>
    </row>
    <row r="21" s="28" customFormat="1" customHeight="1" spans="2:23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</row>
    <row r="22" s="28" customFormat="1" customHeight="1" spans="2:23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</row>
    <row r="23" s="28" customFormat="1" customHeight="1" spans="2:23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</row>
  </sheetData>
  <sheetProtection sheet="1" objects="1" scenarios="1"/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6"/>
  <sheetViews>
    <sheetView showRowColHeaders="0" workbookViewId="0">
      <selection activeCell="A1" sqref="A1"/>
    </sheetView>
  </sheetViews>
  <sheetFormatPr defaultColWidth="9" defaultRowHeight="20.1" customHeight="1" outlineLevelCol="2"/>
  <cols>
    <col min="1" max="1" width="2.625" style="3" customWidth="1"/>
    <col min="2" max="12" width="14.625" style="3" customWidth="1"/>
    <col min="13" max="16384" width="9" style="3"/>
  </cols>
  <sheetData>
    <row r="2" s="3" customFormat="1" ht="30" customHeight="1" spans="2:3">
      <c r="B2" s="21" t="s">
        <v>0</v>
      </c>
      <c r="C2" s="21"/>
    </row>
    <row r="4" s="3" customFormat="1" customHeight="1" spans="2:3">
      <c r="B4" s="22" t="s">
        <v>1</v>
      </c>
      <c r="C4" s="23" t="s">
        <v>2</v>
      </c>
    </row>
    <row r="5" s="3" customFormat="1" customHeight="1" spans="2:3">
      <c r="B5" s="24" t="s">
        <v>3</v>
      </c>
      <c r="C5" s="25" t="s">
        <v>4</v>
      </c>
    </row>
    <row r="6" s="3" customFormat="1" customHeight="1" spans="2:3">
      <c r="B6" s="24" t="s">
        <v>5</v>
      </c>
      <c r="C6" s="25" t="s">
        <v>6</v>
      </c>
    </row>
    <row r="7" s="3" customFormat="1" customHeight="1" spans="2:3">
      <c r="B7" s="24" t="s">
        <v>7</v>
      </c>
      <c r="C7" s="25" t="s">
        <v>8</v>
      </c>
    </row>
    <row r="8" s="3" customFormat="1" customHeight="1" spans="2:3">
      <c r="B8" s="24" t="s">
        <v>9</v>
      </c>
      <c r="C8" s="25" t="s">
        <v>8</v>
      </c>
    </row>
    <row r="9" s="3" customFormat="1" customHeight="1" spans="2:3">
      <c r="B9" s="24" t="s">
        <v>10</v>
      </c>
      <c r="C9" s="25" t="s">
        <v>8</v>
      </c>
    </row>
    <row r="10" s="3" customFormat="1" customHeight="1" spans="2:3">
      <c r="B10" s="24" t="s">
        <v>11</v>
      </c>
      <c r="C10" s="25" t="s">
        <v>8</v>
      </c>
    </row>
    <row r="11" s="3" customFormat="1" customHeight="1" spans="2:3">
      <c r="B11" s="24" t="s">
        <v>12</v>
      </c>
      <c r="C11" s="25" t="s">
        <v>8</v>
      </c>
    </row>
    <row r="12" s="3" customFormat="1" customHeight="1" spans="2:3">
      <c r="B12" s="24"/>
      <c r="C12" s="25"/>
    </row>
    <row r="13" s="3" customFormat="1" customHeight="1" spans="2:3">
      <c r="B13" s="24"/>
      <c r="C13" s="25"/>
    </row>
    <row r="14" s="3" customFormat="1" customHeight="1" spans="2:3">
      <c r="B14" s="24"/>
      <c r="C14" s="25"/>
    </row>
    <row r="15" s="3" customFormat="1" customHeight="1" spans="2:3">
      <c r="B15" s="24"/>
      <c r="C15" s="25"/>
    </row>
    <row r="16" s="3" customFormat="1" customHeight="1" spans="2:3">
      <c r="B16" s="24"/>
      <c r="C16" s="25"/>
    </row>
    <row r="17" s="3" customFormat="1" customHeight="1" spans="2:3">
      <c r="B17" s="24"/>
      <c r="C17" s="25"/>
    </row>
    <row r="18" s="3" customFormat="1" customHeight="1" spans="2:3">
      <c r="B18" s="24"/>
      <c r="C18" s="25"/>
    </row>
    <row r="19" s="3" customFormat="1" customHeight="1" spans="2:3">
      <c r="B19" s="24"/>
      <c r="C19" s="25"/>
    </row>
    <row r="20" s="3" customFormat="1" customHeight="1" spans="2:3">
      <c r="B20" s="24"/>
      <c r="C20" s="25"/>
    </row>
    <row r="21" s="3" customFormat="1" customHeight="1" spans="2:3">
      <c r="B21" s="24"/>
      <c r="C21" s="25"/>
    </row>
    <row r="22" s="3" customFormat="1" customHeight="1" spans="2:3">
      <c r="B22" s="24"/>
      <c r="C22" s="25"/>
    </row>
    <row r="23" s="3" customFormat="1" customHeight="1" spans="2:3">
      <c r="B23" s="24"/>
      <c r="C23" s="25"/>
    </row>
    <row r="24" s="3" customFormat="1" customHeight="1" spans="2:3">
      <c r="B24" s="24"/>
      <c r="C24" s="25"/>
    </row>
    <row r="25" s="3" customFormat="1" customHeight="1" spans="2:3">
      <c r="B25" s="24"/>
      <c r="C25" s="25"/>
    </row>
    <row r="26" s="3" customFormat="1" customHeight="1" spans="2:3">
      <c r="B26" s="26"/>
      <c r="C26" s="27"/>
    </row>
  </sheetData>
  <sheetProtection sheet="1" objects="1" scenarios="1"/>
  <mergeCells count="1">
    <mergeCell ref="B2:C2"/>
  </mergeCells>
  <pageMargins left="0.699305555555556" right="0.699305555555556" top="0.75" bottom="0.75" header="0.3" footer="0.3"/>
  <pageSetup paperSize="9" orientation="portrait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6"/>
  <sheetViews>
    <sheetView showRowColHeaders="0" workbookViewId="0">
      <selection activeCell="K16" sqref="K16"/>
    </sheetView>
  </sheetViews>
  <sheetFormatPr defaultColWidth="9" defaultRowHeight="20.1" customHeight="1" outlineLevelCol="7"/>
  <cols>
    <col min="1" max="1" width="2.625" style="14" customWidth="1"/>
    <col min="2" max="2" width="8.625" style="14" customWidth="1"/>
    <col min="3" max="3" width="30.625" style="14" customWidth="1"/>
    <col min="4" max="8" width="14.625" style="14" customWidth="1"/>
    <col min="9" max="16384" width="9" style="14"/>
  </cols>
  <sheetData>
    <row r="2" ht="30" customHeight="1" spans="2:8">
      <c r="B2" s="15" t="s">
        <v>13</v>
      </c>
      <c r="C2" s="15"/>
      <c r="D2" s="16"/>
      <c r="E2" s="16"/>
      <c r="F2" s="17" t="s">
        <v>14</v>
      </c>
      <c r="G2" s="18">
        <f ca="1">TODAY()</f>
        <v>44254</v>
      </c>
      <c r="H2" s="18"/>
    </row>
    <row r="4" s="13" customFormat="1" ht="30" customHeight="1" spans="2:8">
      <c r="B4" s="13" t="s">
        <v>15</v>
      </c>
      <c r="C4" s="13" t="s">
        <v>16</v>
      </c>
      <c r="D4" s="13" t="s">
        <v>17</v>
      </c>
      <c r="E4" s="13" t="s">
        <v>18</v>
      </c>
      <c r="F4" s="13" t="s">
        <v>19</v>
      </c>
      <c r="G4" s="13" t="s">
        <v>20</v>
      </c>
      <c r="H4" s="13" t="s">
        <v>21</v>
      </c>
    </row>
    <row r="5" customHeight="1" spans="2:8">
      <c r="B5" s="14">
        <v>1</v>
      </c>
      <c r="C5" s="14" t="s">
        <v>22</v>
      </c>
      <c r="D5" s="19">
        <v>43941</v>
      </c>
      <c r="E5" s="19">
        <v>43947</v>
      </c>
      <c r="F5" s="14" t="s">
        <v>3</v>
      </c>
      <c r="G5" s="20" t="str">
        <f ca="1">IF(OR(表1[[#This Row],[开始时间]]="",表1[[#This Row],[截止时间]]="",$G$2&lt;表1[[#This Row],[开始时间]],$G$2&gt;表1[[#This Row],[截止时间]]),"",($G$2-表1[[#This Row],[开始时间]])/(表1[[#This Row],[截止时间]]-表1[[#This Row],[开始时间]]))</f>
        <v/>
      </c>
      <c r="H5" s="14" t="s">
        <v>23</v>
      </c>
    </row>
    <row r="6" customHeight="1" spans="2:7">
      <c r="B6" s="14">
        <v>2</v>
      </c>
      <c r="C6" s="14" t="s">
        <v>24</v>
      </c>
      <c r="D6" s="19">
        <v>43942</v>
      </c>
      <c r="E6" s="19">
        <v>43949</v>
      </c>
      <c r="F6" s="14" t="s">
        <v>5</v>
      </c>
      <c r="G6" s="20" t="str">
        <f ca="1">IF(OR(表1[[#This Row],[开始时间]]="",表1[[#This Row],[截止时间]]="",$G$2&lt;表1[[#This Row],[开始时间]],$G$2&gt;表1[[#This Row],[截止时间]]),"",($G$2-表1[[#This Row],[开始时间]])/(表1[[#This Row],[截止时间]]-表1[[#This Row],[开始时间]]))</f>
        <v/>
      </c>
    </row>
    <row r="7" customHeight="1" spans="2:7">
      <c r="B7" s="14">
        <v>3</v>
      </c>
      <c r="C7" s="14" t="s">
        <v>25</v>
      </c>
      <c r="D7" s="19">
        <v>43946</v>
      </c>
      <c r="E7" s="19">
        <v>43952</v>
      </c>
      <c r="F7" s="14" t="s">
        <v>7</v>
      </c>
      <c r="G7" s="20" t="str">
        <f ca="1">IF(OR(表1[[#This Row],[开始时间]]="",表1[[#This Row],[截止时间]]="",$G$2&lt;表1[[#This Row],[开始时间]],$G$2&gt;表1[[#This Row],[截止时间]]),"",($G$2-表1[[#This Row],[开始时间]])/(表1[[#This Row],[截止时间]]-表1[[#This Row],[开始时间]]))</f>
        <v/>
      </c>
    </row>
    <row r="8" customHeight="1" spans="2:7">
      <c r="B8" s="14">
        <v>4</v>
      </c>
      <c r="C8" s="14" t="s">
        <v>26</v>
      </c>
      <c r="D8" s="19">
        <v>43949</v>
      </c>
      <c r="E8" s="19">
        <v>43956</v>
      </c>
      <c r="F8" s="14" t="s">
        <v>9</v>
      </c>
      <c r="G8" s="20" t="str">
        <f ca="1">IF(OR(表1[[#This Row],[开始时间]]="",表1[[#This Row],[截止时间]]="",$G$2&lt;表1[[#This Row],[开始时间]],$G$2&gt;表1[[#This Row],[截止时间]]),"",($G$2-表1[[#This Row],[开始时间]])/(表1[[#This Row],[截止时间]]-表1[[#This Row],[开始时间]]))</f>
        <v/>
      </c>
    </row>
    <row r="9" customHeight="1" spans="2:7">
      <c r="B9" s="14">
        <v>5</v>
      </c>
      <c r="C9" s="14" t="s">
        <v>27</v>
      </c>
      <c r="D9" s="19">
        <v>43951</v>
      </c>
      <c r="E9" s="19">
        <v>43961</v>
      </c>
      <c r="F9" s="14" t="s">
        <v>10</v>
      </c>
      <c r="G9" s="20" t="str">
        <f ca="1">IF(OR(表1[[#This Row],[开始时间]]="",表1[[#This Row],[截止时间]]="",$G$2&lt;表1[[#This Row],[开始时间]],$G$2&gt;表1[[#This Row],[截止时间]]),"",($G$2-表1[[#This Row],[开始时间]])/(表1[[#This Row],[截止时间]]-表1[[#This Row],[开始时间]]))</f>
        <v/>
      </c>
    </row>
    <row r="10" customHeight="1" spans="7:7">
      <c r="G10" s="20" t="str">
        <f ca="1">IF(OR(表1[[#This Row],[开始时间]]="",表1[[#This Row],[截止时间]]="",$G$2&lt;表1[[#This Row],[开始时间]],$G$2&gt;表1[[#This Row],[截止时间]]),"",($G$2-表1[[#This Row],[开始时间]])/(表1[[#This Row],[截止时间]]-表1[[#This Row],[开始时间]]))</f>
        <v/>
      </c>
    </row>
    <row r="11" customHeight="1" spans="7:7">
      <c r="G11" s="20" t="str">
        <f ca="1">IF(OR(表1[[#This Row],[开始时间]]="",表1[[#This Row],[截止时间]]="",$G$2&lt;表1[[#This Row],[开始时间]],$G$2&gt;表1[[#This Row],[截止时间]]),"",($G$2-表1[[#This Row],[开始时间]])/(表1[[#This Row],[截止时间]]-表1[[#This Row],[开始时间]]))</f>
        <v/>
      </c>
    </row>
    <row r="12" customHeight="1" spans="7:7">
      <c r="G12" s="20" t="str">
        <f ca="1">IF(OR(表1[[#This Row],[开始时间]]="",表1[[#This Row],[截止时间]]="",$G$2&lt;表1[[#This Row],[开始时间]],$G$2&gt;表1[[#This Row],[截止时间]]),"",($G$2-表1[[#This Row],[开始时间]])/(表1[[#This Row],[截止时间]]-表1[[#This Row],[开始时间]]))</f>
        <v/>
      </c>
    </row>
    <row r="13" customHeight="1" spans="7:7">
      <c r="G13" s="20" t="str">
        <f ca="1">IF(OR(表1[[#This Row],[开始时间]]="",表1[[#This Row],[截止时间]]="",$G$2&lt;表1[[#This Row],[开始时间]],$G$2&gt;表1[[#This Row],[截止时间]]),"",($G$2-表1[[#This Row],[开始时间]])/(表1[[#This Row],[截止时间]]-表1[[#This Row],[开始时间]]))</f>
        <v/>
      </c>
    </row>
    <row r="14" customHeight="1" spans="7:7">
      <c r="G14" s="20" t="str">
        <f ca="1">IF(OR(表1[[#This Row],[开始时间]]="",表1[[#This Row],[截止时间]]="",$G$2&lt;表1[[#This Row],[开始时间]],$G$2&gt;表1[[#This Row],[截止时间]]),"",($G$2-表1[[#This Row],[开始时间]])/(表1[[#This Row],[截止时间]]-表1[[#This Row],[开始时间]]))</f>
        <v/>
      </c>
    </row>
    <row r="15" customHeight="1" spans="7:7">
      <c r="G15" s="20" t="str">
        <f ca="1">IF(OR(表1[[#This Row],[开始时间]]="",表1[[#This Row],[截止时间]]="",$G$2&lt;表1[[#This Row],[开始时间]],$G$2&gt;表1[[#This Row],[截止时间]]),"",($G$2-表1[[#This Row],[开始时间]])/(表1[[#This Row],[截止时间]]-表1[[#This Row],[开始时间]]))</f>
        <v/>
      </c>
    </row>
    <row r="16" customHeight="1" spans="7:7">
      <c r="G16" s="20" t="str">
        <f ca="1">IF(OR(表1[[#This Row],[开始时间]]="",表1[[#This Row],[截止时间]]="",$G$2&lt;表1[[#This Row],[开始时间]],$G$2&gt;表1[[#This Row],[截止时间]]),"",($G$2-表1[[#This Row],[开始时间]])/(表1[[#This Row],[截止时间]]-表1[[#This Row],[开始时间]]))</f>
        <v/>
      </c>
    </row>
    <row r="17" customHeight="1" spans="7:7">
      <c r="G17" s="20" t="str">
        <f ca="1">IF(OR(表1[[#This Row],[开始时间]]="",表1[[#This Row],[截止时间]]="",$G$2&lt;表1[[#This Row],[开始时间]],$G$2&gt;表1[[#This Row],[截止时间]]),"",($G$2-表1[[#This Row],[开始时间]])/(表1[[#This Row],[截止时间]]-表1[[#This Row],[开始时间]]))</f>
        <v/>
      </c>
    </row>
    <row r="18" customHeight="1" spans="7:7">
      <c r="G18" s="20" t="str">
        <f ca="1">IF(OR(表1[[#This Row],[开始时间]]="",表1[[#This Row],[截止时间]]="",$G$2&lt;表1[[#This Row],[开始时间]],$G$2&gt;表1[[#This Row],[截止时间]]),"",($G$2-表1[[#This Row],[开始时间]])/(表1[[#This Row],[截止时间]]-表1[[#This Row],[开始时间]]))</f>
        <v/>
      </c>
    </row>
    <row r="19" customHeight="1" spans="7:7">
      <c r="G19" s="20" t="str">
        <f ca="1">IF(OR(表1[[#This Row],[开始时间]]="",表1[[#This Row],[截止时间]]="",$G$2&lt;表1[[#This Row],[开始时间]],$G$2&gt;表1[[#This Row],[截止时间]]),"",($G$2-表1[[#This Row],[开始时间]])/(表1[[#This Row],[截止时间]]-表1[[#This Row],[开始时间]]))</f>
        <v/>
      </c>
    </row>
    <row r="20" customHeight="1" spans="7:7">
      <c r="G20" s="20" t="str">
        <f ca="1">IF(OR(表1[[#This Row],[开始时间]]="",表1[[#This Row],[截止时间]]="",$G$2&lt;表1[[#This Row],[开始时间]],$G$2&gt;表1[[#This Row],[截止时间]]),"",($G$2-表1[[#This Row],[开始时间]])/(表1[[#This Row],[截止时间]]-表1[[#This Row],[开始时间]]))</f>
        <v/>
      </c>
    </row>
    <row r="21" customHeight="1" spans="7:7">
      <c r="G21" s="20" t="str">
        <f ca="1">IF(OR(表1[[#This Row],[开始时间]]="",表1[[#This Row],[截止时间]]="",$G$2&lt;表1[[#This Row],[开始时间]],$G$2&gt;表1[[#This Row],[截止时间]]),"",($G$2-表1[[#This Row],[开始时间]])/(表1[[#This Row],[截止时间]]-表1[[#This Row],[开始时间]]))</f>
        <v/>
      </c>
    </row>
    <row r="22" customHeight="1" spans="7:7">
      <c r="G22" s="20" t="str">
        <f ca="1">IF(OR(表1[[#This Row],[开始时间]]="",表1[[#This Row],[截止时间]]="",$G$2&lt;表1[[#This Row],[开始时间]],$G$2&gt;表1[[#This Row],[截止时间]]),"",($G$2-表1[[#This Row],[开始时间]])/(表1[[#This Row],[截止时间]]-表1[[#This Row],[开始时间]]))</f>
        <v/>
      </c>
    </row>
    <row r="23" customHeight="1" spans="7:7">
      <c r="G23" s="20" t="str">
        <f ca="1">IF(OR(表1[[#This Row],[开始时间]]="",表1[[#This Row],[截止时间]]="",$G$2&lt;表1[[#This Row],[开始时间]],$G$2&gt;表1[[#This Row],[截止时间]]),"",($G$2-表1[[#This Row],[开始时间]])/(表1[[#This Row],[截止时间]]-表1[[#This Row],[开始时间]]))</f>
        <v/>
      </c>
    </row>
    <row r="24" customHeight="1" spans="7:7">
      <c r="G24" s="20" t="str">
        <f ca="1">IF(OR(表1[[#This Row],[开始时间]]="",表1[[#This Row],[截止时间]]="",$G$2&lt;表1[[#This Row],[开始时间]],$G$2&gt;表1[[#This Row],[截止时间]]),"",($G$2-表1[[#This Row],[开始时间]])/(表1[[#This Row],[截止时间]]-表1[[#This Row],[开始时间]]))</f>
        <v/>
      </c>
    </row>
    <row r="25" customHeight="1" spans="7:7">
      <c r="G25" s="20" t="str">
        <f ca="1">IF(OR(表1[[#This Row],[开始时间]]="",表1[[#This Row],[截止时间]]="",$G$2&lt;表1[[#This Row],[开始时间]],$G$2&gt;表1[[#This Row],[截止时间]]),"",($G$2-表1[[#This Row],[开始时间]])/(表1[[#This Row],[截止时间]]-表1[[#This Row],[开始时间]]))</f>
        <v/>
      </c>
    </row>
    <row r="26" customHeight="1" spans="7:7">
      <c r="G26" s="20" t="str">
        <f ca="1">IF(OR(表1[[#This Row],[开始时间]]="",表1[[#This Row],[截止时间]]="",$G$2&lt;表1[[#This Row],[开始时间]],$G$2&gt;表1[[#This Row],[截止时间]]),"",($G$2-表1[[#This Row],[开始时间]])/(表1[[#This Row],[截止时间]]-表1[[#This Row],[开始时间]]))</f>
        <v/>
      </c>
    </row>
  </sheetData>
  <sheetProtection sheet="1" objects="1" scenarios="1"/>
  <mergeCells count="2">
    <mergeCell ref="B2:C2"/>
    <mergeCell ref="G2:H2"/>
  </mergeCells>
  <conditionalFormatting sqref="G5:G2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{fb5cdf53-49fb-4f34-9fd2-216e417643a6}</x14:id>
        </ext>
      </extLst>
    </cfRule>
  </conditionalFormatting>
  <dataValidations count="2">
    <dataValidation type="list" allowBlank="1" showInputMessage="1" showErrorMessage="1" sqref="F5:F26">
      <formula1>sz_name</formula1>
    </dataValidation>
    <dataValidation type="list" allowBlank="1" showInputMessage="1" showErrorMessage="1" sqref="H5:H26">
      <formula1>"完成,未完成"</formula1>
    </dataValidation>
  </dataValidations>
  <pageMargins left="0.699305555555556" right="0.699305555555556" top="0.75" bottom="0.75" header="0.3" footer="0.3"/>
  <headerFooter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5cdf53-49fb-4f34-9fd2-216e417643a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G5:G26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A27"/>
  <sheetViews>
    <sheetView showRowColHeaders="0" workbookViewId="0">
      <selection activeCell="AC16" sqref="AC16"/>
    </sheetView>
  </sheetViews>
  <sheetFormatPr defaultColWidth="9" defaultRowHeight="20.1" customHeight="1"/>
  <cols>
    <col min="1" max="1" width="2.625" style="3" customWidth="1"/>
    <col min="2" max="2" width="8.625" style="3" customWidth="1"/>
    <col min="3" max="3" width="9" style="3"/>
    <col min="4" max="4" width="30.625" style="3" customWidth="1"/>
    <col min="5" max="6" width="12.625" style="3" hidden="1" customWidth="1"/>
    <col min="7" max="7" width="14.625" style="3" customWidth="1"/>
    <col min="8" max="27" width="3.625" style="3" customWidth="1"/>
    <col min="28" max="16384" width="9" style="3"/>
  </cols>
  <sheetData>
    <row r="2" ht="30" customHeight="1" spans="2:27">
      <c r="B2" s="4" t="s">
        <v>28</v>
      </c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 t="s">
        <v>29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customHeight="1" spans="2:27">
      <c r="B4" s="6" t="s">
        <v>15</v>
      </c>
      <c r="C4" s="6" t="s">
        <v>19</v>
      </c>
      <c r="D4" s="6" t="s">
        <v>16</v>
      </c>
      <c r="E4" s="7" t="s">
        <v>17</v>
      </c>
      <c r="F4" s="7" t="s">
        <v>18</v>
      </c>
      <c r="G4" s="6" t="s">
        <v>21</v>
      </c>
      <c r="H4" s="8">
        <f ca="1">IFERROR(IF(MIN(表1[开始时间])=0,TODAY()+Docer_爱丁学院!$B$1,MIN(表1[开始时间])+Docer_爱丁学院!$B$1),TODAY())</f>
        <v>43941</v>
      </c>
      <c r="I4" s="8">
        <f ca="1">H4+1</f>
        <v>43942</v>
      </c>
      <c r="J4" s="8">
        <f ca="1" t="shared" ref="J4:AA4" si="0">I4+1</f>
        <v>43943</v>
      </c>
      <c r="K4" s="8">
        <f ca="1" t="shared" si="0"/>
        <v>43944</v>
      </c>
      <c r="L4" s="8">
        <f ca="1" t="shared" si="0"/>
        <v>43945</v>
      </c>
      <c r="M4" s="8">
        <f ca="1" t="shared" si="0"/>
        <v>43946</v>
      </c>
      <c r="N4" s="8">
        <f ca="1" t="shared" si="0"/>
        <v>43947</v>
      </c>
      <c r="O4" s="8">
        <f ca="1" t="shared" si="0"/>
        <v>43948</v>
      </c>
      <c r="P4" s="8">
        <f ca="1" t="shared" si="0"/>
        <v>43949</v>
      </c>
      <c r="Q4" s="8">
        <f ca="1" t="shared" si="0"/>
        <v>43950</v>
      </c>
      <c r="R4" s="8">
        <f ca="1" t="shared" si="0"/>
        <v>43951</v>
      </c>
      <c r="S4" s="8">
        <f ca="1" t="shared" si="0"/>
        <v>43952</v>
      </c>
      <c r="T4" s="8">
        <f ca="1" t="shared" si="0"/>
        <v>43953</v>
      </c>
      <c r="U4" s="8">
        <f ca="1" t="shared" si="0"/>
        <v>43954</v>
      </c>
      <c r="V4" s="8">
        <f ca="1" t="shared" si="0"/>
        <v>43955</v>
      </c>
      <c r="W4" s="8">
        <f ca="1" t="shared" si="0"/>
        <v>43956</v>
      </c>
      <c r="X4" s="8">
        <f ca="1" t="shared" si="0"/>
        <v>43957</v>
      </c>
      <c r="Y4" s="8">
        <f ca="1" t="shared" si="0"/>
        <v>43958</v>
      </c>
      <c r="Z4" s="8">
        <f ca="1" t="shared" si="0"/>
        <v>43959</v>
      </c>
      <c r="AA4" s="8">
        <f ca="1" t="shared" si="0"/>
        <v>43960</v>
      </c>
    </row>
    <row r="5" customHeight="1" spans="2:27">
      <c r="B5" s="6"/>
      <c r="C5" s="6"/>
      <c r="D5" s="6"/>
      <c r="E5" s="9"/>
      <c r="F5" s="9"/>
      <c r="G5" s="6"/>
      <c r="H5" s="10">
        <f ca="1">IFERROR(IF(MIN(表1[开始时间])=0,TODAY()+Docer_爱丁学院!$B$1,MIN(表1[开始时间])+Docer_爱丁学院!$B$1),TODAY())</f>
        <v>43941</v>
      </c>
      <c r="I5" s="10">
        <f ca="1">H5+1</f>
        <v>43942</v>
      </c>
      <c r="J5" s="10">
        <f ca="1" t="shared" ref="J5:AA5" si="1">I5+1</f>
        <v>43943</v>
      </c>
      <c r="K5" s="10">
        <f ca="1" t="shared" si="1"/>
        <v>43944</v>
      </c>
      <c r="L5" s="10">
        <f ca="1" t="shared" si="1"/>
        <v>43945</v>
      </c>
      <c r="M5" s="10">
        <f ca="1" t="shared" si="1"/>
        <v>43946</v>
      </c>
      <c r="N5" s="10">
        <f ca="1" t="shared" si="1"/>
        <v>43947</v>
      </c>
      <c r="O5" s="10">
        <f ca="1" t="shared" si="1"/>
        <v>43948</v>
      </c>
      <c r="P5" s="10">
        <f ca="1" t="shared" si="1"/>
        <v>43949</v>
      </c>
      <c r="Q5" s="10">
        <f ca="1" t="shared" si="1"/>
        <v>43950</v>
      </c>
      <c r="R5" s="10">
        <f ca="1" t="shared" si="1"/>
        <v>43951</v>
      </c>
      <c r="S5" s="10">
        <f ca="1" t="shared" si="1"/>
        <v>43952</v>
      </c>
      <c r="T5" s="10">
        <f ca="1" t="shared" si="1"/>
        <v>43953</v>
      </c>
      <c r="U5" s="10">
        <f ca="1" t="shared" si="1"/>
        <v>43954</v>
      </c>
      <c r="V5" s="10">
        <f ca="1" t="shared" si="1"/>
        <v>43955</v>
      </c>
      <c r="W5" s="10">
        <f ca="1" t="shared" si="1"/>
        <v>43956</v>
      </c>
      <c r="X5" s="10">
        <f ca="1" t="shared" si="1"/>
        <v>43957</v>
      </c>
      <c r="Y5" s="10">
        <f ca="1" t="shared" si="1"/>
        <v>43958</v>
      </c>
      <c r="Z5" s="10">
        <f ca="1" t="shared" si="1"/>
        <v>43959</v>
      </c>
      <c r="AA5" s="10">
        <f ca="1" t="shared" si="1"/>
        <v>43960</v>
      </c>
    </row>
    <row r="6" customHeight="1" spans="2:27">
      <c r="B6" s="11">
        <f>IF($C6="","",ROW()-ROW($B$5))</f>
        <v>1</v>
      </c>
      <c r="C6" s="11" t="str">
        <f>IF(工作计划!$F5="","",工作计划!$F5)</f>
        <v>张三</v>
      </c>
      <c r="D6" s="11" t="str">
        <f>IF(工作计划!$C5="","",工作计划!$C5)</f>
        <v>工作计划_1</v>
      </c>
      <c r="E6" s="12">
        <f>IF(工作计划!$D5="","",工作计划!$D5)</f>
        <v>43941</v>
      </c>
      <c r="F6" s="12">
        <f>IF(工作计划!$E5="","",工作计划!$E5)</f>
        <v>43947</v>
      </c>
      <c r="G6" s="11" t="str">
        <f>IF(工作计划!$H5="","",工作计划!$H5)</f>
        <v>完成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Height="1" spans="2:27">
      <c r="B7" s="11">
        <f t="shared" ref="B7:B27" si="2">IF($C7="","",ROW()-ROW($B$5))</f>
        <v>2</v>
      </c>
      <c r="C7" s="11" t="str">
        <f>IF(工作计划!$F6="","",工作计划!$F6)</f>
        <v>李四</v>
      </c>
      <c r="D7" s="11" t="str">
        <f>IF(工作计划!$C6="","",工作计划!$C6)</f>
        <v>工作计划_2</v>
      </c>
      <c r="E7" s="12">
        <f>IF(工作计划!$D6="","",工作计划!$D6)</f>
        <v>43942</v>
      </c>
      <c r="F7" s="12">
        <f>IF(工作计划!$E6="","",工作计划!$E6)</f>
        <v>43949</v>
      </c>
      <c r="G7" s="11" t="str">
        <f>IF(工作计划!$H6="","",工作计划!$H6)</f>
        <v/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Height="1" spans="2:27">
      <c r="B8" s="11">
        <f t="shared" si="2"/>
        <v>3</v>
      </c>
      <c r="C8" s="11" t="str">
        <f>IF(工作计划!$F7="","",工作计划!$F7)</f>
        <v>王五</v>
      </c>
      <c r="D8" s="11" t="str">
        <f>IF(工作计划!$C7="","",工作计划!$C7)</f>
        <v>工作计划_3</v>
      </c>
      <c r="E8" s="12">
        <f>IF(工作计划!$D7="","",工作计划!$D7)</f>
        <v>43946</v>
      </c>
      <c r="F8" s="12">
        <f>IF(工作计划!$E7="","",工作计划!$E7)</f>
        <v>43952</v>
      </c>
      <c r="G8" s="11" t="str">
        <f>IF(工作计划!$H7="","",工作计划!$H7)</f>
        <v/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customHeight="1" spans="2:27">
      <c r="B9" s="11">
        <f t="shared" si="2"/>
        <v>4</v>
      </c>
      <c r="C9" s="11" t="str">
        <f>IF(工作计划!$F8="","",工作计划!$F8)</f>
        <v>段小姐</v>
      </c>
      <c r="D9" s="11" t="str">
        <f>IF(工作计划!$C8="","",工作计划!$C8)</f>
        <v>工作计划_4</v>
      </c>
      <c r="E9" s="12">
        <f>IF(工作计划!$D8="","",工作计划!$D8)</f>
        <v>43949</v>
      </c>
      <c r="F9" s="12">
        <f>IF(工作计划!$E8="","",工作计划!$E8)</f>
        <v>43956</v>
      </c>
      <c r="G9" s="11" t="str">
        <f>IF(工作计划!$H8="","",工作计划!$H8)</f>
        <v/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Height="1" spans="2:27">
      <c r="B10" s="11">
        <f t="shared" si="2"/>
        <v>5</v>
      </c>
      <c r="C10" s="11" t="str">
        <f>IF(工作计划!$F9="","",工作计划!$F9)</f>
        <v>李小姐</v>
      </c>
      <c r="D10" s="11" t="str">
        <f>IF(工作计划!$C9="","",工作计划!$C9)</f>
        <v>工作计划_5</v>
      </c>
      <c r="E10" s="12">
        <f>IF(工作计划!$D9="","",工作计划!$D9)</f>
        <v>43951</v>
      </c>
      <c r="F10" s="12">
        <f>IF(工作计划!$E9="","",工作计划!$E9)</f>
        <v>43961</v>
      </c>
      <c r="G10" s="11" t="str">
        <f>IF(工作计划!$H9="","",工作计划!$H9)</f>
        <v/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Height="1" spans="2:27">
      <c r="B11" s="11" t="str">
        <f t="shared" si="2"/>
        <v/>
      </c>
      <c r="C11" s="11" t="str">
        <f>IF(工作计划!$F10="","",工作计划!$F10)</f>
        <v/>
      </c>
      <c r="D11" s="11" t="str">
        <f>IF(工作计划!$C10="","",工作计划!$C10)</f>
        <v/>
      </c>
      <c r="E11" s="12" t="str">
        <f>IF(工作计划!$D10="","",工作计划!$D10)</f>
        <v/>
      </c>
      <c r="F11" s="12" t="str">
        <f>IF(工作计划!$E10="","",工作计划!$E10)</f>
        <v/>
      </c>
      <c r="G11" s="11" t="str">
        <f>IF(工作计划!$H10="","",工作计划!$H10)</f>
        <v/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Height="1" spans="2:27">
      <c r="B12" s="11" t="str">
        <f t="shared" si="2"/>
        <v/>
      </c>
      <c r="C12" s="11" t="str">
        <f>IF(工作计划!$F11="","",工作计划!$F11)</f>
        <v/>
      </c>
      <c r="D12" s="11" t="str">
        <f>IF(工作计划!$C11="","",工作计划!$C11)</f>
        <v/>
      </c>
      <c r="E12" s="12" t="str">
        <f>IF(工作计划!$D11="","",工作计划!$D11)</f>
        <v/>
      </c>
      <c r="F12" s="12" t="str">
        <f>IF(工作计划!$E11="","",工作计划!$E11)</f>
        <v/>
      </c>
      <c r="G12" s="11" t="str">
        <f>IF(工作计划!$H11="","",工作计划!$H11)</f>
        <v/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customHeight="1" spans="2:27">
      <c r="B13" s="11" t="str">
        <f t="shared" si="2"/>
        <v/>
      </c>
      <c r="C13" s="11" t="str">
        <f>IF(工作计划!$F12="","",工作计划!$F12)</f>
        <v/>
      </c>
      <c r="D13" s="11" t="str">
        <f>IF(工作计划!$C12="","",工作计划!$C12)</f>
        <v/>
      </c>
      <c r="E13" s="12" t="str">
        <f>IF(工作计划!$D12="","",工作计划!$D12)</f>
        <v/>
      </c>
      <c r="F13" s="12" t="str">
        <f>IF(工作计划!$E12="","",工作计划!$E12)</f>
        <v/>
      </c>
      <c r="G13" s="11" t="str">
        <f>IF(工作计划!$H12="","",工作计划!$H12)</f>
        <v/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customHeight="1" spans="2:27">
      <c r="B14" s="11" t="str">
        <f t="shared" si="2"/>
        <v/>
      </c>
      <c r="C14" s="11" t="str">
        <f>IF(工作计划!$F13="","",工作计划!$F13)</f>
        <v/>
      </c>
      <c r="D14" s="11" t="str">
        <f>IF(工作计划!$C13="","",工作计划!$C13)</f>
        <v/>
      </c>
      <c r="E14" s="12" t="str">
        <f>IF(工作计划!$D13="","",工作计划!$D13)</f>
        <v/>
      </c>
      <c r="F14" s="12" t="str">
        <f>IF(工作计划!$E13="","",工作计划!$E13)</f>
        <v/>
      </c>
      <c r="G14" s="11" t="str">
        <f>IF(工作计划!$H13="","",工作计划!$H13)</f>
        <v/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customHeight="1" spans="2:27">
      <c r="B15" s="11" t="str">
        <f t="shared" si="2"/>
        <v/>
      </c>
      <c r="C15" s="11" t="str">
        <f>IF(工作计划!$F14="","",工作计划!$F14)</f>
        <v/>
      </c>
      <c r="D15" s="11" t="str">
        <f>IF(工作计划!$C14="","",工作计划!$C14)</f>
        <v/>
      </c>
      <c r="E15" s="12" t="str">
        <f>IF(工作计划!$D14="","",工作计划!$D14)</f>
        <v/>
      </c>
      <c r="F15" s="12" t="str">
        <f>IF(工作计划!$E14="","",工作计划!$E14)</f>
        <v/>
      </c>
      <c r="G15" s="11" t="str">
        <f>IF(工作计划!$H14="","",工作计划!$H14)</f>
        <v/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customHeight="1" spans="2:27">
      <c r="B16" s="11" t="str">
        <f t="shared" si="2"/>
        <v/>
      </c>
      <c r="C16" s="11" t="str">
        <f>IF(工作计划!$F15="","",工作计划!$F15)</f>
        <v/>
      </c>
      <c r="D16" s="11" t="str">
        <f>IF(工作计划!$C15="","",工作计划!$C15)</f>
        <v/>
      </c>
      <c r="E16" s="12" t="str">
        <f>IF(工作计划!$D15="","",工作计划!$D15)</f>
        <v/>
      </c>
      <c r="F16" s="12" t="str">
        <f>IF(工作计划!$E15="","",工作计划!$E15)</f>
        <v/>
      </c>
      <c r="G16" s="11" t="str">
        <f>IF(工作计划!$H15="","",工作计划!$H15)</f>
        <v/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Height="1" spans="2:27">
      <c r="B17" s="11" t="str">
        <f t="shared" si="2"/>
        <v/>
      </c>
      <c r="C17" s="11" t="str">
        <f>IF(工作计划!$F16="","",工作计划!$F16)</f>
        <v/>
      </c>
      <c r="D17" s="11" t="str">
        <f>IF(工作计划!$C16="","",工作计划!$C16)</f>
        <v/>
      </c>
      <c r="E17" s="12" t="str">
        <f>IF(工作计划!$D16="","",工作计划!$D16)</f>
        <v/>
      </c>
      <c r="F17" s="12" t="str">
        <f>IF(工作计划!$E16="","",工作计划!$E16)</f>
        <v/>
      </c>
      <c r="G17" s="11" t="str">
        <f>IF(工作计划!$H16="","",工作计划!$H16)</f>
        <v/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customHeight="1" spans="2:27">
      <c r="B18" s="11" t="str">
        <f t="shared" si="2"/>
        <v/>
      </c>
      <c r="C18" s="11" t="str">
        <f>IF(工作计划!$F17="","",工作计划!$F17)</f>
        <v/>
      </c>
      <c r="D18" s="11" t="str">
        <f>IF(工作计划!$C17="","",工作计划!$C17)</f>
        <v/>
      </c>
      <c r="E18" s="12" t="str">
        <f>IF(工作计划!$D17="","",工作计划!$D17)</f>
        <v/>
      </c>
      <c r="F18" s="12" t="str">
        <f>IF(工作计划!$E17="","",工作计划!$E17)</f>
        <v/>
      </c>
      <c r="G18" s="11" t="str">
        <f>IF(工作计划!$H17="","",工作计划!$H17)</f>
        <v/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Height="1" spans="2:27">
      <c r="B19" s="11" t="str">
        <f t="shared" si="2"/>
        <v/>
      </c>
      <c r="C19" s="11" t="str">
        <f>IF(工作计划!$F18="","",工作计划!$F18)</f>
        <v/>
      </c>
      <c r="D19" s="11" t="str">
        <f>IF(工作计划!$C18="","",工作计划!$C18)</f>
        <v/>
      </c>
      <c r="E19" s="12" t="str">
        <f>IF(工作计划!$D18="","",工作计划!$D18)</f>
        <v/>
      </c>
      <c r="F19" s="12" t="str">
        <f>IF(工作计划!$E18="","",工作计划!$E18)</f>
        <v/>
      </c>
      <c r="G19" s="11" t="str">
        <f>IF(工作计划!$H18="","",工作计划!$H18)</f>
        <v/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Height="1" spans="2:27">
      <c r="B20" s="11" t="str">
        <f t="shared" si="2"/>
        <v/>
      </c>
      <c r="C20" s="11" t="str">
        <f>IF(工作计划!$F19="","",工作计划!$F19)</f>
        <v/>
      </c>
      <c r="D20" s="11" t="str">
        <f>IF(工作计划!$C19="","",工作计划!$C19)</f>
        <v/>
      </c>
      <c r="E20" s="12" t="str">
        <f>IF(工作计划!$D19="","",工作计划!$D19)</f>
        <v/>
      </c>
      <c r="F20" s="12" t="str">
        <f>IF(工作计划!$E19="","",工作计划!$E19)</f>
        <v/>
      </c>
      <c r="G20" s="11" t="str">
        <f>IF(工作计划!$H19="","",工作计划!$H19)</f>
        <v/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customHeight="1" spans="2:27">
      <c r="B21" s="11" t="str">
        <f t="shared" si="2"/>
        <v/>
      </c>
      <c r="C21" s="11" t="str">
        <f>IF(工作计划!$F20="","",工作计划!$F20)</f>
        <v/>
      </c>
      <c r="D21" s="11" t="str">
        <f>IF(工作计划!$C20="","",工作计划!$C20)</f>
        <v/>
      </c>
      <c r="E21" s="12" t="str">
        <f>IF(工作计划!$D20="","",工作计划!$D20)</f>
        <v/>
      </c>
      <c r="F21" s="12" t="str">
        <f>IF(工作计划!$E20="","",工作计划!$E20)</f>
        <v/>
      </c>
      <c r="G21" s="11" t="str">
        <f>IF(工作计划!$H20="","",工作计划!$H20)</f>
        <v/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Height="1" spans="2:27">
      <c r="B22" s="11" t="str">
        <f t="shared" si="2"/>
        <v/>
      </c>
      <c r="C22" s="11" t="str">
        <f>IF(工作计划!$F21="","",工作计划!$F21)</f>
        <v/>
      </c>
      <c r="D22" s="11" t="str">
        <f>IF(工作计划!$C21="","",工作计划!$C21)</f>
        <v/>
      </c>
      <c r="E22" s="12" t="str">
        <f>IF(工作计划!$D21="","",工作计划!$D21)</f>
        <v/>
      </c>
      <c r="F22" s="12" t="str">
        <f>IF(工作计划!$E21="","",工作计划!$E21)</f>
        <v/>
      </c>
      <c r="G22" s="11" t="str">
        <f>IF(工作计划!$H21="","",工作计划!$H21)</f>
        <v/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Height="1" spans="2:27">
      <c r="B23" s="11" t="str">
        <f t="shared" si="2"/>
        <v/>
      </c>
      <c r="C23" s="11" t="str">
        <f>IF(工作计划!$F22="","",工作计划!$F22)</f>
        <v/>
      </c>
      <c r="D23" s="11" t="str">
        <f>IF(工作计划!$C22="","",工作计划!$C22)</f>
        <v/>
      </c>
      <c r="E23" s="12" t="str">
        <f>IF(工作计划!$D22="","",工作计划!$D22)</f>
        <v/>
      </c>
      <c r="F23" s="12" t="str">
        <f>IF(工作计划!$E22="","",工作计划!$E22)</f>
        <v/>
      </c>
      <c r="G23" s="11" t="str">
        <f>IF(工作计划!$H22="","",工作计划!$H22)</f>
        <v/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Height="1" spans="2:27">
      <c r="B24" s="11" t="str">
        <f t="shared" si="2"/>
        <v/>
      </c>
      <c r="C24" s="11" t="str">
        <f>IF(工作计划!$F23="","",工作计划!$F23)</f>
        <v/>
      </c>
      <c r="D24" s="11" t="str">
        <f>IF(工作计划!$C23="","",工作计划!$C23)</f>
        <v/>
      </c>
      <c r="E24" s="12" t="str">
        <f>IF(工作计划!$D23="","",工作计划!$D23)</f>
        <v/>
      </c>
      <c r="F24" s="12" t="str">
        <f>IF(工作计划!$E23="","",工作计划!$E23)</f>
        <v/>
      </c>
      <c r="G24" s="11" t="str">
        <f>IF(工作计划!$H23="","",工作计划!$H23)</f>
        <v/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customHeight="1" spans="2:27">
      <c r="B25" s="11" t="str">
        <f t="shared" si="2"/>
        <v/>
      </c>
      <c r="C25" s="11" t="str">
        <f>IF(工作计划!$F24="","",工作计划!$F24)</f>
        <v/>
      </c>
      <c r="D25" s="11" t="str">
        <f>IF(工作计划!$C24="","",工作计划!$C24)</f>
        <v/>
      </c>
      <c r="E25" s="12" t="str">
        <f>IF(工作计划!$D24="","",工作计划!$D24)</f>
        <v/>
      </c>
      <c r="F25" s="12" t="str">
        <f>IF(工作计划!$E24="","",工作计划!$E24)</f>
        <v/>
      </c>
      <c r="G25" s="11" t="str">
        <f>IF(工作计划!$H24="","",工作计划!$H24)</f>
        <v/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customHeight="1" spans="2:27">
      <c r="B26" s="11" t="str">
        <f t="shared" si="2"/>
        <v/>
      </c>
      <c r="C26" s="11" t="str">
        <f>IF(工作计划!$F25="","",工作计划!$F25)</f>
        <v/>
      </c>
      <c r="D26" s="11" t="str">
        <f>IF(工作计划!$C25="","",工作计划!$C25)</f>
        <v/>
      </c>
      <c r="E26" s="12" t="str">
        <f>IF(工作计划!$D25="","",工作计划!$D25)</f>
        <v/>
      </c>
      <c r="F26" s="12" t="str">
        <f>IF(工作计划!$E25="","",工作计划!$E25)</f>
        <v/>
      </c>
      <c r="G26" s="11" t="str">
        <f>IF(工作计划!$H25="","",工作计划!$H25)</f>
        <v/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Height="1" spans="2:27">
      <c r="B27" s="11" t="str">
        <f t="shared" si="2"/>
        <v/>
      </c>
      <c r="C27" s="11" t="str">
        <f>IF(工作计划!$F26="","",工作计划!$F26)</f>
        <v/>
      </c>
      <c r="D27" s="11" t="str">
        <f>IF(工作计划!$C26="","",工作计划!$C26)</f>
        <v/>
      </c>
      <c r="E27" s="12" t="str">
        <f>IF(工作计划!$D26="","",工作计划!$D26)</f>
        <v/>
      </c>
      <c r="F27" s="12" t="str">
        <f>IF(工作计划!$E26="","",工作计划!$E26)</f>
        <v/>
      </c>
      <c r="G27" s="11" t="str">
        <f>IF(工作计划!$H26="","",工作计划!$H26)</f>
        <v/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</sheetData>
  <sheetProtection sheet="1" objects="1" scenarios="1"/>
  <mergeCells count="8">
    <mergeCell ref="B2:D2"/>
    <mergeCell ref="P2:R2"/>
    <mergeCell ref="B4:B5"/>
    <mergeCell ref="C4:C5"/>
    <mergeCell ref="D4:D5"/>
    <mergeCell ref="E4:E5"/>
    <mergeCell ref="F4:F5"/>
    <mergeCell ref="G4:G5"/>
  </mergeCells>
  <conditionalFormatting sqref="H6:AA27">
    <cfRule type="expression" dxfId="9" priority="1">
      <formula>IF(AND($G6="完成",H$5&gt;=$E6,H$5&lt;=$F6),TRUE,FALSE)</formula>
    </cfRule>
    <cfRule type="expression" dxfId="10" priority="2">
      <formula>IF(AND(H$5&gt;=$E6,H$5&lt;=$F6),TRUE,FALSE)</formula>
    </cfRule>
  </conditionalFormatting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name="Scroll Bar 1" r:id="rId3">
              <controlPr defaultSize="0">
                <anchor moveWithCells="1">
                  <from>
                    <xdr:col>18</xdr:col>
                    <xdr:colOff>19050</xdr:colOff>
                    <xdr:row>1</xdr:row>
                    <xdr:rowOff>47625</xdr:rowOff>
                  </from>
                  <to>
                    <xdr:col>26</xdr:col>
                    <xdr:colOff>152400</xdr:colOff>
                    <xdr:row>1</xdr:row>
                    <xdr:rowOff>314325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14.625" defaultRowHeight="20.1" customHeight="1" outlineLevelCol="1"/>
  <cols>
    <col min="1" max="16384" width="14.625" style="1"/>
  </cols>
  <sheetData>
    <row r="1" customHeight="1" spans="1:2">
      <c r="A1" s="1" t="s">
        <v>30</v>
      </c>
      <c r="B1" s="2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主页</vt:lpstr>
      <vt:lpstr>参数设置</vt:lpstr>
      <vt:lpstr>工作计划</vt:lpstr>
      <vt:lpstr>计划进度-甘特图</vt:lpstr>
      <vt:lpstr>Docer_爱丁学院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2021-02-27T08:22:50Z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