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windowWidth="9210" windowHeight="6555"/>
  </bookViews>
  <sheets>
    <sheet name="目录" sheetId="11" r:id="rId1"/>
    <sheet name="工作清单" sheetId="1" r:id="rId2"/>
    <sheet name="未来一周工作" sheetId="2" r:id="rId3"/>
    <sheet name="本日工作" sheetId="3" r:id="rId4"/>
    <sheet name="本月工作" sheetId="7" r:id="rId5"/>
    <sheet name="时间段查询" sheetId="4" r:id="rId6"/>
    <sheet name="工作状态查询" sheetId="9" r:id="rId7"/>
    <sheet name="工作分析" sheetId="10" r:id="rId8"/>
    <sheet name="数据设置" sheetId="8" r:id="rId9"/>
  </sheets>
  <externalReferences>
    <externalReference r:id="rId10"/>
  </externalReferences>
  <calcPr calcId="144525"/>
</workbook>
</file>

<file path=xl/sharedStrings.xml><?xml version="1.0" encoding="utf-8"?>
<sst xmlns="http://schemas.openxmlformats.org/spreadsheetml/2006/main" count="67">
  <si>
    <t xml:space="preserve"> 序号</t>
  </si>
  <si>
    <t>工作事项</t>
  </si>
  <si>
    <t>工作目标</t>
  </si>
  <si>
    <t>重要程度</t>
  </si>
  <si>
    <t>责任人</t>
  </si>
  <si>
    <t>计划完成日</t>
  </si>
  <si>
    <t>工作进度</t>
  </si>
  <si>
    <t>工作状态</t>
  </si>
  <si>
    <t>完成情况</t>
  </si>
  <si>
    <t>备注</t>
  </si>
  <si>
    <t>经营分析会</t>
  </si>
  <si>
    <t>材料和会议召开</t>
  </si>
  <si>
    <t>李四</t>
  </si>
  <si>
    <t>已完成</t>
  </si>
  <si>
    <t>全部按时完成</t>
  </si>
  <si>
    <t>数据分析报告</t>
  </si>
  <si>
    <t>完成销售数据分析</t>
  </si>
  <si>
    <t>七桦</t>
  </si>
  <si>
    <t>未完成</t>
  </si>
  <si>
    <t>未能提交领导</t>
  </si>
  <si>
    <t>绩效-1分</t>
  </si>
  <si>
    <t>个人工作计划</t>
  </si>
  <si>
    <t>完成7月份工作计划</t>
  </si>
  <si>
    <t>周六</t>
  </si>
  <si>
    <t>进行中</t>
  </si>
  <si>
    <t>工作4</t>
  </si>
  <si>
    <t>内容4</t>
  </si>
  <si>
    <t>王五</t>
  </si>
  <si>
    <t>已取消</t>
  </si>
  <si>
    <t>领导取消</t>
  </si>
  <si>
    <t>工作5</t>
  </si>
  <si>
    <t>内容5</t>
  </si>
  <si>
    <t>工作6</t>
  </si>
  <si>
    <t>内容6</t>
  </si>
  <si>
    <t xml:space="preserve"> </t>
  </si>
  <si>
    <t>今天日期</t>
  </si>
  <si>
    <t>今日</t>
  </si>
  <si>
    <t>工作完成率</t>
  </si>
  <si>
    <t>选择日期时间段：</t>
  </si>
  <si>
    <t>开始日期</t>
  </si>
  <si>
    <t>结束日期</t>
  </si>
  <si>
    <t>工作项个数</t>
  </si>
  <si>
    <t>完成率</t>
  </si>
  <si>
    <t>选择工作状态</t>
  </si>
  <si>
    <t xml:space="preserve">       选择时间段：</t>
  </si>
  <si>
    <t>总个数</t>
  </si>
  <si>
    <t>开始时间</t>
  </si>
  <si>
    <t>结束时间</t>
  </si>
  <si>
    <t>年</t>
  </si>
  <si>
    <t>月</t>
  </si>
  <si>
    <t>日</t>
  </si>
  <si>
    <t>张三</t>
  </si>
  <si>
    <t>人员1</t>
  </si>
  <si>
    <t>人员2</t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</si>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</sst>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 tint="-0.25"/>
      </bottom>
      <diagonal/>
    </border>
    <border>
      <left style="thin">
        <color theme="4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4"/>
      </left>
      <right style="thin">
        <color theme="0" tint="-0.25"/>
      </right>
      <top style="thin">
        <color theme="0" tint="-0.25"/>
      </top>
      <bottom style="thin">
        <color theme="4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0" tint="-0.25"/>
      </bottom>
      <diagonal/>
    </border>
    <border>
      <left style="thin">
        <color theme="0" tint="-0.25"/>
      </left>
      <right style="thin">
        <color theme="4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4"/>
      </right>
      <top style="thin">
        <color theme="0" tint="-0.25"/>
      </top>
      <bottom style="thin">
        <color theme="4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auto="1"/>
      </top>
      <bottom style="medium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2" borderId="27" applyNumberFormat="0" applyAlignment="0" applyProtection="0">
      <alignment vertical="center"/>
    </xf>
    <xf numFmtId="0" fontId="14" fillId="22" borderId="24" applyNumberFormat="0" applyAlignment="0" applyProtection="0">
      <alignment vertical="center"/>
    </xf>
    <xf numFmtId="0" fontId="10" fillId="13" borderId="2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0" fontId="0" fillId="0" borderId="4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0" fontId="0" fillId="0" borderId="6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14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1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10" fontId="2" fillId="2" borderId="1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0" fontId="2" fillId="2" borderId="19" xfId="0" applyNumberFormat="1" applyFont="1" applyFill="1" applyBorder="1" applyAlignment="1">
      <alignment horizontal="center" vertical="center"/>
    </xf>
    <xf numFmtId="10" fontId="2" fillId="2" borderId="20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C7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127000" dist="76200" dir="18900000" algn="b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1" i="0" u="none" strike="noStrike" kern="1200" baseline="0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工作分析!$J$7:$J$13</c:f>
              <c:strCache>
                <c:ptCount val="7"/>
                <c:pt idx="0">
                  <c:v>已完成</c:v>
                </c:pt>
                <c:pt idx="2">
                  <c:v>未完成</c:v>
                </c:pt>
                <c:pt idx="4">
                  <c:v>进行中</c:v>
                </c:pt>
                <c:pt idx="6">
                  <c:v>已取消</c:v>
                </c:pt>
              </c:strCache>
            </c:strRef>
          </c:cat>
          <c:val>
            <c:numRef>
              <c:f>工作分析!$K$7:$K$13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4">
                  <c:v>3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5"/>
        <c:axId val="858123959"/>
        <c:axId val="409232857"/>
      </c:barChart>
      <c:catAx>
        <c:axId val="858123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09232857"/>
        <c:crosses val="autoZero"/>
        <c:auto val="1"/>
        <c:lblAlgn val="ctr"/>
        <c:lblOffset val="100"/>
        <c:noMultiLvlLbl val="0"/>
      </c:catAx>
      <c:valAx>
        <c:axId val="40923285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858123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400" b="1">
          <a:solidFill>
            <a:schemeClr val="bg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solidFill>
                <a:schemeClr val="bg1"/>
              </a:solidFill>
            </a:ln>
            <a:effectLst>
              <a:outerShdw blurRad="127000" dist="76200" dir="18900000" algn="bl" rotWithShape="0">
                <a:prstClr val="black">
                  <a:alpha val="40000"/>
                </a:prstClr>
              </a:outerShdw>
            </a:effectLst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>
                <a:outerShdw blurRad="127000" dist="76200" dir="18900000" algn="bl" rotWithShape="0">
                  <a:prstClr val="black">
                    <a:alpha val="40000"/>
                  </a:prstClr>
                </a:outerShdw>
              </a:effectLst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1" i="0" u="none" strike="noStrike" kern="1200" baseline="0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工作分析!$J$7:$J$13</c:f>
              <c:strCache>
                <c:ptCount val="7"/>
                <c:pt idx="0">
                  <c:v>已完成</c:v>
                </c:pt>
                <c:pt idx="2">
                  <c:v>未完成</c:v>
                </c:pt>
                <c:pt idx="4">
                  <c:v>进行中</c:v>
                </c:pt>
                <c:pt idx="6">
                  <c:v>已取消</c:v>
                </c:pt>
              </c:strCache>
            </c:strRef>
          </c:cat>
          <c:val>
            <c:numRef>
              <c:f>工作分析!$K$7:$K$13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4">
                  <c:v>3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400" b="1">
          <a:solidFill>
            <a:schemeClr val="bg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hyperlink" Target="#&#25968;&#25454;&#35774;&#32622;!A1"/><Relationship Id="rId8" Type="http://schemas.openxmlformats.org/officeDocument/2006/relationships/hyperlink" Target="#&#24037;&#20316;&#20998;&#26512;!A1"/><Relationship Id="rId7" Type="http://schemas.openxmlformats.org/officeDocument/2006/relationships/hyperlink" Target="#&#24037;&#20316;&#29366;&#24577;&#26597;&#35810;!A1"/><Relationship Id="rId6" Type="http://schemas.openxmlformats.org/officeDocument/2006/relationships/hyperlink" Target="#&#26102;&#38388;&#27573;&#26597;&#35810;!A1"/><Relationship Id="rId5" Type="http://schemas.openxmlformats.org/officeDocument/2006/relationships/hyperlink" Target="#&#26410;&#26469;&#19968;&#21608;&#24037;&#20316;!A1"/><Relationship Id="rId4" Type="http://schemas.openxmlformats.org/officeDocument/2006/relationships/hyperlink" Target="#&#26412;&#26376;&#24037;&#20316;!A1"/><Relationship Id="rId3" Type="http://schemas.openxmlformats.org/officeDocument/2006/relationships/hyperlink" Target="#&#26412;&#26085;&#24037;&#20316;!A1"/><Relationship Id="rId2" Type="http://schemas.openxmlformats.org/officeDocument/2006/relationships/chart" Target="../charts/chart2.xml"/><Relationship Id="rId10" Type="http://schemas.openxmlformats.org/officeDocument/2006/relationships/hyperlink" Target="#&#24037;&#20316;&#28165;&#21333;!A1"/><Relationship Id="rId1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&#24037;&#20316;&#28165;&#21333;!A1"/><Relationship Id="rId7" Type="http://schemas.openxmlformats.org/officeDocument/2006/relationships/hyperlink" Target="#&#25968;&#25454;&#35774;&#32622;!A1"/><Relationship Id="rId6" Type="http://schemas.openxmlformats.org/officeDocument/2006/relationships/hyperlink" Target="#&#24037;&#20316;&#20998;&#26512;!A1"/><Relationship Id="rId5" Type="http://schemas.openxmlformats.org/officeDocument/2006/relationships/hyperlink" Target="#&#24037;&#20316;&#29366;&#24577;&#26597;&#35810;!A1"/><Relationship Id="rId4" Type="http://schemas.openxmlformats.org/officeDocument/2006/relationships/hyperlink" Target="#&#26102;&#38388;&#27573;&#26597;&#35810;!A1"/><Relationship Id="rId3" Type="http://schemas.openxmlformats.org/officeDocument/2006/relationships/hyperlink" Target="#&#26410;&#26469;&#19968;&#21608;&#24037;&#20316;!A1"/><Relationship Id="rId2" Type="http://schemas.openxmlformats.org/officeDocument/2006/relationships/hyperlink" Target="#&#26412;&#26376;&#24037;&#20316;!A1"/><Relationship Id="rId1" Type="http://schemas.openxmlformats.org/officeDocument/2006/relationships/hyperlink" Target="#&#26412;&#26085;&#24037;&#20316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565785</xdr:colOff>
      <xdr:row>12</xdr:row>
      <xdr:rowOff>102235</xdr:rowOff>
    </xdr:from>
    <xdr:to>
      <xdr:col>9</xdr:col>
      <xdr:colOff>427355</xdr:colOff>
      <xdr:row>15</xdr:row>
      <xdr:rowOff>74295</xdr:rowOff>
    </xdr:to>
    <xdr:grpSp>
      <xdr:nvGrpSpPr>
        <xdr:cNvPr id="3" name="组合 2">
          <a:hlinkClick xmlns:r="http://schemas.openxmlformats.org/officeDocument/2006/relationships" r:id="rId1"/>
        </xdr:cNvPr>
        <xdr:cNvGrpSpPr/>
      </xdr:nvGrpSpPr>
      <xdr:grpSpPr>
        <a:xfrm rot="0">
          <a:off x="4258310" y="2273935"/>
          <a:ext cx="1176020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4" name="同侧圆角矩形 3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5" name="文本框 4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本日工作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7</xdr:col>
      <xdr:colOff>565785</xdr:colOff>
      <xdr:row>17</xdr:row>
      <xdr:rowOff>70485</xdr:rowOff>
    </xdr:from>
    <xdr:to>
      <xdr:col>9</xdr:col>
      <xdr:colOff>424815</xdr:colOff>
      <xdr:row>20</xdr:row>
      <xdr:rowOff>42545</xdr:rowOff>
    </xdr:to>
    <xdr:grpSp>
      <xdr:nvGrpSpPr>
        <xdr:cNvPr id="6" name="组合 5">
          <a:hlinkClick xmlns:r="http://schemas.openxmlformats.org/officeDocument/2006/relationships" r:id="rId2"/>
        </xdr:cNvPr>
        <xdr:cNvGrpSpPr/>
      </xdr:nvGrpSpPr>
      <xdr:grpSpPr>
        <a:xfrm rot="0">
          <a:off x="4258310" y="3147060"/>
          <a:ext cx="1173480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7" name="同侧圆角矩形 6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8" name="文本框 7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本月工作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7</xdr:col>
      <xdr:colOff>565785</xdr:colOff>
      <xdr:row>22</xdr:row>
      <xdr:rowOff>38100</xdr:rowOff>
    </xdr:from>
    <xdr:to>
      <xdr:col>9</xdr:col>
      <xdr:colOff>422275</xdr:colOff>
      <xdr:row>25</xdr:row>
      <xdr:rowOff>10160</xdr:rowOff>
    </xdr:to>
    <xdr:grpSp>
      <xdr:nvGrpSpPr>
        <xdr:cNvPr id="9" name="组合 8">
          <a:hlinkClick xmlns:r="http://schemas.openxmlformats.org/officeDocument/2006/relationships" r:id="rId3"/>
        </xdr:cNvPr>
        <xdr:cNvGrpSpPr/>
      </xdr:nvGrpSpPr>
      <xdr:grpSpPr>
        <a:xfrm rot="0">
          <a:off x="4258310" y="4019550"/>
          <a:ext cx="1170940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10" name="同侧圆角矩形 9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11" name="文本框 10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未来一周工作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11</xdr:col>
      <xdr:colOff>565785</xdr:colOff>
      <xdr:row>7</xdr:row>
      <xdr:rowOff>133350</xdr:rowOff>
    </xdr:from>
    <xdr:to>
      <xdr:col>13</xdr:col>
      <xdr:colOff>423545</xdr:colOff>
      <xdr:row>10</xdr:row>
      <xdr:rowOff>105410</xdr:rowOff>
    </xdr:to>
    <xdr:grpSp>
      <xdr:nvGrpSpPr>
        <xdr:cNvPr id="12" name="组合 11">
          <a:hlinkClick xmlns:r="http://schemas.openxmlformats.org/officeDocument/2006/relationships" r:id="rId4"/>
        </xdr:cNvPr>
        <xdr:cNvGrpSpPr/>
      </xdr:nvGrpSpPr>
      <xdr:grpSpPr>
        <a:xfrm rot="0">
          <a:off x="6430010" y="1400175"/>
          <a:ext cx="1172210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13" name="同侧圆角矩形 12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时间段查询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11</xdr:col>
      <xdr:colOff>564515</xdr:colOff>
      <xdr:row>12</xdr:row>
      <xdr:rowOff>102235</xdr:rowOff>
    </xdr:from>
    <xdr:to>
      <xdr:col>13</xdr:col>
      <xdr:colOff>420370</xdr:colOff>
      <xdr:row>15</xdr:row>
      <xdr:rowOff>74295</xdr:rowOff>
    </xdr:to>
    <xdr:grpSp>
      <xdr:nvGrpSpPr>
        <xdr:cNvPr id="15" name="组合 14">
          <a:hlinkClick xmlns:r="http://schemas.openxmlformats.org/officeDocument/2006/relationships" r:id="rId5"/>
        </xdr:cNvPr>
        <xdr:cNvGrpSpPr/>
      </xdr:nvGrpSpPr>
      <xdr:grpSpPr>
        <a:xfrm rot="0">
          <a:off x="6428740" y="2273935"/>
          <a:ext cx="1170305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16" name="同侧圆角矩形 15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工作状态查询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11</xdr:col>
      <xdr:colOff>563245</xdr:colOff>
      <xdr:row>17</xdr:row>
      <xdr:rowOff>70485</xdr:rowOff>
    </xdr:from>
    <xdr:to>
      <xdr:col>13</xdr:col>
      <xdr:colOff>424815</xdr:colOff>
      <xdr:row>20</xdr:row>
      <xdr:rowOff>42545</xdr:rowOff>
    </xdr:to>
    <xdr:grpSp>
      <xdr:nvGrpSpPr>
        <xdr:cNvPr id="18" name="组合 17">
          <a:hlinkClick xmlns:r="http://schemas.openxmlformats.org/officeDocument/2006/relationships" r:id="rId6"/>
        </xdr:cNvPr>
        <xdr:cNvGrpSpPr/>
      </xdr:nvGrpSpPr>
      <xdr:grpSpPr>
        <a:xfrm rot="0">
          <a:off x="6427470" y="3147060"/>
          <a:ext cx="1176020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19" name="同侧圆角矩形 18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20" name="文本框 19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工作分析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11</xdr:col>
      <xdr:colOff>562610</xdr:colOff>
      <xdr:row>22</xdr:row>
      <xdr:rowOff>38100</xdr:rowOff>
    </xdr:from>
    <xdr:to>
      <xdr:col>13</xdr:col>
      <xdr:colOff>417830</xdr:colOff>
      <xdr:row>25</xdr:row>
      <xdr:rowOff>10160</xdr:rowOff>
    </xdr:to>
    <xdr:grpSp>
      <xdr:nvGrpSpPr>
        <xdr:cNvPr id="21" name="组合 20">
          <a:hlinkClick xmlns:r="http://schemas.openxmlformats.org/officeDocument/2006/relationships" r:id="rId7"/>
        </xdr:cNvPr>
        <xdr:cNvGrpSpPr/>
      </xdr:nvGrpSpPr>
      <xdr:grpSpPr>
        <a:xfrm rot="0">
          <a:off x="6426835" y="4019550"/>
          <a:ext cx="1169670" cy="514985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22" name="同侧圆角矩形 21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23" name="文本框 22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数据设置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7</xdr:col>
      <xdr:colOff>565785</xdr:colOff>
      <xdr:row>7</xdr:row>
      <xdr:rowOff>133350</xdr:rowOff>
    </xdr:from>
    <xdr:to>
      <xdr:col>9</xdr:col>
      <xdr:colOff>422910</xdr:colOff>
      <xdr:row>10</xdr:row>
      <xdr:rowOff>106045</xdr:rowOff>
    </xdr:to>
    <xdr:grpSp>
      <xdr:nvGrpSpPr>
        <xdr:cNvPr id="24" name="组合 23">
          <a:hlinkClick xmlns:r="http://schemas.openxmlformats.org/officeDocument/2006/relationships" r:id="rId8"/>
        </xdr:cNvPr>
        <xdr:cNvGrpSpPr/>
      </xdr:nvGrpSpPr>
      <xdr:grpSpPr>
        <a:xfrm rot="0">
          <a:off x="4258310" y="1400175"/>
          <a:ext cx="1171575" cy="515620"/>
          <a:chOff x="726" y="269"/>
          <a:chExt cx="1732" cy="444"/>
        </a:xfrm>
        <a:effectLst>
          <a:outerShdw dir="18900000" sy="23000" kx="-1200000" algn="bl" rotWithShape="0">
            <a:prstClr val="black">
              <a:alpha val="20000"/>
            </a:prstClr>
          </a:outerShdw>
        </a:effectLst>
      </xdr:grpSpPr>
      <xdr:sp textlink="'[计算]#REF'!L9">
        <xdr:nvSpPr>
          <xdr:cNvPr id="25" name="同侧圆角矩形 24"/>
          <xdr:cNvSpPr/>
        </xdr:nvSpPr>
        <xdr:spPr>
          <a:xfrm>
            <a:off x="726" y="269"/>
            <a:ext cx="1730" cy="444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bg1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2400" b="0" i="0" u="none" strike="noStrike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36" y="300"/>
            <a:ext cx="1722" cy="3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rPr>
              <a:t>工作清单</a:t>
            </a:r>
            <a:endParaRPr lang="zh-CN" altLang="en-US" sz="1200" b="1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7</xdr:col>
      <xdr:colOff>132080</xdr:colOff>
      <xdr:row>8</xdr:row>
      <xdr:rowOff>37465</xdr:rowOff>
    </xdr:from>
    <xdr:to>
      <xdr:col>7</xdr:col>
      <xdr:colOff>471170</xdr:colOff>
      <xdr:row>10</xdr:row>
      <xdr:rowOff>30480</xdr:rowOff>
    </xdr:to>
    <xdr:grpSp>
      <xdr:nvGrpSpPr>
        <xdr:cNvPr id="31" name="组合 30"/>
        <xdr:cNvGrpSpPr/>
      </xdr:nvGrpSpPr>
      <xdr:grpSpPr>
        <a:xfrm>
          <a:off x="3824605" y="1485265"/>
          <a:ext cx="339090" cy="354965"/>
          <a:chOff x="7964" y="6854"/>
          <a:chExt cx="1236" cy="1236"/>
        </a:xfrm>
        <a:effectLst/>
      </xdr:grpSpPr>
      <xdr:sp>
        <xdr:nvSpPr>
          <xdr:cNvPr id="32" name="Oval 18"/>
          <xdr:cNvSpPr>
            <a:spLocks noChangeArrowheads="1"/>
          </xdr:cNvSpPr>
        </xdr:nvSpPr>
        <xdr:spPr>
          <a:xfrm>
            <a:off x="7964" y="6854"/>
            <a:ext cx="1236" cy="1237"/>
          </a:xfrm>
          <a:prstGeom prst="ellipse">
            <a:avLst/>
          </a:prstGeom>
          <a:solidFill>
            <a:srgbClr val="EFC75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3" name="Freeform 62"/>
          <xdr:cNvSpPr/>
        </xdr:nvSpPr>
        <xdr:spPr>
          <a:xfrm>
            <a:off x="8291" y="7355"/>
            <a:ext cx="582" cy="419"/>
          </a:xfrm>
          <a:custGeom>
            <a:avLst/>
            <a:gdLst>
              <a:gd name="T0" fmla="*/ 116 w 128"/>
              <a:gd name="T1" fmla="*/ 92 h 92"/>
              <a:gd name="T2" fmla="*/ 12 w 128"/>
              <a:gd name="T3" fmla="*/ 92 h 92"/>
              <a:gd name="T4" fmla="*/ 0 w 128"/>
              <a:gd name="T5" fmla="*/ 80 h 92"/>
              <a:gd name="T6" fmla="*/ 0 w 128"/>
              <a:gd name="T7" fmla="*/ 12 h 92"/>
              <a:gd name="T8" fmla="*/ 12 w 128"/>
              <a:gd name="T9" fmla="*/ 0 h 92"/>
              <a:gd name="T10" fmla="*/ 20 w 128"/>
              <a:gd name="T11" fmla="*/ 0 h 92"/>
              <a:gd name="T12" fmla="*/ 24 w 128"/>
              <a:gd name="T13" fmla="*/ 4 h 92"/>
              <a:gd name="T14" fmla="*/ 20 w 128"/>
              <a:gd name="T15" fmla="*/ 8 h 92"/>
              <a:gd name="T16" fmla="*/ 12 w 128"/>
              <a:gd name="T17" fmla="*/ 8 h 92"/>
              <a:gd name="T18" fmla="*/ 8 w 128"/>
              <a:gd name="T19" fmla="*/ 12 h 92"/>
              <a:gd name="T20" fmla="*/ 8 w 128"/>
              <a:gd name="T21" fmla="*/ 80 h 92"/>
              <a:gd name="T22" fmla="*/ 12 w 128"/>
              <a:gd name="T23" fmla="*/ 84 h 92"/>
              <a:gd name="T24" fmla="*/ 116 w 128"/>
              <a:gd name="T25" fmla="*/ 84 h 92"/>
              <a:gd name="T26" fmla="*/ 120 w 128"/>
              <a:gd name="T27" fmla="*/ 80 h 92"/>
              <a:gd name="T28" fmla="*/ 120 w 128"/>
              <a:gd name="T29" fmla="*/ 12 h 92"/>
              <a:gd name="T30" fmla="*/ 116 w 128"/>
              <a:gd name="T31" fmla="*/ 8 h 92"/>
              <a:gd name="T32" fmla="*/ 108 w 128"/>
              <a:gd name="T33" fmla="*/ 8 h 92"/>
              <a:gd name="T34" fmla="*/ 104 w 128"/>
              <a:gd name="T35" fmla="*/ 4 h 92"/>
              <a:gd name="T36" fmla="*/ 108 w 128"/>
              <a:gd name="T37" fmla="*/ 0 h 92"/>
              <a:gd name="T38" fmla="*/ 116 w 128"/>
              <a:gd name="T39" fmla="*/ 0 h 92"/>
              <a:gd name="T40" fmla="*/ 128 w 128"/>
              <a:gd name="T41" fmla="*/ 12 h 92"/>
              <a:gd name="T42" fmla="*/ 128 w 128"/>
              <a:gd name="T43" fmla="*/ 80 h 92"/>
              <a:gd name="T44" fmla="*/ 116 w 128"/>
              <a:gd name="T45" fmla="*/ 92 h 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</a:cxnLst>
            <a:rect l="0" t="0" r="r" b="b"/>
            <a:pathLst>
              <a:path w="128" h="92">
                <a:moveTo>
                  <a:pt x="116" y="92"/>
                </a:moveTo>
                <a:cubicBezTo>
                  <a:pt x="12" y="92"/>
                  <a:pt x="12" y="92"/>
                  <a:pt x="12" y="92"/>
                </a:cubicBezTo>
                <a:cubicBezTo>
                  <a:pt x="5" y="92"/>
                  <a:pt x="0" y="87"/>
                  <a:pt x="0" y="80"/>
                </a:cubicBezTo>
                <a:cubicBezTo>
                  <a:pt x="0" y="12"/>
                  <a:pt x="0" y="12"/>
                  <a:pt x="0" y="12"/>
                </a:cubicBezTo>
                <a:cubicBezTo>
                  <a:pt x="0" y="6"/>
                  <a:pt x="5" y="0"/>
                  <a:pt x="12" y="0"/>
                </a:cubicBezTo>
                <a:cubicBezTo>
                  <a:pt x="20" y="0"/>
                  <a:pt x="20" y="0"/>
                  <a:pt x="20" y="0"/>
                </a:cubicBezTo>
                <a:cubicBezTo>
                  <a:pt x="22" y="0"/>
                  <a:pt x="24" y="2"/>
                  <a:pt x="24" y="4"/>
                </a:cubicBezTo>
                <a:cubicBezTo>
                  <a:pt x="24" y="6"/>
                  <a:pt x="22" y="8"/>
                  <a:pt x="20" y="8"/>
                </a:cubicBezTo>
                <a:cubicBezTo>
                  <a:pt x="12" y="8"/>
                  <a:pt x="12" y="8"/>
                  <a:pt x="12" y="8"/>
                </a:cubicBezTo>
                <a:cubicBezTo>
                  <a:pt x="9" y="8"/>
                  <a:pt x="8" y="10"/>
                  <a:pt x="8" y="12"/>
                </a:cubicBezTo>
                <a:cubicBezTo>
                  <a:pt x="8" y="80"/>
                  <a:pt x="8" y="80"/>
                  <a:pt x="8" y="80"/>
                </a:cubicBezTo>
                <a:cubicBezTo>
                  <a:pt x="8" y="83"/>
                  <a:pt x="9" y="84"/>
                  <a:pt x="12" y="84"/>
                </a:cubicBezTo>
                <a:cubicBezTo>
                  <a:pt x="116" y="84"/>
                  <a:pt x="116" y="84"/>
                  <a:pt x="116" y="84"/>
                </a:cubicBezTo>
                <a:cubicBezTo>
                  <a:pt x="118" y="84"/>
                  <a:pt x="120" y="83"/>
                  <a:pt x="120" y="80"/>
                </a:cubicBezTo>
                <a:cubicBezTo>
                  <a:pt x="120" y="12"/>
                  <a:pt x="120" y="12"/>
                  <a:pt x="120" y="12"/>
                </a:cubicBezTo>
                <a:cubicBezTo>
                  <a:pt x="120" y="10"/>
                  <a:pt x="118" y="8"/>
                  <a:pt x="116" y="8"/>
                </a:cubicBezTo>
                <a:cubicBezTo>
                  <a:pt x="108" y="8"/>
                  <a:pt x="108" y="8"/>
                  <a:pt x="108" y="8"/>
                </a:cubicBezTo>
                <a:cubicBezTo>
                  <a:pt x="105" y="8"/>
                  <a:pt x="104" y="6"/>
                  <a:pt x="104" y="4"/>
                </a:cubicBezTo>
                <a:cubicBezTo>
                  <a:pt x="104" y="2"/>
                  <a:pt x="105" y="0"/>
                  <a:pt x="108" y="0"/>
                </a:cubicBezTo>
                <a:cubicBezTo>
                  <a:pt x="116" y="0"/>
                  <a:pt x="116" y="0"/>
                  <a:pt x="116" y="0"/>
                </a:cubicBezTo>
                <a:cubicBezTo>
                  <a:pt x="122" y="0"/>
                  <a:pt x="128" y="6"/>
                  <a:pt x="128" y="12"/>
                </a:cubicBezTo>
                <a:cubicBezTo>
                  <a:pt x="128" y="80"/>
                  <a:pt x="128" y="80"/>
                  <a:pt x="128" y="80"/>
                </a:cubicBezTo>
                <a:cubicBezTo>
                  <a:pt x="128" y="87"/>
                  <a:pt x="122" y="92"/>
                  <a:pt x="116" y="9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4" name="Freeform 63"/>
          <xdr:cNvSpPr/>
        </xdr:nvSpPr>
        <xdr:spPr>
          <a:xfrm>
            <a:off x="8308" y="7379"/>
            <a:ext cx="542" cy="240"/>
          </a:xfrm>
          <a:custGeom>
            <a:avLst/>
            <a:gdLst>
              <a:gd name="T0" fmla="*/ 60 w 119"/>
              <a:gd name="T1" fmla="*/ 53 h 53"/>
              <a:gd name="T2" fmla="*/ 51 w 119"/>
              <a:gd name="T3" fmla="*/ 50 h 53"/>
              <a:gd name="T4" fmla="*/ 2 w 119"/>
              <a:gd name="T5" fmla="*/ 8 h 53"/>
              <a:gd name="T6" fmla="*/ 2 w 119"/>
              <a:gd name="T7" fmla="*/ 2 h 53"/>
              <a:gd name="T8" fmla="*/ 7 w 119"/>
              <a:gd name="T9" fmla="*/ 2 h 53"/>
              <a:gd name="T10" fmla="*/ 56 w 119"/>
              <a:gd name="T11" fmla="*/ 44 h 53"/>
              <a:gd name="T12" fmla="*/ 63 w 119"/>
              <a:gd name="T13" fmla="*/ 44 h 53"/>
              <a:gd name="T14" fmla="*/ 112 w 119"/>
              <a:gd name="T15" fmla="*/ 2 h 53"/>
              <a:gd name="T16" fmla="*/ 117 w 119"/>
              <a:gd name="T17" fmla="*/ 2 h 53"/>
              <a:gd name="T18" fmla="*/ 117 w 119"/>
              <a:gd name="T19" fmla="*/ 8 h 53"/>
              <a:gd name="T20" fmla="*/ 68 w 119"/>
              <a:gd name="T21" fmla="*/ 50 h 53"/>
              <a:gd name="T22" fmla="*/ 60 w 119"/>
              <a:gd name="T23" fmla="*/ 53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19" h="53">
                <a:moveTo>
                  <a:pt x="60" y="53"/>
                </a:moveTo>
                <a:cubicBezTo>
                  <a:pt x="56" y="53"/>
                  <a:pt x="53" y="52"/>
                  <a:pt x="51" y="50"/>
                </a:cubicBezTo>
                <a:cubicBezTo>
                  <a:pt x="2" y="8"/>
                  <a:pt x="2" y="8"/>
                  <a:pt x="2" y="8"/>
                </a:cubicBezTo>
                <a:cubicBezTo>
                  <a:pt x="1" y="7"/>
                  <a:pt x="0" y="4"/>
                  <a:pt x="2" y="2"/>
                </a:cubicBezTo>
                <a:cubicBezTo>
                  <a:pt x="3" y="1"/>
                  <a:pt x="6" y="0"/>
                  <a:pt x="7" y="2"/>
                </a:cubicBezTo>
                <a:cubicBezTo>
                  <a:pt x="56" y="44"/>
                  <a:pt x="56" y="44"/>
                  <a:pt x="56" y="44"/>
                </a:cubicBezTo>
                <a:cubicBezTo>
                  <a:pt x="58" y="46"/>
                  <a:pt x="61" y="46"/>
                  <a:pt x="63" y="44"/>
                </a:cubicBezTo>
                <a:cubicBezTo>
                  <a:pt x="112" y="2"/>
                  <a:pt x="112" y="2"/>
                  <a:pt x="112" y="2"/>
                </a:cubicBezTo>
                <a:cubicBezTo>
                  <a:pt x="113" y="0"/>
                  <a:pt x="116" y="1"/>
                  <a:pt x="117" y="2"/>
                </a:cubicBezTo>
                <a:cubicBezTo>
                  <a:pt x="119" y="4"/>
                  <a:pt x="119" y="7"/>
                  <a:pt x="117" y="8"/>
                </a:cubicBezTo>
                <a:cubicBezTo>
                  <a:pt x="68" y="50"/>
                  <a:pt x="68" y="50"/>
                  <a:pt x="68" y="50"/>
                </a:cubicBezTo>
                <a:cubicBezTo>
                  <a:pt x="66" y="52"/>
                  <a:pt x="63" y="53"/>
                  <a:pt x="60" y="5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5" name="Freeform 64"/>
          <xdr:cNvSpPr/>
        </xdr:nvSpPr>
        <xdr:spPr>
          <a:xfrm>
            <a:off x="8364" y="7173"/>
            <a:ext cx="436" cy="286"/>
          </a:xfrm>
          <a:custGeom>
            <a:avLst/>
            <a:gdLst>
              <a:gd name="T0" fmla="*/ 92 w 96"/>
              <a:gd name="T1" fmla="*/ 63 h 63"/>
              <a:gd name="T2" fmla="*/ 88 w 96"/>
              <a:gd name="T3" fmla="*/ 59 h 63"/>
              <a:gd name="T4" fmla="*/ 88 w 96"/>
              <a:gd name="T5" fmla="*/ 8 h 63"/>
              <a:gd name="T6" fmla="*/ 8 w 96"/>
              <a:gd name="T7" fmla="*/ 8 h 63"/>
              <a:gd name="T8" fmla="*/ 8 w 96"/>
              <a:gd name="T9" fmla="*/ 59 h 63"/>
              <a:gd name="T10" fmla="*/ 4 w 96"/>
              <a:gd name="T11" fmla="*/ 63 h 63"/>
              <a:gd name="T12" fmla="*/ 0 w 96"/>
              <a:gd name="T13" fmla="*/ 59 h 63"/>
              <a:gd name="T14" fmla="*/ 0 w 96"/>
              <a:gd name="T15" fmla="*/ 8 h 63"/>
              <a:gd name="T16" fmla="*/ 8 w 96"/>
              <a:gd name="T17" fmla="*/ 0 h 63"/>
              <a:gd name="T18" fmla="*/ 88 w 96"/>
              <a:gd name="T19" fmla="*/ 0 h 63"/>
              <a:gd name="T20" fmla="*/ 96 w 96"/>
              <a:gd name="T21" fmla="*/ 8 h 63"/>
              <a:gd name="T22" fmla="*/ 96 w 96"/>
              <a:gd name="T23" fmla="*/ 59 h 63"/>
              <a:gd name="T24" fmla="*/ 92 w 96"/>
              <a:gd name="T25" fmla="*/ 63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96" h="63">
                <a:moveTo>
                  <a:pt x="92" y="63"/>
                </a:moveTo>
                <a:cubicBezTo>
                  <a:pt x="89" y="63"/>
                  <a:pt x="88" y="62"/>
                  <a:pt x="88" y="59"/>
                </a:cubicBezTo>
                <a:cubicBezTo>
                  <a:pt x="88" y="8"/>
                  <a:pt x="88" y="8"/>
                  <a:pt x="88" y="8"/>
                </a:cubicBezTo>
                <a:cubicBezTo>
                  <a:pt x="8" y="8"/>
                  <a:pt x="8" y="8"/>
                  <a:pt x="8" y="8"/>
                </a:cubicBezTo>
                <a:cubicBezTo>
                  <a:pt x="8" y="59"/>
                  <a:pt x="8" y="59"/>
                  <a:pt x="8" y="59"/>
                </a:cubicBezTo>
                <a:cubicBezTo>
                  <a:pt x="8" y="62"/>
                  <a:pt x="6" y="63"/>
                  <a:pt x="4" y="63"/>
                </a:cubicBezTo>
                <a:cubicBezTo>
                  <a:pt x="1" y="63"/>
                  <a:pt x="0" y="62"/>
                  <a:pt x="0" y="59"/>
                </a:cubicBezTo>
                <a:cubicBezTo>
                  <a:pt x="0" y="8"/>
                  <a:pt x="0" y="8"/>
                  <a:pt x="0" y="8"/>
                </a:cubicBezTo>
                <a:cubicBezTo>
                  <a:pt x="0" y="4"/>
                  <a:pt x="3" y="0"/>
                  <a:pt x="8" y="0"/>
                </a:cubicBezTo>
                <a:cubicBezTo>
                  <a:pt x="88" y="0"/>
                  <a:pt x="88" y="0"/>
                  <a:pt x="88" y="0"/>
                </a:cubicBezTo>
                <a:cubicBezTo>
                  <a:pt x="92" y="0"/>
                  <a:pt x="96" y="4"/>
                  <a:pt x="96" y="8"/>
                </a:cubicBezTo>
                <a:cubicBezTo>
                  <a:pt x="96" y="59"/>
                  <a:pt x="96" y="59"/>
                  <a:pt x="96" y="59"/>
                </a:cubicBezTo>
                <a:cubicBezTo>
                  <a:pt x="96" y="62"/>
                  <a:pt x="94" y="63"/>
                  <a:pt x="92" y="6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6" name="Freeform 65"/>
          <xdr:cNvSpPr/>
        </xdr:nvSpPr>
        <xdr:spPr>
          <a:xfrm>
            <a:off x="8451" y="7382"/>
            <a:ext cx="263" cy="37"/>
          </a:xfrm>
          <a:custGeom>
            <a:avLst/>
            <a:gdLst>
              <a:gd name="T0" fmla="*/ 54 w 58"/>
              <a:gd name="T1" fmla="*/ 8 h 8"/>
              <a:gd name="T2" fmla="*/ 4 w 58"/>
              <a:gd name="T3" fmla="*/ 8 h 8"/>
              <a:gd name="T4" fmla="*/ 0 w 58"/>
              <a:gd name="T5" fmla="*/ 4 h 8"/>
              <a:gd name="T6" fmla="*/ 4 w 58"/>
              <a:gd name="T7" fmla="*/ 0 h 8"/>
              <a:gd name="T8" fmla="*/ 54 w 58"/>
              <a:gd name="T9" fmla="*/ 0 h 8"/>
              <a:gd name="T10" fmla="*/ 58 w 58"/>
              <a:gd name="T11" fmla="*/ 4 h 8"/>
              <a:gd name="T12" fmla="*/ 54 w 58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58" h="8">
                <a:moveTo>
                  <a:pt x="54" y="8"/>
                </a:moveTo>
                <a:cubicBezTo>
                  <a:pt x="4" y="8"/>
                  <a:pt x="4" y="8"/>
                  <a:pt x="4" y="8"/>
                </a:cubicBezTo>
                <a:cubicBezTo>
                  <a:pt x="1" y="8"/>
                  <a:pt x="0" y="6"/>
                  <a:pt x="0" y="4"/>
                </a:cubicBezTo>
                <a:cubicBezTo>
                  <a:pt x="0" y="2"/>
                  <a:pt x="1" y="0"/>
                  <a:pt x="4" y="0"/>
                </a:cubicBezTo>
                <a:cubicBezTo>
                  <a:pt x="54" y="0"/>
                  <a:pt x="54" y="0"/>
                  <a:pt x="54" y="0"/>
                </a:cubicBezTo>
                <a:cubicBezTo>
                  <a:pt x="56" y="0"/>
                  <a:pt x="58" y="2"/>
                  <a:pt x="58" y="4"/>
                </a:cubicBezTo>
                <a:cubicBezTo>
                  <a:pt x="58" y="6"/>
                  <a:pt x="56" y="8"/>
                  <a:pt x="54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7" name="Freeform 66"/>
          <xdr:cNvSpPr/>
        </xdr:nvSpPr>
        <xdr:spPr>
          <a:xfrm>
            <a:off x="8451" y="7286"/>
            <a:ext cx="263" cy="37"/>
          </a:xfrm>
          <a:custGeom>
            <a:avLst/>
            <a:gdLst>
              <a:gd name="T0" fmla="*/ 54 w 58"/>
              <a:gd name="T1" fmla="*/ 8 h 8"/>
              <a:gd name="T2" fmla="*/ 4 w 58"/>
              <a:gd name="T3" fmla="*/ 8 h 8"/>
              <a:gd name="T4" fmla="*/ 0 w 58"/>
              <a:gd name="T5" fmla="*/ 4 h 8"/>
              <a:gd name="T6" fmla="*/ 4 w 58"/>
              <a:gd name="T7" fmla="*/ 0 h 8"/>
              <a:gd name="T8" fmla="*/ 54 w 58"/>
              <a:gd name="T9" fmla="*/ 0 h 8"/>
              <a:gd name="T10" fmla="*/ 58 w 58"/>
              <a:gd name="T11" fmla="*/ 4 h 8"/>
              <a:gd name="T12" fmla="*/ 54 w 58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58" h="8">
                <a:moveTo>
                  <a:pt x="54" y="8"/>
                </a:moveTo>
                <a:cubicBezTo>
                  <a:pt x="4" y="8"/>
                  <a:pt x="4" y="8"/>
                  <a:pt x="4" y="8"/>
                </a:cubicBezTo>
                <a:cubicBezTo>
                  <a:pt x="1" y="8"/>
                  <a:pt x="0" y="6"/>
                  <a:pt x="0" y="4"/>
                </a:cubicBezTo>
                <a:cubicBezTo>
                  <a:pt x="0" y="1"/>
                  <a:pt x="1" y="0"/>
                  <a:pt x="4" y="0"/>
                </a:cubicBezTo>
                <a:cubicBezTo>
                  <a:pt x="54" y="0"/>
                  <a:pt x="54" y="0"/>
                  <a:pt x="54" y="0"/>
                </a:cubicBezTo>
                <a:cubicBezTo>
                  <a:pt x="56" y="0"/>
                  <a:pt x="58" y="1"/>
                  <a:pt x="58" y="4"/>
                </a:cubicBezTo>
                <a:cubicBezTo>
                  <a:pt x="58" y="6"/>
                  <a:pt x="56" y="8"/>
                  <a:pt x="54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8" name="Freeform 67"/>
          <xdr:cNvSpPr/>
        </xdr:nvSpPr>
        <xdr:spPr>
          <a:xfrm>
            <a:off x="8631" y="7546"/>
            <a:ext cx="142" cy="136"/>
          </a:xfrm>
          <a:custGeom>
            <a:avLst/>
            <a:gdLst>
              <a:gd name="T0" fmla="*/ 27 w 31"/>
              <a:gd name="T1" fmla="*/ 30 h 30"/>
              <a:gd name="T2" fmla="*/ 24 w 31"/>
              <a:gd name="T3" fmla="*/ 29 h 30"/>
              <a:gd name="T4" fmla="*/ 1 w 31"/>
              <a:gd name="T5" fmla="*/ 8 h 30"/>
              <a:gd name="T6" fmla="*/ 1 w 31"/>
              <a:gd name="T7" fmla="*/ 2 h 30"/>
              <a:gd name="T8" fmla="*/ 7 w 31"/>
              <a:gd name="T9" fmla="*/ 2 h 30"/>
              <a:gd name="T10" fmla="*/ 30 w 31"/>
              <a:gd name="T11" fmla="*/ 23 h 30"/>
              <a:gd name="T12" fmla="*/ 30 w 31"/>
              <a:gd name="T13" fmla="*/ 29 h 30"/>
              <a:gd name="T14" fmla="*/ 27 w 31"/>
              <a:gd name="T15" fmla="*/ 30 h 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31" h="30">
                <a:moveTo>
                  <a:pt x="27" y="30"/>
                </a:moveTo>
                <a:cubicBezTo>
                  <a:pt x="26" y="30"/>
                  <a:pt x="25" y="30"/>
                  <a:pt x="24" y="29"/>
                </a:cubicBezTo>
                <a:cubicBezTo>
                  <a:pt x="1" y="8"/>
                  <a:pt x="1" y="8"/>
                  <a:pt x="1" y="8"/>
                </a:cubicBezTo>
                <a:cubicBezTo>
                  <a:pt x="0" y="6"/>
                  <a:pt x="0" y="4"/>
                  <a:pt x="1" y="2"/>
                </a:cubicBezTo>
                <a:cubicBezTo>
                  <a:pt x="3" y="0"/>
                  <a:pt x="5" y="0"/>
                  <a:pt x="7" y="2"/>
                </a:cubicBezTo>
                <a:cubicBezTo>
                  <a:pt x="30" y="23"/>
                  <a:pt x="30" y="23"/>
                  <a:pt x="30" y="23"/>
                </a:cubicBezTo>
                <a:cubicBezTo>
                  <a:pt x="31" y="25"/>
                  <a:pt x="31" y="27"/>
                  <a:pt x="30" y="29"/>
                </a:cubicBezTo>
                <a:cubicBezTo>
                  <a:pt x="29" y="30"/>
                  <a:pt x="28" y="30"/>
                  <a:pt x="27" y="3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39" name="Freeform 68"/>
          <xdr:cNvSpPr/>
        </xdr:nvSpPr>
        <xdr:spPr>
          <a:xfrm>
            <a:off x="8387" y="7546"/>
            <a:ext cx="144" cy="136"/>
          </a:xfrm>
          <a:custGeom>
            <a:avLst/>
            <a:gdLst>
              <a:gd name="T0" fmla="*/ 4 w 32"/>
              <a:gd name="T1" fmla="*/ 30 h 30"/>
              <a:gd name="T2" fmla="*/ 1 w 32"/>
              <a:gd name="T3" fmla="*/ 29 h 30"/>
              <a:gd name="T4" fmla="*/ 1 w 32"/>
              <a:gd name="T5" fmla="*/ 23 h 30"/>
              <a:gd name="T6" fmla="*/ 24 w 32"/>
              <a:gd name="T7" fmla="*/ 2 h 30"/>
              <a:gd name="T8" fmla="*/ 30 w 32"/>
              <a:gd name="T9" fmla="*/ 2 h 30"/>
              <a:gd name="T10" fmla="*/ 30 w 32"/>
              <a:gd name="T11" fmla="*/ 8 h 30"/>
              <a:gd name="T12" fmla="*/ 7 w 32"/>
              <a:gd name="T13" fmla="*/ 29 h 30"/>
              <a:gd name="T14" fmla="*/ 4 w 32"/>
              <a:gd name="T15" fmla="*/ 30 h 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32" h="30">
                <a:moveTo>
                  <a:pt x="4" y="30"/>
                </a:moveTo>
                <a:cubicBezTo>
                  <a:pt x="3" y="30"/>
                  <a:pt x="2" y="30"/>
                  <a:pt x="1" y="29"/>
                </a:cubicBezTo>
                <a:cubicBezTo>
                  <a:pt x="0" y="27"/>
                  <a:pt x="0" y="25"/>
                  <a:pt x="1" y="23"/>
                </a:cubicBezTo>
                <a:cubicBezTo>
                  <a:pt x="24" y="2"/>
                  <a:pt x="24" y="2"/>
                  <a:pt x="24" y="2"/>
                </a:cubicBezTo>
                <a:cubicBezTo>
                  <a:pt x="26" y="0"/>
                  <a:pt x="29" y="0"/>
                  <a:pt x="30" y="2"/>
                </a:cubicBezTo>
                <a:cubicBezTo>
                  <a:pt x="32" y="4"/>
                  <a:pt x="32" y="6"/>
                  <a:pt x="30" y="8"/>
                </a:cubicBezTo>
                <a:cubicBezTo>
                  <a:pt x="7" y="29"/>
                  <a:pt x="7" y="29"/>
                  <a:pt x="7" y="29"/>
                </a:cubicBezTo>
                <a:cubicBezTo>
                  <a:pt x="6" y="30"/>
                  <a:pt x="5" y="30"/>
                  <a:pt x="4" y="3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7</xdr:col>
      <xdr:colOff>132080</xdr:colOff>
      <xdr:row>12</xdr:row>
      <xdr:rowOff>158750</xdr:rowOff>
    </xdr:from>
    <xdr:to>
      <xdr:col>7</xdr:col>
      <xdr:colOff>467995</xdr:colOff>
      <xdr:row>14</xdr:row>
      <xdr:rowOff>151765</xdr:rowOff>
    </xdr:to>
    <xdr:grpSp>
      <xdr:nvGrpSpPr>
        <xdr:cNvPr id="40" name="组合 39"/>
        <xdr:cNvGrpSpPr/>
      </xdr:nvGrpSpPr>
      <xdr:grpSpPr>
        <a:xfrm>
          <a:off x="3824605" y="2330450"/>
          <a:ext cx="335915" cy="354965"/>
          <a:chOff x="6189" y="8235"/>
          <a:chExt cx="1170" cy="1170"/>
        </a:xfrm>
      </xdr:grpSpPr>
      <xdr:sp>
        <xdr:nvSpPr>
          <xdr:cNvPr id="41" name="Oval 218"/>
          <xdr:cNvSpPr>
            <a:spLocks noChangeArrowheads="1"/>
          </xdr:cNvSpPr>
        </xdr:nvSpPr>
        <xdr:spPr>
          <a:xfrm>
            <a:off x="6189" y="8235"/>
            <a:ext cx="1170" cy="1170"/>
          </a:xfrm>
          <a:prstGeom prst="ellipse">
            <a:avLst/>
          </a:prstGeom>
          <a:solidFill>
            <a:srgbClr val="EFC75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2" name="Freeform 331"/>
          <xdr:cNvSpPr/>
        </xdr:nvSpPr>
        <xdr:spPr>
          <a:xfrm>
            <a:off x="6756" y="8738"/>
            <a:ext cx="35" cy="227"/>
          </a:xfrm>
          <a:custGeom>
            <a:avLst/>
            <a:gdLst>
              <a:gd name="T0" fmla="*/ 4 w 8"/>
              <a:gd name="T1" fmla="*/ 53 h 53"/>
              <a:gd name="T2" fmla="*/ 4 w 8"/>
              <a:gd name="T3" fmla="*/ 53 h 53"/>
              <a:gd name="T4" fmla="*/ 0 w 8"/>
              <a:gd name="T5" fmla="*/ 49 h 53"/>
              <a:gd name="T6" fmla="*/ 0 w 8"/>
              <a:gd name="T7" fmla="*/ 4 h 53"/>
              <a:gd name="T8" fmla="*/ 4 w 8"/>
              <a:gd name="T9" fmla="*/ 0 h 53"/>
              <a:gd name="T10" fmla="*/ 4 w 8"/>
              <a:gd name="T11" fmla="*/ 0 h 53"/>
              <a:gd name="T12" fmla="*/ 8 w 8"/>
              <a:gd name="T13" fmla="*/ 4 h 53"/>
              <a:gd name="T14" fmla="*/ 8 w 8"/>
              <a:gd name="T15" fmla="*/ 49 h 53"/>
              <a:gd name="T16" fmla="*/ 4 w 8"/>
              <a:gd name="T17" fmla="*/ 53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8" h="53">
                <a:moveTo>
                  <a:pt x="4" y="53"/>
                </a:moveTo>
                <a:cubicBezTo>
                  <a:pt x="4" y="53"/>
                  <a:pt x="4" y="53"/>
                  <a:pt x="4" y="53"/>
                </a:cubicBezTo>
                <a:cubicBezTo>
                  <a:pt x="1" y="53"/>
                  <a:pt x="0" y="51"/>
                  <a:pt x="0" y="49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1" y="0"/>
                  <a:pt x="4" y="0"/>
                </a:cubicBezTo>
                <a:cubicBezTo>
                  <a:pt x="4" y="0"/>
                  <a:pt x="4" y="0"/>
                  <a:pt x="4" y="0"/>
                </a:cubicBezTo>
                <a:cubicBezTo>
                  <a:pt x="6" y="0"/>
                  <a:pt x="8" y="2"/>
                  <a:pt x="8" y="4"/>
                </a:cubicBezTo>
                <a:cubicBezTo>
                  <a:pt x="8" y="49"/>
                  <a:pt x="8" y="49"/>
                  <a:pt x="8" y="49"/>
                </a:cubicBezTo>
                <a:cubicBezTo>
                  <a:pt x="8" y="51"/>
                  <a:pt x="6" y="53"/>
                  <a:pt x="4" y="5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3" name="Freeform 332"/>
          <xdr:cNvSpPr/>
        </xdr:nvSpPr>
        <xdr:spPr>
          <a:xfrm>
            <a:off x="6680" y="8858"/>
            <a:ext cx="185" cy="107"/>
          </a:xfrm>
          <a:custGeom>
            <a:avLst/>
            <a:gdLst>
              <a:gd name="T0" fmla="*/ 22 w 43"/>
              <a:gd name="T1" fmla="*/ 25 h 25"/>
              <a:gd name="T2" fmla="*/ 19 w 43"/>
              <a:gd name="T3" fmla="*/ 24 h 25"/>
              <a:gd name="T4" fmla="*/ 2 w 43"/>
              <a:gd name="T5" fmla="*/ 7 h 25"/>
              <a:gd name="T6" fmla="*/ 2 w 43"/>
              <a:gd name="T7" fmla="*/ 1 h 25"/>
              <a:gd name="T8" fmla="*/ 7 w 43"/>
              <a:gd name="T9" fmla="*/ 1 h 25"/>
              <a:gd name="T10" fmla="*/ 22 w 43"/>
              <a:gd name="T11" fmla="*/ 15 h 25"/>
              <a:gd name="T12" fmla="*/ 36 w 43"/>
              <a:gd name="T13" fmla="*/ 1 h 25"/>
              <a:gd name="T14" fmla="*/ 42 w 43"/>
              <a:gd name="T15" fmla="*/ 1 h 25"/>
              <a:gd name="T16" fmla="*/ 42 w 43"/>
              <a:gd name="T17" fmla="*/ 7 h 25"/>
              <a:gd name="T18" fmla="*/ 24 w 43"/>
              <a:gd name="T19" fmla="*/ 24 h 25"/>
              <a:gd name="T20" fmla="*/ 22 w 43"/>
              <a:gd name="T21" fmla="*/ 25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43" h="25">
                <a:moveTo>
                  <a:pt x="22" y="25"/>
                </a:moveTo>
                <a:cubicBezTo>
                  <a:pt x="21" y="25"/>
                  <a:pt x="20" y="25"/>
                  <a:pt x="19" y="24"/>
                </a:cubicBezTo>
                <a:cubicBezTo>
                  <a:pt x="2" y="7"/>
                  <a:pt x="2" y="7"/>
                  <a:pt x="2" y="7"/>
                </a:cubicBezTo>
                <a:cubicBezTo>
                  <a:pt x="0" y="5"/>
                  <a:pt x="0" y="3"/>
                  <a:pt x="2" y="1"/>
                </a:cubicBezTo>
                <a:cubicBezTo>
                  <a:pt x="3" y="0"/>
                  <a:pt x="6" y="0"/>
                  <a:pt x="7" y="1"/>
                </a:cubicBezTo>
                <a:cubicBezTo>
                  <a:pt x="22" y="15"/>
                  <a:pt x="22" y="15"/>
                  <a:pt x="22" y="15"/>
                </a:cubicBezTo>
                <a:cubicBezTo>
                  <a:pt x="36" y="1"/>
                  <a:pt x="36" y="1"/>
                  <a:pt x="36" y="1"/>
                </a:cubicBezTo>
                <a:cubicBezTo>
                  <a:pt x="38" y="0"/>
                  <a:pt x="40" y="0"/>
                  <a:pt x="42" y="1"/>
                </a:cubicBezTo>
                <a:cubicBezTo>
                  <a:pt x="43" y="3"/>
                  <a:pt x="43" y="5"/>
                  <a:pt x="42" y="7"/>
                </a:cubicBezTo>
                <a:cubicBezTo>
                  <a:pt x="24" y="24"/>
                  <a:pt x="24" y="24"/>
                  <a:pt x="24" y="24"/>
                </a:cubicBezTo>
                <a:cubicBezTo>
                  <a:pt x="24" y="25"/>
                  <a:pt x="23" y="25"/>
                  <a:pt x="22" y="25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4" name="Freeform 333"/>
          <xdr:cNvSpPr/>
        </xdr:nvSpPr>
        <xdr:spPr>
          <a:xfrm>
            <a:off x="6532" y="8522"/>
            <a:ext cx="478" cy="590"/>
          </a:xfrm>
          <a:custGeom>
            <a:avLst/>
            <a:gdLst>
              <a:gd name="T0" fmla="*/ 99 w 111"/>
              <a:gd name="T1" fmla="*/ 137 h 137"/>
              <a:gd name="T2" fmla="*/ 12 w 111"/>
              <a:gd name="T3" fmla="*/ 137 h 137"/>
              <a:gd name="T4" fmla="*/ 0 w 111"/>
              <a:gd name="T5" fmla="*/ 125 h 137"/>
              <a:gd name="T6" fmla="*/ 0 w 111"/>
              <a:gd name="T7" fmla="*/ 12 h 137"/>
              <a:gd name="T8" fmla="*/ 12 w 111"/>
              <a:gd name="T9" fmla="*/ 0 h 137"/>
              <a:gd name="T10" fmla="*/ 75 w 111"/>
              <a:gd name="T11" fmla="*/ 0 h 137"/>
              <a:gd name="T12" fmla="*/ 79 w 111"/>
              <a:gd name="T13" fmla="*/ 4 h 137"/>
              <a:gd name="T14" fmla="*/ 75 w 111"/>
              <a:gd name="T15" fmla="*/ 8 h 137"/>
              <a:gd name="T16" fmla="*/ 12 w 111"/>
              <a:gd name="T17" fmla="*/ 8 h 137"/>
              <a:gd name="T18" fmla="*/ 8 w 111"/>
              <a:gd name="T19" fmla="*/ 12 h 137"/>
              <a:gd name="T20" fmla="*/ 8 w 111"/>
              <a:gd name="T21" fmla="*/ 125 h 137"/>
              <a:gd name="T22" fmla="*/ 12 w 111"/>
              <a:gd name="T23" fmla="*/ 129 h 137"/>
              <a:gd name="T24" fmla="*/ 99 w 111"/>
              <a:gd name="T25" fmla="*/ 129 h 137"/>
              <a:gd name="T26" fmla="*/ 103 w 111"/>
              <a:gd name="T27" fmla="*/ 125 h 137"/>
              <a:gd name="T28" fmla="*/ 103 w 111"/>
              <a:gd name="T29" fmla="*/ 37 h 137"/>
              <a:gd name="T30" fmla="*/ 107 w 111"/>
              <a:gd name="T31" fmla="*/ 33 h 137"/>
              <a:gd name="T32" fmla="*/ 111 w 111"/>
              <a:gd name="T33" fmla="*/ 37 h 137"/>
              <a:gd name="T34" fmla="*/ 111 w 111"/>
              <a:gd name="T35" fmla="*/ 125 h 137"/>
              <a:gd name="T36" fmla="*/ 99 w 111"/>
              <a:gd name="T37" fmla="*/ 137 h 1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11" h="137">
                <a:moveTo>
                  <a:pt x="99" y="137"/>
                </a:moveTo>
                <a:cubicBezTo>
                  <a:pt x="12" y="137"/>
                  <a:pt x="12" y="137"/>
                  <a:pt x="12" y="137"/>
                </a:cubicBezTo>
                <a:cubicBezTo>
                  <a:pt x="5" y="137"/>
                  <a:pt x="0" y="132"/>
                  <a:pt x="0" y="125"/>
                </a:cubicBezTo>
                <a:cubicBezTo>
                  <a:pt x="0" y="12"/>
                  <a:pt x="0" y="12"/>
                  <a:pt x="0" y="12"/>
                </a:cubicBezTo>
                <a:cubicBezTo>
                  <a:pt x="0" y="5"/>
                  <a:pt x="5" y="0"/>
                  <a:pt x="12" y="0"/>
                </a:cubicBezTo>
                <a:cubicBezTo>
                  <a:pt x="75" y="0"/>
                  <a:pt x="75" y="0"/>
                  <a:pt x="75" y="0"/>
                </a:cubicBezTo>
                <a:cubicBezTo>
                  <a:pt x="78" y="0"/>
                  <a:pt x="79" y="2"/>
                  <a:pt x="79" y="4"/>
                </a:cubicBezTo>
                <a:cubicBezTo>
                  <a:pt x="79" y="6"/>
                  <a:pt x="78" y="8"/>
                  <a:pt x="75" y="8"/>
                </a:cubicBezTo>
                <a:cubicBezTo>
                  <a:pt x="12" y="8"/>
                  <a:pt x="12" y="8"/>
                  <a:pt x="12" y="8"/>
                </a:cubicBezTo>
                <a:cubicBezTo>
                  <a:pt x="10" y="8"/>
                  <a:pt x="8" y="10"/>
                  <a:pt x="8" y="12"/>
                </a:cubicBezTo>
                <a:cubicBezTo>
                  <a:pt x="8" y="125"/>
                  <a:pt x="8" y="125"/>
                  <a:pt x="8" y="125"/>
                </a:cubicBezTo>
                <a:cubicBezTo>
                  <a:pt x="8" y="127"/>
                  <a:pt x="10" y="129"/>
                  <a:pt x="12" y="129"/>
                </a:cubicBezTo>
                <a:cubicBezTo>
                  <a:pt x="99" y="129"/>
                  <a:pt x="99" y="129"/>
                  <a:pt x="99" y="129"/>
                </a:cubicBezTo>
                <a:cubicBezTo>
                  <a:pt x="102" y="129"/>
                  <a:pt x="103" y="127"/>
                  <a:pt x="103" y="125"/>
                </a:cubicBezTo>
                <a:cubicBezTo>
                  <a:pt x="103" y="37"/>
                  <a:pt x="103" y="37"/>
                  <a:pt x="103" y="37"/>
                </a:cubicBezTo>
                <a:cubicBezTo>
                  <a:pt x="103" y="35"/>
                  <a:pt x="105" y="33"/>
                  <a:pt x="107" y="33"/>
                </a:cubicBezTo>
                <a:cubicBezTo>
                  <a:pt x="110" y="33"/>
                  <a:pt x="111" y="35"/>
                  <a:pt x="111" y="37"/>
                </a:cubicBezTo>
                <a:cubicBezTo>
                  <a:pt x="111" y="125"/>
                  <a:pt x="111" y="125"/>
                  <a:pt x="111" y="125"/>
                </a:cubicBezTo>
                <a:cubicBezTo>
                  <a:pt x="111" y="132"/>
                  <a:pt x="106" y="137"/>
                  <a:pt x="99" y="137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5" name="Freeform 334"/>
          <xdr:cNvSpPr/>
        </xdr:nvSpPr>
        <xdr:spPr>
          <a:xfrm>
            <a:off x="6838" y="8527"/>
            <a:ext cx="173" cy="171"/>
          </a:xfrm>
          <a:custGeom>
            <a:avLst/>
            <a:gdLst>
              <a:gd name="T0" fmla="*/ 36 w 40"/>
              <a:gd name="T1" fmla="*/ 40 h 40"/>
              <a:gd name="T2" fmla="*/ 4 w 40"/>
              <a:gd name="T3" fmla="*/ 40 h 40"/>
              <a:gd name="T4" fmla="*/ 0 w 40"/>
              <a:gd name="T5" fmla="*/ 36 h 40"/>
              <a:gd name="T6" fmla="*/ 0 w 40"/>
              <a:gd name="T7" fmla="*/ 4 h 40"/>
              <a:gd name="T8" fmla="*/ 4 w 40"/>
              <a:gd name="T9" fmla="*/ 0 h 40"/>
              <a:gd name="T10" fmla="*/ 8 w 40"/>
              <a:gd name="T11" fmla="*/ 4 h 40"/>
              <a:gd name="T12" fmla="*/ 8 w 40"/>
              <a:gd name="T13" fmla="*/ 32 h 40"/>
              <a:gd name="T14" fmla="*/ 36 w 40"/>
              <a:gd name="T15" fmla="*/ 32 h 40"/>
              <a:gd name="T16" fmla="*/ 40 w 40"/>
              <a:gd name="T17" fmla="*/ 36 h 40"/>
              <a:gd name="T18" fmla="*/ 36 w 40"/>
              <a:gd name="T19" fmla="*/ 40 h 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40" h="40">
                <a:moveTo>
                  <a:pt x="36" y="40"/>
                </a:moveTo>
                <a:cubicBezTo>
                  <a:pt x="4" y="40"/>
                  <a:pt x="4" y="40"/>
                  <a:pt x="4" y="40"/>
                </a:cubicBezTo>
                <a:cubicBezTo>
                  <a:pt x="2" y="40"/>
                  <a:pt x="0" y="38"/>
                  <a:pt x="0" y="36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7" y="0"/>
                  <a:pt x="8" y="2"/>
                  <a:pt x="8" y="4"/>
                </a:cubicBezTo>
                <a:cubicBezTo>
                  <a:pt x="8" y="32"/>
                  <a:pt x="8" y="32"/>
                  <a:pt x="8" y="32"/>
                </a:cubicBezTo>
                <a:cubicBezTo>
                  <a:pt x="36" y="32"/>
                  <a:pt x="36" y="32"/>
                  <a:pt x="36" y="32"/>
                </a:cubicBezTo>
                <a:cubicBezTo>
                  <a:pt x="39" y="32"/>
                  <a:pt x="40" y="34"/>
                  <a:pt x="40" y="36"/>
                </a:cubicBezTo>
                <a:cubicBezTo>
                  <a:pt x="40" y="38"/>
                  <a:pt x="39" y="40"/>
                  <a:pt x="36" y="4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6" name="Freeform 335"/>
          <xdr:cNvSpPr/>
        </xdr:nvSpPr>
        <xdr:spPr>
          <a:xfrm>
            <a:off x="6838" y="8522"/>
            <a:ext cx="176" cy="176"/>
          </a:xfrm>
          <a:custGeom>
            <a:avLst/>
            <a:gdLst>
              <a:gd name="T0" fmla="*/ 36 w 41"/>
              <a:gd name="T1" fmla="*/ 41 h 41"/>
              <a:gd name="T2" fmla="*/ 33 w 41"/>
              <a:gd name="T3" fmla="*/ 40 h 41"/>
              <a:gd name="T4" fmla="*/ 2 w 41"/>
              <a:gd name="T5" fmla="*/ 7 h 41"/>
              <a:gd name="T6" fmla="*/ 2 w 41"/>
              <a:gd name="T7" fmla="*/ 1 h 41"/>
              <a:gd name="T8" fmla="*/ 7 w 41"/>
              <a:gd name="T9" fmla="*/ 1 h 41"/>
              <a:gd name="T10" fmla="*/ 39 w 41"/>
              <a:gd name="T11" fmla="*/ 34 h 41"/>
              <a:gd name="T12" fmla="*/ 39 w 41"/>
              <a:gd name="T13" fmla="*/ 40 h 41"/>
              <a:gd name="T14" fmla="*/ 36 w 41"/>
              <a:gd name="T15" fmla="*/ 41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1" h="41">
                <a:moveTo>
                  <a:pt x="36" y="41"/>
                </a:moveTo>
                <a:cubicBezTo>
                  <a:pt x="35" y="41"/>
                  <a:pt x="34" y="40"/>
                  <a:pt x="33" y="40"/>
                </a:cubicBezTo>
                <a:cubicBezTo>
                  <a:pt x="2" y="7"/>
                  <a:pt x="2" y="7"/>
                  <a:pt x="2" y="7"/>
                </a:cubicBezTo>
                <a:cubicBezTo>
                  <a:pt x="0" y="5"/>
                  <a:pt x="0" y="3"/>
                  <a:pt x="2" y="1"/>
                </a:cubicBezTo>
                <a:cubicBezTo>
                  <a:pt x="3" y="0"/>
                  <a:pt x="6" y="0"/>
                  <a:pt x="7" y="1"/>
                </a:cubicBezTo>
                <a:cubicBezTo>
                  <a:pt x="39" y="34"/>
                  <a:pt x="39" y="34"/>
                  <a:pt x="39" y="34"/>
                </a:cubicBezTo>
                <a:cubicBezTo>
                  <a:pt x="41" y="36"/>
                  <a:pt x="41" y="38"/>
                  <a:pt x="39" y="40"/>
                </a:cubicBezTo>
                <a:cubicBezTo>
                  <a:pt x="38" y="40"/>
                  <a:pt x="37" y="41"/>
                  <a:pt x="36" y="4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7</xdr:col>
      <xdr:colOff>132080</xdr:colOff>
      <xdr:row>17</xdr:row>
      <xdr:rowOff>135890</xdr:rowOff>
    </xdr:from>
    <xdr:to>
      <xdr:col>7</xdr:col>
      <xdr:colOff>471805</xdr:colOff>
      <xdr:row>19</xdr:row>
      <xdr:rowOff>128905</xdr:rowOff>
    </xdr:to>
    <xdr:grpSp>
      <xdr:nvGrpSpPr>
        <xdr:cNvPr id="47" name="组合 46"/>
        <xdr:cNvGrpSpPr/>
      </xdr:nvGrpSpPr>
      <xdr:grpSpPr>
        <a:xfrm>
          <a:off x="3824605" y="3212465"/>
          <a:ext cx="339725" cy="354965"/>
          <a:chOff x="6189" y="1359"/>
          <a:chExt cx="1170" cy="1168"/>
        </a:xfrm>
      </xdr:grpSpPr>
      <xdr:sp>
        <xdr:nvSpPr>
          <xdr:cNvPr id="48" name="Oval 207"/>
          <xdr:cNvSpPr>
            <a:spLocks noChangeArrowheads="1"/>
          </xdr:cNvSpPr>
        </xdr:nvSpPr>
        <xdr:spPr>
          <a:xfrm>
            <a:off x="6189" y="1359"/>
            <a:ext cx="1170" cy="1168"/>
          </a:xfrm>
          <a:prstGeom prst="ellipse">
            <a:avLst/>
          </a:prstGeom>
          <a:solidFill>
            <a:srgbClr val="EFC75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9" name="Freeform 238"/>
          <xdr:cNvSpPr/>
        </xdr:nvSpPr>
        <xdr:spPr>
          <a:xfrm>
            <a:off x="6689" y="1926"/>
            <a:ext cx="390" cy="35"/>
          </a:xfrm>
          <a:custGeom>
            <a:avLst/>
            <a:gdLst>
              <a:gd name="T0" fmla="*/ 87 w 91"/>
              <a:gd name="T1" fmla="*/ 8 h 8"/>
              <a:gd name="T2" fmla="*/ 4 w 91"/>
              <a:gd name="T3" fmla="*/ 8 h 8"/>
              <a:gd name="T4" fmla="*/ 0 w 91"/>
              <a:gd name="T5" fmla="*/ 4 h 8"/>
              <a:gd name="T6" fmla="*/ 4 w 91"/>
              <a:gd name="T7" fmla="*/ 0 h 8"/>
              <a:gd name="T8" fmla="*/ 87 w 91"/>
              <a:gd name="T9" fmla="*/ 0 h 8"/>
              <a:gd name="T10" fmla="*/ 91 w 91"/>
              <a:gd name="T11" fmla="*/ 4 h 8"/>
              <a:gd name="T12" fmla="*/ 87 w 91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91" h="8">
                <a:moveTo>
                  <a:pt x="87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87" y="0"/>
                  <a:pt x="87" y="0"/>
                  <a:pt x="87" y="0"/>
                </a:cubicBezTo>
                <a:cubicBezTo>
                  <a:pt x="89" y="0"/>
                  <a:pt x="91" y="2"/>
                  <a:pt x="91" y="4"/>
                </a:cubicBezTo>
                <a:cubicBezTo>
                  <a:pt x="91" y="6"/>
                  <a:pt x="89" y="8"/>
                  <a:pt x="87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0" name="Freeform 239"/>
          <xdr:cNvSpPr/>
        </xdr:nvSpPr>
        <xdr:spPr>
          <a:xfrm>
            <a:off x="6689" y="2120"/>
            <a:ext cx="390" cy="35"/>
          </a:xfrm>
          <a:custGeom>
            <a:avLst/>
            <a:gdLst>
              <a:gd name="T0" fmla="*/ 87 w 91"/>
              <a:gd name="T1" fmla="*/ 8 h 8"/>
              <a:gd name="T2" fmla="*/ 4 w 91"/>
              <a:gd name="T3" fmla="*/ 8 h 8"/>
              <a:gd name="T4" fmla="*/ 0 w 91"/>
              <a:gd name="T5" fmla="*/ 4 h 8"/>
              <a:gd name="T6" fmla="*/ 4 w 91"/>
              <a:gd name="T7" fmla="*/ 0 h 8"/>
              <a:gd name="T8" fmla="*/ 87 w 91"/>
              <a:gd name="T9" fmla="*/ 0 h 8"/>
              <a:gd name="T10" fmla="*/ 91 w 91"/>
              <a:gd name="T11" fmla="*/ 4 h 8"/>
              <a:gd name="T12" fmla="*/ 87 w 91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91" h="8">
                <a:moveTo>
                  <a:pt x="87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87" y="0"/>
                  <a:pt x="87" y="0"/>
                  <a:pt x="87" y="0"/>
                </a:cubicBezTo>
                <a:cubicBezTo>
                  <a:pt x="89" y="0"/>
                  <a:pt x="91" y="2"/>
                  <a:pt x="91" y="4"/>
                </a:cubicBezTo>
                <a:cubicBezTo>
                  <a:pt x="91" y="6"/>
                  <a:pt x="89" y="8"/>
                  <a:pt x="87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1" name="Freeform 240"/>
          <xdr:cNvSpPr/>
        </xdr:nvSpPr>
        <xdr:spPr>
          <a:xfrm>
            <a:off x="6689" y="1737"/>
            <a:ext cx="390" cy="35"/>
          </a:xfrm>
          <a:custGeom>
            <a:avLst/>
            <a:gdLst>
              <a:gd name="T0" fmla="*/ 87 w 91"/>
              <a:gd name="T1" fmla="*/ 8 h 8"/>
              <a:gd name="T2" fmla="*/ 4 w 91"/>
              <a:gd name="T3" fmla="*/ 8 h 8"/>
              <a:gd name="T4" fmla="*/ 0 w 91"/>
              <a:gd name="T5" fmla="*/ 4 h 8"/>
              <a:gd name="T6" fmla="*/ 4 w 91"/>
              <a:gd name="T7" fmla="*/ 0 h 8"/>
              <a:gd name="T8" fmla="*/ 87 w 91"/>
              <a:gd name="T9" fmla="*/ 0 h 8"/>
              <a:gd name="T10" fmla="*/ 91 w 91"/>
              <a:gd name="T11" fmla="*/ 4 h 8"/>
              <a:gd name="T12" fmla="*/ 87 w 91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91" h="8">
                <a:moveTo>
                  <a:pt x="87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87" y="0"/>
                  <a:pt x="87" y="0"/>
                  <a:pt x="87" y="0"/>
                </a:cubicBezTo>
                <a:cubicBezTo>
                  <a:pt x="89" y="0"/>
                  <a:pt x="91" y="2"/>
                  <a:pt x="91" y="4"/>
                </a:cubicBezTo>
                <a:cubicBezTo>
                  <a:pt x="91" y="6"/>
                  <a:pt x="89" y="8"/>
                  <a:pt x="87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2" name="Freeform 241"/>
          <xdr:cNvSpPr>
            <a:spLocks noEditPoints="1"/>
          </xdr:cNvSpPr>
        </xdr:nvSpPr>
        <xdr:spPr>
          <a:xfrm>
            <a:off x="6463" y="1686"/>
            <a:ext cx="143" cy="136"/>
          </a:xfrm>
          <a:custGeom>
            <a:avLst/>
            <a:gdLst>
              <a:gd name="T0" fmla="*/ 29 w 33"/>
              <a:gd name="T1" fmla="*/ 32 h 32"/>
              <a:gd name="T2" fmla="*/ 4 w 33"/>
              <a:gd name="T3" fmla="*/ 32 h 32"/>
              <a:gd name="T4" fmla="*/ 0 w 33"/>
              <a:gd name="T5" fmla="*/ 28 h 32"/>
              <a:gd name="T6" fmla="*/ 0 w 33"/>
              <a:gd name="T7" fmla="*/ 4 h 32"/>
              <a:gd name="T8" fmla="*/ 4 w 33"/>
              <a:gd name="T9" fmla="*/ 0 h 32"/>
              <a:gd name="T10" fmla="*/ 29 w 33"/>
              <a:gd name="T11" fmla="*/ 0 h 32"/>
              <a:gd name="T12" fmla="*/ 33 w 33"/>
              <a:gd name="T13" fmla="*/ 4 h 32"/>
              <a:gd name="T14" fmla="*/ 33 w 33"/>
              <a:gd name="T15" fmla="*/ 28 h 32"/>
              <a:gd name="T16" fmla="*/ 29 w 33"/>
              <a:gd name="T17" fmla="*/ 32 h 32"/>
              <a:gd name="T18" fmla="*/ 8 w 33"/>
              <a:gd name="T19" fmla="*/ 24 h 32"/>
              <a:gd name="T20" fmla="*/ 25 w 33"/>
              <a:gd name="T21" fmla="*/ 24 h 32"/>
              <a:gd name="T22" fmla="*/ 25 w 33"/>
              <a:gd name="T23" fmla="*/ 8 h 32"/>
              <a:gd name="T24" fmla="*/ 8 w 33"/>
              <a:gd name="T25" fmla="*/ 8 h 32"/>
              <a:gd name="T26" fmla="*/ 8 w 33"/>
              <a:gd name="T27" fmla="*/ 24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33" h="32">
                <a:moveTo>
                  <a:pt x="29" y="32"/>
                </a:moveTo>
                <a:cubicBezTo>
                  <a:pt x="4" y="32"/>
                  <a:pt x="4" y="32"/>
                  <a:pt x="4" y="32"/>
                </a:cubicBezTo>
                <a:cubicBezTo>
                  <a:pt x="2" y="32"/>
                  <a:pt x="0" y="30"/>
                  <a:pt x="0" y="28"/>
                </a:cubicBezTo>
                <a:cubicBezTo>
                  <a:pt x="0" y="4"/>
                  <a:pt x="0" y="4"/>
                  <a:pt x="0" y="4"/>
                </a:cubicBezTo>
                <a:cubicBezTo>
                  <a:pt x="0" y="1"/>
                  <a:pt x="2" y="0"/>
                  <a:pt x="4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31" y="0"/>
                  <a:pt x="33" y="1"/>
                  <a:pt x="33" y="4"/>
                </a:cubicBezTo>
                <a:cubicBezTo>
                  <a:pt x="33" y="28"/>
                  <a:pt x="33" y="28"/>
                  <a:pt x="33" y="28"/>
                </a:cubicBezTo>
                <a:cubicBezTo>
                  <a:pt x="33" y="30"/>
                  <a:pt x="31" y="32"/>
                  <a:pt x="29" y="32"/>
                </a:cubicBezTo>
                <a:close/>
                <a:moveTo>
                  <a:pt x="8" y="24"/>
                </a:moveTo>
                <a:cubicBezTo>
                  <a:pt x="25" y="24"/>
                  <a:pt x="25" y="24"/>
                  <a:pt x="25" y="24"/>
                </a:cubicBezTo>
                <a:cubicBezTo>
                  <a:pt x="25" y="8"/>
                  <a:pt x="25" y="8"/>
                  <a:pt x="25" y="8"/>
                </a:cubicBezTo>
                <a:cubicBezTo>
                  <a:pt x="8" y="8"/>
                  <a:pt x="8" y="8"/>
                  <a:pt x="8" y="8"/>
                </a:cubicBezTo>
                <a:lnTo>
                  <a:pt x="8" y="24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3" name="Freeform 242"/>
          <xdr:cNvSpPr>
            <a:spLocks noEditPoints="1"/>
          </xdr:cNvSpPr>
        </xdr:nvSpPr>
        <xdr:spPr>
          <a:xfrm>
            <a:off x="6463" y="1875"/>
            <a:ext cx="143" cy="142"/>
          </a:xfrm>
          <a:custGeom>
            <a:avLst/>
            <a:gdLst>
              <a:gd name="T0" fmla="*/ 29 w 33"/>
              <a:gd name="T1" fmla="*/ 33 h 33"/>
              <a:gd name="T2" fmla="*/ 4 w 33"/>
              <a:gd name="T3" fmla="*/ 33 h 33"/>
              <a:gd name="T4" fmla="*/ 0 w 33"/>
              <a:gd name="T5" fmla="*/ 29 h 33"/>
              <a:gd name="T6" fmla="*/ 0 w 33"/>
              <a:gd name="T7" fmla="*/ 4 h 33"/>
              <a:gd name="T8" fmla="*/ 4 w 33"/>
              <a:gd name="T9" fmla="*/ 0 h 33"/>
              <a:gd name="T10" fmla="*/ 29 w 33"/>
              <a:gd name="T11" fmla="*/ 0 h 33"/>
              <a:gd name="T12" fmla="*/ 33 w 33"/>
              <a:gd name="T13" fmla="*/ 4 h 33"/>
              <a:gd name="T14" fmla="*/ 33 w 33"/>
              <a:gd name="T15" fmla="*/ 29 h 33"/>
              <a:gd name="T16" fmla="*/ 29 w 33"/>
              <a:gd name="T17" fmla="*/ 33 h 33"/>
              <a:gd name="T18" fmla="*/ 8 w 33"/>
              <a:gd name="T19" fmla="*/ 25 h 33"/>
              <a:gd name="T20" fmla="*/ 25 w 33"/>
              <a:gd name="T21" fmla="*/ 25 h 33"/>
              <a:gd name="T22" fmla="*/ 25 w 33"/>
              <a:gd name="T23" fmla="*/ 8 h 33"/>
              <a:gd name="T24" fmla="*/ 8 w 33"/>
              <a:gd name="T25" fmla="*/ 8 h 33"/>
              <a:gd name="T26" fmla="*/ 8 w 33"/>
              <a:gd name="T27" fmla="*/ 25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33" h="33">
                <a:moveTo>
                  <a:pt x="29" y="33"/>
                </a:moveTo>
                <a:cubicBezTo>
                  <a:pt x="4" y="33"/>
                  <a:pt x="4" y="33"/>
                  <a:pt x="4" y="33"/>
                </a:cubicBezTo>
                <a:cubicBezTo>
                  <a:pt x="2" y="33"/>
                  <a:pt x="0" y="31"/>
                  <a:pt x="0" y="29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31" y="0"/>
                  <a:pt x="33" y="2"/>
                  <a:pt x="33" y="4"/>
                </a:cubicBezTo>
                <a:cubicBezTo>
                  <a:pt x="33" y="29"/>
                  <a:pt x="33" y="29"/>
                  <a:pt x="33" y="29"/>
                </a:cubicBezTo>
                <a:cubicBezTo>
                  <a:pt x="33" y="31"/>
                  <a:pt x="31" y="33"/>
                  <a:pt x="29" y="33"/>
                </a:cubicBezTo>
                <a:close/>
                <a:moveTo>
                  <a:pt x="8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5" y="8"/>
                  <a:pt x="25" y="8"/>
                  <a:pt x="25" y="8"/>
                </a:cubicBezTo>
                <a:cubicBezTo>
                  <a:pt x="8" y="8"/>
                  <a:pt x="8" y="8"/>
                  <a:pt x="8" y="8"/>
                </a:cubicBezTo>
                <a:lnTo>
                  <a:pt x="8" y="2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4" name="Freeform 243"/>
          <xdr:cNvSpPr>
            <a:spLocks noEditPoints="1"/>
          </xdr:cNvSpPr>
        </xdr:nvSpPr>
        <xdr:spPr>
          <a:xfrm>
            <a:off x="6463" y="2064"/>
            <a:ext cx="143" cy="142"/>
          </a:xfrm>
          <a:custGeom>
            <a:avLst/>
            <a:gdLst>
              <a:gd name="T0" fmla="*/ 29 w 33"/>
              <a:gd name="T1" fmla="*/ 33 h 33"/>
              <a:gd name="T2" fmla="*/ 4 w 33"/>
              <a:gd name="T3" fmla="*/ 33 h 33"/>
              <a:gd name="T4" fmla="*/ 0 w 33"/>
              <a:gd name="T5" fmla="*/ 29 h 33"/>
              <a:gd name="T6" fmla="*/ 0 w 33"/>
              <a:gd name="T7" fmla="*/ 4 h 33"/>
              <a:gd name="T8" fmla="*/ 4 w 33"/>
              <a:gd name="T9" fmla="*/ 0 h 33"/>
              <a:gd name="T10" fmla="*/ 29 w 33"/>
              <a:gd name="T11" fmla="*/ 0 h 33"/>
              <a:gd name="T12" fmla="*/ 33 w 33"/>
              <a:gd name="T13" fmla="*/ 4 h 33"/>
              <a:gd name="T14" fmla="*/ 33 w 33"/>
              <a:gd name="T15" fmla="*/ 29 h 33"/>
              <a:gd name="T16" fmla="*/ 29 w 33"/>
              <a:gd name="T17" fmla="*/ 33 h 33"/>
              <a:gd name="T18" fmla="*/ 8 w 33"/>
              <a:gd name="T19" fmla="*/ 25 h 33"/>
              <a:gd name="T20" fmla="*/ 25 w 33"/>
              <a:gd name="T21" fmla="*/ 25 h 33"/>
              <a:gd name="T22" fmla="*/ 25 w 33"/>
              <a:gd name="T23" fmla="*/ 8 h 33"/>
              <a:gd name="T24" fmla="*/ 8 w 33"/>
              <a:gd name="T25" fmla="*/ 8 h 33"/>
              <a:gd name="T26" fmla="*/ 8 w 33"/>
              <a:gd name="T27" fmla="*/ 25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33" h="33">
                <a:moveTo>
                  <a:pt x="29" y="33"/>
                </a:moveTo>
                <a:cubicBezTo>
                  <a:pt x="4" y="33"/>
                  <a:pt x="4" y="33"/>
                  <a:pt x="4" y="33"/>
                </a:cubicBezTo>
                <a:cubicBezTo>
                  <a:pt x="2" y="33"/>
                  <a:pt x="0" y="31"/>
                  <a:pt x="0" y="29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31" y="0"/>
                  <a:pt x="33" y="2"/>
                  <a:pt x="33" y="4"/>
                </a:cubicBezTo>
                <a:cubicBezTo>
                  <a:pt x="33" y="29"/>
                  <a:pt x="33" y="29"/>
                  <a:pt x="33" y="29"/>
                </a:cubicBezTo>
                <a:cubicBezTo>
                  <a:pt x="33" y="31"/>
                  <a:pt x="31" y="33"/>
                  <a:pt x="29" y="33"/>
                </a:cubicBezTo>
                <a:close/>
                <a:moveTo>
                  <a:pt x="8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5" y="8"/>
                  <a:pt x="25" y="8"/>
                  <a:pt x="25" y="8"/>
                </a:cubicBezTo>
                <a:cubicBezTo>
                  <a:pt x="8" y="8"/>
                  <a:pt x="8" y="8"/>
                  <a:pt x="8" y="8"/>
                </a:cubicBezTo>
                <a:lnTo>
                  <a:pt x="8" y="2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7</xdr:col>
      <xdr:colOff>132080</xdr:colOff>
      <xdr:row>22</xdr:row>
      <xdr:rowOff>107315</xdr:rowOff>
    </xdr:from>
    <xdr:to>
      <xdr:col>7</xdr:col>
      <xdr:colOff>471805</xdr:colOff>
      <xdr:row>24</xdr:row>
      <xdr:rowOff>100330</xdr:rowOff>
    </xdr:to>
    <xdr:grpSp>
      <xdr:nvGrpSpPr>
        <xdr:cNvPr id="55" name="组合 54"/>
        <xdr:cNvGrpSpPr/>
      </xdr:nvGrpSpPr>
      <xdr:grpSpPr>
        <a:xfrm>
          <a:off x="3824605" y="4088765"/>
          <a:ext cx="339725" cy="354965"/>
          <a:chOff x="11785" y="4871"/>
          <a:chExt cx="1198" cy="1196"/>
        </a:xfrm>
      </xdr:grpSpPr>
      <xdr:sp>
        <xdr:nvSpPr>
          <xdr:cNvPr id="56" name="Oval 8"/>
          <xdr:cNvSpPr>
            <a:spLocks noChangeArrowheads="1"/>
          </xdr:cNvSpPr>
        </xdr:nvSpPr>
        <xdr:spPr>
          <a:xfrm>
            <a:off x="11785" y="4871"/>
            <a:ext cx="1198" cy="1196"/>
          </a:xfrm>
          <a:prstGeom prst="ellipse">
            <a:avLst/>
          </a:prstGeom>
          <a:solidFill>
            <a:srgbClr val="EFC75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7" name="Freeform 125"/>
          <xdr:cNvSpPr/>
        </xdr:nvSpPr>
        <xdr:spPr>
          <a:xfrm>
            <a:off x="12136" y="5168"/>
            <a:ext cx="348" cy="437"/>
          </a:xfrm>
          <a:custGeom>
            <a:avLst/>
            <a:gdLst>
              <a:gd name="T0" fmla="*/ 4 w 79"/>
              <a:gd name="T1" fmla="*/ 99 h 99"/>
              <a:gd name="T2" fmla="*/ 0 w 79"/>
              <a:gd name="T3" fmla="*/ 95 h 99"/>
              <a:gd name="T4" fmla="*/ 0 w 79"/>
              <a:gd name="T5" fmla="*/ 12 h 99"/>
              <a:gd name="T6" fmla="*/ 12 w 79"/>
              <a:gd name="T7" fmla="*/ 0 h 99"/>
              <a:gd name="T8" fmla="*/ 75 w 79"/>
              <a:gd name="T9" fmla="*/ 0 h 99"/>
              <a:gd name="T10" fmla="*/ 79 w 79"/>
              <a:gd name="T11" fmla="*/ 4 h 99"/>
              <a:gd name="T12" fmla="*/ 75 w 79"/>
              <a:gd name="T13" fmla="*/ 8 h 99"/>
              <a:gd name="T14" fmla="*/ 12 w 79"/>
              <a:gd name="T15" fmla="*/ 8 h 99"/>
              <a:gd name="T16" fmla="*/ 8 w 79"/>
              <a:gd name="T17" fmla="*/ 12 h 99"/>
              <a:gd name="T18" fmla="*/ 8 w 79"/>
              <a:gd name="T19" fmla="*/ 95 h 99"/>
              <a:gd name="T20" fmla="*/ 4 w 79"/>
              <a:gd name="T21" fmla="*/ 99 h 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79" h="99">
                <a:moveTo>
                  <a:pt x="4" y="99"/>
                </a:moveTo>
                <a:cubicBezTo>
                  <a:pt x="2" y="99"/>
                  <a:pt x="0" y="97"/>
                  <a:pt x="0" y="95"/>
                </a:cubicBezTo>
                <a:cubicBezTo>
                  <a:pt x="0" y="12"/>
                  <a:pt x="0" y="12"/>
                  <a:pt x="0" y="12"/>
                </a:cubicBezTo>
                <a:cubicBezTo>
                  <a:pt x="0" y="5"/>
                  <a:pt x="5" y="0"/>
                  <a:pt x="12" y="0"/>
                </a:cubicBezTo>
                <a:cubicBezTo>
                  <a:pt x="75" y="0"/>
                  <a:pt x="75" y="0"/>
                  <a:pt x="75" y="0"/>
                </a:cubicBezTo>
                <a:cubicBezTo>
                  <a:pt x="78" y="0"/>
                  <a:pt x="79" y="1"/>
                  <a:pt x="79" y="4"/>
                </a:cubicBezTo>
                <a:cubicBezTo>
                  <a:pt x="79" y="6"/>
                  <a:pt x="78" y="8"/>
                  <a:pt x="75" y="8"/>
                </a:cubicBezTo>
                <a:cubicBezTo>
                  <a:pt x="12" y="8"/>
                  <a:pt x="12" y="8"/>
                  <a:pt x="12" y="8"/>
                </a:cubicBezTo>
                <a:cubicBezTo>
                  <a:pt x="10" y="8"/>
                  <a:pt x="8" y="9"/>
                  <a:pt x="8" y="12"/>
                </a:cubicBezTo>
                <a:cubicBezTo>
                  <a:pt x="8" y="95"/>
                  <a:pt x="8" y="95"/>
                  <a:pt x="8" y="95"/>
                </a:cubicBezTo>
                <a:cubicBezTo>
                  <a:pt x="8" y="97"/>
                  <a:pt x="6" y="99"/>
                  <a:pt x="4" y="99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8" name="Freeform 126"/>
          <xdr:cNvSpPr/>
        </xdr:nvSpPr>
        <xdr:spPr>
          <a:xfrm>
            <a:off x="12136" y="5315"/>
            <a:ext cx="489" cy="457"/>
          </a:xfrm>
          <a:custGeom>
            <a:avLst/>
            <a:gdLst>
              <a:gd name="T0" fmla="*/ 99 w 111"/>
              <a:gd name="T1" fmla="*/ 104 h 104"/>
              <a:gd name="T2" fmla="*/ 12 w 111"/>
              <a:gd name="T3" fmla="*/ 104 h 104"/>
              <a:gd name="T4" fmla="*/ 0 w 111"/>
              <a:gd name="T5" fmla="*/ 92 h 104"/>
              <a:gd name="T6" fmla="*/ 0 w 111"/>
              <a:gd name="T7" fmla="*/ 63 h 104"/>
              <a:gd name="T8" fmla="*/ 4 w 111"/>
              <a:gd name="T9" fmla="*/ 59 h 104"/>
              <a:gd name="T10" fmla="*/ 8 w 111"/>
              <a:gd name="T11" fmla="*/ 63 h 104"/>
              <a:gd name="T12" fmla="*/ 8 w 111"/>
              <a:gd name="T13" fmla="*/ 92 h 104"/>
              <a:gd name="T14" fmla="*/ 12 w 111"/>
              <a:gd name="T15" fmla="*/ 96 h 104"/>
              <a:gd name="T16" fmla="*/ 99 w 111"/>
              <a:gd name="T17" fmla="*/ 96 h 104"/>
              <a:gd name="T18" fmla="*/ 103 w 111"/>
              <a:gd name="T19" fmla="*/ 92 h 104"/>
              <a:gd name="T20" fmla="*/ 103 w 111"/>
              <a:gd name="T21" fmla="*/ 4 h 104"/>
              <a:gd name="T22" fmla="*/ 107 w 111"/>
              <a:gd name="T23" fmla="*/ 0 h 104"/>
              <a:gd name="T24" fmla="*/ 111 w 111"/>
              <a:gd name="T25" fmla="*/ 4 h 104"/>
              <a:gd name="T26" fmla="*/ 111 w 111"/>
              <a:gd name="T27" fmla="*/ 92 h 104"/>
              <a:gd name="T28" fmla="*/ 99 w 111"/>
              <a:gd name="T29" fmla="*/ 104 h 10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1" h="104">
                <a:moveTo>
                  <a:pt x="99" y="104"/>
                </a:moveTo>
                <a:cubicBezTo>
                  <a:pt x="12" y="104"/>
                  <a:pt x="12" y="104"/>
                  <a:pt x="12" y="104"/>
                </a:cubicBezTo>
                <a:cubicBezTo>
                  <a:pt x="5" y="104"/>
                  <a:pt x="0" y="98"/>
                  <a:pt x="0" y="92"/>
                </a:cubicBezTo>
                <a:cubicBezTo>
                  <a:pt x="0" y="63"/>
                  <a:pt x="0" y="63"/>
                  <a:pt x="0" y="63"/>
                </a:cubicBezTo>
                <a:cubicBezTo>
                  <a:pt x="0" y="61"/>
                  <a:pt x="2" y="59"/>
                  <a:pt x="4" y="59"/>
                </a:cubicBezTo>
                <a:cubicBezTo>
                  <a:pt x="6" y="59"/>
                  <a:pt x="8" y="61"/>
                  <a:pt x="8" y="63"/>
                </a:cubicBezTo>
                <a:cubicBezTo>
                  <a:pt x="8" y="92"/>
                  <a:pt x="8" y="92"/>
                  <a:pt x="8" y="92"/>
                </a:cubicBezTo>
                <a:cubicBezTo>
                  <a:pt x="8" y="94"/>
                  <a:pt x="10" y="96"/>
                  <a:pt x="12" y="96"/>
                </a:cubicBezTo>
                <a:cubicBezTo>
                  <a:pt x="99" y="96"/>
                  <a:pt x="99" y="96"/>
                  <a:pt x="99" y="96"/>
                </a:cubicBezTo>
                <a:cubicBezTo>
                  <a:pt x="102" y="96"/>
                  <a:pt x="103" y="94"/>
                  <a:pt x="103" y="92"/>
                </a:cubicBezTo>
                <a:cubicBezTo>
                  <a:pt x="103" y="4"/>
                  <a:pt x="103" y="4"/>
                  <a:pt x="103" y="4"/>
                </a:cubicBezTo>
                <a:cubicBezTo>
                  <a:pt x="103" y="1"/>
                  <a:pt x="105" y="0"/>
                  <a:pt x="107" y="0"/>
                </a:cubicBezTo>
                <a:cubicBezTo>
                  <a:pt x="110" y="0"/>
                  <a:pt x="111" y="1"/>
                  <a:pt x="111" y="4"/>
                </a:cubicBezTo>
                <a:cubicBezTo>
                  <a:pt x="111" y="92"/>
                  <a:pt x="111" y="92"/>
                  <a:pt x="111" y="92"/>
                </a:cubicBezTo>
                <a:cubicBezTo>
                  <a:pt x="111" y="98"/>
                  <a:pt x="106" y="104"/>
                  <a:pt x="99" y="104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9" name="Freeform 127"/>
          <xdr:cNvSpPr/>
        </xdr:nvSpPr>
        <xdr:spPr>
          <a:xfrm>
            <a:off x="12448" y="5174"/>
            <a:ext cx="177" cy="175"/>
          </a:xfrm>
          <a:custGeom>
            <a:avLst/>
            <a:gdLst>
              <a:gd name="T0" fmla="*/ 36 w 40"/>
              <a:gd name="T1" fmla="*/ 40 h 40"/>
              <a:gd name="T2" fmla="*/ 4 w 40"/>
              <a:gd name="T3" fmla="*/ 40 h 40"/>
              <a:gd name="T4" fmla="*/ 0 w 40"/>
              <a:gd name="T5" fmla="*/ 36 h 40"/>
              <a:gd name="T6" fmla="*/ 0 w 40"/>
              <a:gd name="T7" fmla="*/ 4 h 40"/>
              <a:gd name="T8" fmla="*/ 4 w 40"/>
              <a:gd name="T9" fmla="*/ 0 h 40"/>
              <a:gd name="T10" fmla="*/ 8 w 40"/>
              <a:gd name="T11" fmla="*/ 4 h 40"/>
              <a:gd name="T12" fmla="*/ 8 w 40"/>
              <a:gd name="T13" fmla="*/ 32 h 40"/>
              <a:gd name="T14" fmla="*/ 36 w 40"/>
              <a:gd name="T15" fmla="*/ 32 h 40"/>
              <a:gd name="T16" fmla="*/ 40 w 40"/>
              <a:gd name="T17" fmla="*/ 36 h 40"/>
              <a:gd name="T18" fmla="*/ 36 w 40"/>
              <a:gd name="T19" fmla="*/ 40 h 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40" h="40">
                <a:moveTo>
                  <a:pt x="36" y="40"/>
                </a:moveTo>
                <a:cubicBezTo>
                  <a:pt x="4" y="40"/>
                  <a:pt x="4" y="40"/>
                  <a:pt x="4" y="40"/>
                </a:cubicBezTo>
                <a:cubicBezTo>
                  <a:pt x="2" y="40"/>
                  <a:pt x="0" y="38"/>
                  <a:pt x="0" y="36"/>
                </a:cubicBezTo>
                <a:cubicBezTo>
                  <a:pt x="0" y="4"/>
                  <a:pt x="0" y="4"/>
                  <a:pt x="0" y="4"/>
                </a:cubicBezTo>
                <a:cubicBezTo>
                  <a:pt x="0" y="1"/>
                  <a:pt x="2" y="0"/>
                  <a:pt x="4" y="0"/>
                </a:cubicBezTo>
                <a:cubicBezTo>
                  <a:pt x="7" y="0"/>
                  <a:pt x="8" y="1"/>
                  <a:pt x="8" y="4"/>
                </a:cubicBezTo>
                <a:cubicBezTo>
                  <a:pt x="8" y="32"/>
                  <a:pt x="8" y="32"/>
                  <a:pt x="8" y="32"/>
                </a:cubicBezTo>
                <a:cubicBezTo>
                  <a:pt x="36" y="32"/>
                  <a:pt x="36" y="32"/>
                  <a:pt x="36" y="32"/>
                </a:cubicBezTo>
                <a:cubicBezTo>
                  <a:pt x="39" y="32"/>
                  <a:pt x="40" y="33"/>
                  <a:pt x="40" y="36"/>
                </a:cubicBezTo>
                <a:cubicBezTo>
                  <a:pt x="40" y="38"/>
                  <a:pt x="39" y="40"/>
                  <a:pt x="36" y="4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0" name="Freeform 128"/>
          <xdr:cNvSpPr/>
        </xdr:nvSpPr>
        <xdr:spPr>
          <a:xfrm>
            <a:off x="12448" y="5164"/>
            <a:ext cx="180" cy="184"/>
          </a:xfrm>
          <a:custGeom>
            <a:avLst/>
            <a:gdLst>
              <a:gd name="T0" fmla="*/ 36 w 41"/>
              <a:gd name="T1" fmla="*/ 42 h 42"/>
              <a:gd name="T2" fmla="*/ 33 w 41"/>
              <a:gd name="T3" fmla="*/ 40 h 42"/>
              <a:gd name="T4" fmla="*/ 2 w 41"/>
              <a:gd name="T5" fmla="*/ 7 h 42"/>
              <a:gd name="T6" fmla="*/ 2 w 41"/>
              <a:gd name="T7" fmla="*/ 2 h 42"/>
              <a:gd name="T8" fmla="*/ 7 w 41"/>
              <a:gd name="T9" fmla="*/ 2 h 42"/>
              <a:gd name="T10" fmla="*/ 39 w 41"/>
              <a:gd name="T11" fmla="*/ 35 h 42"/>
              <a:gd name="T12" fmla="*/ 39 w 41"/>
              <a:gd name="T13" fmla="*/ 40 h 42"/>
              <a:gd name="T14" fmla="*/ 36 w 41"/>
              <a:gd name="T15" fmla="*/ 42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1" h="42">
                <a:moveTo>
                  <a:pt x="36" y="42"/>
                </a:moveTo>
                <a:cubicBezTo>
                  <a:pt x="35" y="42"/>
                  <a:pt x="34" y="41"/>
                  <a:pt x="33" y="40"/>
                </a:cubicBezTo>
                <a:cubicBezTo>
                  <a:pt x="2" y="7"/>
                  <a:pt x="2" y="7"/>
                  <a:pt x="2" y="7"/>
                </a:cubicBezTo>
                <a:cubicBezTo>
                  <a:pt x="0" y="6"/>
                  <a:pt x="0" y="3"/>
                  <a:pt x="2" y="2"/>
                </a:cubicBezTo>
                <a:cubicBezTo>
                  <a:pt x="3" y="0"/>
                  <a:pt x="6" y="0"/>
                  <a:pt x="7" y="2"/>
                </a:cubicBezTo>
                <a:cubicBezTo>
                  <a:pt x="39" y="35"/>
                  <a:pt x="39" y="35"/>
                  <a:pt x="39" y="35"/>
                </a:cubicBezTo>
                <a:cubicBezTo>
                  <a:pt x="41" y="36"/>
                  <a:pt x="41" y="39"/>
                  <a:pt x="39" y="40"/>
                </a:cubicBezTo>
                <a:cubicBezTo>
                  <a:pt x="38" y="41"/>
                  <a:pt x="37" y="42"/>
                  <a:pt x="36" y="4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1" name="Freeform 129"/>
          <xdr:cNvSpPr/>
        </xdr:nvSpPr>
        <xdr:spPr>
          <a:xfrm>
            <a:off x="12329" y="5412"/>
            <a:ext cx="190" cy="35"/>
          </a:xfrm>
          <a:custGeom>
            <a:avLst/>
            <a:gdLst>
              <a:gd name="T0" fmla="*/ 39 w 43"/>
              <a:gd name="T1" fmla="*/ 8 h 8"/>
              <a:gd name="T2" fmla="*/ 4 w 43"/>
              <a:gd name="T3" fmla="*/ 8 h 8"/>
              <a:gd name="T4" fmla="*/ 0 w 43"/>
              <a:gd name="T5" fmla="*/ 4 h 8"/>
              <a:gd name="T6" fmla="*/ 4 w 43"/>
              <a:gd name="T7" fmla="*/ 0 h 8"/>
              <a:gd name="T8" fmla="*/ 39 w 43"/>
              <a:gd name="T9" fmla="*/ 0 h 8"/>
              <a:gd name="T10" fmla="*/ 43 w 43"/>
              <a:gd name="T11" fmla="*/ 4 h 8"/>
              <a:gd name="T12" fmla="*/ 39 w 43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3" h="8">
                <a:moveTo>
                  <a:pt x="39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39" y="0"/>
                  <a:pt x="39" y="0"/>
                  <a:pt x="39" y="0"/>
                </a:cubicBezTo>
                <a:cubicBezTo>
                  <a:pt x="42" y="0"/>
                  <a:pt x="43" y="2"/>
                  <a:pt x="43" y="4"/>
                </a:cubicBezTo>
                <a:cubicBezTo>
                  <a:pt x="43" y="6"/>
                  <a:pt x="42" y="8"/>
                  <a:pt x="39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2" name="Freeform 130"/>
          <xdr:cNvSpPr/>
        </xdr:nvSpPr>
        <xdr:spPr>
          <a:xfrm>
            <a:off x="12242" y="5412"/>
            <a:ext cx="48" cy="35"/>
          </a:xfrm>
          <a:custGeom>
            <a:avLst/>
            <a:gdLst>
              <a:gd name="T0" fmla="*/ 7 w 11"/>
              <a:gd name="T1" fmla="*/ 8 h 8"/>
              <a:gd name="T2" fmla="*/ 4 w 11"/>
              <a:gd name="T3" fmla="*/ 8 h 8"/>
              <a:gd name="T4" fmla="*/ 0 w 11"/>
              <a:gd name="T5" fmla="*/ 4 h 8"/>
              <a:gd name="T6" fmla="*/ 4 w 11"/>
              <a:gd name="T7" fmla="*/ 0 h 8"/>
              <a:gd name="T8" fmla="*/ 7 w 11"/>
              <a:gd name="T9" fmla="*/ 0 h 8"/>
              <a:gd name="T10" fmla="*/ 11 w 11"/>
              <a:gd name="T11" fmla="*/ 4 h 8"/>
              <a:gd name="T12" fmla="*/ 7 w 11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1" h="8">
                <a:moveTo>
                  <a:pt x="7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7" y="0"/>
                  <a:pt x="7" y="0"/>
                  <a:pt x="7" y="0"/>
                </a:cubicBezTo>
                <a:cubicBezTo>
                  <a:pt x="9" y="0"/>
                  <a:pt x="11" y="2"/>
                  <a:pt x="11" y="4"/>
                </a:cubicBezTo>
                <a:cubicBezTo>
                  <a:pt x="11" y="6"/>
                  <a:pt x="9" y="8"/>
                  <a:pt x="7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3" name="Freeform 131"/>
          <xdr:cNvSpPr/>
        </xdr:nvSpPr>
        <xdr:spPr>
          <a:xfrm>
            <a:off x="12329" y="5516"/>
            <a:ext cx="190" cy="35"/>
          </a:xfrm>
          <a:custGeom>
            <a:avLst/>
            <a:gdLst>
              <a:gd name="T0" fmla="*/ 39 w 43"/>
              <a:gd name="T1" fmla="*/ 8 h 8"/>
              <a:gd name="T2" fmla="*/ 4 w 43"/>
              <a:gd name="T3" fmla="*/ 8 h 8"/>
              <a:gd name="T4" fmla="*/ 0 w 43"/>
              <a:gd name="T5" fmla="*/ 4 h 8"/>
              <a:gd name="T6" fmla="*/ 4 w 43"/>
              <a:gd name="T7" fmla="*/ 0 h 8"/>
              <a:gd name="T8" fmla="*/ 39 w 43"/>
              <a:gd name="T9" fmla="*/ 0 h 8"/>
              <a:gd name="T10" fmla="*/ 43 w 43"/>
              <a:gd name="T11" fmla="*/ 4 h 8"/>
              <a:gd name="T12" fmla="*/ 39 w 43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3" h="8">
                <a:moveTo>
                  <a:pt x="39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39" y="0"/>
                  <a:pt x="39" y="0"/>
                  <a:pt x="39" y="0"/>
                </a:cubicBezTo>
                <a:cubicBezTo>
                  <a:pt x="42" y="0"/>
                  <a:pt x="43" y="2"/>
                  <a:pt x="43" y="4"/>
                </a:cubicBezTo>
                <a:cubicBezTo>
                  <a:pt x="43" y="6"/>
                  <a:pt x="42" y="8"/>
                  <a:pt x="39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4" name="Freeform 132"/>
          <xdr:cNvSpPr/>
        </xdr:nvSpPr>
        <xdr:spPr>
          <a:xfrm>
            <a:off x="12242" y="5516"/>
            <a:ext cx="48" cy="35"/>
          </a:xfrm>
          <a:custGeom>
            <a:avLst/>
            <a:gdLst>
              <a:gd name="T0" fmla="*/ 7 w 11"/>
              <a:gd name="T1" fmla="*/ 8 h 8"/>
              <a:gd name="T2" fmla="*/ 4 w 11"/>
              <a:gd name="T3" fmla="*/ 8 h 8"/>
              <a:gd name="T4" fmla="*/ 0 w 11"/>
              <a:gd name="T5" fmla="*/ 4 h 8"/>
              <a:gd name="T6" fmla="*/ 4 w 11"/>
              <a:gd name="T7" fmla="*/ 0 h 8"/>
              <a:gd name="T8" fmla="*/ 7 w 11"/>
              <a:gd name="T9" fmla="*/ 0 h 8"/>
              <a:gd name="T10" fmla="*/ 11 w 11"/>
              <a:gd name="T11" fmla="*/ 4 h 8"/>
              <a:gd name="T12" fmla="*/ 7 w 11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1" h="8">
                <a:moveTo>
                  <a:pt x="7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7" y="0"/>
                  <a:pt x="7" y="0"/>
                  <a:pt x="7" y="0"/>
                </a:cubicBezTo>
                <a:cubicBezTo>
                  <a:pt x="9" y="0"/>
                  <a:pt x="11" y="2"/>
                  <a:pt x="11" y="4"/>
                </a:cubicBezTo>
                <a:cubicBezTo>
                  <a:pt x="11" y="6"/>
                  <a:pt x="9" y="8"/>
                  <a:pt x="7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5" name="Freeform 133"/>
          <xdr:cNvSpPr/>
        </xdr:nvSpPr>
        <xdr:spPr>
          <a:xfrm>
            <a:off x="12329" y="5622"/>
            <a:ext cx="190" cy="35"/>
          </a:xfrm>
          <a:custGeom>
            <a:avLst/>
            <a:gdLst>
              <a:gd name="T0" fmla="*/ 39 w 43"/>
              <a:gd name="T1" fmla="*/ 8 h 8"/>
              <a:gd name="T2" fmla="*/ 4 w 43"/>
              <a:gd name="T3" fmla="*/ 8 h 8"/>
              <a:gd name="T4" fmla="*/ 0 w 43"/>
              <a:gd name="T5" fmla="*/ 4 h 8"/>
              <a:gd name="T6" fmla="*/ 4 w 43"/>
              <a:gd name="T7" fmla="*/ 0 h 8"/>
              <a:gd name="T8" fmla="*/ 39 w 43"/>
              <a:gd name="T9" fmla="*/ 0 h 8"/>
              <a:gd name="T10" fmla="*/ 43 w 43"/>
              <a:gd name="T11" fmla="*/ 4 h 8"/>
              <a:gd name="T12" fmla="*/ 39 w 43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3" h="8">
                <a:moveTo>
                  <a:pt x="39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39" y="0"/>
                  <a:pt x="39" y="0"/>
                  <a:pt x="39" y="0"/>
                </a:cubicBezTo>
                <a:cubicBezTo>
                  <a:pt x="42" y="0"/>
                  <a:pt x="43" y="2"/>
                  <a:pt x="43" y="4"/>
                </a:cubicBezTo>
                <a:cubicBezTo>
                  <a:pt x="43" y="6"/>
                  <a:pt x="42" y="8"/>
                  <a:pt x="39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6" name="Freeform 134"/>
          <xdr:cNvSpPr/>
        </xdr:nvSpPr>
        <xdr:spPr>
          <a:xfrm>
            <a:off x="12242" y="5622"/>
            <a:ext cx="48" cy="35"/>
          </a:xfrm>
          <a:custGeom>
            <a:avLst/>
            <a:gdLst>
              <a:gd name="T0" fmla="*/ 7 w 11"/>
              <a:gd name="T1" fmla="*/ 8 h 8"/>
              <a:gd name="T2" fmla="*/ 4 w 11"/>
              <a:gd name="T3" fmla="*/ 8 h 8"/>
              <a:gd name="T4" fmla="*/ 0 w 11"/>
              <a:gd name="T5" fmla="*/ 4 h 8"/>
              <a:gd name="T6" fmla="*/ 4 w 11"/>
              <a:gd name="T7" fmla="*/ 0 h 8"/>
              <a:gd name="T8" fmla="*/ 7 w 11"/>
              <a:gd name="T9" fmla="*/ 0 h 8"/>
              <a:gd name="T10" fmla="*/ 11 w 11"/>
              <a:gd name="T11" fmla="*/ 4 h 8"/>
              <a:gd name="T12" fmla="*/ 7 w 11"/>
              <a:gd name="T13" fmla="*/ 8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1" h="8">
                <a:moveTo>
                  <a:pt x="7" y="8"/>
                </a:moveTo>
                <a:cubicBezTo>
                  <a:pt x="4" y="8"/>
                  <a:pt x="4" y="8"/>
                  <a:pt x="4" y="8"/>
                </a:cubicBezTo>
                <a:cubicBezTo>
                  <a:pt x="2" y="8"/>
                  <a:pt x="0" y="6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7" y="0"/>
                  <a:pt x="7" y="0"/>
                  <a:pt x="7" y="0"/>
                </a:cubicBezTo>
                <a:cubicBezTo>
                  <a:pt x="9" y="0"/>
                  <a:pt x="11" y="2"/>
                  <a:pt x="11" y="4"/>
                </a:cubicBezTo>
                <a:cubicBezTo>
                  <a:pt x="11" y="6"/>
                  <a:pt x="9" y="8"/>
                  <a:pt x="7" y="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11</xdr:col>
      <xdr:colOff>114300</xdr:colOff>
      <xdr:row>13</xdr:row>
      <xdr:rowOff>2540</xdr:rowOff>
    </xdr:from>
    <xdr:to>
      <xdr:col>11</xdr:col>
      <xdr:colOff>453390</xdr:colOff>
      <xdr:row>14</xdr:row>
      <xdr:rowOff>167005</xdr:rowOff>
    </xdr:to>
    <xdr:grpSp>
      <xdr:nvGrpSpPr>
        <xdr:cNvPr id="78" name="组合 77"/>
        <xdr:cNvGrpSpPr/>
      </xdr:nvGrpSpPr>
      <xdr:grpSpPr>
        <a:xfrm>
          <a:off x="5978525" y="2355215"/>
          <a:ext cx="339090" cy="345440"/>
          <a:chOff x="2355" y="2830"/>
          <a:chExt cx="1310" cy="1310"/>
        </a:xfrm>
      </xdr:grpSpPr>
      <xdr:sp>
        <xdr:nvSpPr>
          <xdr:cNvPr id="79" name="Oval 5"/>
          <xdr:cNvSpPr>
            <a:spLocks noChangeArrowheads="1"/>
          </xdr:cNvSpPr>
        </xdr:nvSpPr>
        <xdr:spPr>
          <a:xfrm>
            <a:off x="2700" y="3508"/>
            <a:ext cx="617" cy="617"/>
          </a:xfrm>
          <a:prstGeom prst="ellipse">
            <a:avLst/>
          </a:prstGeom>
          <a:noFill/>
          <a:ln w="23813" cap="rnd">
            <a:solidFill>
              <a:srgbClr val="313131"/>
            </a:solidFill>
            <a:prstDash val="solid"/>
            <a:rou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0" name="Line 6"/>
          <xdr:cNvSpPr>
            <a:spLocks noChangeShapeType="1"/>
          </xdr:cNvSpPr>
        </xdr:nvSpPr>
        <xdr:spPr>
          <a:xfrm>
            <a:off x="3010" y="3668"/>
            <a:ext cx="0" cy="297"/>
          </a:xfrm>
          <a:prstGeom prst="line">
            <a:avLst/>
          </a:prstGeom>
          <a:noFill/>
          <a:ln w="23813" cap="rnd">
            <a:solidFill>
              <a:srgbClr val="313131"/>
            </a:solidFill>
            <a:prstDash val="solid"/>
            <a:rou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1" name="Freeform 7"/>
          <xdr:cNvSpPr/>
        </xdr:nvSpPr>
        <xdr:spPr>
          <a:xfrm>
            <a:off x="2888" y="3850"/>
            <a:ext cx="237" cy="115"/>
          </a:xfrm>
          <a:custGeom>
            <a:avLst/>
            <a:gdLst>
              <a:gd name="T0" fmla="*/ 95 w 95"/>
              <a:gd name="T1" fmla="*/ 0 h 46"/>
              <a:gd name="T2" fmla="*/ 49 w 95"/>
              <a:gd name="T3" fmla="*/ 46 h 46"/>
              <a:gd name="T4" fmla="*/ 0 w 95"/>
              <a:gd name="T5" fmla="*/ 0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95" h="46">
                <a:moveTo>
                  <a:pt x="95" y="0"/>
                </a:moveTo>
                <a:lnTo>
                  <a:pt x="49" y="46"/>
                </a:lnTo>
                <a:lnTo>
                  <a:pt x="0" y="0"/>
                </a:lnTo>
              </a:path>
            </a:pathLst>
          </a:custGeom>
          <a:noFill/>
          <a:ln w="23813" cap="rnd">
            <a:solidFill>
              <a:srgbClr val="313131"/>
            </a:solidFill>
            <a:prstDash val="solid"/>
            <a:rou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2" name="Oval 10"/>
          <xdr:cNvSpPr>
            <a:spLocks noChangeArrowheads="1"/>
          </xdr:cNvSpPr>
        </xdr:nvSpPr>
        <xdr:spPr>
          <a:xfrm>
            <a:off x="2355" y="2830"/>
            <a:ext cx="1310" cy="1310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3" name="Freeform 97"/>
          <xdr:cNvSpPr/>
        </xdr:nvSpPr>
        <xdr:spPr>
          <a:xfrm>
            <a:off x="2783" y="3158"/>
            <a:ext cx="380" cy="152"/>
          </a:xfrm>
          <a:custGeom>
            <a:avLst/>
            <a:gdLst>
              <a:gd name="T0" fmla="*/ 4 w 79"/>
              <a:gd name="T1" fmla="*/ 32 h 32"/>
              <a:gd name="T2" fmla="*/ 0 w 79"/>
              <a:gd name="T3" fmla="*/ 28 h 32"/>
              <a:gd name="T4" fmla="*/ 0 w 79"/>
              <a:gd name="T5" fmla="*/ 12 h 32"/>
              <a:gd name="T6" fmla="*/ 12 w 79"/>
              <a:gd name="T7" fmla="*/ 0 h 32"/>
              <a:gd name="T8" fmla="*/ 75 w 79"/>
              <a:gd name="T9" fmla="*/ 0 h 32"/>
              <a:gd name="T10" fmla="*/ 79 w 79"/>
              <a:gd name="T11" fmla="*/ 4 h 32"/>
              <a:gd name="T12" fmla="*/ 75 w 79"/>
              <a:gd name="T13" fmla="*/ 8 h 32"/>
              <a:gd name="T14" fmla="*/ 12 w 79"/>
              <a:gd name="T15" fmla="*/ 8 h 32"/>
              <a:gd name="T16" fmla="*/ 8 w 79"/>
              <a:gd name="T17" fmla="*/ 12 h 32"/>
              <a:gd name="T18" fmla="*/ 8 w 79"/>
              <a:gd name="T19" fmla="*/ 28 h 32"/>
              <a:gd name="T20" fmla="*/ 4 w 79"/>
              <a:gd name="T21" fmla="*/ 32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79" h="32">
                <a:moveTo>
                  <a:pt x="4" y="32"/>
                </a:moveTo>
                <a:cubicBezTo>
                  <a:pt x="1" y="32"/>
                  <a:pt x="0" y="30"/>
                  <a:pt x="0" y="28"/>
                </a:cubicBezTo>
                <a:cubicBezTo>
                  <a:pt x="0" y="12"/>
                  <a:pt x="0" y="12"/>
                  <a:pt x="0" y="12"/>
                </a:cubicBezTo>
                <a:cubicBezTo>
                  <a:pt x="0" y="5"/>
                  <a:pt x="5" y="0"/>
                  <a:pt x="12" y="0"/>
                </a:cubicBezTo>
                <a:cubicBezTo>
                  <a:pt x="75" y="0"/>
                  <a:pt x="75" y="0"/>
                  <a:pt x="75" y="0"/>
                </a:cubicBezTo>
                <a:cubicBezTo>
                  <a:pt x="77" y="0"/>
                  <a:pt x="79" y="1"/>
                  <a:pt x="79" y="4"/>
                </a:cubicBezTo>
                <a:cubicBezTo>
                  <a:pt x="79" y="6"/>
                  <a:pt x="77" y="8"/>
                  <a:pt x="75" y="8"/>
                </a:cubicBezTo>
                <a:cubicBezTo>
                  <a:pt x="12" y="8"/>
                  <a:pt x="12" y="8"/>
                  <a:pt x="12" y="8"/>
                </a:cubicBezTo>
                <a:cubicBezTo>
                  <a:pt x="9" y="8"/>
                  <a:pt x="8" y="9"/>
                  <a:pt x="8" y="12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30"/>
                  <a:pt x="6" y="32"/>
                  <a:pt x="4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4" name="Freeform 98"/>
          <xdr:cNvSpPr/>
        </xdr:nvSpPr>
        <xdr:spPr>
          <a:xfrm>
            <a:off x="2783" y="3315"/>
            <a:ext cx="535" cy="502"/>
          </a:xfrm>
          <a:custGeom>
            <a:avLst/>
            <a:gdLst>
              <a:gd name="T0" fmla="*/ 99 w 111"/>
              <a:gd name="T1" fmla="*/ 104 h 104"/>
              <a:gd name="T2" fmla="*/ 12 w 111"/>
              <a:gd name="T3" fmla="*/ 104 h 104"/>
              <a:gd name="T4" fmla="*/ 0 w 111"/>
              <a:gd name="T5" fmla="*/ 92 h 104"/>
              <a:gd name="T6" fmla="*/ 0 w 111"/>
              <a:gd name="T7" fmla="*/ 76 h 104"/>
              <a:gd name="T8" fmla="*/ 4 w 111"/>
              <a:gd name="T9" fmla="*/ 72 h 104"/>
              <a:gd name="T10" fmla="*/ 8 w 111"/>
              <a:gd name="T11" fmla="*/ 76 h 104"/>
              <a:gd name="T12" fmla="*/ 8 w 111"/>
              <a:gd name="T13" fmla="*/ 92 h 104"/>
              <a:gd name="T14" fmla="*/ 12 w 111"/>
              <a:gd name="T15" fmla="*/ 96 h 104"/>
              <a:gd name="T16" fmla="*/ 99 w 111"/>
              <a:gd name="T17" fmla="*/ 96 h 104"/>
              <a:gd name="T18" fmla="*/ 103 w 111"/>
              <a:gd name="T19" fmla="*/ 92 h 104"/>
              <a:gd name="T20" fmla="*/ 103 w 111"/>
              <a:gd name="T21" fmla="*/ 4 h 104"/>
              <a:gd name="T22" fmla="*/ 107 w 111"/>
              <a:gd name="T23" fmla="*/ 0 h 104"/>
              <a:gd name="T24" fmla="*/ 111 w 111"/>
              <a:gd name="T25" fmla="*/ 4 h 104"/>
              <a:gd name="T26" fmla="*/ 111 w 111"/>
              <a:gd name="T27" fmla="*/ 92 h 104"/>
              <a:gd name="T28" fmla="*/ 99 w 111"/>
              <a:gd name="T29" fmla="*/ 104 h 10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1" h="104">
                <a:moveTo>
                  <a:pt x="99" y="104"/>
                </a:moveTo>
                <a:cubicBezTo>
                  <a:pt x="12" y="104"/>
                  <a:pt x="12" y="104"/>
                  <a:pt x="12" y="104"/>
                </a:cubicBezTo>
                <a:cubicBezTo>
                  <a:pt x="5" y="104"/>
                  <a:pt x="0" y="98"/>
                  <a:pt x="0" y="92"/>
                </a:cubicBezTo>
                <a:cubicBezTo>
                  <a:pt x="0" y="76"/>
                  <a:pt x="0" y="76"/>
                  <a:pt x="0" y="76"/>
                </a:cubicBezTo>
                <a:cubicBezTo>
                  <a:pt x="0" y="74"/>
                  <a:pt x="1" y="72"/>
                  <a:pt x="4" y="72"/>
                </a:cubicBezTo>
                <a:cubicBezTo>
                  <a:pt x="6" y="72"/>
                  <a:pt x="8" y="74"/>
                  <a:pt x="8" y="76"/>
                </a:cubicBezTo>
                <a:cubicBezTo>
                  <a:pt x="8" y="92"/>
                  <a:pt x="8" y="92"/>
                  <a:pt x="8" y="92"/>
                </a:cubicBezTo>
                <a:cubicBezTo>
                  <a:pt x="8" y="94"/>
                  <a:pt x="9" y="96"/>
                  <a:pt x="12" y="96"/>
                </a:cubicBezTo>
                <a:cubicBezTo>
                  <a:pt x="99" y="96"/>
                  <a:pt x="99" y="96"/>
                  <a:pt x="99" y="96"/>
                </a:cubicBezTo>
                <a:cubicBezTo>
                  <a:pt x="101" y="96"/>
                  <a:pt x="103" y="94"/>
                  <a:pt x="103" y="92"/>
                </a:cubicBezTo>
                <a:cubicBezTo>
                  <a:pt x="103" y="4"/>
                  <a:pt x="103" y="4"/>
                  <a:pt x="103" y="4"/>
                </a:cubicBezTo>
                <a:cubicBezTo>
                  <a:pt x="103" y="1"/>
                  <a:pt x="105" y="0"/>
                  <a:pt x="107" y="0"/>
                </a:cubicBezTo>
                <a:cubicBezTo>
                  <a:pt x="109" y="0"/>
                  <a:pt x="111" y="1"/>
                  <a:pt x="111" y="4"/>
                </a:cubicBezTo>
                <a:cubicBezTo>
                  <a:pt x="111" y="92"/>
                  <a:pt x="111" y="92"/>
                  <a:pt x="111" y="92"/>
                </a:cubicBezTo>
                <a:cubicBezTo>
                  <a:pt x="111" y="98"/>
                  <a:pt x="106" y="104"/>
                  <a:pt x="99" y="104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5" name="Freeform 99"/>
          <xdr:cNvSpPr/>
        </xdr:nvSpPr>
        <xdr:spPr>
          <a:xfrm>
            <a:off x="3125" y="3163"/>
            <a:ext cx="192" cy="192"/>
          </a:xfrm>
          <a:custGeom>
            <a:avLst/>
            <a:gdLst>
              <a:gd name="T0" fmla="*/ 36 w 40"/>
              <a:gd name="T1" fmla="*/ 40 h 40"/>
              <a:gd name="T2" fmla="*/ 4 w 40"/>
              <a:gd name="T3" fmla="*/ 40 h 40"/>
              <a:gd name="T4" fmla="*/ 0 w 40"/>
              <a:gd name="T5" fmla="*/ 36 h 40"/>
              <a:gd name="T6" fmla="*/ 0 w 40"/>
              <a:gd name="T7" fmla="*/ 4 h 40"/>
              <a:gd name="T8" fmla="*/ 4 w 40"/>
              <a:gd name="T9" fmla="*/ 0 h 40"/>
              <a:gd name="T10" fmla="*/ 8 w 40"/>
              <a:gd name="T11" fmla="*/ 4 h 40"/>
              <a:gd name="T12" fmla="*/ 8 w 40"/>
              <a:gd name="T13" fmla="*/ 32 h 40"/>
              <a:gd name="T14" fmla="*/ 36 w 40"/>
              <a:gd name="T15" fmla="*/ 32 h 40"/>
              <a:gd name="T16" fmla="*/ 40 w 40"/>
              <a:gd name="T17" fmla="*/ 36 h 40"/>
              <a:gd name="T18" fmla="*/ 36 w 40"/>
              <a:gd name="T19" fmla="*/ 40 h 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40" h="40">
                <a:moveTo>
                  <a:pt x="36" y="40"/>
                </a:moveTo>
                <a:cubicBezTo>
                  <a:pt x="4" y="40"/>
                  <a:pt x="4" y="40"/>
                  <a:pt x="4" y="40"/>
                </a:cubicBezTo>
                <a:cubicBezTo>
                  <a:pt x="2" y="40"/>
                  <a:pt x="0" y="38"/>
                  <a:pt x="0" y="36"/>
                </a:cubicBezTo>
                <a:cubicBezTo>
                  <a:pt x="0" y="4"/>
                  <a:pt x="0" y="4"/>
                  <a:pt x="0" y="4"/>
                </a:cubicBezTo>
                <a:cubicBezTo>
                  <a:pt x="0" y="1"/>
                  <a:pt x="2" y="0"/>
                  <a:pt x="4" y="0"/>
                </a:cubicBezTo>
                <a:cubicBezTo>
                  <a:pt x="6" y="0"/>
                  <a:pt x="8" y="1"/>
                  <a:pt x="8" y="4"/>
                </a:cubicBezTo>
                <a:cubicBezTo>
                  <a:pt x="8" y="32"/>
                  <a:pt x="8" y="32"/>
                  <a:pt x="8" y="32"/>
                </a:cubicBezTo>
                <a:cubicBezTo>
                  <a:pt x="36" y="32"/>
                  <a:pt x="36" y="32"/>
                  <a:pt x="36" y="32"/>
                </a:cubicBezTo>
                <a:cubicBezTo>
                  <a:pt x="38" y="32"/>
                  <a:pt x="40" y="33"/>
                  <a:pt x="40" y="36"/>
                </a:cubicBezTo>
                <a:cubicBezTo>
                  <a:pt x="40" y="38"/>
                  <a:pt x="38" y="40"/>
                  <a:pt x="36" y="4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6" name="Freeform 100"/>
          <xdr:cNvSpPr/>
        </xdr:nvSpPr>
        <xdr:spPr>
          <a:xfrm>
            <a:off x="3125" y="3153"/>
            <a:ext cx="192" cy="202"/>
          </a:xfrm>
          <a:custGeom>
            <a:avLst/>
            <a:gdLst>
              <a:gd name="T0" fmla="*/ 36 w 40"/>
              <a:gd name="T1" fmla="*/ 42 h 42"/>
              <a:gd name="T2" fmla="*/ 33 w 40"/>
              <a:gd name="T3" fmla="*/ 40 h 42"/>
              <a:gd name="T4" fmla="*/ 1 w 40"/>
              <a:gd name="T5" fmla="*/ 7 h 42"/>
              <a:gd name="T6" fmla="*/ 1 w 40"/>
              <a:gd name="T7" fmla="*/ 2 h 42"/>
              <a:gd name="T8" fmla="*/ 7 w 40"/>
              <a:gd name="T9" fmla="*/ 2 h 42"/>
              <a:gd name="T10" fmla="*/ 39 w 40"/>
              <a:gd name="T11" fmla="*/ 35 h 42"/>
              <a:gd name="T12" fmla="*/ 39 w 40"/>
              <a:gd name="T13" fmla="*/ 40 h 42"/>
              <a:gd name="T14" fmla="*/ 36 w 40"/>
              <a:gd name="T15" fmla="*/ 42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0" h="42">
                <a:moveTo>
                  <a:pt x="36" y="42"/>
                </a:moveTo>
                <a:cubicBezTo>
                  <a:pt x="35" y="42"/>
                  <a:pt x="34" y="41"/>
                  <a:pt x="33" y="40"/>
                </a:cubicBezTo>
                <a:cubicBezTo>
                  <a:pt x="1" y="7"/>
                  <a:pt x="1" y="7"/>
                  <a:pt x="1" y="7"/>
                </a:cubicBezTo>
                <a:cubicBezTo>
                  <a:pt x="0" y="6"/>
                  <a:pt x="0" y="3"/>
                  <a:pt x="1" y="2"/>
                </a:cubicBezTo>
                <a:cubicBezTo>
                  <a:pt x="3" y="0"/>
                  <a:pt x="5" y="0"/>
                  <a:pt x="7" y="2"/>
                </a:cubicBezTo>
                <a:cubicBezTo>
                  <a:pt x="39" y="35"/>
                  <a:pt x="39" y="35"/>
                  <a:pt x="39" y="35"/>
                </a:cubicBezTo>
                <a:cubicBezTo>
                  <a:pt x="40" y="36"/>
                  <a:pt x="40" y="39"/>
                  <a:pt x="39" y="40"/>
                </a:cubicBezTo>
                <a:cubicBezTo>
                  <a:pt x="38" y="41"/>
                  <a:pt x="37" y="42"/>
                  <a:pt x="36" y="4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7" name="Freeform 101"/>
          <xdr:cNvSpPr/>
        </xdr:nvSpPr>
        <xdr:spPr>
          <a:xfrm>
            <a:off x="2783" y="3360"/>
            <a:ext cx="37" cy="255"/>
          </a:xfrm>
          <a:custGeom>
            <a:avLst/>
            <a:gdLst>
              <a:gd name="T0" fmla="*/ 4 w 8"/>
              <a:gd name="T1" fmla="*/ 53 h 53"/>
              <a:gd name="T2" fmla="*/ 0 w 8"/>
              <a:gd name="T3" fmla="*/ 49 h 53"/>
              <a:gd name="T4" fmla="*/ 0 w 8"/>
              <a:gd name="T5" fmla="*/ 4 h 53"/>
              <a:gd name="T6" fmla="*/ 4 w 8"/>
              <a:gd name="T7" fmla="*/ 0 h 53"/>
              <a:gd name="T8" fmla="*/ 8 w 8"/>
              <a:gd name="T9" fmla="*/ 4 h 53"/>
              <a:gd name="T10" fmla="*/ 8 w 8"/>
              <a:gd name="T11" fmla="*/ 49 h 53"/>
              <a:gd name="T12" fmla="*/ 4 w 8"/>
              <a:gd name="T13" fmla="*/ 53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8" h="53">
                <a:moveTo>
                  <a:pt x="4" y="53"/>
                </a:moveTo>
                <a:cubicBezTo>
                  <a:pt x="1" y="53"/>
                  <a:pt x="0" y="51"/>
                  <a:pt x="0" y="49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1" y="0"/>
                  <a:pt x="4" y="0"/>
                </a:cubicBezTo>
                <a:cubicBezTo>
                  <a:pt x="6" y="0"/>
                  <a:pt x="8" y="2"/>
                  <a:pt x="8" y="4"/>
                </a:cubicBezTo>
                <a:cubicBezTo>
                  <a:pt x="8" y="49"/>
                  <a:pt x="8" y="49"/>
                  <a:pt x="8" y="49"/>
                </a:cubicBezTo>
                <a:cubicBezTo>
                  <a:pt x="8" y="51"/>
                  <a:pt x="6" y="53"/>
                  <a:pt x="4" y="5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8" name="Freeform 102"/>
          <xdr:cNvSpPr/>
        </xdr:nvSpPr>
        <xdr:spPr>
          <a:xfrm>
            <a:off x="2695" y="3355"/>
            <a:ext cx="207" cy="125"/>
          </a:xfrm>
          <a:custGeom>
            <a:avLst/>
            <a:gdLst>
              <a:gd name="T0" fmla="*/ 39 w 43"/>
              <a:gd name="T1" fmla="*/ 26 h 26"/>
              <a:gd name="T2" fmla="*/ 36 w 43"/>
              <a:gd name="T3" fmla="*/ 25 h 26"/>
              <a:gd name="T4" fmla="*/ 22 w 43"/>
              <a:gd name="T5" fmla="*/ 10 h 26"/>
              <a:gd name="T6" fmla="*/ 7 w 43"/>
              <a:gd name="T7" fmla="*/ 25 h 26"/>
              <a:gd name="T8" fmla="*/ 1 w 43"/>
              <a:gd name="T9" fmla="*/ 25 h 26"/>
              <a:gd name="T10" fmla="*/ 1 w 43"/>
              <a:gd name="T11" fmla="*/ 19 h 26"/>
              <a:gd name="T12" fmla="*/ 19 w 43"/>
              <a:gd name="T13" fmla="*/ 2 h 26"/>
              <a:gd name="T14" fmla="*/ 24 w 43"/>
              <a:gd name="T15" fmla="*/ 2 h 26"/>
              <a:gd name="T16" fmla="*/ 42 w 43"/>
              <a:gd name="T17" fmla="*/ 19 h 26"/>
              <a:gd name="T18" fmla="*/ 42 w 43"/>
              <a:gd name="T19" fmla="*/ 25 h 26"/>
              <a:gd name="T20" fmla="*/ 39 w 43"/>
              <a:gd name="T21" fmla="*/ 26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43" h="26">
                <a:moveTo>
                  <a:pt x="39" y="26"/>
                </a:moveTo>
                <a:cubicBezTo>
                  <a:pt x="38" y="26"/>
                  <a:pt x="37" y="26"/>
                  <a:pt x="36" y="25"/>
                </a:cubicBezTo>
                <a:cubicBezTo>
                  <a:pt x="22" y="10"/>
                  <a:pt x="22" y="10"/>
                  <a:pt x="22" y="10"/>
                </a:cubicBezTo>
                <a:cubicBezTo>
                  <a:pt x="7" y="25"/>
                  <a:pt x="7" y="25"/>
                  <a:pt x="7" y="25"/>
                </a:cubicBezTo>
                <a:cubicBezTo>
                  <a:pt x="6" y="26"/>
                  <a:pt x="3" y="26"/>
                  <a:pt x="1" y="25"/>
                </a:cubicBezTo>
                <a:cubicBezTo>
                  <a:pt x="0" y="23"/>
                  <a:pt x="0" y="21"/>
                  <a:pt x="1" y="19"/>
                </a:cubicBezTo>
                <a:cubicBezTo>
                  <a:pt x="19" y="2"/>
                  <a:pt x="19" y="2"/>
                  <a:pt x="19" y="2"/>
                </a:cubicBezTo>
                <a:cubicBezTo>
                  <a:pt x="20" y="0"/>
                  <a:pt x="23" y="0"/>
                  <a:pt x="24" y="2"/>
                </a:cubicBezTo>
                <a:cubicBezTo>
                  <a:pt x="42" y="19"/>
                  <a:pt x="42" y="19"/>
                  <a:pt x="42" y="19"/>
                </a:cubicBezTo>
                <a:cubicBezTo>
                  <a:pt x="43" y="21"/>
                  <a:pt x="43" y="23"/>
                  <a:pt x="42" y="25"/>
                </a:cubicBezTo>
                <a:cubicBezTo>
                  <a:pt x="41" y="26"/>
                  <a:pt x="40" y="26"/>
                  <a:pt x="39" y="26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11</xdr:col>
      <xdr:colOff>114300</xdr:colOff>
      <xdr:row>8</xdr:row>
      <xdr:rowOff>37465</xdr:rowOff>
    </xdr:from>
    <xdr:to>
      <xdr:col>11</xdr:col>
      <xdr:colOff>454025</xdr:colOff>
      <xdr:row>10</xdr:row>
      <xdr:rowOff>30480</xdr:rowOff>
    </xdr:to>
    <xdr:grpSp>
      <xdr:nvGrpSpPr>
        <xdr:cNvPr id="89" name="组合 88"/>
        <xdr:cNvGrpSpPr/>
      </xdr:nvGrpSpPr>
      <xdr:grpSpPr>
        <a:xfrm>
          <a:off x="5978525" y="1485265"/>
          <a:ext cx="339725" cy="354965"/>
          <a:chOff x="4375" y="8172"/>
          <a:chExt cx="1118" cy="1118"/>
        </a:xfrm>
      </xdr:grpSpPr>
      <xdr:sp>
        <xdr:nvSpPr>
          <xdr:cNvPr id="90" name="Oval 236"/>
          <xdr:cNvSpPr>
            <a:spLocks noChangeArrowheads="1"/>
          </xdr:cNvSpPr>
        </xdr:nvSpPr>
        <xdr:spPr>
          <a:xfrm>
            <a:off x="4375" y="8172"/>
            <a:ext cx="1118" cy="1118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1" name="Freeform 328"/>
          <xdr:cNvSpPr/>
        </xdr:nvSpPr>
        <xdr:spPr>
          <a:xfrm>
            <a:off x="4901" y="8557"/>
            <a:ext cx="111" cy="285"/>
          </a:xfrm>
          <a:custGeom>
            <a:avLst/>
            <a:gdLst>
              <a:gd name="T0" fmla="*/ 23 w 27"/>
              <a:gd name="T1" fmla="*/ 69 h 69"/>
              <a:gd name="T2" fmla="*/ 20 w 27"/>
              <a:gd name="T3" fmla="*/ 68 h 69"/>
              <a:gd name="T4" fmla="*/ 1 w 27"/>
              <a:gd name="T5" fmla="*/ 45 h 69"/>
              <a:gd name="T6" fmla="*/ 0 w 27"/>
              <a:gd name="T7" fmla="*/ 42 h 69"/>
              <a:gd name="T8" fmla="*/ 0 w 27"/>
              <a:gd name="T9" fmla="*/ 4 h 69"/>
              <a:gd name="T10" fmla="*/ 4 w 27"/>
              <a:gd name="T11" fmla="*/ 0 h 69"/>
              <a:gd name="T12" fmla="*/ 8 w 27"/>
              <a:gd name="T13" fmla="*/ 4 h 69"/>
              <a:gd name="T14" fmla="*/ 8 w 27"/>
              <a:gd name="T15" fmla="*/ 41 h 69"/>
              <a:gd name="T16" fmla="*/ 26 w 27"/>
              <a:gd name="T17" fmla="*/ 63 h 69"/>
              <a:gd name="T18" fmla="*/ 25 w 27"/>
              <a:gd name="T19" fmla="*/ 68 h 69"/>
              <a:gd name="T20" fmla="*/ 23 w 27"/>
              <a:gd name="T21" fmla="*/ 69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7" h="69">
                <a:moveTo>
                  <a:pt x="23" y="69"/>
                </a:moveTo>
                <a:cubicBezTo>
                  <a:pt x="22" y="69"/>
                  <a:pt x="21" y="69"/>
                  <a:pt x="20" y="68"/>
                </a:cubicBezTo>
                <a:cubicBezTo>
                  <a:pt x="1" y="45"/>
                  <a:pt x="1" y="45"/>
                  <a:pt x="1" y="45"/>
                </a:cubicBezTo>
                <a:cubicBezTo>
                  <a:pt x="0" y="44"/>
                  <a:pt x="0" y="43"/>
                  <a:pt x="0" y="42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6" y="0"/>
                  <a:pt x="8" y="2"/>
                  <a:pt x="8" y="4"/>
                </a:cubicBezTo>
                <a:cubicBezTo>
                  <a:pt x="8" y="41"/>
                  <a:pt x="8" y="41"/>
                  <a:pt x="8" y="41"/>
                </a:cubicBezTo>
                <a:cubicBezTo>
                  <a:pt x="26" y="63"/>
                  <a:pt x="26" y="63"/>
                  <a:pt x="26" y="63"/>
                </a:cubicBezTo>
                <a:cubicBezTo>
                  <a:pt x="27" y="65"/>
                  <a:pt x="27" y="67"/>
                  <a:pt x="25" y="68"/>
                </a:cubicBezTo>
                <a:cubicBezTo>
                  <a:pt x="25" y="69"/>
                  <a:pt x="24" y="69"/>
                  <a:pt x="23" y="69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2" name="Freeform 329"/>
          <xdr:cNvSpPr/>
        </xdr:nvSpPr>
        <xdr:spPr>
          <a:xfrm>
            <a:off x="4639" y="8455"/>
            <a:ext cx="554" cy="556"/>
          </a:xfrm>
          <a:custGeom>
            <a:avLst/>
            <a:gdLst>
              <a:gd name="T0" fmla="*/ 68 w 135"/>
              <a:gd name="T1" fmla="*/ 135 h 135"/>
              <a:gd name="T2" fmla="*/ 0 w 135"/>
              <a:gd name="T3" fmla="*/ 67 h 135"/>
              <a:gd name="T4" fmla="*/ 68 w 135"/>
              <a:gd name="T5" fmla="*/ 0 h 135"/>
              <a:gd name="T6" fmla="*/ 72 w 135"/>
              <a:gd name="T7" fmla="*/ 4 h 135"/>
              <a:gd name="T8" fmla="*/ 68 w 135"/>
              <a:gd name="T9" fmla="*/ 8 h 135"/>
              <a:gd name="T10" fmla="*/ 8 w 135"/>
              <a:gd name="T11" fmla="*/ 67 h 135"/>
              <a:gd name="T12" fmla="*/ 68 w 135"/>
              <a:gd name="T13" fmla="*/ 127 h 135"/>
              <a:gd name="T14" fmla="*/ 127 w 135"/>
              <a:gd name="T15" fmla="*/ 67 h 135"/>
              <a:gd name="T16" fmla="*/ 131 w 135"/>
              <a:gd name="T17" fmla="*/ 63 h 135"/>
              <a:gd name="T18" fmla="*/ 135 w 135"/>
              <a:gd name="T19" fmla="*/ 67 h 135"/>
              <a:gd name="T20" fmla="*/ 68 w 135"/>
              <a:gd name="T21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35" h="135">
                <a:moveTo>
                  <a:pt x="68" y="135"/>
                </a:moveTo>
                <a:cubicBezTo>
                  <a:pt x="30" y="135"/>
                  <a:pt x="0" y="105"/>
                  <a:pt x="0" y="67"/>
                </a:cubicBezTo>
                <a:cubicBezTo>
                  <a:pt x="0" y="30"/>
                  <a:pt x="30" y="0"/>
                  <a:pt x="68" y="0"/>
                </a:cubicBezTo>
                <a:cubicBezTo>
                  <a:pt x="70" y="0"/>
                  <a:pt x="72" y="1"/>
                  <a:pt x="72" y="4"/>
                </a:cubicBezTo>
                <a:cubicBezTo>
                  <a:pt x="72" y="6"/>
                  <a:pt x="70" y="8"/>
                  <a:pt x="68" y="8"/>
                </a:cubicBezTo>
                <a:cubicBezTo>
                  <a:pt x="35" y="8"/>
                  <a:pt x="8" y="34"/>
                  <a:pt x="8" y="67"/>
                </a:cubicBezTo>
                <a:cubicBezTo>
                  <a:pt x="8" y="100"/>
                  <a:pt x="35" y="127"/>
                  <a:pt x="68" y="127"/>
                </a:cubicBezTo>
                <a:cubicBezTo>
                  <a:pt x="101" y="127"/>
                  <a:pt x="127" y="100"/>
                  <a:pt x="127" y="67"/>
                </a:cubicBezTo>
                <a:cubicBezTo>
                  <a:pt x="127" y="65"/>
                  <a:pt x="129" y="63"/>
                  <a:pt x="131" y="63"/>
                </a:cubicBezTo>
                <a:cubicBezTo>
                  <a:pt x="134" y="63"/>
                  <a:pt x="135" y="65"/>
                  <a:pt x="135" y="67"/>
                </a:cubicBezTo>
                <a:cubicBezTo>
                  <a:pt x="135" y="105"/>
                  <a:pt x="105" y="135"/>
                  <a:pt x="68" y="135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3" name="Freeform 330"/>
          <xdr:cNvSpPr/>
        </xdr:nvSpPr>
        <xdr:spPr>
          <a:xfrm>
            <a:off x="5004" y="8517"/>
            <a:ext cx="92" cy="130"/>
          </a:xfrm>
          <a:custGeom>
            <a:avLst/>
            <a:gdLst>
              <a:gd name="T0" fmla="*/ 0 w 22"/>
              <a:gd name="T1" fmla="*/ 32 h 32"/>
              <a:gd name="T2" fmla="*/ 0 w 22"/>
              <a:gd name="T3" fmla="*/ 28 h 32"/>
              <a:gd name="T4" fmla="*/ 4 w 22"/>
              <a:gd name="T5" fmla="*/ 24 h 32"/>
              <a:gd name="T6" fmla="*/ 14 w 22"/>
              <a:gd name="T7" fmla="*/ 11 h 32"/>
              <a:gd name="T8" fmla="*/ 9 w 22"/>
              <a:gd name="T9" fmla="*/ 6 h 32"/>
              <a:gd name="T10" fmla="*/ 3 w 22"/>
              <a:gd name="T11" fmla="*/ 9 h 32"/>
              <a:gd name="T12" fmla="*/ 0 w 22"/>
              <a:gd name="T13" fmla="*/ 4 h 32"/>
              <a:gd name="T14" fmla="*/ 11 w 22"/>
              <a:gd name="T15" fmla="*/ 0 h 32"/>
              <a:gd name="T16" fmla="*/ 22 w 22"/>
              <a:gd name="T17" fmla="*/ 10 h 32"/>
              <a:gd name="T18" fmla="*/ 13 w 22"/>
              <a:gd name="T19" fmla="*/ 24 h 32"/>
              <a:gd name="T20" fmla="*/ 10 w 22"/>
              <a:gd name="T21" fmla="*/ 26 h 32"/>
              <a:gd name="T22" fmla="*/ 10 w 22"/>
              <a:gd name="T23" fmla="*/ 26 h 32"/>
              <a:gd name="T24" fmla="*/ 22 w 22"/>
              <a:gd name="T25" fmla="*/ 26 h 32"/>
              <a:gd name="T26" fmla="*/ 22 w 22"/>
              <a:gd name="T27" fmla="*/ 32 h 32"/>
              <a:gd name="T28" fmla="*/ 0 w 22"/>
              <a:gd name="T29" fmla="*/ 32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" h="32">
                <a:moveTo>
                  <a:pt x="0" y="32"/>
                </a:moveTo>
                <a:cubicBezTo>
                  <a:pt x="0" y="28"/>
                  <a:pt x="0" y="28"/>
                  <a:pt x="0" y="28"/>
                </a:cubicBezTo>
                <a:cubicBezTo>
                  <a:pt x="4" y="24"/>
                  <a:pt x="4" y="24"/>
                  <a:pt x="4" y="24"/>
                </a:cubicBezTo>
                <a:cubicBezTo>
                  <a:pt x="11" y="18"/>
                  <a:pt x="14" y="14"/>
                  <a:pt x="14" y="11"/>
                </a:cubicBezTo>
                <a:cubicBezTo>
                  <a:pt x="14" y="8"/>
                  <a:pt x="13" y="6"/>
                  <a:pt x="9" y="6"/>
                </a:cubicBezTo>
                <a:cubicBezTo>
                  <a:pt x="7" y="6"/>
                  <a:pt x="4" y="8"/>
                  <a:pt x="3" y="9"/>
                </a:cubicBezTo>
                <a:cubicBezTo>
                  <a:pt x="0" y="4"/>
                  <a:pt x="0" y="4"/>
                  <a:pt x="0" y="4"/>
                </a:cubicBezTo>
                <a:cubicBezTo>
                  <a:pt x="3" y="2"/>
                  <a:pt x="6" y="0"/>
                  <a:pt x="11" y="0"/>
                </a:cubicBezTo>
                <a:cubicBezTo>
                  <a:pt x="18" y="0"/>
                  <a:pt x="22" y="4"/>
                  <a:pt x="22" y="10"/>
                </a:cubicBezTo>
                <a:cubicBezTo>
                  <a:pt x="22" y="15"/>
                  <a:pt x="18" y="20"/>
                  <a:pt x="13" y="24"/>
                </a:cubicBezTo>
                <a:cubicBezTo>
                  <a:pt x="10" y="26"/>
                  <a:pt x="10" y="26"/>
                  <a:pt x="10" y="26"/>
                </a:cubicBezTo>
                <a:cubicBezTo>
                  <a:pt x="10" y="26"/>
                  <a:pt x="10" y="26"/>
                  <a:pt x="10" y="26"/>
                </a:cubicBezTo>
                <a:cubicBezTo>
                  <a:pt x="22" y="26"/>
                  <a:pt x="22" y="26"/>
                  <a:pt x="22" y="26"/>
                </a:cubicBezTo>
                <a:cubicBezTo>
                  <a:pt x="22" y="32"/>
                  <a:pt x="22" y="32"/>
                  <a:pt x="22" y="32"/>
                </a:cubicBezTo>
                <a:lnTo>
                  <a:pt x="0" y="3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4" name="Freeform 331"/>
          <xdr:cNvSpPr>
            <a:spLocks noEditPoints="1"/>
          </xdr:cNvSpPr>
        </xdr:nvSpPr>
        <xdr:spPr>
          <a:xfrm>
            <a:off x="5111" y="8521"/>
            <a:ext cx="99" cy="127"/>
          </a:xfrm>
          <a:custGeom>
            <a:avLst/>
            <a:gdLst>
              <a:gd name="T0" fmla="*/ 14 w 24"/>
              <a:gd name="T1" fmla="*/ 31 h 31"/>
              <a:gd name="T2" fmla="*/ 14 w 24"/>
              <a:gd name="T3" fmla="*/ 24 h 31"/>
              <a:gd name="T4" fmla="*/ 0 w 24"/>
              <a:gd name="T5" fmla="*/ 24 h 31"/>
              <a:gd name="T6" fmla="*/ 0 w 24"/>
              <a:gd name="T7" fmla="*/ 19 h 31"/>
              <a:gd name="T8" fmla="*/ 12 w 24"/>
              <a:gd name="T9" fmla="*/ 0 h 31"/>
              <a:gd name="T10" fmla="*/ 20 w 24"/>
              <a:gd name="T11" fmla="*/ 0 h 31"/>
              <a:gd name="T12" fmla="*/ 20 w 24"/>
              <a:gd name="T13" fmla="*/ 18 h 31"/>
              <a:gd name="T14" fmla="*/ 24 w 24"/>
              <a:gd name="T15" fmla="*/ 18 h 31"/>
              <a:gd name="T16" fmla="*/ 24 w 24"/>
              <a:gd name="T17" fmla="*/ 24 h 31"/>
              <a:gd name="T18" fmla="*/ 20 w 24"/>
              <a:gd name="T19" fmla="*/ 24 h 31"/>
              <a:gd name="T20" fmla="*/ 20 w 24"/>
              <a:gd name="T21" fmla="*/ 31 h 31"/>
              <a:gd name="T22" fmla="*/ 14 w 24"/>
              <a:gd name="T23" fmla="*/ 31 h 31"/>
              <a:gd name="T24" fmla="*/ 14 w 24"/>
              <a:gd name="T25" fmla="*/ 18 h 31"/>
              <a:gd name="T26" fmla="*/ 14 w 24"/>
              <a:gd name="T27" fmla="*/ 11 h 31"/>
              <a:gd name="T28" fmla="*/ 14 w 24"/>
              <a:gd name="T29" fmla="*/ 5 h 31"/>
              <a:gd name="T30" fmla="*/ 14 w 24"/>
              <a:gd name="T31" fmla="*/ 5 h 31"/>
              <a:gd name="T32" fmla="*/ 11 w 24"/>
              <a:gd name="T33" fmla="*/ 11 h 31"/>
              <a:gd name="T34" fmla="*/ 7 w 24"/>
              <a:gd name="T35" fmla="*/ 18 h 31"/>
              <a:gd name="T36" fmla="*/ 7 w 24"/>
              <a:gd name="T37" fmla="*/ 18 h 31"/>
              <a:gd name="T38" fmla="*/ 14 w 24"/>
              <a:gd name="T39" fmla="*/ 18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24" h="31">
                <a:moveTo>
                  <a:pt x="14" y="31"/>
                </a:moveTo>
                <a:cubicBezTo>
                  <a:pt x="14" y="24"/>
                  <a:pt x="14" y="24"/>
                  <a:pt x="14" y="24"/>
                </a:cubicBezTo>
                <a:cubicBezTo>
                  <a:pt x="0" y="24"/>
                  <a:pt x="0" y="24"/>
                  <a:pt x="0" y="24"/>
                </a:cubicBezTo>
                <a:cubicBezTo>
                  <a:pt x="0" y="19"/>
                  <a:pt x="0" y="19"/>
                  <a:pt x="0" y="19"/>
                </a:cubicBezTo>
                <a:cubicBezTo>
                  <a:pt x="12" y="0"/>
                  <a:pt x="12" y="0"/>
                  <a:pt x="12" y="0"/>
                </a:cubicBezTo>
                <a:cubicBezTo>
                  <a:pt x="20" y="0"/>
                  <a:pt x="20" y="0"/>
                  <a:pt x="20" y="0"/>
                </a:cubicBezTo>
                <a:cubicBezTo>
                  <a:pt x="20" y="18"/>
                  <a:pt x="20" y="18"/>
                  <a:pt x="20" y="18"/>
                </a:cubicBezTo>
                <a:cubicBezTo>
                  <a:pt x="24" y="18"/>
                  <a:pt x="24" y="18"/>
                  <a:pt x="24" y="18"/>
                </a:cubicBezTo>
                <a:cubicBezTo>
                  <a:pt x="24" y="24"/>
                  <a:pt x="24" y="24"/>
                  <a:pt x="24" y="24"/>
                </a:cubicBezTo>
                <a:cubicBezTo>
                  <a:pt x="20" y="24"/>
                  <a:pt x="20" y="24"/>
                  <a:pt x="20" y="24"/>
                </a:cubicBezTo>
                <a:cubicBezTo>
                  <a:pt x="20" y="31"/>
                  <a:pt x="20" y="31"/>
                  <a:pt x="20" y="31"/>
                </a:cubicBezTo>
                <a:lnTo>
                  <a:pt x="14" y="31"/>
                </a:lnTo>
                <a:close/>
                <a:moveTo>
                  <a:pt x="14" y="18"/>
                </a:moveTo>
                <a:cubicBezTo>
                  <a:pt x="14" y="11"/>
                  <a:pt x="14" y="11"/>
                  <a:pt x="14" y="11"/>
                </a:cubicBezTo>
                <a:cubicBezTo>
                  <a:pt x="14" y="9"/>
                  <a:pt x="14" y="7"/>
                  <a:pt x="14" y="5"/>
                </a:cubicBezTo>
                <a:cubicBezTo>
                  <a:pt x="14" y="5"/>
                  <a:pt x="14" y="5"/>
                  <a:pt x="14" y="5"/>
                </a:cubicBezTo>
                <a:cubicBezTo>
                  <a:pt x="13" y="7"/>
                  <a:pt x="12" y="9"/>
                  <a:pt x="11" y="11"/>
                </a:cubicBezTo>
                <a:cubicBezTo>
                  <a:pt x="7" y="18"/>
                  <a:pt x="7" y="18"/>
                  <a:pt x="7" y="18"/>
                </a:cubicBezTo>
                <a:cubicBezTo>
                  <a:pt x="7" y="18"/>
                  <a:pt x="7" y="18"/>
                  <a:pt x="7" y="18"/>
                </a:cubicBezTo>
                <a:lnTo>
                  <a:pt x="14" y="1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5" name="Freeform 332"/>
          <xdr:cNvSpPr/>
        </xdr:nvSpPr>
        <xdr:spPr>
          <a:xfrm>
            <a:off x="5004" y="8517"/>
            <a:ext cx="92" cy="130"/>
          </a:xfrm>
          <a:custGeom>
            <a:avLst/>
            <a:gdLst>
              <a:gd name="T0" fmla="*/ 0 w 22"/>
              <a:gd name="T1" fmla="*/ 32 h 32"/>
              <a:gd name="T2" fmla="*/ 0 w 22"/>
              <a:gd name="T3" fmla="*/ 28 h 32"/>
              <a:gd name="T4" fmla="*/ 4 w 22"/>
              <a:gd name="T5" fmla="*/ 24 h 32"/>
              <a:gd name="T6" fmla="*/ 14 w 22"/>
              <a:gd name="T7" fmla="*/ 11 h 32"/>
              <a:gd name="T8" fmla="*/ 9 w 22"/>
              <a:gd name="T9" fmla="*/ 6 h 32"/>
              <a:gd name="T10" fmla="*/ 3 w 22"/>
              <a:gd name="T11" fmla="*/ 9 h 32"/>
              <a:gd name="T12" fmla="*/ 0 w 22"/>
              <a:gd name="T13" fmla="*/ 4 h 32"/>
              <a:gd name="T14" fmla="*/ 11 w 22"/>
              <a:gd name="T15" fmla="*/ 0 h 32"/>
              <a:gd name="T16" fmla="*/ 22 w 22"/>
              <a:gd name="T17" fmla="*/ 10 h 32"/>
              <a:gd name="T18" fmla="*/ 13 w 22"/>
              <a:gd name="T19" fmla="*/ 24 h 32"/>
              <a:gd name="T20" fmla="*/ 10 w 22"/>
              <a:gd name="T21" fmla="*/ 26 h 32"/>
              <a:gd name="T22" fmla="*/ 10 w 22"/>
              <a:gd name="T23" fmla="*/ 26 h 32"/>
              <a:gd name="T24" fmla="*/ 22 w 22"/>
              <a:gd name="T25" fmla="*/ 26 h 32"/>
              <a:gd name="T26" fmla="*/ 22 w 22"/>
              <a:gd name="T27" fmla="*/ 32 h 32"/>
              <a:gd name="T28" fmla="*/ 0 w 22"/>
              <a:gd name="T29" fmla="*/ 32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" h="32">
                <a:moveTo>
                  <a:pt x="0" y="32"/>
                </a:moveTo>
                <a:cubicBezTo>
                  <a:pt x="0" y="28"/>
                  <a:pt x="0" y="28"/>
                  <a:pt x="0" y="28"/>
                </a:cubicBezTo>
                <a:cubicBezTo>
                  <a:pt x="4" y="24"/>
                  <a:pt x="4" y="24"/>
                  <a:pt x="4" y="24"/>
                </a:cubicBezTo>
                <a:cubicBezTo>
                  <a:pt x="11" y="18"/>
                  <a:pt x="14" y="14"/>
                  <a:pt x="14" y="11"/>
                </a:cubicBezTo>
                <a:cubicBezTo>
                  <a:pt x="14" y="8"/>
                  <a:pt x="13" y="6"/>
                  <a:pt x="9" y="6"/>
                </a:cubicBezTo>
                <a:cubicBezTo>
                  <a:pt x="7" y="6"/>
                  <a:pt x="4" y="8"/>
                  <a:pt x="3" y="9"/>
                </a:cubicBezTo>
                <a:cubicBezTo>
                  <a:pt x="0" y="4"/>
                  <a:pt x="0" y="4"/>
                  <a:pt x="0" y="4"/>
                </a:cubicBezTo>
                <a:cubicBezTo>
                  <a:pt x="3" y="2"/>
                  <a:pt x="6" y="0"/>
                  <a:pt x="11" y="0"/>
                </a:cubicBezTo>
                <a:cubicBezTo>
                  <a:pt x="18" y="0"/>
                  <a:pt x="22" y="4"/>
                  <a:pt x="22" y="10"/>
                </a:cubicBezTo>
                <a:cubicBezTo>
                  <a:pt x="22" y="15"/>
                  <a:pt x="18" y="20"/>
                  <a:pt x="13" y="24"/>
                </a:cubicBezTo>
                <a:cubicBezTo>
                  <a:pt x="10" y="26"/>
                  <a:pt x="10" y="26"/>
                  <a:pt x="10" y="26"/>
                </a:cubicBezTo>
                <a:cubicBezTo>
                  <a:pt x="10" y="26"/>
                  <a:pt x="10" y="26"/>
                  <a:pt x="10" y="26"/>
                </a:cubicBezTo>
                <a:cubicBezTo>
                  <a:pt x="22" y="26"/>
                  <a:pt x="22" y="26"/>
                  <a:pt x="22" y="26"/>
                </a:cubicBezTo>
                <a:cubicBezTo>
                  <a:pt x="22" y="32"/>
                  <a:pt x="22" y="32"/>
                  <a:pt x="22" y="32"/>
                </a:cubicBezTo>
                <a:lnTo>
                  <a:pt x="0" y="3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6" name="Freeform 333"/>
          <xdr:cNvSpPr>
            <a:spLocks noEditPoints="1"/>
          </xdr:cNvSpPr>
        </xdr:nvSpPr>
        <xdr:spPr>
          <a:xfrm>
            <a:off x="5111" y="8521"/>
            <a:ext cx="99" cy="127"/>
          </a:xfrm>
          <a:custGeom>
            <a:avLst/>
            <a:gdLst>
              <a:gd name="T0" fmla="*/ 14 w 24"/>
              <a:gd name="T1" fmla="*/ 31 h 31"/>
              <a:gd name="T2" fmla="*/ 14 w 24"/>
              <a:gd name="T3" fmla="*/ 24 h 31"/>
              <a:gd name="T4" fmla="*/ 0 w 24"/>
              <a:gd name="T5" fmla="*/ 24 h 31"/>
              <a:gd name="T6" fmla="*/ 0 w 24"/>
              <a:gd name="T7" fmla="*/ 19 h 31"/>
              <a:gd name="T8" fmla="*/ 12 w 24"/>
              <a:gd name="T9" fmla="*/ 0 h 31"/>
              <a:gd name="T10" fmla="*/ 20 w 24"/>
              <a:gd name="T11" fmla="*/ 0 h 31"/>
              <a:gd name="T12" fmla="*/ 20 w 24"/>
              <a:gd name="T13" fmla="*/ 18 h 31"/>
              <a:gd name="T14" fmla="*/ 24 w 24"/>
              <a:gd name="T15" fmla="*/ 18 h 31"/>
              <a:gd name="T16" fmla="*/ 24 w 24"/>
              <a:gd name="T17" fmla="*/ 24 h 31"/>
              <a:gd name="T18" fmla="*/ 20 w 24"/>
              <a:gd name="T19" fmla="*/ 24 h 31"/>
              <a:gd name="T20" fmla="*/ 20 w 24"/>
              <a:gd name="T21" fmla="*/ 31 h 31"/>
              <a:gd name="T22" fmla="*/ 14 w 24"/>
              <a:gd name="T23" fmla="*/ 31 h 31"/>
              <a:gd name="T24" fmla="*/ 14 w 24"/>
              <a:gd name="T25" fmla="*/ 18 h 31"/>
              <a:gd name="T26" fmla="*/ 14 w 24"/>
              <a:gd name="T27" fmla="*/ 11 h 31"/>
              <a:gd name="T28" fmla="*/ 14 w 24"/>
              <a:gd name="T29" fmla="*/ 5 h 31"/>
              <a:gd name="T30" fmla="*/ 14 w 24"/>
              <a:gd name="T31" fmla="*/ 5 h 31"/>
              <a:gd name="T32" fmla="*/ 11 w 24"/>
              <a:gd name="T33" fmla="*/ 11 h 31"/>
              <a:gd name="T34" fmla="*/ 7 w 24"/>
              <a:gd name="T35" fmla="*/ 18 h 31"/>
              <a:gd name="T36" fmla="*/ 7 w 24"/>
              <a:gd name="T37" fmla="*/ 18 h 31"/>
              <a:gd name="T38" fmla="*/ 14 w 24"/>
              <a:gd name="T39" fmla="*/ 18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24" h="31">
                <a:moveTo>
                  <a:pt x="14" y="31"/>
                </a:moveTo>
                <a:cubicBezTo>
                  <a:pt x="14" y="24"/>
                  <a:pt x="14" y="24"/>
                  <a:pt x="14" y="24"/>
                </a:cubicBezTo>
                <a:cubicBezTo>
                  <a:pt x="0" y="24"/>
                  <a:pt x="0" y="24"/>
                  <a:pt x="0" y="24"/>
                </a:cubicBezTo>
                <a:cubicBezTo>
                  <a:pt x="0" y="19"/>
                  <a:pt x="0" y="19"/>
                  <a:pt x="0" y="19"/>
                </a:cubicBezTo>
                <a:cubicBezTo>
                  <a:pt x="12" y="0"/>
                  <a:pt x="12" y="0"/>
                  <a:pt x="12" y="0"/>
                </a:cubicBezTo>
                <a:cubicBezTo>
                  <a:pt x="20" y="0"/>
                  <a:pt x="20" y="0"/>
                  <a:pt x="20" y="0"/>
                </a:cubicBezTo>
                <a:cubicBezTo>
                  <a:pt x="20" y="18"/>
                  <a:pt x="20" y="18"/>
                  <a:pt x="20" y="18"/>
                </a:cubicBezTo>
                <a:cubicBezTo>
                  <a:pt x="24" y="18"/>
                  <a:pt x="24" y="18"/>
                  <a:pt x="24" y="18"/>
                </a:cubicBezTo>
                <a:cubicBezTo>
                  <a:pt x="24" y="24"/>
                  <a:pt x="24" y="24"/>
                  <a:pt x="24" y="24"/>
                </a:cubicBezTo>
                <a:cubicBezTo>
                  <a:pt x="20" y="24"/>
                  <a:pt x="20" y="24"/>
                  <a:pt x="20" y="24"/>
                </a:cubicBezTo>
                <a:cubicBezTo>
                  <a:pt x="20" y="31"/>
                  <a:pt x="20" y="31"/>
                  <a:pt x="20" y="31"/>
                </a:cubicBezTo>
                <a:lnTo>
                  <a:pt x="14" y="31"/>
                </a:lnTo>
                <a:close/>
                <a:moveTo>
                  <a:pt x="14" y="18"/>
                </a:moveTo>
                <a:cubicBezTo>
                  <a:pt x="14" y="11"/>
                  <a:pt x="14" y="11"/>
                  <a:pt x="14" y="11"/>
                </a:cubicBezTo>
                <a:cubicBezTo>
                  <a:pt x="14" y="9"/>
                  <a:pt x="14" y="7"/>
                  <a:pt x="14" y="5"/>
                </a:cubicBezTo>
                <a:cubicBezTo>
                  <a:pt x="14" y="5"/>
                  <a:pt x="14" y="5"/>
                  <a:pt x="14" y="5"/>
                </a:cubicBezTo>
                <a:cubicBezTo>
                  <a:pt x="13" y="7"/>
                  <a:pt x="12" y="9"/>
                  <a:pt x="11" y="11"/>
                </a:cubicBezTo>
                <a:cubicBezTo>
                  <a:pt x="7" y="18"/>
                  <a:pt x="7" y="18"/>
                  <a:pt x="7" y="18"/>
                </a:cubicBezTo>
                <a:cubicBezTo>
                  <a:pt x="7" y="18"/>
                  <a:pt x="7" y="18"/>
                  <a:pt x="7" y="18"/>
                </a:cubicBezTo>
                <a:lnTo>
                  <a:pt x="14" y="1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11</xdr:col>
      <xdr:colOff>114300</xdr:colOff>
      <xdr:row>17</xdr:row>
      <xdr:rowOff>139700</xdr:rowOff>
    </xdr:from>
    <xdr:to>
      <xdr:col>11</xdr:col>
      <xdr:colOff>454025</xdr:colOff>
      <xdr:row>19</xdr:row>
      <xdr:rowOff>132715</xdr:rowOff>
    </xdr:to>
    <xdr:grpSp>
      <xdr:nvGrpSpPr>
        <xdr:cNvPr id="97" name="组合 96"/>
        <xdr:cNvGrpSpPr/>
      </xdr:nvGrpSpPr>
      <xdr:grpSpPr>
        <a:xfrm>
          <a:off x="5978525" y="3216275"/>
          <a:ext cx="339725" cy="354965"/>
          <a:chOff x="6100" y="2185"/>
          <a:chExt cx="1182" cy="1182"/>
        </a:xfrm>
      </xdr:grpSpPr>
      <xdr:sp>
        <xdr:nvSpPr>
          <xdr:cNvPr id="98" name="Oval 23"/>
          <xdr:cNvSpPr>
            <a:spLocks noChangeArrowheads="1"/>
          </xdr:cNvSpPr>
        </xdr:nvSpPr>
        <xdr:spPr>
          <a:xfrm>
            <a:off x="6100" y="2185"/>
            <a:ext cx="1182" cy="1182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9" name="Freeform 46"/>
          <xdr:cNvSpPr>
            <a:spLocks noEditPoints="1"/>
          </xdr:cNvSpPr>
        </xdr:nvSpPr>
        <xdr:spPr>
          <a:xfrm>
            <a:off x="6396" y="2503"/>
            <a:ext cx="586" cy="492"/>
          </a:xfrm>
          <a:custGeom>
            <a:avLst/>
            <a:gdLst>
              <a:gd name="T0" fmla="*/ 126 w 135"/>
              <a:gd name="T1" fmla="*/ 113 h 113"/>
              <a:gd name="T2" fmla="*/ 10 w 135"/>
              <a:gd name="T3" fmla="*/ 113 h 113"/>
              <a:gd name="T4" fmla="*/ 0 w 135"/>
              <a:gd name="T5" fmla="*/ 103 h 113"/>
              <a:gd name="T6" fmla="*/ 0 w 135"/>
              <a:gd name="T7" fmla="*/ 10 h 113"/>
              <a:gd name="T8" fmla="*/ 10 w 135"/>
              <a:gd name="T9" fmla="*/ 0 h 113"/>
              <a:gd name="T10" fmla="*/ 44 w 135"/>
              <a:gd name="T11" fmla="*/ 0 h 113"/>
              <a:gd name="T12" fmla="*/ 48 w 135"/>
              <a:gd name="T13" fmla="*/ 2 h 113"/>
              <a:gd name="T14" fmla="*/ 56 w 135"/>
              <a:gd name="T15" fmla="*/ 17 h 113"/>
              <a:gd name="T16" fmla="*/ 126 w 135"/>
              <a:gd name="T17" fmla="*/ 17 h 113"/>
              <a:gd name="T18" fmla="*/ 135 w 135"/>
              <a:gd name="T19" fmla="*/ 27 h 113"/>
              <a:gd name="T20" fmla="*/ 135 w 135"/>
              <a:gd name="T21" fmla="*/ 103 h 113"/>
              <a:gd name="T22" fmla="*/ 126 w 135"/>
              <a:gd name="T23" fmla="*/ 113 h 113"/>
              <a:gd name="T24" fmla="*/ 10 w 135"/>
              <a:gd name="T25" fmla="*/ 8 h 113"/>
              <a:gd name="T26" fmla="*/ 8 w 135"/>
              <a:gd name="T27" fmla="*/ 10 h 113"/>
              <a:gd name="T28" fmla="*/ 8 w 135"/>
              <a:gd name="T29" fmla="*/ 103 h 113"/>
              <a:gd name="T30" fmla="*/ 10 w 135"/>
              <a:gd name="T31" fmla="*/ 105 h 113"/>
              <a:gd name="T32" fmla="*/ 126 w 135"/>
              <a:gd name="T33" fmla="*/ 105 h 113"/>
              <a:gd name="T34" fmla="*/ 127 w 135"/>
              <a:gd name="T35" fmla="*/ 103 h 113"/>
              <a:gd name="T36" fmla="*/ 127 w 135"/>
              <a:gd name="T37" fmla="*/ 27 h 113"/>
              <a:gd name="T38" fmla="*/ 126 w 135"/>
              <a:gd name="T39" fmla="*/ 25 h 113"/>
              <a:gd name="T40" fmla="*/ 54 w 135"/>
              <a:gd name="T41" fmla="*/ 25 h 113"/>
              <a:gd name="T42" fmla="*/ 51 w 135"/>
              <a:gd name="T43" fmla="*/ 23 h 113"/>
              <a:gd name="T44" fmla="*/ 42 w 135"/>
              <a:gd name="T45" fmla="*/ 8 h 113"/>
              <a:gd name="T46" fmla="*/ 10 w 135"/>
              <a:gd name="T47" fmla="*/ 8 h 1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35" h="113">
                <a:moveTo>
                  <a:pt x="126" y="113"/>
                </a:moveTo>
                <a:cubicBezTo>
                  <a:pt x="10" y="113"/>
                  <a:pt x="10" y="113"/>
                  <a:pt x="10" y="113"/>
                </a:cubicBezTo>
                <a:cubicBezTo>
                  <a:pt x="4" y="113"/>
                  <a:pt x="0" y="108"/>
                  <a:pt x="0" y="103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4"/>
                  <a:pt x="4" y="0"/>
                  <a:pt x="10" y="0"/>
                </a:cubicBezTo>
                <a:cubicBezTo>
                  <a:pt x="44" y="0"/>
                  <a:pt x="44" y="0"/>
                  <a:pt x="44" y="0"/>
                </a:cubicBezTo>
                <a:cubicBezTo>
                  <a:pt x="46" y="0"/>
                  <a:pt x="47" y="1"/>
                  <a:pt x="48" y="2"/>
                </a:cubicBezTo>
                <a:cubicBezTo>
                  <a:pt x="56" y="17"/>
                  <a:pt x="56" y="17"/>
                  <a:pt x="56" y="17"/>
                </a:cubicBezTo>
                <a:cubicBezTo>
                  <a:pt x="126" y="17"/>
                  <a:pt x="126" y="17"/>
                  <a:pt x="126" y="17"/>
                </a:cubicBezTo>
                <a:cubicBezTo>
                  <a:pt x="131" y="17"/>
                  <a:pt x="135" y="22"/>
                  <a:pt x="135" y="27"/>
                </a:cubicBezTo>
                <a:cubicBezTo>
                  <a:pt x="135" y="103"/>
                  <a:pt x="135" y="103"/>
                  <a:pt x="135" y="103"/>
                </a:cubicBezTo>
                <a:cubicBezTo>
                  <a:pt x="135" y="108"/>
                  <a:pt x="131" y="113"/>
                  <a:pt x="126" y="113"/>
                </a:cubicBezTo>
                <a:close/>
                <a:moveTo>
                  <a:pt x="10" y="8"/>
                </a:moveTo>
                <a:cubicBezTo>
                  <a:pt x="9" y="8"/>
                  <a:pt x="8" y="9"/>
                  <a:pt x="8" y="10"/>
                </a:cubicBezTo>
                <a:cubicBezTo>
                  <a:pt x="8" y="103"/>
                  <a:pt x="8" y="103"/>
                  <a:pt x="8" y="103"/>
                </a:cubicBezTo>
                <a:cubicBezTo>
                  <a:pt x="8" y="104"/>
                  <a:pt x="9" y="105"/>
                  <a:pt x="10" y="105"/>
                </a:cubicBezTo>
                <a:cubicBezTo>
                  <a:pt x="126" y="105"/>
                  <a:pt x="126" y="105"/>
                  <a:pt x="126" y="105"/>
                </a:cubicBezTo>
                <a:cubicBezTo>
                  <a:pt x="127" y="105"/>
                  <a:pt x="127" y="104"/>
                  <a:pt x="127" y="103"/>
                </a:cubicBezTo>
                <a:cubicBezTo>
                  <a:pt x="127" y="27"/>
                  <a:pt x="127" y="27"/>
                  <a:pt x="127" y="27"/>
                </a:cubicBezTo>
                <a:cubicBezTo>
                  <a:pt x="127" y="26"/>
                  <a:pt x="127" y="25"/>
                  <a:pt x="126" y="25"/>
                </a:cubicBezTo>
                <a:cubicBezTo>
                  <a:pt x="54" y="25"/>
                  <a:pt x="54" y="25"/>
                  <a:pt x="54" y="25"/>
                </a:cubicBezTo>
                <a:cubicBezTo>
                  <a:pt x="53" y="25"/>
                  <a:pt x="51" y="25"/>
                  <a:pt x="51" y="23"/>
                </a:cubicBezTo>
                <a:cubicBezTo>
                  <a:pt x="42" y="8"/>
                  <a:pt x="42" y="8"/>
                  <a:pt x="42" y="8"/>
                </a:cubicBezTo>
                <a:lnTo>
                  <a:pt x="10" y="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0" name="Freeform 47"/>
          <xdr:cNvSpPr/>
        </xdr:nvSpPr>
        <xdr:spPr>
          <a:xfrm>
            <a:off x="6765" y="2681"/>
            <a:ext cx="51" cy="200"/>
          </a:xfrm>
          <a:custGeom>
            <a:avLst/>
            <a:gdLst>
              <a:gd name="T0" fmla="*/ 12 w 12"/>
              <a:gd name="T1" fmla="*/ 42 h 46"/>
              <a:gd name="T2" fmla="*/ 8 w 12"/>
              <a:gd name="T3" fmla="*/ 46 h 46"/>
              <a:gd name="T4" fmla="*/ 4 w 12"/>
              <a:gd name="T5" fmla="*/ 46 h 46"/>
              <a:gd name="T6" fmla="*/ 0 w 12"/>
              <a:gd name="T7" fmla="*/ 42 h 46"/>
              <a:gd name="T8" fmla="*/ 0 w 12"/>
              <a:gd name="T9" fmla="*/ 4 h 46"/>
              <a:gd name="T10" fmla="*/ 4 w 12"/>
              <a:gd name="T11" fmla="*/ 0 h 46"/>
              <a:gd name="T12" fmla="*/ 8 w 12"/>
              <a:gd name="T13" fmla="*/ 0 h 46"/>
              <a:gd name="T14" fmla="*/ 12 w 12"/>
              <a:gd name="T15" fmla="*/ 4 h 46"/>
              <a:gd name="T16" fmla="*/ 12 w 12"/>
              <a:gd name="T17" fmla="*/ 42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" h="46">
                <a:moveTo>
                  <a:pt x="12" y="42"/>
                </a:moveTo>
                <a:cubicBezTo>
                  <a:pt x="12" y="44"/>
                  <a:pt x="10" y="46"/>
                  <a:pt x="8" y="46"/>
                </a:cubicBezTo>
                <a:cubicBezTo>
                  <a:pt x="4" y="46"/>
                  <a:pt x="4" y="46"/>
                  <a:pt x="4" y="46"/>
                </a:cubicBezTo>
                <a:cubicBezTo>
                  <a:pt x="1" y="46"/>
                  <a:pt x="0" y="44"/>
                  <a:pt x="0" y="42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1" y="0"/>
                  <a:pt x="4" y="0"/>
                </a:cubicBezTo>
                <a:cubicBezTo>
                  <a:pt x="8" y="0"/>
                  <a:pt x="8" y="0"/>
                  <a:pt x="8" y="0"/>
                </a:cubicBezTo>
                <a:cubicBezTo>
                  <a:pt x="10" y="0"/>
                  <a:pt x="12" y="2"/>
                  <a:pt x="12" y="4"/>
                </a:cubicBezTo>
                <a:lnTo>
                  <a:pt x="12" y="4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1" name="Freeform 48"/>
          <xdr:cNvSpPr/>
        </xdr:nvSpPr>
        <xdr:spPr>
          <a:xfrm>
            <a:off x="6660" y="2737"/>
            <a:ext cx="57" cy="143"/>
          </a:xfrm>
          <a:custGeom>
            <a:avLst/>
            <a:gdLst>
              <a:gd name="T0" fmla="*/ 13 w 13"/>
              <a:gd name="T1" fmla="*/ 29 h 33"/>
              <a:gd name="T2" fmla="*/ 9 w 13"/>
              <a:gd name="T3" fmla="*/ 33 h 33"/>
              <a:gd name="T4" fmla="*/ 4 w 13"/>
              <a:gd name="T5" fmla="*/ 33 h 33"/>
              <a:gd name="T6" fmla="*/ 0 w 13"/>
              <a:gd name="T7" fmla="*/ 29 h 33"/>
              <a:gd name="T8" fmla="*/ 0 w 13"/>
              <a:gd name="T9" fmla="*/ 4 h 33"/>
              <a:gd name="T10" fmla="*/ 4 w 13"/>
              <a:gd name="T11" fmla="*/ 0 h 33"/>
              <a:gd name="T12" fmla="*/ 9 w 13"/>
              <a:gd name="T13" fmla="*/ 0 h 33"/>
              <a:gd name="T14" fmla="*/ 13 w 13"/>
              <a:gd name="T15" fmla="*/ 4 h 33"/>
              <a:gd name="T16" fmla="*/ 13 w 13"/>
              <a:gd name="T17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" h="33">
                <a:moveTo>
                  <a:pt x="13" y="29"/>
                </a:moveTo>
                <a:cubicBezTo>
                  <a:pt x="13" y="31"/>
                  <a:pt x="11" y="33"/>
                  <a:pt x="9" y="33"/>
                </a:cubicBezTo>
                <a:cubicBezTo>
                  <a:pt x="4" y="33"/>
                  <a:pt x="4" y="33"/>
                  <a:pt x="4" y="33"/>
                </a:cubicBezTo>
                <a:cubicBezTo>
                  <a:pt x="2" y="33"/>
                  <a:pt x="0" y="31"/>
                  <a:pt x="0" y="29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9" y="0"/>
                  <a:pt x="9" y="0"/>
                  <a:pt x="9" y="0"/>
                </a:cubicBezTo>
                <a:cubicBezTo>
                  <a:pt x="11" y="0"/>
                  <a:pt x="13" y="2"/>
                  <a:pt x="13" y="4"/>
                </a:cubicBezTo>
                <a:lnTo>
                  <a:pt x="13" y="29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2" name="Freeform 49"/>
          <xdr:cNvSpPr/>
        </xdr:nvSpPr>
        <xdr:spPr>
          <a:xfrm>
            <a:off x="6561" y="2798"/>
            <a:ext cx="57" cy="83"/>
          </a:xfrm>
          <a:custGeom>
            <a:avLst/>
            <a:gdLst>
              <a:gd name="T0" fmla="*/ 13 w 13"/>
              <a:gd name="T1" fmla="*/ 15 h 19"/>
              <a:gd name="T2" fmla="*/ 9 w 13"/>
              <a:gd name="T3" fmla="*/ 19 h 19"/>
              <a:gd name="T4" fmla="*/ 4 w 13"/>
              <a:gd name="T5" fmla="*/ 19 h 19"/>
              <a:gd name="T6" fmla="*/ 0 w 13"/>
              <a:gd name="T7" fmla="*/ 15 h 19"/>
              <a:gd name="T8" fmla="*/ 0 w 13"/>
              <a:gd name="T9" fmla="*/ 4 h 19"/>
              <a:gd name="T10" fmla="*/ 4 w 13"/>
              <a:gd name="T11" fmla="*/ 0 h 19"/>
              <a:gd name="T12" fmla="*/ 9 w 13"/>
              <a:gd name="T13" fmla="*/ 0 h 19"/>
              <a:gd name="T14" fmla="*/ 13 w 13"/>
              <a:gd name="T15" fmla="*/ 4 h 19"/>
              <a:gd name="T16" fmla="*/ 13 w 13"/>
              <a:gd name="T17" fmla="*/ 15 h 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" h="19">
                <a:moveTo>
                  <a:pt x="13" y="15"/>
                </a:moveTo>
                <a:cubicBezTo>
                  <a:pt x="13" y="17"/>
                  <a:pt x="11" y="19"/>
                  <a:pt x="9" y="19"/>
                </a:cubicBezTo>
                <a:cubicBezTo>
                  <a:pt x="4" y="19"/>
                  <a:pt x="4" y="19"/>
                  <a:pt x="4" y="19"/>
                </a:cubicBezTo>
                <a:cubicBezTo>
                  <a:pt x="2" y="19"/>
                  <a:pt x="0" y="17"/>
                  <a:pt x="0" y="15"/>
                </a:cubicBezTo>
                <a:cubicBezTo>
                  <a:pt x="0" y="4"/>
                  <a:pt x="0" y="4"/>
                  <a:pt x="0" y="4"/>
                </a:cubicBezTo>
                <a:cubicBezTo>
                  <a:pt x="0" y="2"/>
                  <a:pt x="2" y="0"/>
                  <a:pt x="4" y="0"/>
                </a:cubicBezTo>
                <a:cubicBezTo>
                  <a:pt x="9" y="0"/>
                  <a:pt x="9" y="0"/>
                  <a:pt x="9" y="0"/>
                </a:cubicBezTo>
                <a:cubicBezTo>
                  <a:pt x="11" y="0"/>
                  <a:pt x="13" y="2"/>
                  <a:pt x="13" y="4"/>
                </a:cubicBezTo>
                <a:lnTo>
                  <a:pt x="13" y="1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11</xdr:col>
      <xdr:colOff>114300</xdr:colOff>
      <xdr:row>22</xdr:row>
      <xdr:rowOff>105410</xdr:rowOff>
    </xdr:from>
    <xdr:to>
      <xdr:col>11</xdr:col>
      <xdr:colOff>450215</xdr:colOff>
      <xdr:row>24</xdr:row>
      <xdr:rowOff>98425</xdr:rowOff>
    </xdr:to>
    <xdr:grpSp>
      <xdr:nvGrpSpPr>
        <xdr:cNvPr id="103" name="组合 102"/>
        <xdr:cNvGrpSpPr/>
      </xdr:nvGrpSpPr>
      <xdr:grpSpPr>
        <a:xfrm>
          <a:off x="5978525" y="4086860"/>
          <a:ext cx="335915" cy="354965"/>
          <a:chOff x="10262" y="5736"/>
          <a:chExt cx="1212" cy="1210"/>
        </a:xfrm>
      </xdr:grpSpPr>
      <xdr:sp>
        <xdr:nvSpPr>
          <xdr:cNvPr id="104" name="Oval 23"/>
          <xdr:cNvSpPr>
            <a:spLocks noChangeArrowheads="1"/>
          </xdr:cNvSpPr>
        </xdr:nvSpPr>
        <xdr:spPr>
          <a:xfrm>
            <a:off x="10262" y="5736"/>
            <a:ext cx="1212" cy="1210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5" name="Freeform 73"/>
          <xdr:cNvSpPr/>
        </xdr:nvSpPr>
        <xdr:spPr>
          <a:xfrm>
            <a:off x="10721" y="6118"/>
            <a:ext cx="134" cy="382"/>
          </a:xfrm>
          <a:custGeom>
            <a:avLst/>
            <a:gdLst>
              <a:gd name="T0" fmla="*/ 4 w 30"/>
              <a:gd name="T1" fmla="*/ 86 h 86"/>
              <a:gd name="T2" fmla="*/ 0 w 30"/>
              <a:gd name="T3" fmla="*/ 82 h 86"/>
              <a:gd name="T4" fmla="*/ 0 w 30"/>
              <a:gd name="T5" fmla="*/ 16 h 86"/>
              <a:gd name="T6" fmla="*/ 15 w 30"/>
              <a:gd name="T7" fmla="*/ 0 h 86"/>
              <a:gd name="T8" fmla="*/ 30 w 30"/>
              <a:gd name="T9" fmla="*/ 16 h 86"/>
              <a:gd name="T10" fmla="*/ 30 w 30"/>
              <a:gd name="T11" fmla="*/ 59 h 86"/>
              <a:gd name="T12" fmla="*/ 26 w 30"/>
              <a:gd name="T13" fmla="*/ 63 h 86"/>
              <a:gd name="T14" fmla="*/ 22 w 30"/>
              <a:gd name="T15" fmla="*/ 59 h 86"/>
              <a:gd name="T16" fmla="*/ 22 w 30"/>
              <a:gd name="T17" fmla="*/ 16 h 86"/>
              <a:gd name="T18" fmla="*/ 15 w 30"/>
              <a:gd name="T19" fmla="*/ 8 h 86"/>
              <a:gd name="T20" fmla="*/ 8 w 30"/>
              <a:gd name="T21" fmla="*/ 16 h 86"/>
              <a:gd name="T22" fmla="*/ 8 w 30"/>
              <a:gd name="T23" fmla="*/ 82 h 86"/>
              <a:gd name="T24" fmla="*/ 4 w 30"/>
              <a:gd name="T25" fmla="*/ 86 h 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0" h="86">
                <a:moveTo>
                  <a:pt x="4" y="86"/>
                </a:moveTo>
                <a:cubicBezTo>
                  <a:pt x="2" y="86"/>
                  <a:pt x="0" y="84"/>
                  <a:pt x="0" y="82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7"/>
                  <a:pt x="7" y="0"/>
                  <a:pt x="15" y="0"/>
                </a:cubicBezTo>
                <a:cubicBezTo>
                  <a:pt x="24" y="0"/>
                  <a:pt x="30" y="7"/>
                  <a:pt x="30" y="16"/>
                </a:cubicBezTo>
                <a:cubicBezTo>
                  <a:pt x="30" y="59"/>
                  <a:pt x="30" y="59"/>
                  <a:pt x="30" y="59"/>
                </a:cubicBezTo>
                <a:cubicBezTo>
                  <a:pt x="30" y="61"/>
                  <a:pt x="29" y="63"/>
                  <a:pt x="26" y="63"/>
                </a:cubicBezTo>
                <a:cubicBezTo>
                  <a:pt x="24" y="63"/>
                  <a:pt x="22" y="61"/>
                  <a:pt x="22" y="59"/>
                </a:cubicBezTo>
                <a:cubicBezTo>
                  <a:pt x="22" y="16"/>
                  <a:pt x="22" y="16"/>
                  <a:pt x="22" y="16"/>
                </a:cubicBezTo>
                <a:cubicBezTo>
                  <a:pt x="22" y="12"/>
                  <a:pt x="19" y="8"/>
                  <a:pt x="15" y="8"/>
                </a:cubicBezTo>
                <a:cubicBezTo>
                  <a:pt x="11" y="8"/>
                  <a:pt x="8" y="12"/>
                  <a:pt x="8" y="16"/>
                </a:cubicBezTo>
                <a:cubicBezTo>
                  <a:pt x="8" y="82"/>
                  <a:pt x="8" y="82"/>
                  <a:pt x="8" y="82"/>
                </a:cubicBezTo>
                <a:cubicBezTo>
                  <a:pt x="8" y="84"/>
                  <a:pt x="6" y="86"/>
                  <a:pt x="4" y="86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6" name="Freeform 74"/>
          <xdr:cNvSpPr/>
        </xdr:nvSpPr>
        <xdr:spPr>
          <a:xfrm>
            <a:off x="10591" y="6402"/>
            <a:ext cx="205" cy="277"/>
          </a:xfrm>
          <a:custGeom>
            <a:avLst/>
            <a:gdLst>
              <a:gd name="T0" fmla="*/ 42 w 46"/>
              <a:gd name="T1" fmla="*/ 62 h 62"/>
              <a:gd name="T2" fmla="*/ 39 w 46"/>
              <a:gd name="T3" fmla="*/ 61 h 62"/>
              <a:gd name="T4" fmla="*/ 9 w 46"/>
              <a:gd name="T5" fmla="*/ 31 h 62"/>
              <a:gd name="T6" fmla="*/ 6 w 46"/>
              <a:gd name="T7" fmla="*/ 6 h 62"/>
              <a:gd name="T8" fmla="*/ 28 w 46"/>
              <a:gd name="T9" fmla="*/ 7 h 62"/>
              <a:gd name="T10" fmla="*/ 36 w 46"/>
              <a:gd name="T11" fmla="*/ 15 h 62"/>
              <a:gd name="T12" fmla="*/ 36 w 46"/>
              <a:gd name="T13" fmla="*/ 20 h 62"/>
              <a:gd name="T14" fmla="*/ 30 w 46"/>
              <a:gd name="T15" fmla="*/ 20 h 62"/>
              <a:gd name="T16" fmla="*/ 22 w 46"/>
              <a:gd name="T17" fmla="*/ 12 h 62"/>
              <a:gd name="T18" fmla="*/ 11 w 46"/>
              <a:gd name="T19" fmla="*/ 12 h 62"/>
              <a:gd name="T20" fmla="*/ 15 w 46"/>
              <a:gd name="T21" fmla="*/ 26 h 62"/>
              <a:gd name="T22" fmla="*/ 44 w 46"/>
              <a:gd name="T23" fmla="*/ 55 h 62"/>
              <a:gd name="T24" fmla="*/ 44 w 46"/>
              <a:gd name="T25" fmla="*/ 61 h 62"/>
              <a:gd name="T26" fmla="*/ 42 w 46"/>
              <a:gd name="T27" fmla="*/ 62 h 6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46" h="62">
                <a:moveTo>
                  <a:pt x="42" y="62"/>
                </a:moveTo>
                <a:cubicBezTo>
                  <a:pt x="41" y="62"/>
                  <a:pt x="40" y="62"/>
                  <a:pt x="39" y="61"/>
                </a:cubicBezTo>
                <a:cubicBezTo>
                  <a:pt x="9" y="31"/>
                  <a:pt x="9" y="31"/>
                  <a:pt x="9" y="31"/>
                </a:cubicBezTo>
                <a:cubicBezTo>
                  <a:pt x="1" y="23"/>
                  <a:pt x="0" y="12"/>
                  <a:pt x="6" y="6"/>
                </a:cubicBezTo>
                <a:cubicBezTo>
                  <a:pt x="12" y="0"/>
                  <a:pt x="21" y="0"/>
                  <a:pt x="28" y="7"/>
                </a:cubicBezTo>
                <a:cubicBezTo>
                  <a:pt x="36" y="15"/>
                  <a:pt x="36" y="15"/>
                  <a:pt x="36" y="15"/>
                </a:cubicBezTo>
                <a:cubicBezTo>
                  <a:pt x="37" y="16"/>
                  <a:pt x="37" y="19"/>
                  <a:pt x="36" y="20"/>
                </a:cubicBezTo>
                <a:cubicBezTo>
                  <a:pt x="34" y="22"/>
                  <a:pt x="32" y="22"/>
                  <a:pt x="30" y="20"/>
                </a:cubicBezTo>
                <a:cubicBezTo>
                  <a:pt x="22" y="12"/>
                  <a:pt x="22" y="12"/>
                  <a:pt x="22" y="12"/>
                </a:cubicBezTo>
                <a:cubicBezTo>
                  <a:pt x="19" y="9"/>
                  <a:pt x="14" y="9"/>
                  <a:pt x="11" y="12"/>
                </a:cubicBezTo>
                <a:cubicBezTo>
                  <a:pt x="9" y="14"/>
                  <a:pt x="10" y="21"/>
                  <a:pt x="15" y="26"/>
                </a:cubicBezTo>
                <a:cubicBezTo>
                  <a:pt x="44" y="55"/>
                  <a:pt x="44" y="55"/>
                  <a:pt x="44" y="55"/>
                </a:cubicBezTo>
                <a:cubicBezTo>
                  <a:pt x="46" y="57"/>
                  <a:pt x="46" y="59"/>
                  <a:pt x="44" y="61"/>
                </a:cubicBezTo>
                <a:cubicBezTo>
                  <a:pt x="44" y="62"/>
                  <a:pt x="43" y="62"/>
                  <a:pt x="42" y="6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7" name="Freeform 75"/>
          <xdr:cNvSpPr/>
        </xdr:nvSpPr>
        <xdr:spPr>
          <a:xfrm>
            <a:off x="10819" y="6281"/>
            <a:ext cx="137" cy="126"/>
          </a:xfrm>
          <a:custGeom>
            <a:avLst/>
            <a:gdLst>
              <a:gd name="T0" fmla="*/ 27 w 31"/>
              <a:gd name="T1" fmla="*/ 28 h 28"/>
              <a:gd name="T2" fmla="*/ 23 w 31"/>
              <a:gd name="T3" fmla="*/ 24 h 28"/>
              <a:gd name="T4" fmla="*/ 23 w 31"/>
              <a:gd name="T5" fmla="*/ 14 h 28"/>
              <a:gd name="T6" fmla="*/ 16 w 31"/>
              <a:gd name="T7" fmla="*/ 8 h 28"/>
              <a:gd name="T8" fmla="*/ 8 w 31"/>
              <a:gd name="T9" fmla="*/ 14 h 28"/>
              <a:gd name="T10" fmla="*/ 8 w 31"/>
              <a:gd name="T11" fmla="*/ 24 h 28"/>
              <a:gd name="T12" fmla="*/ 4 w 31"/>
              <a:gd name="T13" fmla="*/ 28 h 28"/>
              <a:gd name="T14" fmla="*/ 0 w 31"/>
              <a:gd name="T15" fmla="*/ 24 h 28"/>
              <a:gd name="T16" fmla="*/ 0 w 31"/>
              <a:gd name="T17" fmla="*/ 14 h 28"/>
              <a:gd name="T18" fmla="*/ 16 w 31"/>
              <a:gd name="T19" fmla="*/ 0 h 28"/>
              <a:gd name="T20" fmla="*/ 31 w 31"/>
              <a:gd name="T21" fmla="*/ 14 h 28"/>
              <a:gd name="T22" fmla="*/ 31 w 31"/>
              <a:gd name="T23" fmla="*/ 24 h 28"/>
              <a:gd name="T24" fmla="*/ 27 w 31"/>
              <a:gd name="T25" fmla="*/ 28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1" h="28">
                <a:moveTo>
                  <a:pt x="27" y="28"/>
                </a:moveTo>
                <a:cubicBezTo>
                  <a:pt x="25" y="28"/>
                  <a:pt x="23" y="26"/>
                  <a:pt x="23" y="24"/>
                </a:cubicBezTo>
                <a:cubicBezTo>
                  <a:pt x="23" y="14"/>
                  <a:pt x="23" y="14"/>
                  <a:pt x="23" y="14"/>
                </a:cubicBezTo>
                <a:cubicBezTo>
                  <a:pt x="23" y="11"/>
                  <a:pt x="19" y="8"/>
                  <a:pt x="16" y="8"/>
                </a:cubicBezTo>
                <a:cubicBezTo>
                  <a:pt x="12" y="8"/>
                  <a:pt x="8" y="11"/>
                  <a:pt x="8" y="14"/>
                </a:cubicBezTo>
                <a:cubicBezTo>
                  <a:pt x="8" y="24"/>
                  <a:pt x="8" y="24"/>
                  <a:pt x="8" y="24"/>
                </a:cubicBezTo>
                <a:cubicBezTo>
                  <a:pt x="8" y="26"/>
                  <a:pt x="7" y="28"/>
                  <a:pt x="4" y="28"/>
                </a:cubicBezTo>
                <a:cubicBezTo>
                  <a:pt x="2" y="28"/>
                  <a:pt x="0" y="26"/>
                  <a:pt x="0" y="24"/>
                </a:cubicBezTo>
                <a:cubicBezTo>
                  <a:pt x="0" y="14"/>
                  <a:pt x="0" y="14"/>
                  <a:pt x="0" y="14"/>
                </a:cubicBezTo>
                <a:cubicBezTo>
                  <a:pt x="0" y="6"/>
                  <a:pt x="7" y="0"/>
                  <a:pt x="16" y="0"/>
                </a:cubicBezTo>
                <a:cubicBezTo>
                  <a:pt x="24" y="0"/>
                  <a:pt x="31" y="6"/>
                  <a:pt x="31" y="14"/>
                </a:cubicBezTo>
                <a:cubicBezTo>
                  <a:pt x="31" y="24"/>
                  <a:pt x="31" y="24"/>
                  <a:pt x="31" y="24"/>
                </a:cubicBezTo>
                <a:cubicBezTo>
                  <a:pt x="31" y="26"/>
                  <a:pt x="29" y="28"/>
                  <a:pt x="27" y="2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8" name="Freeform 76"/>
          <xdr:cNvSpPr/>
        </xdr:nvSpPr>
        <xdr:spPr>
          <a:xfrm>
            <a:off x="10921" y="6296"/>
            <a:ext cx="134" cy="111"/>
          </a:xfrm>
          <a:custGeom>
            <a:avLst/>
            <a:gdLst>
              <a:gd name="T0" fmla="*/ 26 w 30"/>
              <a:gd name="T1" fmla="*/ 25 h 25"/>
              <a:gd name="T2" fmla="*/ 22 w 30"/>
              <a:gd name="T3" fmla="*/ 21 h 25"/>
              <a:gd name="T4" fmla="*/ 22 w 30"/>
              <a:gd name="T5" fmla="*/ 13 h 25"/>
              <a:gd name="T6" fmla="*/ 15 w 30"/>
              <a:gd name="T7" fmla="*/ 8 h 25"/>
              <a:gd name="T8" fmla="*/ 8 w 30"/>
              <a:gd name="T9" fmla="*/ 13 h 25"/>
              <a:gd name="T10" fmla="*/ 8 w 30"/>
              <a:gd name="T11" fmla="*/ 21 h 25"/>
              <a:gd name="T12" fmla="*/ 4 w 30"/>
              <a:gd name="T13" fmla="*/ 25 h 25"/>
              <a:gd name="T14" fmla="*/ 0 w 30"/>
              <a:gd name="T15" fmla="*/ 21 h 25"/>
              <a:gd name="T16" fmla="*/ 0 w 30"/>
              <a:gd name="T17" fmla="*/ 13 h 25"/>
              <a:gd name="T18" fmla="*/ 15 w 30"/>
              <a:gd name="T19" fmla="*/ 0 h 25"/>
              <a:gd name="T20" fmla="*/ 30 w 30"/>
              <a:gd name="T21" fmla="*/ 13 h 25"/>
              <a:gd name="T22" fmla="*/ 30 w 30"/>
              <a:gd name="T23" fmla="*/ 21 h 25"/>
              <a:gd name="T24" fmla="*/ 26 w 30"/>
              <a:gd name="T25" fmla="*/ 25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0" h="25">
                <a:moveTo>
                  <a:pt x="26" y="25"/>
                </a:moveTo>
                <a:cubicBezTo>
                  <a:pt x="24" y="25"/>
                  <a:pt x="22" y="23"/>
                  <a:pt x="22" y="21"/>
                </a:cubicBezTo>
                <a:cubicBezTo>
                  <a:pt x="22" y="13"/>
                  <a:pt x="22" y="13"/>
                  <a:pt x="22" y="13"/>
                </a:cubicBezTo>
                <a:cubicBezTo>
                  <a:pt x="22" y="11"/>
                  <a:pt x="19" y="8"/>
                  <a:pt x="15" y="8"/>
                </a:cubicBezTo>
                <a:cubicBezTo>
                  <a:pt x="11" y="8"/>
                  <a:pt x="8" y="11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3"/>
                  <a:pt x="6" y="25"/>
                  <a:pt x="4" y="25"/>
                </a:cubicBezTo>
                <a:cubicBezTo>
                  <a:pt x="2" y="25"/>
                  <a:pt x="0" y="23"/>
                  <a:pt x="0" y="21"/>
                </a:cubicBezTo>
                <a:cubicBezTo>
                  <a:pt x="0" y="13"/>
                  <a:pt x="0" y="13"/>
                  <a:pt x="0" y="13"/>
                </a:cubicBezTo>
                <a:cubicBezTo>
                  <a:pt x="0" y="6"/>
                  <a:pt x="7" y="0"/>
                  <a:pt x="15" y="0"/>
                </a:cubicBezTo>
                <a:cubicBezTo>
                  <a:pt x="23" y="0"/>
                  <a:pt x="30" y="6"/>
                  <a:pt x="30" y="13"/>
                </a:cubicBezTo>
                <a:cubicBezTo>
                  <a:pt x="30" y="21"/>
                  <a:pt x="30" y="21"/>
                  <a:pt x="30" y="21"/>
                </a:cubicBezTo>
                <a:cubicBezTo>
                  <a:pt x="30" y="23"/>
                  <a:pt x="28" y="25"/>
                  <a:pt x="26" y="25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9" name="Freeform 77"/>
          <xdr:cNvSpPr/>
        </xdr:nvSpPr>
        <xdr:spPr>
          <a:xfrm>
            <a:off x="11020" y="6310"/>
            <a:ext cx="137" cy="213"/>
          </a:xfrm>
          <a:custGeom>
            <a:avLst/>
            <a:gdLst>
              <a:gd name="T0" fmla="*/ 27 w 31"/>
              <a:gd name="T1" fmla="*/ 48 h 48"/>
              <a:gd name="T2" fmla="*/ 23 w 31"/>
              <a:gd name="T3" fmla="*/ 44 h 48"/>
              <a:gd name="T4" fmla="*/ 23 w 31"/>
              <a:gd name="T5" fmla="*/ 16 h 48"/>
              <a:gd name="T6" fmla="*/ 15 w 31"/>
              <a:gd name="T7" fmla="*/ 8 h 48"/>
              <a:gd name="T8" fmla="*/ 8 w 31"/>
              <a:gd name="T9" fmla="*/ 11 h 48"/>
              <a:gd name="T10" fmla="*/ 8 w 31"/>
              <a:gd name="T11" fmla="*/ 18 h 48"/>
              <a:gd name="T12" fmla="*/ 4 w 31"/>
              <a:gd name="T13" fmla="*/ 22 h 48"/>
              <a:gd name="T14" fmla="*/ 0 w 31"/>
              <a:gd name="T15" fmla="*/ 18 h 48"/>
              <a:gd name="T16" fmla="*/ 0 w 31"/>
              <a:gd name="T17" fmla="*/ 11 h 48"/>
              <a:gd name="T18" fmla="*/ 15 w 31"/>
              <a:gd name="T19" fmla="*/ 0 h 48"/>
              <a:gd name="T20" fmla="*/ 31 w 31"/>
              <a:gd name="T21" fmla="*/ 16 h 48"/>
              <a:gd name="T22" fmla="*/ 31 w 31"/>
              <a:gd name="T23" fmla="*/ 44 h 48"/>
              <a:gd name="T24" fmla="*/ 27 w 31"/>
              <a:gd name="T25" fmla="*/ 48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1" h="48">
                <a:moveTo>
                  <a:pt x="27" y="48"/>
                </a:moveTo>
                <a:cubicBezTo>
                  <a:pt x="24" y="48"/>
                  <a:pt x="23" y="46"/>
                  <a:pt x="23" y="44"/>
                </a:cubicBezTo>
                <a:cubicBezTo>
                  <a:pt x="23" y="16"/>
                  <a:pt x="23" y="16"/>
                  <a:pt x="23" y="16"/>
                </a:cubicBezTo>
                <a:cubicBezTo>
                  <a:pt x="23" y="12"/>
                  <a:pt x="19" y="8"/>
                  <a:pt x="15" y="8"/>
                </a:cubicBezTo>
                <a:cubicBezTo>
                  <a:pt x="11" y="8"/>
                  <a:pt x="8" y="10"/>
                  <a:pt x="8" y="11"/>
                </a:cubicBezTo>
                <a:cubicBezTo>
                  <a:pt x="8" y="18"/>
                  <a:pt x="8" y="18"/>
                  <a:pt x="8" y="18"/>
                </a:cubicBezTo>
                <a:cubicBezTo>
                  <a:pt x="8" y="20"/>
                  <a:pt x="6" y="22"/>
                  <a:pt x="4" y="22"/>
                </a:cubicBezTo>
                <a:cubicBezTo>
                  <a:pt x="2" y="22"/>
                  <a:pt x="0" y="20"/>
                  <a:pt x="0" y="18"/>
                </a:cubicBezTo>
                <a:cubicBezTo>
                  <a:pt x="0" y="11"/>
                  <a:pt x="0" y="11"/>
                  <a:pt x="0" y="11"/>
                </a:cubicBezTo>
                <a:cubicBezTo>
                  <a:pt x="0" y="5"/>
                  <a:pt x="7" y="0"/>
                  <a:pt x="15" y="0"/>
                </a:cubicBezTo>
                <a:cubicBezTo>
                  <a:pt x="24" y="0"/>
                  <a:pt x="31" y="7"/>
                  <a:pt x="31" y="16"/>
                </a:cubicBezTo>
                <a:cubicBezTo>
                  <a:pt x="31" y="44"/>
                  <a:pt x="31" y="44"/>
                  <a:pt x="31" y="44"/>
                </a:cubicBezTo>
                <a:cubicBezTo>
                  <a:pt x="31" y="46"/>
                  <a:pt x="29" y="48"/>
                  <a:pt x="27" y="4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0" name="Freeform 78"/>
          <xdr:cNvSpPr/>
        </xdr:nvSpPr>
        <xdr:spPr>
          <a:xfrm>
            <a:off x="10761" y="6473"/>
            <a:ext cx="397" cy="205"/>
          </a:xfrm>
          <a:custGeom>
            <a:avLst/>
            <a:gdLst>
              <a:gd name="T0" fmla="*/ 69 w 89"/>
              <a:gd name="T1" fmla="*/ 46 h 46"/>
              <a:gd name="T2" fmla="*/ 4 w 89"/>
              <a:gd name="T3" fmla="*/ 46 h 46"/>
              <a:gd name="T4" fmla="*/ 0 w 89"/>
              <a:gd name="T5" fmla="*/ 42 h 46"/>
              <a:gd name="T6" fmla="*/ 4 w 89"/>
              <a:gd name="T7" fmla="*/ 38 h 46"/>
              <a:gd name="T8" fmla="*/ 69 w 89"/>
              <a:gd name="T9" fmla="*/ 38 h 46"/>
              <a:gd name="T10" fmla="*/ 81 w 89"/>
              <a:gd name="T11" fmla="*/ 26 h 46"/>
              <a:gd name="T12" fmla="*/ 81 w 89"/>
              <a:gd name="T13" fmla="*/ 4 h 46"/>
              <a:gd name="T14" fmla="*/ 85 w 89"/>
              <a:gd name="T15" fmla="*/ 0 h 46"/>
              <a:gd name="T16" fmla="*/ 89 w 89"/>
              <a:gd name="T17" fmla="*/ 4 h 46"/>
              <a:gd name="T18" fmla="*/ 89 w 89"/>
              <a:gd name="T19" fmla="*/ 26 h 46"/>
              <a:gd name="T20" fmla="*/ 69 w 89"/>
              <a:gd name="T21" fmla="*/ 46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89" h="46">
                <a:moveTo>
                  <a:pt x="69" y="46"/>
                </a:moveTo>
                <a:cubicBezTo>
                  <a:pt x="4" y="46"/>
                  <a:pt x="4" y="46"/>
                  <a:pt x="4" y="46"/>
                </a:cubicBezTo>
                <a:cubicBezTo>
                  <a:pt x="2" y="46"/>
                  <a:pt x="0" y="44"/>
                  <a:pt x="0" y="42"/>
                </a:cubicBezTo>
                <a:cubicBezTo>
                  <a:pt x="0" y="40"/>
                  <a:pt x="1" y="38"/>
                  <a:pt x="4" y="38"/>
                </a:cubicBezTo>
                <a:cubicBezTo>
                  <a:pt x="69" y="38"/>
                  <a:pt x="69" y="38"/>
                  <a:pt x="69" y="38"/>
                </a:cubicBezTo>
                <a:cubicBezTo>
                  <a:pt x="75" y="38"/>
                  <a:pt x="81" y="33"/>
                  <a:pt x="81" y="26"/>
                </a:cubicBezTo>
                <a:cubicBezTo>
                  <a:pt x="81" y="4"/>
                  <a:pt x="81" y="4"/>
                  <a:pt x="81" y="4"/>
                </a:cubicBezTo>
                <a:cubicBezTo>
                  <a:pt x="81" y="2"/>
                  <a:pt x="82" y="0"/>
                  <a:pt x="85" y="0"/>
                </a:cubicBezTo>
                <a:cubicBezTo>
                  <a:pt x="87" y="0"/>
                  <a:pt x="89" y="2"/>
                  <a:pt x="89" y="4"/>
                </a:cubicBezTo>
                <a:cubicBezTo>
                  <a:pt x="89" y="26"/>
                  <a:pt x="89" y="26"/>
                  <a:pt x="89" y="26"/>
                </a:cubicBezTo>
                <a:cubicBezTo>
                  <a:pt x="89" y="37"/>
                  <a:pt x="80" y="46"/>
                  <a:pt x="69" y="46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1" name="Freeform 79"/>
          <xdr:cNvSpPr/>
        </xdr:nvSpPr>
        <xdr:spPr>
          <a:xfrm>
            <a:off x="10640" y="5993"/>
            <a:ext cx="296" cy="213"/>
          </a:xfrm>
          <a:custGeom>
            <a:avLst/>
            <a:gdLst>
              <a:gd name="T0" fmla="*/ 8 w 66"/>
              <a:gd name="T1" fmla="*/ 48 h 48"/>
              <a:gd name="T2" fmla="*/ 5 w 66"/>
              <a:gd name="T3" fmla="*/ 46 h 48"/>
              <a:gd name="T4" fmla="*/ 11 w 66"/>
              <a:gd name="T5" fmla="*/ 12 h 48"/>
              <a:gd name="T6" fmla="*/ 55 w 66"/>
              <a:gd name="T7" fmla="*/ 12 h 48"/>
              <a:gd name="T8" fmla="*/ 62 w 66"/>
              <a:gd name="T9" fmla="*/ 45 h 48"/>
              <a:gd name="T10" fmla="*/ 57 w 66"/>
              <a:gd name="T11" fmla="*/ 47 h 48"/>
              <a:gd name="T12" fmla="*/ 55 w 66"/>
              <a:gd name="T13" fmla="*/ 42 h 48"/>
              <a:gd name="T14" fmla="*/ 49 w 66"/>
              <a:gd name="T15" fmla="*/ 17 h 48"/>
              <a:gd name="T16" fmla="*/ 17 w 66"/>
              <a:gd name="T17" fmla="*/ 17 h 48"/>
              <a:gd name="T18" fmla="*/ 12 w 66"/>
              <a:gd name="T19" fmla="*/ 42 h 48"/>
              <a:gd name="T20" fmla="*/ 10 w 66"/>
              <a:gd name="T21" fmla="*/ 48 h 48"/>
              <a:gd name="T22" fmla="*/ 8 w 66"/>
              <a:gd name="T23" fmla="*/ 48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66" h="48">
                <a:moveTo>
                  <a:pt x="8" y="48"/>
                </a:moveTo>
                <a:cubicBezTo>
                  <a:pt x="7" y="48"/>
                  <a:pt x="5" y="47"/>
                  <a:pt x="5" y="46"/>
                </a:cubicBezTo>
                <a:cubicBezTo>
                  <a:pt x="0" y="34"/>
                  <a:pt x="2" y="21"/>
                  <a:pt x="11" y="12"/>
                </a:cubicBezTo>
                <a:cubicBezTo>
                  <a:pt x="23" y="0"/>
                  <a:pt x="43" y="0"/>
                  <a:pt x="55" y="12"/>
                </a:cubicBezTo>
                <a:cubicBezTo>
                  <a:pt x="64" y="20"/>
                  <a:pt x="66" y="33"/>
                  <a:pt x="62" y="45"/>
                </a:cubicBezTo>
                <a:cubicBezTo>
                  <a:pt x="61" y="47"/>
                  <a:pt x="59" y="48"/>
                  <a:pt x="57" y="47"/>
                </a:cubicBezTo>
                <a:cubicBezTo>
                  <a:pt x="55" y="46"/>
                  <a:pt x="54" y="44"/>
                  <a:pt x="55" y="42"/>
                </a:cubicBezTo>
                <a:cubicBezTo>
                  <a:pt x="58" y="33"/>
                  <a:pt x="56" y="24"/>
                  <a:pt x="49" y="17"/>
                </a:cubicBezTo>
                <a:cubicBezTo>
                  <a:pt x="40" y="8"/>
                  <a:pt x="26" y="8"/>
                  <a:pt x="17" y="17"/>
                </a:cubicBezTo>
                <a:cubicBezTo>
                  <a:pt x="10" y="24"/>
                  <a:pt x="8" y="34"/>
                  <a:pt x="12" y="42"/>
                </a:cubicBezTo>
                <a:cubicBezTo>
                  <a:pt x="13" y="45"/>
                  <a:pt x="12" y="47"/>
                  <a:pt x="10" y="48"/>
                </a:cubicBezTo>
                <a:cubicBezTo>
                  <a:pt x="9" y="48"/>
                  <a:pt x="9" y="48"/>
                  <a:pt x="8" y="4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3</xdr:col>
      <xdr:colOff>515620</xdr:colOff>
      <xdr:row>7</xdr:row>
      <xdr:rowOff>33020</xdr:rowOff>
    </xdr:from>
    <xdr:to>
      <xdr:col>5</xdr:col>
      <xdr:colOff>107950</xdr:colOff>
      <xdr:row>25</xdr:row>
      <xdr:rowOff>144780</xdr:rowOff>
    </xdr:to>
    <xdr:sp>
      <xdr:nvSpPr>
        <xdr:cNvPr id="112" name="文本框 111"/>
        <xdr:cNvSpPr txBox="1"/>
      </xdr:nvSpPr>
      <xdr:spPr>
        <a:xfrm>
          <a:off x="2036445" y="1299845"/>
          <a:ext cx="906780" cy="3369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ctr" anchorCtr="0">
          <a:noAutofit/>
        </a:bodyPr>
        <a:p>
          <a:pPr algn="ctr"/>
          <a:r>
            <a:rPr lang="zh-CN" altLang="en-US" sz="2600" b="1">
              <a:solidFill>
                <a:schemeClr val="bg1"/>
              </a:solidFill>
              <a:effectLst>
                <a:outerShdw blurRad="50800" dist="88900" dir="18900000" algn="bl" rotWithShape="0">
                  <a:prstClr val="black">
                    <a:alpha val="40000"/>
                  </a:prstClr>
                </a:outerShdw>
              </a:effectLst>
              <a:latin typeface="微软雅黑" panose="020B0503020204020204" charset="-122"/>
              <a:ea typeface="微软雅黑" panose="020B0503020204020204" charset="-122"/>
            </a:rPr>
            <a:t>工作计划管理系统</a:t>
          </a:r>
          <a:endParaRPr lang="zh-CN" altLang="en-US" sz="2600" b="1">
            <a:solidFill>
              <a:schemeClr val="bg1"/>
            </a:solidFill>
            <a:effectLst>
              <a:outerShdw blurRad="50800" dist="88900" dir="18900000" algn="bl" rotWithShape="0">
                <a:prstClr val="black">
                  <a:alpha val="40000"/>
                </a:prstClr>
              </a:outerShdw>
            </a:effectLst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126365</xdr:colOff>
      <xdr:row>6</xdr:row>
      <xdr:rowOff>125095</xdr:rowOff>
    </xdr:from>
    <xdr:to>
      <xdr:col>3</xdr:col>
      <xdr:colOff>655955</xdr:colOff>
      <xdr:row>9</xdr:row>
      <xdr:rowOff>141605</xdr:rowOff>
    </xdr:to>
    <xdr:grpSp>
      <xdr:nvGrpSpPr>
        <xdr:cNvPr id="113" name="组合 112"/>
        <xdr:cNvGrpSpPr/>
      </xdr:nvGrpSpPr>
      <xdr:grpSpPr>
        <a:xfrm>
          <a:off x="1647190" y="1210945"/>
          <a:ext cx="529590" cy="559435"/>
          <a:chOff x="2736" y="7959"/>
          <a:chExt cx="1871" cy="1874"/>
        </a:xfrm>
      </xdr:grpSpPr>
      <xdr:sp>
        <xdr:nvSpPr>
          <xdr:cNvPr id="114" name="Freeform 193"/>
          <xdr:cNvSpPr/>
        </xdr:nvSpPr>
        <xdr:spPr>
          <a:xfrm>
            <a:off x="2736" y="7959"/>
            <a:ext cx="1871" cy="1873"/>
          </a:xfrm>
          <a:custGeom>
            <a:avLst/>
            <a:gdLst>
              <a:gd name="T0" fmla="*/ 390 w 390"/>
              <a:gd name="T1" fmla="*/ 354 h 390"/>
              <a:gd name="T2" fmla="*/ 354 w 390"/>
              <a:gd name="T3" fmla="*/ 390 h 390"/>
              <a:gd name="T4" fmla="*/ 36 w 390"/>
              <a:gd name="T5" fmla="*/ 390 h 390"/>
              <a:gd name="T6" fmla="*/ 0 w 390"/>
              <a:gd name="T7" fmla="*/ 354 h 390"/>
              <a:gd name="T8" fmla="*/ 0 w 390"/>
              <a:gd name="T9" fmla="*/ 36 h 390"/>
              <a:gd name="T10" fmla="*/ 36 w 390"/>
              <a:gd name="T11" fmla="*/ 0 h 390"/>
              <a:gd name="T12" fmla="*/ 354 w 390"/>
              <a:gd name="T13" fmla="*/ 0 h 390"/>
              <a:gd name="T14" fmla="*/ 390 w 390"/>
              <a:gd name="T15" fmla="*/ 36 h 390"/>
              <a:gd name="T16" fmla="*/ 390 w 390"/>
              <a:gd name="T17" fmla="*/ 354 h 3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90" h="390">
                <a:moveTo>
                  <a:pt x="390" y="354"/>
                </a:moveTo>
                <a:cubicBezTo>
                  <a:pt x="390" y="374"/>
                  <a:pt x="374" y="390"/>
                  <a:pt x="354" y="390"/>
                </a:cubicBezTo>
                <a:cubicBezTo>
                  <a:pt x="36" y="390"/>
                  <a:pt x="36" y="390"/>
                  <a:pt x="36" y="390"/>
                </a:cubicBezTo>
                <a:cubicBezTo>
                  <a:pt x="16" y="390"/>
                  <a:pt x="0" y="374"/>
                  <a:pt x="0" y="354"/>
                </a:cubicBezTo>
                <a:cubicBezTo>
                  <a:pt x="0" y="36"/>
                  <a:pt x="0" y="36"/>
                  <a:pt x="0" y="36"/>
                </a:cubicBezTo>
                <a:cubicBezTo>
                  <a:pt x="0" y="16"/>
                  <a:pt x="16" y="0"/>
                  <a:pt x="36" y="0"/>
                </a:cubicBezTo>
                <a:cubicBezTo>
                  <a:pt x="354" y="0"/>
                  <a:pt x="354" y="0"/>
                  <a:pt x="354" y="0"/>
                </a:cubicBezTo>
                <a:cubicBezTo>
                  <a:pt x="374" y="0"/>
                  <a:pt x="390" y="16"/>
                  <a:pt x="390" y="36"/>
                </a:cubicBezTo>
                <a:lnTo>
                  <a:pt x="390" y="354"/>
                </a:lnTo>
                <a:close/>
              </a:path>
            </a:pathLst>
          </a:custGeom>
          <a:solidFill>
            <a:srgbClr val="F6787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5" name="Freeform 194"/>
          <xdr:cNvSpPr/>
        </xdr:nvSpPr>
        <xdr:spPr>
          <a:xfrm>
            <a:off x="3109" y="8325"/>
            <a:ext cx="1498" cy="1508"/>
          </a:xfrm>
          <a:custGeom>
            <a:avLst/>
            <a:gdLst>
              <a:gd name="T0" fmla="*/ 218 w 312"/>
              <a:gd name="T1" fmla="*/ 0 h 314"/>
              <a:gd name="T2" fmla="*/ 0 w 312"/>
              <a:gd name="T3" fmla="*/ 236 h 314"/>
              <a:gd name="T4" fmla="*/ 78 w 312"/>
              <a:gd name="T5" fmla="*/ 314 h 314"/>
              <a:gd name="T6" fmla="*/ 276 w 312"/>
              <a:gd name="T7" fmla="*/ 314 h 314"/>
              <a:gd name="T8" fmla="*/ 312 w 312"/>
              <a:gd name="T9" fmla="*/ 278 h 314"/>
              <a:gd name="T10" fmla="*/ 312 w 312"/>
              <a:gd name="T11" fmla="*/ 94 h 314"/>
              <a:gd name="T12" fmla="*/ 218 w 312"/>
              <a:gd name="T13" fmla="*/ 0 h 3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12" h="314">
                <a:moveTo>
                  <a:pt x="218" y="0"/>
                </a:moveTo>
                <a:cubicBezTo>
                  <a:pt x="0" y="236"/>
                  <a:pt x="0" y="236"/>
                  <a:pt x="0" y="236"/>
                </a:cubicBezTo>
                <a:cubicBezTo>
                  <a:pt x="78" y="314"/>
                  <a:pt x="78" y="314"/>
                  <a:pt x="78" y="314"/>
                </a:cubicBezTo>
                <a:cubicBezTo>
                  <a:pt x="276" y="314"/>
                  <a:pt x="276" y="314"/>
                  <a:pt x="276" y="314"/>
                </a:cubicBezTo>
                <a:cubicBezTo>
                  <a:pt x="296" y="314"/>
                  <a:pt x="312" y="298"/>
                  <a:pt x="312" y="278"/>
                </a:cubicBezTo>
                <a:cubicBezTo>
                  <a:pt x="312" y="94"/>
                  <a:pt x="312" y="94"/>
                  <a:pt x="312" y="94"/>
                </a:cubicBezTo>
                <a:lnTo>
                  <a:pt x="218" y="0"/>
                </a:lnTo>
                <a:close/>
              </a:path>
            </a:pathLst>
          </a:custGeom>
          <a:solidFill>
            <a:srgbClr val="B75A5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6" name="Freeform 195"/>
          <xdr:cNvSpPr/>
        </xdr:nvSpPr>
        <xdr:spPr>
          <a:xfrm>
            <a:off x="3797" y="8544"/>
            <a:ext cx="580" cy="938"/>
          </a:xfrm>
          <a:custGeom>
            <a:avLst/>
            <a:gdLst>
              <a:gd name="T0" fmla="*/ 105 w 121"/>
              <a:gd name="T1" fmla="*/ 0 h 195"/>
              <a:gd name="T2" fmla="*/ 48 w 121"/>
              <a:gd name="T3" fmla="*/ 0 h 195"/>
              <a:gd name="T4" fmla="*/ 34 w 121"/>
              <a:gd name="T5" fmla="*/ 14 h 195"/>
              <a:gd name="T6" fmla="*/ 26 w 121"/>
              <a:gd name="T7" fmla="*/ 22 h 195"/>
              <a:gd name="T8" fmla="*/ 0 w 121"/>
              <a:gd name="T9" fmla="*/ 22 h 195"/>
              <a:gd name="T10" fmla="*/ 13 w 121"/>
              <a:gd name="T11" fmla="*/ 35 h 195"/>
              <a:gd name="T12" fmla="*/ 56 w 121"/>
              <a:gd name="T13" fmla="*/ 35 h 195"/>
              <a:gd name="T14" fmla="*/ 61 w 121"/>
              <a:gd name="T15" fmla="*/ 41 h 195"/>
              <a:gd name="T16" fmla="*/ 41 w 121"/>
              <a:gd name="T17" fmla="*/ 153 h 195"/>
              <a:gd name="T18" fmla="*/ 72 w 121"/>
              <a:gd name="T19" fmla="*/ 195 h 195"/>
              <a:gd name="T20" fmla="*/ 83 w 121"/>
              <a:gd name="T21" fmla="*/ 195 h 195"/>
              <a:gd name="T22" fmla="*/ 83 w 121"/>
              <a:gd name="T23" fmla="*/ 195 h 195"/>
              <a:gd name="T24" fmla="*/ 83 w 121"/>
              <a:gd name="T25" fmla="*/ 195 h 195"/>
              <a:gd name="T26" fmla="*/ 88 w 121"/>
              <a:gd name="T27" fmla="*/ 188 h 195"/>
              <a:gd name="T28" fmla="*/ 119 w 121"/>
              <a:gd name="T29" fmla="*/ 14 h 195"/>
              <a:gd name="T30" fmla="*/ 105 w 121"/>
              <a:gd name="T31" fmla="*/ 0 h 1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21" h="195">
                <a:moveTo>
                  <a:pt x="105" y="0"/>
                </a:moveTo>
                <a:cubicBezTo>
                  <a:pt x="48" y="0"/>
                  <a:pt x="48" y="0"/>
                  <a:pt x="48" y="0"/>
                </a:cubicBezTo>
                <a:cubicBezTo>
                  <a:pt x="41" y="0"/>
                  <a:pt x="34" y="7"/>
                  <a:pt x="34" y="14"/>
                </a:cubicBezTo>
                <a:cubicBezTo>
                  <a:pt x="34" y="22"/>
                  <a:pt x="26" y="22"/>
                  <a:pt x="26" y="22"/>
                </a:cubicBezTo>
                <a:cubicBezTo>
                  <a:pt x="0" y="22"/>
                  <a:pt x="0" y="22"/>
                  <a:pt x="0" y="22"/>
                </a:cubicBezTo>
                <a:cubicBezTo>
                  <a:pt x="2" y="27"/>
                  <a:pt x="7" y="31"/>
                  <a:pt x="13" y="35"/>
                </a:cubicBezTo>
                <a:cubicBezTo>
                  <a:pt x="56" y="35"/>
                  <a:pt x="56" y="35"/>
                  <a:pt x="56" y="35"/>
                </a:cubicBezTo>
                <a:cubicBezTo>
                  <a:pt x="59" y="35"/>
                  <a:pt x="62" y="38"/>
                  <a:pt x="61" y="41"/>
                </a:cubicBezTo>
                <a:cubicBezTo>
                  <a:pt x="41" y="153"/>
                  <a:pt x="41" y="153"/>
                  <a:pt x="41" y="153"/>
                </a:cubicBezTo>
                <a:cubicBezTo>
                  <a:pt x="72" y="195"/>
                  <a:pt x="72" y="195"/>
                  <a:pt x="72" y="195"/>
                </a:cubicBezTo>
                <a:cubicBezTo>
                  <a:pt x="83" y="195"/>
                  <a:pt x="83" y="195"/>
                  <a:pt x="83" y="195"/>
                </a:cubicBezTo>
                <a:cubicBezTo>
                  <a:pt x="83" y="195"/>
                  <a:pt x="83" y="195"/>
                  <a:pt x="83" y="195"/>
                </a:cubicBezTo>
                <a:cubicBezTo>
                  <a:pt x="83" y="195"/>
                  <a:pt x="83" y="195"/>
                  <a:pt x="83" y="195"/>
                </a:cubicBezTo>
                <a:cubicBezTo>
                  <a:pt x="85" y="195"/>
                  <a:pt x="88" y="192"/>
                  <a:pt x="88" y="188"/>
                </a:cubicBezTo>
                <a:cubicBezTo>
                  <a:pt x="119" y="14"/>
                  <a:pt x="119" y="14"/>
                  <a:pt x="119" y="14"/>
                </a:cubicBezTo>
                <a:cubicBezTo>
                  <a:pt x="121" y="2"/>
                  <a:pt x="115" y="0"/>
                  <a:pt x="105" y="0"/>
                </a:cubicBezTo>
                <a:close/>
              </a:path>
            </a:pathLst>
          </a:custGeom>
          <a:solidFill>
            <a:srgbClr val="524A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7" name="Freeform 196"/>
          <xdr:cNvSpPr/>
        </xdr:nvSpPr>
        <xdr:spPr>
          <a:xfrm>
            <a:off x="3193" y="8315"/>
            <a:ext cx="988" cy="1157"/>
          </a:xfrm>
          <a:custGeom>
            <a:avLst/>
            <a:gdLst>
              <a:gd name="T0" fmla="*/ 148 w 206"/>
              <a:gd name="T1" fmla="*/ 0 h 241"/>
              <a:gd name="T2" fmla="*/ 125 w 206"/>
              <a:gd name="T3" fmla="*/ 0 h 241"/>
              <a:gd name="T4" fmla="*/ 80 w 206"/>
              <a:gd name="T5" fmla="*/ 0 h 241"/>
              <a:gd name="T6" fmla="*/ 58 w 206"/>
              <a:gd name="T7" fmla="*/ 0 h 241"/>
              <a:gd name="T8" fmla="*/ 11 w 206"/>
              <a:gd name="T9" fmla="*/ 0 h 241"/>
              <a:gd name="T10" fmla="*/ 0 w 206"/>
              <a:gd name="T11" fmla="*/ 12 h 241"/>
              <a:gd name="T12" fmla="*/ 0 w 206"/>
              <a:gd name="T13" fmla="*/ 61 h 241"/>
              <a:gd name="T14" fmla="*/ 0 w 206"/>
              <a:gd name="T15" fmla="*/ 85 h 241"/>
              <a:gd name="T16" fmla="*/ 0 w 206"/>
              <a:gd name="T17" fmla="*/ 229 h 241"/>
              <a:gd name="T18" fmla="*/ 11 w 206"/>
              <a:gd name="T19" fmla="*/ 241 h 241"/>
              <a:gd name="T20" fmla="*/ 195 w 206"/>
              <a:gd name="T21" fmla="*/ 241 h 241"/>
              <a:gd name="T22" fmla="*/ 206 w 206"/>
              <a:gd name="T23" fmla="*/ 229 h 241"/>
              <a:gd name="T24" fmla="*/ 206 w 206"/>
              <a:gd name="T25" fmla="*/ 85 h 241"/>
              <a:gd name="T26" fmla="*/ 206 w 206"/>
              <a:gd name="T27" fmla="*/ 61 h 241"/>
              <a:gd name="T28" fmla="*/ 206 w 206"/>
              <a:gd name="T29" fmla="*/ 12 h 241"/>
              <a:gd name="T30" fmla="*/ 195 w 206"/>
              <a:gd name="T31" fmla="*/ 0 h 241"/>
              <a:gd name="T32" fmla="*/ 148 w 206"/>
              <a:gd name="T33" fmla="*/ 0 h 2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06" h="241">
                <a:moveTo>
                  <a:pt x="148" y="0"/>
                </a:moveTo>
                <a:cubicBezTo>
                  <a:pt x="142" y="0"/>
                  <a:pt x="132" y="0"/>
                  <a:pt x="125" y="0"/>
                </a:cubicBezTo>
                <a:cubicBezTo>
                  <a:pt x="80" y="0"/>
                  <a:pt x="80" y="0"/>
                  <a:pt x="80" y="0"/>
                </a:cubicBezTo>
                <a:cubicBezTo>
                  <a:pt x="74" y="0"/>
                  <a:pt x="64" y="0"/>
                  <a:pt x="58" y="0"/>
                </a:cubicBezTo>
                <a:cubicBezTo>
                  <a:pt x="11" y="0"/>
                  <a:pt x="11" y="0"/>
                  <a:pt x="11" y="0"/>
                </a:cubicBezTo>
                <a:cubicBezTo>
                  <a:pt x="5" y="0"/>
                  <a:pt x="0" y="5"/>
                  <a:pt x="0" y="12"/>
                </a:cubicBezTo>
                <a:cubicBezTo>
                  <a:pt x="0" y="61"/>
                  <a:pt x="0" y="61"/>
                  <a:pt x="0" y="61"/>
                </a:cubicBezTo>
                <a:cubicBezTo>
                  <a:pt x="0" y="68"/>
                  <a:pt x="0" y="78"/>
                  <a:pt x="0" y="85"/>
                </a:cubicBezTo>
                <a:cubicBezTo>
                  <a:pt x="0" y="229"/>
                  <a:pt x="0" y="229"/>
                  <a:pt x="0" y="229"/>
                </a:cubicBezTo>
                <a:cubicBezTo>
                  <a:pt x="0" y="235"/>
                  <a:pt x="5" y="241"/>
                  <a:pt x="11" y="241"/>
                </a:cubicBezTo>
                <a:cubicBezTo>
                  <a:pt x="195" y="241"/>
                  <a:pt x="195" y="241"/>
                  <a:pt x="195" y="241"/>
                </a:cubicBezTo>
                <a:cubicBezTo>
                  <a:pt x="201" y="241"/>
                  <a:pt x="206" y="235"/>
                  <a:pt x="206" y="229"/>
                </a:cubicBezTo>
                <a:cubicBezTo>
                  <a:pt x="206" y="85"/>
                  <a:pt x="206" y="85"/>
                  <a:pt x="206" y="85"/>
                </a:cubicBezTo>
                <a:cubicBezTo>
                  <a:pt x="206" y="78"/>
                  <a:pt x="206" y="68"/>
                  <a:pt x="206" y="61"/>
                </a:cubicBezTo>
                <a:cubicBezTo>
                  <a:pt x="206" y="12"/>
                  <a:pt x="206" y="12"/>
                  <a:pt x="206" y="12"/>
                </a:cubicBezTo>
                <a:cubicBezTo>
                  <a:pt x="206" y="5"/>
                  <a:pt x="201" y="0"/>
                  <a:pt x="195" y="0"/>
                </a:cubicBezTo>
                <a:lnTo>
                  <a:pt x="148" y="0"/>
                </a:lnTo>
                <a:close/>
              </a:path>
            </a:pathLst>
          </a:custGeom>
          <a:solidFill>
            <a:srgbClr val="F7E5C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8" name="Rectangle 197"/>
          <xdr:cNvSpPr>
            <a:spLocks noChangeArrowheads="1"/>
          </xdr:cNvSpPr>
        </xdr:nvSpPr>
        <xdr:spPr>
          <a:xfrm>
            <a:off x="3678" y="8487"/>
            <a:ext cx="392" cy="53"/>
          </a:xfrm>
          <a:prstGeom prst="rect">
            <a:avLst/>
          </a:prstGeom>
          <a:solidFill>
            <a:srgbClr val="15949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9" name="Rectangle 198"/>
          <xdr:cNvSpPr>
            <a:spLocks noChangeArrowheads="1"/>
          </xdr:cNvSpPr>
        </xdr:nvSpPr>
        <xdr:spPr>
          <a:xfrm>
            <a:off x="3678" y="8621"/>
            <a:ext cx="392" cy="53"/>
          </a:xfrm>
          <a:prstGeom prst="rect">
            <a:avLst/>
          </a:prstGeom>
          <a:solidFill>
            <a:srgbClr val="15949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20" name="Freeform 199"/>
          <xdr:cNvSpPr/>
        </xdr:nvSpPr>
        <xdr:spPr>
          <a:xfrm>
            <a:off x="3268" y="8487"/>
            <a:ext cx="274" cy="187"/>
          </a:xfrm>
          <a:custGeom>
            <a:avLst/>
            <a:gdLst>
              <a:gd name="T0" fmla="*/ 135 w 135"/>
              <a:gd name="T1" fmla="*/ 2 h 92"/>
              <a:gd name="T2" fmla="*/ 135 w 135"/>
              <a:gd name="T3" fmla="*/ 0 h 92"/>
              <a:gd name="T4" fmla="*/ 0 w 135"/>
              <a:gd name="T5" fmla="*/ 0 h 92"/>
              <a:gd name="T6" fmla="*/ 0 w 135"/>
              <a:gd name="T7" fmla="*/ 2 h 92"/>
              <a:gd name="T8" fmla="*/ 0 w 135"/>
              <a:gd name="T9" fmla="*/ 26 h 92"/>
              <a:gd name="T10" fmla="*/ 0 w 135"/>
              <a:gd name="T11" fmla="*/ 92 h 92"/>
              <a:gd name="T12" fmla="*/ 135 w 135"/>
              <a:gd name="T13" fmla="*/ 92 h 92"/>
              <a:gd name="T14" fmla="*/ 135 w 135"/>
              <a:gd name="T15" fmla="*/ 2 h 92"/>
              <a:gd name="T16" fmla="*/ 135 w 135"/>
              <a:gd name="T17" fmla="*/ 2 h 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5" h="92">
                <a:moveTo>
                  <a:pt x="135" y="2"/>
                </a:moveTo>
                <a:lnTo>
                  <a:pt x="135" y="0"/>
                </a:lnTo>
                <a:lnTo>
                  <a:pt x="0" y="0"/>
                </a:lnTo>
                <a:lnTo>
                  <a:pt x="0" y="2"/>
                </a:lnTo>
                <a:lnTo>
                  <a:pt x="0" y="26"/>
                </a:lnTo>
                <a:lnTo>
                  <a:pt x="0" y="92"/>
                </a:lnTo>
                <a:lnTo>
                  <a:pt x="135" y="92"/>
                </a:lnTo>
                <a:lnTo>
                  <a:pt x="135" y="2"/>
                </a:lnTo>
                <a:lnTo>
                  <a:pt x="135" y="2"/>
                </a:lnTo>
                <a:close/>
              </a:path>
            </a:pathLst>
          </a:custGeom>
          <a:solidFill>
            <a:srgbClr val="F5773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21" name="Rectangle 200"/>
          <xdr:cNvSpPr>
            <a:spLocks noChangeArrowheads="1"/>
          </xdr:cNvSpPr>
        </xdr:nvSpPr>
        <xdr:spPr>
          <a:xfrm>
            <a:off x="3298" y="8741"/>
            <a:ext cx="771" cy="49"/>
          </a:xfrm>
          <a:prstGeom prst="rect">
            <a:avLst/>
          </a:prstGeom>
          <a:solidFill>
            <a:srgbClr val="15949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22" name="Freeform 201"/>
          <xdr:cNvSpPr/>
        </xdr:nvSpPr>
        <xdr:spPr>
          <a:xfrm>
            <a:off x="2981" y="8779"/>
            <a:ext cx="1218" cy="702"/>
          </a:xfrm>
          <a:custGeom>
            <a:avLst/>
            <a:gdLst>
              <a:gd name="T0" fmla="*/ 254 w 254"/>
              <a:gd name="T1" fmla="*/ 146 h 146"/>
              <a:gd name="T2" fmla="*/ 240 w 254"/>
              <a:gd name="T3" fmla="*/ 102 h 146"/>
              <a:gd name="T4" fmla="*/ 240 w 254"/>
              <a:gd name="T5" fmla="*/ 104 h 146"/>
              <a:gd name="T6" fmla="*/ 222 w 254"/>
              <a:gd name="T7" fmla="*/ 12 h 146"/>
              <a:gd name="T8" fmla="*/ 201 w 254"/>
              <a:gd name="T9" fmla="*/ 0 h 146"/>
              <a:gd name="T10" fmla="*/ 58 w 254"/>
              <a:gd name="T11" fmla="*/ 0 h 146"/>
              <a:gd name="T12" fmla="*/ 51 w 254"/>
              <a:gd name="T13" fmla="*/ 0 h 146"/>
              <a:gd name="T14" fmla="*/ 13 w 254"/>
              <a:gd name="T15" fmla="*/ 0 h 146"/>
              <a:gd name="T16" fmla="*/ 0 w 254"/>
              <a:gd name="T17" fmla="*/ 12 h 146"/>
              <a:gd name="T18" fmla="*/ 23 w 254"/>
              <a:gd name="T19" fmla="*/ 134 h 146"/>
              <a:gd name="T20" fmla="*/ 45 w 254"/>
              <a:gd name="T21" fmla="*/ 146 h 146"/>
              <a:gd name="T22" fmla="*/ 253 w 254"/>
              <a:gd name="T23" fmla="*/ 146 h 146"/>
              <a:gd name="T24" fmla="*/ 253 w 254"/>
              <a:gd name="T25" fmla="*/ 146 h 146"/>
              <a:gd name="T26" fmla="*/ 253 w 254"/>
              <a:gd name="T27" fmla="*/ 146 h 146"/>
              <a:gd name="T28" fmla="*/ 254 w 254"/>
              <a:gd name="T29" fmla="*/ 146 h 1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54" h="146">
                <a:moveTo>
                  <a:pt x="254" y="146"/>
                </a:moveTo>
                <a:cubicBezTo>
                  <a:pt x="250" y="137"/>
                  <a:pt x="244" y="119"/>
                  <a:pt x="240" y="102"/>
                </a:cubicBezTo>
                <a:cubicBezTo>
                  <a:pt x="240" y="104"/>
                  <a:pt x="240" y="104"/>
                  <a:pt x="240" y="104"/>
                </a:cubicBezTo>
                <a:cubicBezTo>
                  <a:pt x="222" y="12"/>
                  <a:pt x="222" y="12"/>
                  <a:pt x="222" y="12"/>
                </a:cubicBezTo>
                <a:cubicBezTo>
                  <a:pt x="221" y="4"/>
                  <a:pt x="211" y="0"/>
                  <a:pt x="201" y="0"/>
                </a:cubicBezTo>
                <a:cubicBezTo>
                  <a:pt x="58" y="0"/>
                  <a:pt x="58" y="0"/>
                  <a:pt x="58" y="0"/>
                </a:cubicBezTo>
                <a:cubicBezTo>
                  <a:pt x="51" y="0"/>
                  <a:pt x="51" y="0"/>
                  <a:pt x="51" y="0"/>
                </a:cubicBezTo>
                <a:cubicBezTo>
                  <a:pt x="13" y="0"/>
                  <a:pt x="13" y="0"/>
                  <a:pt x="13" y="0"/>
                </a:cubicBezTo>
                <a:cubicBezTo>
                  <a:pt x="6" y="0"/>
                  <a:pt x="0" y="5"/>
                  <a:pt x="0" y="12"/>
                </a:cubicBezTo>
                <a:cubicBezTo>
                  <a:pt x="23" y="134"/>
                  <a:pt x="23" y="134"/>
                  <a:pt x="23" y="134"/>
                </a:cubicBezTo>
                <a:cubicBezTo>
                  <a:pt x="26" y="144"/>
                  <a:pt x="36" y="146"/>
                  <a:pt x="45" y="146"/>
                </a:cubicBezTo>
                <a:cubicBezTo>
                  <a:pt x="253" y="146"/>
                  <a:pt x="253" y="146"/>
                  <a:pt x="253" y="146"/>
                </a:cubicBezTo>
                <a:cubicBezTo>
                  <a:pt x="253" y="146"/>
                  <a:pt x="253" y="146"/>
                  <a:pt x="253" y="146"/>
                </a:cubicBezTo>
                <a:cubicBezTo>
                  <a:pt x="253" y="146"/>
                  <a:pt x="253" y="146"/>
                  <a:pt x="253" y="146"/>
                </a:cubicBezTo>
                <a:cubicBezTo>
                  <a:pt x="253" y="146"/>
                  <a:pt x="254" y="146"/>
                  <a:pt x="254" y="146"/>
                </a:cubicBezTo>
                <a:close/>
              </a:path>
            </a:pathLst>
          </a:custGeom>
          <a:solidFill>
            <a:srgbClr val="524A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4</xdr:col>
      <xdr:colOff>226695</xdr:colOff>
      <xdr:row>7</xdr:row>
      <xdr:rowOff>33020</xdr:rowOff>
    </xdr:from>
    <xdr:to>
      <xdr:col>5</xdr:col>
      <xdr:colOff>476250</xdr:colOff>
      <xdr:row>25</xdr:row>
      <xdr:rowOff>144780</xdr:rowOff>
    </xdr:to>
    <xdr:sp>
      <xdr:nvSpPr>
        <xdr:cNvPr id="123" name="文本框 122"/>
        <xdr:cNvSpPr txBox="1"/>
      </xdr:nvSpPr>
      <xdr:spPr>
        <a:xfrm>
          <a:off x="2404745" y="1299845"/>
          <a:ext cx="906780" cy="3369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chemeClr val="bg1"/>
              </a:solidFill>
              <a:effectLst>
                <a:outerShdw blurRad="50800" dist="88900" dir="18900000" algn="bl" rotWithShape="0">
                  <a:prstClr val="black">
                    <a:alpha val="40000"/>
                  </a:prstClr>
                </a:outerShdw>
              </a:effectLst>
              <a:latin typeface="微软雅黑" panose="020B0503020204020204" charset="-122"/>
              <a:ea typeface="微软雅黑" panose="020B0503020204020204" charset="-122"/>
            </a:rPr>
            <a:t>Work plan management system</a:t>
          </a:r>
          <a:endParaRPr lang="zh-CN" altLang="en-US" sz="1000" b="1">
            <a:solidFill>
              <a:schemeClr val="bg1"/>
            </a:solidFill>
            <a:effectLst>
              <a:outerShdw blurRad="50800" dist="88900" dir="18900000" algn="bl" rotWithShape="0">
                <a:prstClr val="black">
                  <a:alpha val="40000"/>
                </a:prstClr>
              </a:outerShdw>
            </a:effectLst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23495</xdr:colOff>
      <xdr:row>0</xdr:row>
      <xdr:rowOff>190500</xdr:rowOff>
    </xdr:from>
    <xdr:to>
      <xdr:col>13</xdr:col>
      <xdr:colOff>76200</xdr:colOff>
      <xdr:row>2</xdr:row>
      <xdr:rowOff>169545</xdr:rowOff>
    </xdr:to>
    <xdr:grpSp>
      <xdr:nvGrpSpPr>
        <xdr:cNvPr id="8" name="组合 7"/>
        <xdr:cNvGrpSpPr/>
      </xdr:nvGrpSpPr>
      <xdr:grpSpPr>
        <a:xfrm>
          <a:off x="417195" y="190500"/>
          <a:ext cx="9565005" cy="487045"/>
          <a:chOff x="639" y="290"/>
          <a:chExt cx="15060" cy="767"/>
        </a:xfrm>
      </xdr:grpSpPr>
      <xdr:grpSp>
        <xdr:nvGrpSpPr>
          <xdr:cNvPr id="41" name="组合 40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42" name="同侧圆角矩形 4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3" name="文本框 4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4" name="组合 43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45" name="同侧圆角矩形 4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6" name="文本框 4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7" name="组合 46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48" name="同侧圆角矩形 47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9" name="文本框 48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0" name="组合 49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51" name="同侧圆角矩形 50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2" name="文本框 51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3" name="组合 52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54" name="同侧圆角矩形 5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5" name="文本框 5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6" name="组合 55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57" name="同侧圆角矩形 5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8" name="文本框 5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9" name="组合 58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60" name="同侧圆角矩形 5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1" name="文本框 6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" name="组合 2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6" name="同侧圆角矩形 5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" name="文本框 6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52705</xdr:colOff>
      <xdr:row>2</xdr:row>
      <xdr:rowOff>233045</xdr:rowOff>
    </xdr:to>
    <xdr:grpSp>
      <xdr:nvGrpSpPr>
        <xdr:cNvPr id="2" name="组合 1"/>
        <xdr:cNvGrpSpPr/>
      </xdr:nvGrpSpPr>
      <xdr:grpSpPr>
        <a:xfrm>
          <a:off x="393700" y="254000"/>
          <a:ext cx="9565005" cy="487045"/>
          <a:chOff x="639" y="290"/>
          <a:chExt cx="15060" cy="767"/>
        </a:xfrm>
      </xdr:grpSpPr>
      <xdr:grpSp>
        <xdr:nvGrpSpPr>
          <xdr:cNvPr id="3" name="组合 2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29" name="同侧圆角矩形 2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1" name="组合 30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32" name="同侧圆角矩形 3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4" name="组合 33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35" name="同侧圆角矩形 3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7" name="组合 36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38" name="同侧圆角矩形 37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9" name="文本框 38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0" name="组合 39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41" name="同侧圆角矩形 40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2" name="文本框 41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3" name="组合 42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44" name="同侧圆角矩形 4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6" name="组合 45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47" name="同侧圆角矩形 4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8" name="文本框 4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9" name="组合 48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50" name="同侧圆角矩形 4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1" name="文本框 5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52705</xdr:colOff>
      <xdr:row>2</xdr:row>
      <xdr:rowOff>233045</xdr:rowOff>
    </xdr:to>
    <xdr:grpSp>
      <xdr:nvGrpSpPr>
        <xdr:cNvPr id="77" name="组合 76"/>
        <xdr:cNvGrpSpPr/>
      </xdr:nvGrpSpPr>
      <xdr:grpSpPr>
        <a:xfrm>
          <a:off x="393700" y="254000"/>
          <a:ext cx="9565005" cy="487045"/>
          <a:chOff x="639" y="290"/>
          <a:chExt cx="15060" cy="767"/>
        </a:xfrm>
      </xdr:grpSpPr>
      <xdr:grpSp>
        <xdr:nvGrpSpPr>
          <xdr:cNvPr id="78" name="组合 77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79" name="同侧圆角矩形 7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80" name="文本框 7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81" name="组合 80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82" name="同侧圆角矩形 8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83" name="文本框 8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84" name="组合 83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85" name="同侧圆角矩形 8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86" name="文本框 8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87" name="组合 86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88" name="同侧圆角矩形 87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89" name="文本框 88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90" name="组合 89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91" name="同侧圆角矩形 90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92" name="文本框 91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93" name="组合 92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94" name="同侧圆角矩形 9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95" name="文本框 9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96" name="组合 95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97" name="同侧圆角矩形 9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98" name="文本框 9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99" name="组合 98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100" name="同侧圆角矩形 9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101" name="文本框 10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52705</xdr:colOff>
      <xdr:row>2</xdr:row>
      <xdr:rowOff>233045</xdr:rowOff>
    </xdr:to>
    <xdr:grpSp>
      <xdr:nvGrpSpPr>
        <xdr:cNvPr id="52" name="组合 51"/>
        <xdr:cNvGrpSpPr/>
      </xdr:nvGrpSpPr>
      <xdr:grpSpPr>
        <a:xfrm>
          <a:off x="393700" y="254000"/>
          <a:ext cx="9565005" cy="487045"/>
          <a:chOff x="639" y="290"/>
          <a:chExt cx="15060" cy="767"/>
        </a:xfrm>
      </xdr:grpSpPr>
      <xdr:grpSp>
        <xdr:nvGrpSpPr>
          <xdr:cNvPr id="53" name="组合 52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54" name="同侧圆角矩形 5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5" name="文本框 5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6" name="组合 55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57" name="同侧圆角矩形 5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8" name="文本框 5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9" name="组合 58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60" name="同侧圆角矩形 5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1" name="文本框 6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62" name="组合 61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63" name="同侧圆角矩形 62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4" name="文本框 63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65" name="组合 64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66" name="同侧圆角矩形 65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7" name="文本框 66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68" name="组合 67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69" name="同侧圆角矩形 6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0" name="文本框 6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71" name="组合 70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72" name="同侧圆角矩形 7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3" name="文本框 7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74" name="组合 73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75" name="同侧圆角矩形 7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6" name="文本框 7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52705</xdr:colOff>
      <xdr:row>2</xdr:row>
      <xdr:rowOff>233045</xdr:rowOff>
    </xdr:to>
    <xdr:grpSp>
      <xdr:nvGrpSpPr>
        <xdr:cNvPr id="2" name="组合 1"/>
        <xdr:cNvGrpSpPr/>
      </xdr:nvGrpSpPr>
      <xdr:grpSpPr>
        <a:xfrm>
          <a:off x="393700" y="254000"/>
          <a:ext cx="9565005" cy="487045"/>
          <a:chOff x="639" y="290"/>
          <a:chExt cx="15060" cy="767"/>
        </a:xfrm>
      </xdr:grpSpPr>
      <xdr:grpSp>
        <xdr:nvGrpSpPr>
          <xdr:cNvPr id="28" name="组合 27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29" name="同侧圆角矩形 2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1" name="组合 30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32" name="同侧圆角矩形 3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4" name="组合 33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35" name="同侧圆角矩形 3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7" name="组合 36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38" name="同侧圆角矩形 37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9" name="文本框 38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0" name="组合 39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41" name="同侧圆角矩形 40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2" name="文本框 41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3" name="组合 42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44" name="同侧圆角矩形 4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6" name="组合 45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47" name="同侧圆角矩形 4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8" name="文本框 4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9" name="组合 48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50" name="同侧圆角矩形 4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1" name="文本框 5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52705</xdr:colOff>
      <xdr:row>2</xdr:row>
      <xdr:rowOff>233045</xdr:rowOff>
    </xdr:to>
    <xdr:grpSp>
      <xdr:nvGrpSpPr>
        <xdr:cNvPr id="2" name="组合 1"/>
        <xdr:cNvGrpSpPr/>
      </xdr:nvGrpSpPr>
      <xdr:grpSpPr>
        <a:xfrm>
          <a:off x="393700" y="254000"/>
          <a:ext cx="9565005" cy="487045"/>
          <a:chOff x="639" y="290"/>
          <a:chExt cx="15060" cy="767"/>
        </a:xfrm>
      </xdr:grpSpPr>
      <xdr:grpSp>
        <xdr:nvGrpSpPr>
          <xdr:cNvPr id="28" name="组合 27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29" name="同侧圆角矩形 2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1" name="组合 30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32" name="同侧圆角矩形 3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4" name="组合 33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35" name="同侧圆角矩形 3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7" name="组合 36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38" name="同侧圆角矩形 37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9" name="文本框 38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0" name="组合 39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41" name="同侧圆角矩形 40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2" name="文本框 41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3" name="组合 42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44" name="同侧圆角矩形 4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6" name="组合 45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47" name="同侧圆角矩形 4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8" name="文本框 4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9" name="组合 48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50" name="同侧圆角矩形 4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1" name="文本框 5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13</xdr:col>
      <xdr:colOff>52705</xdr:colOff>
      <xdr:row>2</xdr:row>
      <xdr:rowOff>233045</xdr:rowOff>
    </xdr:to>
    <xdr:grpSp>
      <xdr:nvGrpSpPr>
        <xdr:cNvPr id="52" name="组合 51"/>
        <xdr:cNvGrpSpPr/>
      </xdr:nvGrpSpPr>
      <xdr:grpSpPr>
        <a:xfrm>
          <a:off x="393700" y="254000"/>
          <a:ext cx="9565005" cy="487045"/>
          <a:chOff x="639" y="290"/>
          <a:chExt cx="15060" cy="767"/>
        </a:xfrm>
      </xdr:grpSpPr>
      <xdr:grpSp>
        <xdr:nvGrpSpPr>
          <xdr:cNvPr id="53" name="组合 52">
            <a:hlinkClick xmlns:r="http://schemas.openxmlformats.org/officeDocument/2006/relationships" r:id="rId3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54" name="同侧圆角矩形 5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5" name="文本框 5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6" name="组合 55">
            <a:hlinkClick xmlns:r="http://schemas.openxmlformats.org/officeDocument/2006/relationships" r:id="rId4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57" name="同侧圆角矩形 5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8" name="文本框 5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59" name="组合 58">
            <a:hlinkClick xmlns:r="http://schemas.openxmlformats.org/officeDocument/2006/relationships" r:id="rId5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60" name="同侧圆角矩形 5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1" name="文本框 6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62" name="组合 61">
            <a:hlinkClick xmlns:r="http://schemas.openxmlformats.org/officeDocument/2006/relationships" r:id="rId6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63" name="同侧圆角矩形 62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4" name="文本框 63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65" name="组合 64">
            <a:hlinkClick xmlns:r="http://schemas.openxmlformats.org/officeDocument/2006/relationships" r:id="rId7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66" name="同侧圆角矩形 65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67" name="文本框 66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68" name="组合 67">
            <a:hlinkClick xmlns:r="http://schemas.openxmlformats.org/officeDocument/2006/relationships" r:id="rId8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69" name="同侧圆角矩形 6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0" name="文本框 6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71" name="组合 70">
            <a:hlinkClick xmlns:r="http://schemas.openxmlformats.org/officeDocument/2006/relationships" r:id="rId9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72" name="同侧圆角矩形 7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3" name="文本框 7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74" name="组合 73">
            <a:hlinkClick xmlns:r="http://schemas.openxmlformats.org/officeDocument/2006/relationships" r:id="rId10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75" name="同侧圆角矩形 7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76" name="文本框 7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  <xdr:twoCellAnchor>
    <xdr:from>
      <xdr:col>3</xdr:col>
      <xdr:colOff>43815</xdr:colOff>
      <xdr:row>14</xdr:row>
      <xdr:rowOff>109855</xdr:rowOff>
    </xdr:from>
    <xdr:to>
      <xdr:col>7</xdr:col>
      <xdr:colOff>748665</xdr:colOff>
      <xdr:row>25</xdr:row>
      <xdr:rowOff>59055</xdr:rowOff>
    </xdr:to>
    <xdr:graphicFrame>
      <xdr:nvGraphicFramePr>
        <xdr:cNvPr id="80" name="图表 79"/>
        <xdr:cNvGraphicFramePr/>
      </xdr:nvGraphicFramePr>
      <xdr:xfrm>
        <a:off x="558165" y="31578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118110</xdr:colOff>
      <xdr:row>14</xdr:row>
      <xdr:rowOff>90170</xdr:rowOff>
    </xdr:from>
    <xdr:to>
      <xdr:col>12</xdr:col>
      <xdr:colOff>778510</xdr:colOff>
      <xdr:row>25</xdr:row>
      <xdr:rowOff>39370</xdr:rowOff>
    </xdr:to>
    <xdr:graphicFrame>
      <xdr:nvGraphicFramePr>
        <xdr:cNvPr id="81" name="图表 80"/>
        <xdr:cNvGraphicFramePr/>
      </xdr:nvGraphicFramePr>
      <xdr:xfrm>
        <a:off x="5306060" y="31381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18</xdr:col>
      <xdr:colOff>78105</xdr:colOff>
      <xdr:row>3</xdr:row>
      <xdr:rowOff>131445</xdr:rowOff>
    </xdr:to>
    <xdr:grpSp>
      <xdr:nvGrpSpPr>
        <xdr:cNvPr id="27" name="组合 26"/>
        <xdr:cNvGrpSpPr/>
      </xdr:nvGrpSpPr>
      <xdr:grpSpPr>
        <a:xfrm>
          <a:off x="393700" y="180975"/>
          <a:ext cx="9565005" cy="493395"/>
          <a:chOff x="639" y="290"/>
          <a:chExt cx="15060" cy="767"/>
        </a:xfrm>
      </xdr:grpSpPr>
      <xdr:grpSp>
        <xdr:nvGrpSpPr>
          <xdr:cNvPr id="28" name="组合 27">
            <a:hlinkClick xmlns:r="http://schemas.openxmlformats.org/officeDocument/2006/relationships" r:id="rId1"/>
          </xdr:cNvPr>
          <xdr:cNvGrpSpPr/>
        </xdr:nvGrpSpPr>
        <xdr:grpSpPr>
          <a:xfrm rot="0">
            <a:off x="2524" y="290"/>
            <a:ext cx="1855" cy="766"/>
            <a:chOff x="726" y="269"/>
            <a:chExt cx="1732" cy="444"/>
          </a:xfrm>
        </xdr:grpSpPr>
        <xdr:sp textlink="'[计算]#REF'!L9">
          <xdr:nvSpPr>
            <xdr:cNvPr id="29" name="同侧圆角矩形 28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本日工作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1" name="组合 30">
            <a:hlinkClick xmlns:r="http://schemas.openxmlformats.org/officeDocument/2006/relationships" r:id="rId2"/>
          </xdr:cNvPr>
          <xdr:cNvGrpSpPr/>
        </xdr:nvGrpSpPr>
        <xdr:grpSpPr>
          <a:xfrm rot="0">
            <a:off x="4417" y="290"/>
            <a:ext cx="1851" cy="766"/>
            <a:chOff x="726" y="269"/>
            <a:chExt cx="1732" cy="444"/>
          </a:xfrm>
        </xdr:grpSpPr>
        <xdr:sp textlink="'[计算]#REF'!L9">
          <xdr:nvSpPr>
            <xdr:cNvPr id="32" name="同侧圆角矩形 31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本月工作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4" name="组合 33">
            <a:hlinkClick xmlns:r="http://schemas.openxmlformats.org/officeDocument/2006/relationships" r:id="rId3"/>
          </xdr:cNvPr>
          <xdr:cNvGrpSpPr/>
        </xdr:nvGrpSpPr>
        <xdr:grpSpPr>
          <a:xfrm rot="0">
            <a:off x="6306" y="290"/>
            <a:ext cx="1847" cy="766"/>
            <a:chOff x="726" y="269"/>
            <a:chExt cx="1732" cy="444"/>
          </a:xfrm>
        </xdr:grpSpPr>
        <xdr:sp textlink="'[计算]#REF'!L9">
          <xdr:nvSpPr>
            <xdr:cNvPr id="35" name="同侧圆角矩形 34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未来一周工作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37" name="组合 36">
            <a:hlinkClick xmlns:r="http://schemas.openxmlformats.org/officeDocument/2006/relationships" r:id="rId4"/>
          </xdr:cNvPr>
          <xdr:cNvGrpSpPr/>
        </xdr:nvGrpSpPr>
        <xdr:grpSpPr>
          <a:xfrm rot="0">
            <a:off x="8191" y="290"/>
            <a:ext cx="1849" cy="766"/>
            <a:chOff x="726" y="269"/>
            <a:chExt cx="1732" cy="444"/>
          </a:xfrm>
        </xdr:grpSpPr>
        <xdr:sp textlink="'[计算]#REF'!L9">
          <xdr:nvSpPr>
            <xdr:cNvPr id="38" name="同侧圆角矩形 37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39" name="文本框 38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时间段查询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0" name="组合 39">
            <a:hlinkClick xmlns:r="http://schemas.openxmlformats.org/officeDocument/2006/relationships" r:id="rId5"/>
          </xdr:cNvPr>
          <xdr:cNvGrpSpPr/>
        </xdr:nvGrpSpPr>
        <xdr:grpSpPr>
          <a:xfrm rot="0">
            <a:off x="10078" y="290"/>
            <a:ext cx="1846" cy="766"/>
            <a:chOff x="726" y="269"/>
            <a:chExt cx="1732" cy="444"/>
          </a:xfrm>
        </xdr:grpSpPr>
        <xdr:sp textlink="'[计算]#REF'!L9">
          <xdr:nvSpPr>
            <xdr:cNvPr id="41" name="同侧圆角矩形 40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2" name="文本框 41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工作状态查询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3" name="组合 42">
            <a:hlinkClick xmlns:r="http://schemas.openxmlformats.org/officeDocument/2006/relationships" r:id="rId6"/>
          </xdr:cNvPr>
          <xdr:cNvGrpSpPr/>
        </xdr:nvGrpSpPr>
        <xdr:grpSpPr>
          <a:xfrm rot="0">
            <a:off x="11962" y="290"/>
            <a:ext cx="1855" cy="766"/>
            <a:chOff x="726" y="269"/>
            <a:chExt cx="1732" cy="444"/>
          </a:xfrm>
        </xdr:grpSpPr>
        <xdr:sp textlink="'[计算]#REF'!L9">
          <xdr:nvSpPr>
            <xdr:cNvPr id="44" name="同侧圆角矩形 43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工作分析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6" name="组合 45">
            <a:hlinkClick xmlns:r="http://schemas.openxmlformats.org/officeDocument/2006/relationships" r:id="rId7"/>
          </xdr:cNvPr>
          <xdr:cNvGrpSpPr/>
        </xdr:nvGrpSpPr>
        <xdr:grpSpPr>
          <a:xfrm rot="0">
            <a:off x="13855" y="290"/>
            <a:ext cx="1845" cy="766"/>
            <a:chOff x="726" y="269"/>
            <a:chExt cx="1732" cy="444"/>
          </a:xfrm>
        </xdr:grpSpPr>
        <xdr:sp textlink="'[计算]#REF'!L9">
          <xdr:nvSpPr>
            <xdr:cNvPr id="47" name="同侧圆角矩形 46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48" name="文本框 47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数据设置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49" name="组合 48">
            <a:hlinkClick xmlns:r="http://schemas.openxmlformats.org/officeDocument/2006/relationships" r:id="rId8"/>
          </xdr:cNvPr>
          <xdr:cNvGrpSpPr/>
        </xdr:nvGrpSpPr>
        <xdr:grpSpPr>
          <a:xfrm rot="0">
            <a:off x="639" y="291"/>
            <a:ext cx="1848" cy="766"/>
            <a:chOff x="726" y="269"/>
            <a:chExt cx="1732" cy="444"/>
          </a:xfrm>
        </xdr:grpSpPr>
        <xdr:sp textlink="'[计算]#REF'!L9">
          <xdr:nvSpPr>
            <xdr:cNvPr id="50" name="同侧圆角矩形 49"/>
            <xdr:cNvSpPr/>
          </xdr:nvSpPr>
          <xdr:spPr>
            <a:xfrm>
              <a:off x="726" y="269"/>
              <a:ext cx="1730" cy="444"/>
            </a:xfrm>
            <a:prstGeom prst="round2SameRect">
              <a:avLst>
                <a:gd name="adj1" fmla="val 12255"/>
                <a:gd name="adj2" fmla="val 0"/>
              </a:avLst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91440" rtlCol="0" anchor="b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2400" b="0" i="0" u="none" strike="noStrike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>
          <xdr:nvSpPr>
            <xdr:cNvPr id="51" name="文本框 50"/>
            <xdr:cNvSpPr txBox="1"/>
          </xdr:nvSpPr>
          <xdr:spPr>
            <a:xfrm>
              <a:off x="736" y="300"/>
              <a:ext cx="1722" cy="3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accent1"/>
                  </a:solidFill>
                  <a:latin typeface="微软雅黑" panose="020B0503020204020204" charset="-122"/>
                  <a:ea typeface="微软雅黑" panose="020B0503020204020204" charset="-122"/>
                </a:rPr>
                <a:t>工作清单</a:t>
              </a:r>
              <a:endParaRPr lang="zh-CN" altLang="en-US" sz="1200" b="1">
                <a:solidFill>
                  <a:schemeClr val="accent1"/>
                </a:solidFill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5745;&#31639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O28"/>
  <sheetViews>
    <sheetView showGridLines="0" tabSelected="1" zoomScale="145" zoomScaleNormal="145" topLeftCell="B7" workbookViewId="0">
      <selection activeCell="Q5" sqref="Q5"/>
    </sheetView>
  </sheetViews>
  <sheetFormatPr defaultColWidth="8.66666666666667" defaultRowHeight="14.25"/>
  <cols>
    <col min="1" max="2" width="8.66666666666667" style="45"/>
    <col min="3" max="3" width="2.625" style="45" customWidth="1"/>
    <col min="4" max="6" width="8.625" style="45" customWidth="1"/>
    <col min="7" max="7" width="2.625" style="45" customWidth="1"/>
    <col min="8" max="10" width="8.625" style="45" customWidth="1"/>
    <col min="11" max="11" width="2.625" style="45" customWidth="1"/>
    <col min="12" max="14" width="8.625" style="45" customWidth="1"/>
    <col min="15" max="15" width="2.625" style="45" customWidth="1"/>
    <col min="16" max="16384" width="8.66666666666667" style="45"/>
  </cols>
  <sheetData>
    <row r="6" spans="3:15"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>
      <c r="C7" s="46"/>
      <c r="D7" s="47"/>
      <c r="E7" s="47"/>
      <c r="F7" s="47"/>
      <c r="G7" s="46"/>
      <c r="H7" s="47"/>
      <c r="I7" s="47"/>
      <c r="J7" s="47"/>
      <c r="K7" s="46"/>
      <c r="L7" s="47"/>
      <c r="M7" s="47"/>
      <c r="N7" s="47"/>
      <c r="O7" s="46"/>
    </row>
    <row r="8" spans="3:15">
      <c r="C8" s="46"/>
      <c r="D8" s="47"/>
      <c r="E8" s="47"/>
      <c r="F8" s="47"/>
      <c r="G8" s="46"/>
      <c r="H8" s="47"/>
      <c r="I8" s="47"/>
      <c r="J8" s="47"/>
      <c r="K8" s="46"/>
      <c r="L8" s="47"/>
      <c r="M8" s="47"/>
      <c r="N8" s="47"/>
      <c r="O8" s="46"/>
    </row>
    <row r="9" spans="3:15">
      <c r="C9" s="46"/>
      <c r="D9" s="47"/>
      <c r="E9" s="47"/>
      <c r="F9" s="47"/>
      <c r="G9" s="46"/>
      <c r="H9" s="47"/>
      <c r="I9" s="47"/>
      <c r="J9" s="47"/>
      <c r="K9" s="46"/>
      <c r="L9" s="47"/>
      <c r="M9" s="47"/>
      <c r="N9" s="47"/>
      <c r="O9" s="46"/>
    </row>
    <row r="10" spans="3:15">
      <c r="C10" s="46"/>
      <c r="D10" s="47"/>
      <c r="E10" s="47"/>
      <c r="F10" s="47"/>
      <c r="G10" s="46"/>
      <c r="H10" s="47"/>
      <c r="I10" s="47"/>
      <c r="J10" s="47"/>
      <c r="K10" s="46"/>
      <c r="L10" s="47"/>
      <c r="M10" s="47"/>
      <c r="N10" s="47"/>
      <c r="O10" s="46"/>
    </row>
    <row r="11" spans="3:15">
      <c r="C11" s="46"/>
      <c r="D11" s="47"/>
      <c r="E11" s="47"/>
      <c r="F11" s="47"/>
      <c r="G11" s="46"/>
      <c r="H11" s="47"/>
      <c r="I11" s="47"/>
      <c r="J11" s="47"/>
      <c r="K11" s="46"/>
      <c r="L11" s="47"/>
      <c r="M11" s="47"/>
      <c r="N11" s="47"/>
      <c r="O11" s="46"/>
    </row>
    <row r="12" spans="3:15">
      <c r="C12" s="46"/>
      <c r="D12" s="47"/>
      <c r="E12" s="47"/>
      <c r="F12" s="47"/>
      <c r="G12" s="46"/>
      <c r="H12" s="47"/>
      <c r="I12" s="47"/>
      <c r="J12" s="47"/>
      <c r="K12" s="46"/>
      <c r="L12" s="47"/>
      <c r="M12" s="47"/>
      <c r="N12" s="47"/>
      <c r="O12" s="46"/>
    </row>
    <row r="13" spans="3:15">
      <c r="C13" s="46"/>
      <c r="D13" s="47"/>
      <c r="E13" s="47"/>
      <c r="F13" s="47"/>
      <c r="G13" s="46"/>
      <c r="H13" s="47"/>
      <c r="I13" s="47"/>
      <c r="J13" s="47"/>
      <c r="K13" s="46"/>
      <c r="L13" s="47"/>
      <c r="M13" s="47"/>
      <c r="N13" s="47"/>
      <c r="O13" s="46"/>
    </row>
    <row r="14" spans="3:15">
      <c r="C14" s="46"/>
      <c r="D14" s="47"/>
      <c r="E14" s="47"/>
      <c r="F14" s="47"/>
      <c r="G14" s="46"/>
      <c r="H14" s="47"/>
      <c r="I14" s="47"/>
      <c r="J14" s="47"/>
      <c r="K14" s="46"/>
      <c r="L14" s="47"/>
      <c r="M14" s="47"/>
      <c r="N14" s="47"/>
      <c r="O14" s="46"/>
    </row>
    <row r="15" spans="3:15">
      <c r="C15" s="46"/>
      <c r="D15" s="47"/>
      <c r="E15" s="47"/>
      <c r="F15" s="47"/>
      <c r="G15" s="46"/>
      <c r="H15" s="47"/>
      <c r="I15" s="47"/>
      <c r="J15" s="47"/>
      <c r="K15" s="46"/>
      <c r="L15" s="47"/>
      <c r="M15" s="47"/>
      <c r="N15" s="47"/>
      <c r="O15" s="46"/>
    </row>
    <row r="16" spans="3:15">
      <c r="C16" s="46"/>
      <c r="D16" s="47"/>
      <c r="E16" s="47"/>
      <c r="F16" s="47"/>
      <c r="G16" s="46"/>
      <c r="H16" s="47"/>
      <c r="I16" s="47"/>
      <c r="J16" s="47"/>
      <c r="K16" s="46"/>
      <c r="L16" s="47"/>
      <c r="M16" s="47"/>
      <c r="N16" s="47"/>
      <c r="O16" s="46"/>
    </row>
    <row r="17" spans="3:15">
      <c r="C17" s="46"/>
      <c r="D17" s="47"/>
      <c r="E17" s="47"/>
      <c r="F17" s="47"/>
      <c r="G17" s="46"/>
      <c r="H17" s="47"/>
      <c r="I17" s="47"/>
      <c r="J17" s="47"/>
      <c r="K17" s="46"/>
      <c r="L17" s="47"/>
      <c r="M17" s="47"/>
      <c r="N17" s="47"/>
      <c r="O17" s="46"/>
    </row>
    <row r="18" spans="3:15">
      <c r="C18" s="46"/>
      <c r="D18" s="47"/>
      <c r="E18" s="47"/>
      <c r="F18" s="47"/>
      <c r="G18" s="46"/>
      <c r="H18" s="47"/>
      <c r="I18" s="47"/>
      <c r="J18" s="47"/>
      <c r="K18" s="46"/>
      <c r="L18" s="47"/>
      <c r="M18" s="47"/>
      <c r="N18" s="47"/>
      <c r="O18" s="46"/>
    </row>
    <row r="19" spans="3:15">
      <c r="C19" s="46"/>
      <c r="D19" s="47"/>
      <c r="E19" s="47"/>
      <c r="F19" s="47"/>
      <c r="G19" s="46"/>
      <c r="H19" s="47"/>
      <c r="I19" s="47"/>
      <c r="J19" s="47"/>
      <c r="K19" s="46"/>
      <c r="L19" s="47"/>
      <c r="M19" s="47"/>
      <c r="N19" s="47"/>
      <c r="O19" s="46"/>
    </row>
    <row r="20" spans="3:15">
      <c r="C20" s="46"/>
      <c r="D20" s="47"/>
      <c r="E20" s="47"/>
      <c r="F20" s="47"/>
      <c r="G20" s="46"/>
      <c r="H20" s="47"/>
      <c r="I20" s="47"/>
      <c r="J20" s="47"/>
      <c r="K20" s="46"/>
      <c r="L20" s="47"/>
      <c r="M20" s="47"/>
      <c r="N20" s="47"/>
      <c r="O20" s="46"/>
    </row>
    <row r="21" spans="3:15">
      <c r="C21" s="46"/>
      <c r="D21" s="47"/>
      <c r="E21" s="47"/>
      <c r="F21" s="47"/>
      <c r="G21" s="46"/>
      <c r="H21" s="47"/>
      <c r="I21" s="47"/>
      <c r="J21" s="47"/>
      <c r="K21" s="46"/>
      <c r="L21" s="47"/>
      <c r="M21" s="47"/>
      <c r="N21" s="47"/>
      <c r="O21" s="46"/>
    </row>
    <row r="22" spans="3:15">
      <c r="C22" s="46"/>
      <c r="D22" s="47"/>
      <c r="E22" s="47"/>
      <c r="F22" s="47"/>
      <c r="G22" s="46"/>
      <c r="H22" s="47"/>
      <c r="I22" s="47"/>
      <c r="J22" s="47"/>
      <c r="K22" s="46"/>
      <c r="L22" s="47"/>
      <c r="M22" s="47"/>
      <c r="N22" s="47"/>
      <c r="O22" s="46"/>
    </row>
    <row r="23" spans="3:15">
      <c r="C23" s="46"/>
      <c r="D23" s="47"/>
      <c r="E23" s="47"/>
      <c r="F23" s="47"/>
      <c r="G23" s="46"/>
      <c r="H23" s="47"/>
      <c r="I23" s="47"/>
      <c r="J23" s="47"/>
      <c r="K23" s="46"/>
      <c r="L23" s="47"/>
      <c r="M23" s="47"/>
      <c r="N23" s="47"/>
      <c r="O23" s="46"/>
    </row>
    <row r="24" spans="3:15">
      <c r="C24" s="46"/>
      <c r="D24" s="47"/>
      <c r="E24" s="47"/>
      <c r="F24" s="47"/>
      <c r="G24" s="46"/>
      <c r="H24" s="47"/>
      <c r="I24" s="47"/>
      <c r="J24" s="47"/>
      <c r="K24" s="46"/>
      <c r="L24" s="47"/>
      <c r="M24" s="47"/>
      <c r="N24" s="47"/>
      <c r="O24" s="46"/>
    </row>
    <row r="25" spans="3:15">
      <c r="C25" s="46"/>
      <c r="D25" s="47"/>
      <c r="E25" s="47"/>
      <c r="F25" s="47"/>
      <c r="G25" s="46"/>
      <c r="H25" s="47"/>
      <c r="I25" s="47"/>
      <c r="J25" s="47"/>
      <c r="K25" s="46"/>
      <c r="L25" s="47"/>
      <c r="M25" s="47"/>
      <c r="N25" s="47"/>
      <c r="O25" s="46"/>
    </row>
    <row r="26" spans="3:15">
      <c r="C26" s="46"/>
      <c r="D26" s="47"/>
      <c r="E26" s="47"/>
      <c r="F26" s="47"/>
      <c r="G26" s="46"/>
      <c r="H26" s="47"/>
      <c r="I26" s="47"/>
      <c r="J26" s="47"/>
      <c r="K26" s="46"/>
      <c r="L26" s="47"/>
      <c r="M26" s="47"/>
      <c r="N26" s="47"/>
      <c r="O26" s="46"/>
    </row>
    <row r="27" spans="3:15">
      <c r="C27" s="46"/>
      <c r="D27" s="47"/>
      <c r="E27" s="47"/>
      <c r="F27" s="47"/>
      <c r="G27" s="46"/>
      <c r="H27" s="47"/>
      <c r="I27" s="47"/>
      <c r="J27" s="47"/>
      <c r="K27" s="46"/>
      <c r="L27" s="47"/>
      <c r="M27" s="47"/>
      <c r="N27" s="47"/>
      <c r="O27" s="46"/>
    </row>
    <row r="28" spans="3:15"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1"/>
  <sheetViews>
    <sheetView showGridLines="0" showZeros="0" zoomScale="85" zoomScaleNormal="85" workbookViewId="0">
      <selection activeCell="S14" sqref="S14"/>
    </sheetView>
  </sheetViews>
  <sheetFormatPr defaultColWidth="9" defaultRowHeight="20" customHeight="1"/>
  <cols>
    <col min="1" max="2" width="2.58333333333333" style="12" customWidth="1"/>
    <col min="3" max="3" width="1.58333333333333" style="24" customWidth="1"/>
    <col min="4" max="4" width="9" style="24"/>
    <col min="5" max="6" width="15.5833333333333" style="24" customWidth="1"/>
    <col min="7" max="8" width="10.5833333333333" style="24" customWidth="1"/>
    <col min="9" max="9" width="12.5833333333333" style="24" customWidth="1"/>
    <col min="10" max="10" width="10.5833333333333" style="26" customWidth="1"/>
    <col min="11" max="11" width="10.5833333333333" style="24" customWidth="1"/>
    <col min="12" max="12" width="17.5833333333333" style="24" customWidth="1"/>
    <col min="13" max="13" width="10.5833333333333" style="24" customWidth="1"/>
    <col min="14" max="14" width="1.58333333333333" style="24" customWidth="1"/>
    <col min="15" max="16" width="2.58333333333333" style="12" customWidth="1"/>
    <col min="17" max="16384" width="9" style="12"/>
  </cols>
  <sheetData>
    <row r="1" customHeight="1" spans="3:14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customHeight="1" spans="3:14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0" customHeight="1" spans="10:10">
      <c r="J5" s="24"/>
    </row>
    <row r="6" customHeight="1" spans="4:13"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9" t="s">
        <v>9</v>
      </c>
    </row>
    <row r="7" customHeight="1" spans="4:13">
      <c r="D7" s="5">
        <v>1</v>
      </c>
      <c r="E7" s="6" t="s">
        <v>10</v>
      </c>
      <c r="F7" s="6" t="s">
        <v>11</v>
      </c>
      <c r="G7" s="6">
        <v>7</v>
      </c>
      <c r="H7" s="6" t="s">
        <v>12</v>
      </c>
      <c r="I7" s="43">
        <v>44014</v>
      </c>
      <c r="J7" s="28">
        <v>1</v>
      </c>
      <c r="K7" s="6" t="s">
        <v>13</v>
      </c>
      <c r="L7" s="44" t="s">
        <v>14</v>
      </c>
      <c r="M7" s="10"/>
    </row>
    <row r="8" customHeight="1" spans="4:13">
      <c r="D8" s="5">
        <v>2</v>
      </c>
      <c r="E8" s="6" t="s">
        <v>15</v>
      </c>
      <c r="F8" s="6" t="s">
        <v>16</v>
      </c>
      <c r="G8" s="6">
        <v>3</v>
      </c>
      <c r="H8" s="6" t="s">
        <v>17</v>
      </c>
      <c r="I8" s="43">
        <v>44014</v>
      </c>
      <c r="J8" s="28">
        <v>0.2</v>
      </c>
      <c r="K8" s="6" t="s">
        <v>18</v>
      </c>
      <c r="L8" s="6" t="s">
        <v>19</v>
      </c>
      <c r="M8" s="10" t="s">
        <v>20</v>
      </c>
    </row>
    <row r="9" customHeight="1" spans="4:13">
      <c r="D9" s="5">
        <v>3</v>
      </c>
      <c r="E9" s="6" t="s">
        <v>21</v>
      </c>
      <c r="F9" s="6" t="s">
        <v>22</v>
      </c>
      <c r="G9" s="6">
        <v>1</v>
      </c>
      <c r="H9" s="6" t="s">
        <v>23</v>
      </c>
      <c r="I9" s="43">
        <v>44017</v>
      </c>
      <c r="J9" s="28">
        <v>0.7</v>
      </c>
      <c r="K9" s="6" t="s">
        <v>24</v>
      </c>
      <c r="L9" s="6"/>
      <c r="M9" s="10"/>
    </row>
    <row r="10" customHeight="1" spans="4:13">
      <c r="D10" s="5">
        <v>4</v>
      </c>
      <c r="E10" s="6" t="s">
        <v>25</v>
      </c>
      <c r="F10" s="6" t="s">
        <v>26</v>
      </c>
      <c r="G10" s="6">
        <v>10</v>
      </c>
      <c r="H10" s="6" t="s">
        <v>27</v>
      </c>
      <c r="I10" s="43">
        <v>44027</v>
      </c>
      <c r="J10" s="28">
        <v>0.3</v>
      </c>
      <c r="K10" s="6" t="s">
        <v>28</v>
      </c>
      <c r="L10" s="6"/>
      <c r="M10" s="10" t="s">
        <v>29</v>
      </c>
    </row>
    <row r="11" customHeight="1" spans="4:13">
      <c r="D11" s="5">
        <v>5</v>
      </c>
      <c r="E11" s="6" t="s">
        <v>30</v>
      </c>
      <c r="F11" s="6" t="s">
        <v>31</v>
      </c>
      <c r="G11" s="6">
        <v>5</v>
      </c>
      <c r="H11" s="6" t="s">
        <v>17</v>
      </c>
      <c r="I11" s="43">
        <v>44043</v>
      </c>
      <c r="J11" s="28">
        <v>0.15</v>
      </c>
      <c r="K11" s="6" t="s">
        <v>24</v>
      </c>
      <c r="L11" s="6"/>
      <c r="M11" s="10"/>
    </row>
    <row r="12" customHeight="1" spans="4:13">
      <c r="D12" s="5">
        <v>6</v>
      </c>
      <c r="E12" s="6" t="s">
        <v>32</v>
      </c>
      <c r="F12" s="6" t="s">
        <v>33</v>
      </c>
      <c r="G12" s="6">
        <v>6</v>
      </c>
      <c r="H12" s="6" t="s">
        <v>17</v>
      </c>
      <c r="I12" s="43">
        <v>44044</v>
      </c>
      <c r="J12" s="28">
        <v>0.05</v>
      </c>
      <c r="K12" s="6" t="s">
        <v>24</v>
      </c>
      <c r="L12" s="6"/>
      <c r="M12" s="10"/>
    </row>
    <row r="13" customHeight="1" spans="4:13">
      <c r="D13" s="5"/>
      <c r="E13" s="6"/>
      <c r="F13" s="6"/>
      <c r="G13" s="6"/>
      <c r="H13" s="6"/>
      <c r="I13" s="6"/>
      <c r="J13" s="28"/>
      <c r="K13" s="6"/>
      <c r="L13" s="6"/>
      <c r="M13" s="10"/>
    </row>
    <row r="14" customHeight="1" spans="4:13">
      <c r="D14" s="5"/>
      <c r="E14" s="6"/>
      <c r="F14" s="6"/>
      <c r="G14" s="6"/>
      <c r="H14" s="6"/>
      <c r="I14" s="6"/>
      <c r="J14" s="28"/>
      <c r="K14" s="6"/>
      <c r="L14" s="6"/>
      <c r="M14" s="10"/>
    </row>
    <row r="15" customHeight="1" spans="4:13">
      <c r="D15" s="5"/>
      <c r="E15" s="6"/>
      <c r="F15" s="6" t="s">
        <v>34</v>
      </c>
      <c r="G15" s="6"/>
      <c r="H15" s="6"/>
      <c r="I15" s="6"/>
      <c r="J15" s="28"/>
      <c r="K15" s="6"/>
      <c r="L15" s="6"/>
      <c r="M15" s="10"/>
    </row>
    <row r="16" customHeight="1" spans="4:13">
      <c r="D16" s="5"/>
      <c r="E16" s="6"/>
      <c r="F16" s="6"/>
      <c r="G16" s="6"/>
      <c r="H16" s="6"/>
      <c r="I16" s="6"/>
      <c r="J16" s="28"/>
      <c r="K16" s="6"/>
      <c r="L16" s="6"/>
      <c r="M16" s="10"/>
    </row>
    <row r="17" customHeight="1" spans="4:13">
      <c r="D17" s="5"/>
      <c r="E17" s="6"/>
      <c r="F17" s="6"/>
      <c r="G17" s="6"/>
      <c r="H17" s="6"/>
      <c r="I17" s="6"/>
      <c r="J17" s="28"/>
      <c r="K17" s="6"/>
      <c r="L17" s="6"/>
      <c r="M17" s="10"/>
    </row>
    <row r="18" customHeight="1" spans="4:13">
      <c r="D18" s="5"/>
      <c r="E18" s="6"/>
      <c r="F18" s="6"/>
      <c r="G18" s="6"/>
      <c r="H18" s="6"/>
      <c r="I18" s="6"/>
      <c r="J18" s="28"/>
      <c r="K18" s="6"/>
      <c r="L18" s="6"/>
      <c r="M18" s="10"/>
    </row>
    <row r="19" customHeight="1" spans="4:13">
      <c r="D19" s="5"/>
      <c r="E19" s="6"/>
      <c r="F19" s="6"/>
      <c r="G19" s="6"/>
      <c r="H19" s="6"/>
      <c r="I19" s="6"/>
      <c r="J19" s="28"/>
      <c r="K19" s="6"/>
      <c r="L19" s="6"/>
      <c r="M19" s="10"/>
    </row>
    <row r="20" customHeight="1" spans="4:13">
      <c r="D20" s="5"/>
      <c r="E20" s="6"/>
      <c r="F20" s="6"/>
      <c r="G20" s="6"/>
      <c r="H20" s="6"/>
      <c r="I20" s="6"/>
      <c r="J20" s="28"/>
      <c r="K20" s="6"/>
      <c r="L20" s="6"/>
      <c r="M20" s="10"/>
    </row>
    <row r="21" customHeight="1" spans="4:13">
      <c r="D21" s="5"/>
      <c r="E21" s="6"/>
      <c r="F21" s="6"/>
      <c r="G21" s="6"/>
      <c r="H21" s="6"/>
      <c r="I21" s="6"/>
      <c r="J21" s="28"/>
      <c r="K21" s="6"/>
      <c r="L21" s="6"/>
      <c r="M21" s="10"/>
    </row>
    <row r="22" customHeight="1" spans="4:13">
      <c r="D22" s="5"/>
      <c r="E22" s="6"/>
      <c r="F22" s="6"/>
      <c r="G22" s="6"/>
      <c r="H22" s="6"/>
      <c r="I22" s="6"/>
      <c r="J22" s="28"/>
      <c r="K22" s="6"/>
      <c r="L22" s="6"/>
      <c r="M22" s="10"/>
    </row>
    <row r="23" customHeight="1" spans="4:13">
      <c r="D23" s="5"/>
      <c r="E23" s="6"/>
      <c r="F23" s="6"/>
      <c r="G23" s="6"/>
      <c r="H23" s="6"/>
      <c r="I23" s="6"/>
      <c r="J23" s="28"/>
      <c r="K23" s="6"/>
      <c r="L23" s="6"/>
      <c r="M23" s="10"/>
    </row>
    <row r="24" customHeight="1" spans="4:13">
      <c r="D24" s="5"/>
      <c r="E24" s="6"/>
      <c r="F24" s="6"/>
      <c r="G24" s="6"/>
      <c r="H24" s="6"/>
      <c r="I24" s="6"/>
      <c r="J24" s="28"/>
      <c r="K24" s="6"/>
      <c r="L24" s="6"/>
      <c r="M24" s="10"/>
    </row>
    <row r="25" customHeight="1" spans="4:13">
      <c r="D25" s="5"/>
      <c r="E25" s="6"/>
      <c r="F25" s="6"/>
      <c r="G25" s="6"/>
      <c r="H25" s="6"/>
      <c r="I25" s="6"/>
      <c r="J25" s="28"/>
      <c r="K25" s="6"/>
      <c r="L25" s="6"/>
      <c r="M25" s="10"/>
    </row>
    <row r="26" customHeight="1" spans="4:13">
      <c r="D26" s="5"/>
      <c r="E26" s="6"/>
      <c r="F26" s="6"/>
      <c r="G26" s="6"/>
      <c r="H26" s="6"/>
      <c r="I26" s="6"/>
      <c r="J26" s="28"/>
      <c r="K26" s="6"/>
      <c r="L26" s="6"/>
      <c r="M26" s="10"/>
    </row>
    <row r="27" customHeight="1" spans="4:13">
      <c r="D27" s="5"/>
      <c r="E27" s="6"/>
      <c r="F27" s="6"/>
      <c r="G27" s="6"/>
      <c r="H27" s="6"/>
      <c r="I27" s="6"/>
      <c r="J27" s="28"/>
      <c r="K27" s="6"/>
      <c r="L27" s="6"/>
      <c r="M27" s="10"/>
    </row>
    <row r="28" customHeight="1" spans="4:13">
      <c r="D28" s="5"/>
      <c r="E28" s="6"/>
      <c r="F28" s="6"/>
      <c r="G28" s="6"/>
      <c r="H28" s="6"/>
      <c r="I28" s="6"/>
      <c r="J28" s="28"/>
      <c r="K28" s="6"/>
      <c r="L28" s="6"/>
      <c r="M28" s="10"/>
    </row>
    <row r="29" customHeight="1" spans="4:13">
      <c r="D29" s="5"/>
      <c r="E29" s="6"/>
      <c r="F29" s="6"/>
      <c r="G29" s="6"/>
      <c r="H29" s="6"/>
      <c r="I29" s="6"/>
      <c r="J29" s="28"/>
      <c r="K29" s="6"/>
      <c r="L29" s="6"/>
      <c r="M29" s="10"/>
    </row>
    <row r="30" customHeight="1" spans="4:13">
      <c r="D30" s="5"/>
      <c r="E30" s="6"/>
      <c r="F30" s="6"/>
      <c r="G30" s="6"/>
      <c r="H30" s="6"/>
      <c r="I30" s="6"/>
      <c r="J30" s="28"/>
      <c r="K30" s="6"/>
      <c r="L30" s="6"/>
      <c r="M30" s="10"/>
    </row>
    <row r="31" customHeight="1" spans="4:13">
      <c r="D31" s="5"/>
      <c r="E31" s="6"/>
      <c r="F31" s="6"/>
      <c r="G31" s="6"/>
      <c r="H31" s="6"/>
      <c r="I31" s="6"/>
      <c r="J31" s="28"/>
      <c r="K31" s="6"/>
      <c r="L31" s="6"/>
      <c r="M31" s="10"/>
    </row>
    <row r="32" customHeight="1" spans="4:13">
      <c r="D32" s="5"/>
      <c r="E32" s="6"/>
      <c r="F32" s="6"/>
      <c r="G32" s="6"/>
      <c r="H32" s="6"/>
      <c r="I32" s="6"/>
      <c r="J32" s="28"/>
      <c r="K32" s="6"/>
      <c r="L32" s="6"/>
      <c r="M32" s="10"/>
    </row>
    <row r="33" customHeight="1" spans="4:13">
      <c r="D33" s="5"/>
      <c r="E33" s="6"/>
      <c r="F33" s="6"/>
      <c r="G33" s="6"/>
      <c r="H33" s="6"/>
      <c r="I33" s="6"/>
      <c r="J33" s="28"/>
      <c r="K33" s="6"/>
      <c r="L33" s="6"/>
      <c r="M33" s="10"/>
    </row>
    <row r="34" customHeight="1" spans="4:13">
      <c r="D34" s="5"/>
      <c r="E34" s="6"/>
      <c r="F34" s="6"/>
      <c r="G34" s="6"/>
      <c r="H34" s="6"/>
      <c r="I34" s="6"/>
      <c r="J34" s="28"/>
      <c r="K34" s="6"/>
      <c r="L34" s="6"/>
      <c r="M34" s="10"/>
    </row>
    <row r="35" customHeight="1" spans="4:13">
      <c r="D35" s="5"/>
      <c r="E35" s="6"/>
      <c r="F35" s="6"/>
      <c r="G35" s="6"/>
      <c r="H35" s="6"/>
      <c r="I35" s="6"/>
      <c r="J35" s="28"/>
      <c r="K35" s="6"/>
      <c r="L35" s="6"/>
      <c r="M35" s="10"/>
    </row>
    <row r="36" customHeight="1" spans="4:13">
      <c r="D36" s="5"/>
      <c r="E36" s="6"/>
      <c r="F36" s="6"/>
      <c r="G36" s="6"/>
      <c r="H36" s="6"/>
      <c r="I36" s="6"/>
      <c r="J36" s="28"/>
      <c r="K36" s="6"/>
      <c r="L36" s="6"/>
      <c r="M36" s="10"/>
    </row>
    <row r="37" customHeight="1" spans="4:13">
      <c r="D37" s="5"/>
      <c r="E37" s="6"/>
      <c r="F37" s="6"/>
      <c r="G37" s="6"/>
      <c r="H37" s="6"/>
      <c r="I37" s="6"/>
      <c r="J37" s="28"/>
      <c r="K37" s="6"/>
      <c r="L37" s="6"/>
      <c r="M37" s="10"/>
    </row>
    <row r="38" customHeight="1" spans="4:13">
      <c r="D38" s="5"/>
      <c r="E38" s="6"/>
      <c r="F38" s="6"/>
      <c r="G38" s="6"/>
      <c r="H38" s="6"/>
      <c r="I38" s="6"/>
      <c r="J38" s="28"/>
      <c r="K38" s="6"/>
      <c r="L38" s="6"/>
      <c r="M38" s="10"/>
    </row>
    <row r="39" customHeight="1" spans="4:13">
      <c r="D39" s="5"/>
      <c r="E39" s="6"/>
      <c r="F39" s="6"/>
      <c r="G39" s="6"/>
      <c r="H39" s="6"/>
      <c r="I39" s="6"/>
      <c r="J39" s="28"/>
      <c r="K39" s="6"/>
      <c r="L39" s="6"/>
      <c r="M39" s="10"/>
    </row>
    <row r="40" customHeight="1" spans="4:13">
      <c r="D40" s="5"/>
      <c r="E40" s="6"/>
      <c r="F40" s="6"/>
      <c r="G40" s="6"/>
      <c r="H40" s="6"/>
      <c r="I40" s="6"/>
      <c r="J40" s="28"/>
      <c r="K40" s="6"/>
      <c r="L40" s="6"/>
      <c r="M40" s="10"/>
    </row>
    <row r="41" customHeight="1" spans="4:13">
      <c r="D41" s="5"/>
      <c r="E41" s="6"/>
      <c r="F41" s="6"/>
      <c r="G41" s="6"/>
      <c r="H41" s="6"/>
      <c r="I41" s="6"/>
      <c r="J41" s="28"/>
      <c r="K41" s="6"/>
      <c r="L41" s="6"/>
      <c r="M41" s="10"/>
    </row>
    <row r="42" customHeight="1" spans="4:13">
      <c r="D42" s="5"/>
      <c r="E42" s="6"/>
      <c r="F42" s="6"/>
      <c r="G42" s="6"/>
      <c r="H42" s="6"/>
      <c r="I42" s="6"/>
      <c r="J42" s="28"/>
      <c r="K42" s="6"/>
      <c r="L42" s="6"/>
      <c r="M42" s="10"/>
    </row>
    <row r="43" customHeight="1" spans="4:13">
      <c r="D43" s="5"/>
      <c r="E43" s="6"/>
      <c r="F43" s="6"/>
      <c r="G43" s="6"/>
      <c r="H43" s="6"/>
      <c r="I43" s="6"/>
      <c r="J43" s="28"/>
      <c r="K43" s="6"/>
      <c r="L43" s="6"/>
      <c r="M43" s="10"/>
    </row>
    <row r="44" customHeight="1" spans="4:13">
      <c r="D44" s="5"/>
      <c r="E44" s="6"/>
      <c r="F44" s="6"/>
      <c r="G44" s="6"/>
      <c r="H44" s="6"/>
      <c r="I44" s="6"/>
      <c r="J44" s="28"/>
      <c r="K44" s="6"/>
      <c r="L44" s="6"/>
      <c r="M44" s="10"/>
    </row>
    <row r="45" customHeight="1" spans="4:13">
      <c r="D45" s="5"/>
      <c r="E45" s="6"/>
      <c r="F45" s="6"/>
      <c r="G45" s="6"/>
      <c r="H45" s="6"/>
      <c r="I45" s="6"/>
      <c r="J45" s="28"/>
      <c r="K45" s="6"/>
      <c r="L45" s="6"/>
      <c r="M45" s="10"/>
    </row>
    <row r="46" customHeight="1" spans="4:13">
      <c r="D46" s="5"/>
      <c r="E46" s="6"/>
      <c r="F46" s="6"/>
      <c r="G46" s="6"/>
      <c r="H46" s="6"/>
      <c r="I46" s="6"/>
      <c r="J46" s="28"/>
      <c r="K46" s="6"/>
      <c r="L46" s="6"/>
      <c r="M46" s="10"/>
    </row>
    <row r="47" customHeight="1" spans="4:13">
      <c r="D47" s="5"/>
      <c r="E47" s="6"/>
      <c r="F47" s="6"/>
      <c r="G47" s="6"/>
      <c r="H47" s="6"/>
      <c r="I47" s="6"/>
      <c r="J47" s="28"/>
      <c r="K47" s="6"/>
      <c r="L47" s="6"/>
      <c r="M47" s="10"/>
    </row>
    <row r="48" customHeight="1" spans="4:13">
      <c r="D48" s="5"/>
      <c r="E48" s="6"/>
      <c r="F48" s="6"/>
      <c r="G48" s="6"/>
      <c r="H48" s="6"/>
      <c r="I48" s="6"/>
      <c r="J48" s="28"/>
      <c r="K48" s="6"/>
      <c r="L48" s="6"/>
      <c r="M48" s="10"/>
    </row>
    <row r="49" customHeight="1" spans="4:13">
      <c r="D49" s="5"/>
      <c r="E49" s="6"/>
      <c r="F49" s="6"/>
      <c r="G49" s="6"/>
      <c r="H49" s="6"/>
      <c r="I49" s="6"/>
      <c r="J49" s="28"/>
      <c r="K49" s="6"/>
      <c r="L49" s="6"/>
      <c r="M49" s="10"/>
    </row>
    <row r="50" customHeight="1" spans="4:13">
      <c r="D50" s="5"/>
      <c r="E50" s="6"/>
      <c r="F50" s="6"/>
      <c r="G50" s="6"/>
      <c r="H50" s="6"/>
      <c r="I50" s="6"/>
      <c r="J50" s="28"/>
      <c r="K50" s="6"/>
      <c r="L50" s="6"/>
      <c r="M50" s="10"/>
    </row>
    <row r="51" customHeight="1" spans="4:13">
      <c r="D51" s="5"/>
      <c r="E51" s="6"/>
      <c r="F51" s="6"/>
      <c r="G51" s="6"/>
      <c r="H51" s="6"/>
      <c r="I51" s="6"/>
      <c r="J51" s="28"/>
      <c r="K51" s="6"/>
      <c r="L51" s="6"/>
      <c r="M51" s="10"/>
    </row>
    <row r="52" customHeight="1" spans="4:13">
      <c r="D52" s="5"/>
      <c r="E52" s="6"/>
      <c r="F52" s="6"/>
      <c r="G52" s="6"/>
      <c r="H52" s="6"/>
      <c r="I52" s="6"/>
      <c r="J52" s="28"/>
      <c r="K52" s="6"/>
      <c r="L52" s="6"/>
      <c r="M52" s="10"/>
    </row>
    <row r="53" customHeight="1" spans="4:13">
      <c r="D53" s="5"/>
      <c r="E53" s="6"/>
      <c r="F53" s="6"/>
      <c r="G53" s="6"/>
      <c r="H53" s="6"/>
      <c r="I53" s="6"/>
      <c r="J53" s="28"/>
      <c r="K53" s="6"/>
      <c r="L53" s="6"/>
      <c r="M53" s="10"/>
    </row>
    <row r="54" customHeight="1" spans="4:13">
      <c r="D54" s="5"/>
      <c r="E54" s="6"/>
      <c r="F54" s="6"/>
      <c r="G54" s="6"/>
      <c r="H54" s="6"/>
      <c r="I54" s="6"/>
      <c r="J54" s="28"/>
      <c r="K54" s="6"/>
      <c r="L54" s="6"/>
      <c r="M54" s="10"/>
    </row>
    <row r="55" customHeight="1" spans="4:13">
      <c r="D55" s="5"/>
      <c r="E55" s="6"/>
      <c r="F55" s="6"/>
      <c r="G55" s="6"/>
      <c r="H55" s="6"/>
      <c r="I55" s="6"/>
      <c r="J55" s="28"/>
      <c r="K55" s="6"/>
      <c r="L55" s="6"/>
      <c r="M55" s="10"/>
    </row>
    <row r="56" customHeight="1" spans="4:13">
      <c r="D56" s="5"/>
      <c r="E56" s="6"/>
      <c r="F56" s="6"/>
      <c r="G56" s="6"/>
      <c r="H56" s="6"/>
      <c r="I56" s="6"/>
      <c r="J56" s="28"/>
      <c r="K56" s="6"/>
      <c r="L56" s="6"/>
      <c r="M56" s="10"/>
    </row>
    <row r="57" customHeight="1" spans="4:13">
      <c r="D57" s="5"/>
      <c r="E57" s="6"/>
      <c r="F57" s="6"/>
      <c r="G57" s="6"/>
      <c r="H57" s="6"/>
      <c r="I57" s="6"/>
      <c r="J57" s="28"/>
      <c r="K57" s="6"/>
      <c r="L57" s="6"/>
      <c r="M57" s="10"/>
    </row>
    <row r="58" customHeight="1" spans="4:13">
      <c r="D58" s="5"/>
      <c r="E58" s="6"/>
      <c r="F58" s="6"/>
      <c r="G58" s="6"/>
      <c r="H58" s="6"/>
      <c r="I58" s="6"/>
      <c r="J58" s="28"/>
      <c r="K58" s="6"/>
      <c r="L58" s="6"/>
      <c r="M58" s="10"/>
    </row>
    <row r="59" customHeight="1" spans="4:13">
      <c r="D59" s="5"/>
      <c r="E59" s="6"/>
      <c r="F59" s="6"/>
      <c r="G59" s="6"/>
      <c r="H59" s="6"/>
      <c r="I59" s="6"/>
      <c r="J59" s="28"/>
      <c r="K59" s="6"/>
      <c r="L59" s="6"/>
      <c r="M59" s="10"/>
    </row>
    <row r="60" customHeight="1" spans="4:13">
      <c r="D60" s="5"/>
      <c r="E60" s="6"/>
      <c r="F60" s="6"/>
      <c r="G60" s="6"/>
      <c r="H60" s="6"/>
      <c r="I60" s="6"/>
      <c r="J60" s="28"/>
      <c r="K60" s="6"/>
      <c r="L60" s="6"/>
      <c r="M60" s="10"/>
    </row>
    <row r="61" customHeight="1" spans="4:13">
      <c r="D61" s="5"/>
      <c r="E61" s="6"/>
      <c r="F61" s="6"/>
      <c r="G61" s="6"/>
      <c r="H61" s="6"/>
      <c r="I61" s="6"/>
      <c r="J61" s="28"/>
      <c r="K61" s="6"/>
      <c r="L61" s="6"/>
      <c r="M61" s="10"/>
    </row>
    <row r="62" customHeight="1" spans="4:13">
      <c r="D62" s="5"/>
      <c r="E62" s="6"/>
      <c r="F62" s="6"/>
      <c r="G62" s="6"/>
      <c r="H62" s="6"/>
      <c r="I62" s="6"/>
      <c r="J62" s="28"/>
      <c r="K62" s="6"/>
      <c r="L62" s="6"/>
      <c r="M62" s="10"/>
    </row>
    <row r="63" customHeight="1" spans="4:13">
      <c r="D63" s="5"/>
      <c r="E63" s="6"/>
      <c r="F63" s="6"/>
      <c r="G63" s="6"/>
      <c r="H63" s="6"/>
      <c r="I63" s="6"/>
      <c r="J63" s="28"/>
      <c r="K63" s="6"/>
      <c r="L63" s="6"/>
      <c r="M63" s="10"/>
    </row>
    <row r="64" customHeight="1" spans="4:13">
      <c r="D64" s="5"/>
      <c r="E64" s="6"/>
      <c r="F64" s="6"/>
      <c r="G64" s="6"/>
      <c r="H64" s="6"/>
      <c r="I64" s="6"/>
      <c r="J64" s="28"/>
      <c r="K64" s="6"/>
      <c r="L64" s="6"/>
      <c r="M64" s="10"/>
    </row>
    <row r="65" customHeight="1" spans="4:13">
      <c r="D65" s="5"/>
      <c r="E65" s="6"/>
      <c r="F65" s="6"/>
      <c r="G65" s="6"/>
      <c r="H65" s="6"/>
      <c r="I65" s="6"/>
      <c r="J65" s="28"/>
      <c r="K65" s="6"/>
      <c r="L65" s="6"/>
      <c r="M65" s="10"/>
    </row>
    <row r="66" customHeight="1" spans="4:13">
      <c r="D66" s="5"/>
      <c r="E66" s="6"/>
      <c r="F66" s="6"/>
      <c r="G66" s="6"/>
      <c r="H66" s="6"/>
      <c r="I66" s="6"/>
      <c r="J66" s="28"/>
      <c r="K66" s="6"/>
      <c r="L66" s="6"/>
      <c r="M66" s="10"/>
    </row>
    <row r="67" customHeight="1" spans="4:13">
      <c r="D67" s="5"/>
      <c r="E67" s="6"/>
      <c r="F67" s="6"/>
      <c r="G67" s="6"/>
      <c r="H67" s="6"/>
      <c r="I67" s="6"/>
      <c r="J67" s="28"/>
      <c r="K67" s="6"/>
      <c r="L67" s="6"/>
      <c r="M67" s="10"/>
    </row>
    <row r="68" customHeight="1" spans="4:13">
      <c r="D68" s="5"/>
      <c r="E68" s="6"/>
      <c r="F68" s="6"/>
      <c r="G68" s="6"/>
      <c r="H68" s="6"/>
      <c r="I68" s="6"/>
      <c r="J68" s="28"/>
      <c r="K68" s="6"/>
      <c r="L68" s="6"/>
      <c r="M68" s="10"/>
    </row>
    <row r="69" customHeight="1" spans="4:13">
      <c r="D69" s="5"/>
      <c r="E69" s="6"/>
      <c r="F69" s="6"/>
      <c r="G69" s="6"/>
      <c r="H69" s="6"/>
      <c r="I69" s="6"/>
      <c r="J69" s="28"/>
      <c r="K69" s="6"/>
      <c r="L69" s="6"/>
      <c r="M69" s="10"/>
    </row>
    <row r="70" customHeight="1" spans="4:13">
      <c r="D70" s="5"/>
      <c r="E70" s="6"/>
      <c r="F70" s="6"/>
      <c r="G70" s="6"/>
      <c r="H70" s="6"/>
      <c r="I70" s="6"/>
      <c r="J70" s="28"/>
      <c r="K70" s="6"/>
      <c r="L70" s="6"/>
      <c r="M70" s="10"/>
    </row>
    <row r="71" customHeight="1" spans="4:13">
      <c r="D71" s="5"/>
      <c r="E71" s="6"/>
      <c r="F71" s="6"/>
      <c r="G71" s="6"/>
      <c r="H71" s="6"/>
      <c r="I71" s="6"/>
      <c r="J71" s="28"/>
      <c r="K71" s="6"/>
      <c r="L71" s="6"/>
      <c r="M71" s="10"/>
    </row>
    <row r="72" customHeight="1" spans="4:13">
      <c r="D72" s="5"/>
      <c r="E72" s="6"/>
      <c r="F72" s="6"/>
      <c r="G72" s="6"/>
      <c r="H72" s="6"/>
      <c r="I72" s="6"/>
      <c r="J72" s="28"/>
      <c r="K72" s="6"/>
      <c r="L72" s="6"/>
      <c r="M72" s="10"/>
    </row>
    <row r="73" customHeight="1" spans="4:13">
      <c r="D73" s="5"/>
      <c r="E73" s="6"/>
      <c r="F73" s="6"/>
      <c r="G73" s="6"/>
      <c r="H73" s="6"/>
      <c r="I73" s="6"/>
      <c r="J73" s="28"/>
      <c r="K73" s="6"/>
      <c r="L73" s="6"/>
      <c r="M73" s="10"/>
    </row>
    <row r="74" customHeight="1" spans="4:13">
      <c r="D74" s="5"/>
      <c r="E74" s="6"/>
      <c r="F74" s="6"/>
      <c r="G74" s="6"/>
      <c r="H74" s="6"/>
      <c r="I74" s="6"/>
      <c r="J74" s="28"/>
      <c r="K74" s="6"/>
      <c r="L74" s="6"/>
      <c r="M74" s="10"/>
    </row>
    <row r="75" customHeight="1" spans="4:13">
      <c r="D75" s="5"/>
      <c r="E75" s="6"/>
      <c r="F75" s="6"/>
      <c r="G75" s="6"/>
      <c r="H75" s="6"/>
      <c r="I75" s="6"/>
      <c r="J75" s="28"/>
      <c r="K75" s="6"/>
      <c r="L75" s="6"/>
      <c r="M75" s="10"/>
    </row>
    <row r="76" customHeight="1" spans="4:13">
      <c r="D76" s="5"/>
      <c r="E76" s="6"/>
      <c r="F76" s="6"/>
      <c r="G76" s="6"/>
      <c r="H76" s="6"/>
      <c r="I76" s="6"/>
      <c r="J76" s="28"/>
      <c r="K76" s="6"/>
      <c r="L76" s="6"/>
      <c r="M76" s="10"/>
    </row>
    <row r="77" customHeight="1" spans="4:13">
      <c r="D77" s="5"/>
      <c r="E77" s="6"/>
      <c r="F77" s="6"/>
      <c r="G77" s="6"/>
      <c r="H77" s="6"/>
      <c r="I77" s="6"/>
      <c r="J77" s="28"/>
      <c r="K77" s="6"/>
      <c r="L77" s="6"/>
      <c r="M77" s="10"/>
    </row>
    <row r="78" customHeight="1" spans="4:13">
      <c r="D78" s="5"/>
      <c r="E78" s="6"/>
      <c r="F78" s="6"/>
      <c r="G78" s="6"/>
      <c r="H78" s="6"/>
      <c r="I78" s="6"/>
      <c r="J78" s="28"/>
      <c r="K78" s="6"/>
      <c r="L78" s="6"/>
      <c r="M78" s="10"/>
    </row>
    <row r="79" customHeight="1" spans="4:13">
      <c r="D79" s="5"/>
      <c r="E79" s="6"/>
      <c r="F79" s="6"/>
      <c r="G79" s="6"/>
      <c r="H79" s="6"/>
      <c r="I79" s="6"/>
      <c r="J79" s="28"/>
      <c r="K79" s="6"/>
      <c r="L79" s="6"/>
      <c r="M79" s="10"/>
    </row>
    <row r="80" customHeight="1" spans="4:13">
      <c r="D80" s="5"/>
      <c r="E80" s="6"/>
      <c r="F80" s="6"/>
      <c r="G80" s="6"/>
      <c r="H80" s="6"/>
      <c r="I80" s="6"/>
      <c r="J80" s="28"/>
      <c r="K80" s="6"/>
      <c r="L80" s="6"/>
      <c r="M80" s="10"/>
    </row>
    <row r="81" customHeight="1" spans="4:13">
      <c r="D81" s="5"/>
      <c r="E81" s="6"/>
      <c r="F81" s="6"/>
      <c r="G81" s="6"/>
      <c r="H81" s="6"/>
      <c r="I81" s="6"/>
      <c r="J81" s="28"/>
      <c r="K81" s="6"/>
      <c r="L81" s="6"/>
      <c r="M81" s="10"/>
    </row>
    <row r="82" customHeight="1" spans="4:13">
      <c r="D82" s="5"/>
      <c r="E82" s="6"/>
      <c r="F82" s="6"/>
      <c r="G82" s="6"/>
      <c r="H82" s="6"/>
      <c r="I82" s="6"/>
      <c r="J82" s="28"/>
      <c r="K82" s="6"/>
      <c r="L82" s="6"/>
      <c r="M82" s="10"/>
    </row>
    <row r="83" customHeight="1" spans="4:13">
      <c r="D83" s="5"/>
      <c r="E83" s="6"/>
      <c r="F83" s="6"/>
      <c r="G83" s="6"/>
      <c r="H83" s="6"/>
      <c r="I83" s="6"/>
      <c r="J83" s="28"/>
      <c r="K83" s="6"/>
      <c r="L83" s="6"/>
      <c r="M83" s="10"/>
    </row>
    <row r="84" customHeight="1" spans="4:13">
      <c r="D84" s="5"/>
      <c r="E84" s="6"/>
      <c r="F84" s="6"/>
      <c r="G84" s="6"/>
      <c r="H84" s="6"/>
      <c r="I84" s="6"/>
      <c r="J84" s="28"/>
      <c r="K84" s="6"/>
      <c r="L84" s="6"/>
      <c r="M84" s="10"/>
    </row>
    <row r="85" customHeight="1" spans="4:13">
      <c r="D85" s="5"/>
      <c r="E85" s="6"/>
      <c r="F85" s="6"/>
      <c r="G85" s="6"/>
      <c r="H85" s="6"/>
      <c r="I85" s="6"/>
      <c r="J85" s="28"/>
      <c r="K85" s="6"/>
      <c r="L85" s="6"/>
      <c r="M85" s="10"/>
    </row>
    <row r="86" customHeight="1" spans="4:13">
      <c r="D86" s="5"/>
      <c r="E86" s="6"/>
      <c r="F86" s="6"/>
      <c r="G86" s="6"/>
      <c r="H86" s="6"/>
      <c r="I86" s="6"/>
      <c r="J86" s="28"/>
      <c r="K86" s="6"/>
      <c r="L86" s="6"/>
      <c r="M86" s="10"/>
    </row>
    <row r="87" customHeight="1" spans="4:13">
      <c r="D87" s="5"/>
      <c r="E87" s="6"/>
      <c r="F87" s="6"/>
      <c r="G87" s="6"/>
      <c r="H87" s="6"/>
      <c r="I87" s="6"/>
      <c r="J87" s="28"/>
      <c r="K87" s="6"/>
      <c r="L87" s="6"/>
      <c r="M87" s="10"/>
    </row>
    <row r="88" customHeight="1" spans="4:13">
      <c r="D88" s="5"/>
      <c r="E88" s="6"/>
      <c r="F88" s="6"/>
      <c r="G88" s="6"/>
      <c r="H88" s="6"/>
      <c r="I88" s="6"/>
      <c r="J88" s="28"/>
      <c r="K88" s="6"/>
      <c r="L88" s="6"/>
      <c r="M88" s="10"/>
    </row>
    <row r="89" customHeight="1" spans="4:13">
      <c r="D89" s="5"/>
      <c r="E89" s="6"/>
      <c r="F89" s="6"/>
      <c r="G89" s="6"/>
      <c r="H89" s="6"/>
      <c r="I89" s="6"/>
      <c r="J89" s="28"/>
      <c r="K89" s="6"/>
      <c r="L89" s="6"/>
      <c r="M89" s="10"/>
    </row>
    <row r="90" customHeight="1" spans="4:13">
      <c r="D90" s="5"/>
      <c r="E90" s="6"/>
      <c r="F90" s="6"/>
      <c r="G90" s="6"/>
      <c r="H90" s="6"/>
      <c r="I90" s="6"/>
      <c r="J90" s="28"/>
      <c r="K90" s="6"/>
      <c r="L90" s="6"/>
      <c r="M90" s="10"/>
    </row>
    <row r="91" customHeight="1" spans="4:13">
      <c r="D91" s="5"/>
      <c r="E91" s="6"/>
      <c r="F91" s="6"/>
      <c r="G91" s="6"/>
      <c r="H91" s="6"/>
      <c r="I91" s="6"/>
      <c r="J91" s="28"/>
      <c r="K91" s="6"/>
      <c r="L91" s="6"/>
      <c r="M91" s="10"/>
    </row>
    <row r="92" customHeight="1" spans="4:13">
      <c r="D92" s="5"/>
      <c r="E92" s="6"/>
      <c r="F92" s="6"/>
      <c r="G92" s="6"/>
      <c r="H92" s="6"/>
      <c r="I92" s="6"/>
      <c r="J92" s="28"/>
      <c r="K92" s="6"/>
      <c r="L92" s="6"/>
      <c r="M92" s="10"/>
    </row>
    <row r="93" customHeight="1" spans="4:13">
      <c r="D93" s="5"/>
      <c r="E93" s="6"/>
      <c r="F93" s="6"/>
      <c r="G93" s="6"/>
      <c r="H93" s="6"/>
      <c r="I93" s="6"/>
      <c r="J93" s="28"/>
      <c r="K93" s="6"/>
      <c r="L93" s="6"/>
      <c r="M93" s="10"/>
    </row>
    <row r="94" customHeight="1" spans="4:13">
      <c r="D94" s="5"/>
      <c r="E94" s="6"/>
      <c r="F94" s="6"/>
      <c r="G94" s="6"/>
      <c r="H94" s="6"/>
      <c r="I94" s="6"/>
      <c r="J94" s="28"/>
      <c r="K94" s="6"/>
      <c r="L94" s="6"/>
      <c r="M94" s="10"/>
    </row>
    <row r="95" customHeight="1" spans="4:13">
      <c r="D95" s="5"/>
      <c r="E95" s="6"/>
      <c r="F95" s="6"/>
      <c r="G95" s="6"/>
      <c r="H95" s="6"/>
      <c r="I95" s="6"/>
      <c r="J95" s="28"/>
      <c r="K95" s="6"/>
      <c r="L95" s="6"/>
      <c r="M95" s="10"/>
    </row>
    <row r="96" customHeight="1" spans="4:13">
      <c r="D96" s="5"/>
      <c r="E96" s="6"/>
      <c r="F96" s="6"/>
      <c r="G96" s="6"/>
      <c r="H96" s="6"/>
      <c r="I96" s="6"/>
      <c r="J96" s="28"/>
      <c r="K96" s="6"/>
      <c r="L96" s="6"/>
      <c r="M96" s="10"/>
    </row>
    <row r="97" customHeight="1" spans="4:13">
      <c r="D97" s="5"/>
      <c r="E97" s="6"/>
      <c r="F97" s="6"/>
      <c r="G97" s="6"/>
      <c r="H97" s="6"/>
      <c r="I97" s="6"/>
      <c r="J97" s="28"/>
      <c r="K97" s="6"/>
      <c r="L97" s="6"/>
      <c r="M97" s="10"/>
    </row>
    <row r="98" customHeight="1" spans="4:13">
      <c r="D98" s="5"/>
      <c r="E98" s="6"/>
      <c r="F98" s="6"/>
      <c r="G98" s="6"/>
      <c r="H98" s="6"/>
      <c r="I98" s="6"/>
      <c r="J98" s="28"/>
      <c r="K98" s="6"/>
      <c r="L98" s="6"/>
      <c r="M98" s="10"/>
    </row>
    <row r="99" customHeight="1" spans="4:13">
      <c r="D99" s="5"/>
      <c r="E99" s="6"/>
      <c r="F99" s="6"/>
      <c r="G99" s="6"/>
      <c r="H99" s="6"/>
      <c r="I99" s="6"/>
      <c r="J99" s="28"/>
      <c r="K99" s="6"/>
      <c r="L99" s="6"/>
      <c r="M99" s="10"/>
    </row>
    <row r="100" customHeight="1" spans="4:13">
      <c r="D100" s="5"/>
      <c r="E100" s="6"/>
      <c r="F100" s="6"/>
      <c r="G100" s="6"/>
      <c r="H100" s="6"/>
      <c r="I100" s="6"/>
      <c r="J100" s="28"/>
      <c r="K100" s="6"/>
      <c r="L100" s="6"/>
      <c r="M100" s="10"/>
    </row>
    <row r="101" customHeight="1" spans="4:13">
      <c r="D101" s="7"/>
      <c r="E101" s="8"/>
      <c r="F101" s="8"/>
      <c r="G101" s="8"/>
      <c r="H101" s="8"/>
      <c r="I101" s="8"/>
      <c r="J101" s="30"/>
      <c r="K101" s="8"/>
      <c r="L101" s="8"/>
      <c r="M101" s="11"/>
    </row>
  </sheetData>
  <conditionalFormatting sqref="G7:G101">
    <cfRule type="dataBar" priority="2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{aa8d509a-a5ee-4944-b165-0fbbc41b6d68}</x14:id>
        </ext>
      </extLst>
    </cfRule>
  </conditionalFormatting>
  <conditionalFormatting sqref="J7:J1048576">
    <cfRule type="dataBar" priority="1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{8c7fe6b2-56bf-4f76-8e1d-a83c3a93c226}</x14:id>
        </ext>
      </extLst>
    </cfRule>
  </conditionalFormatting>
  <dataValidations count="3">
    <dataValidation type="list" allowBlank="1" showInputMessage="1" showErrorMessage="1" sqref="G10 G7:G9 G11:G12 G13:G1048576">
      <formula1>数据设置!$D$12:$D$21</formula1>
    </dataValidation>
    <dataValidation type="list" allowBlank="1" showInputMessage="1" showErrorMessage="1" sqref="H10 H7:H9 H11:H12 H13:H1048576">
      <formula1>数据设置!$E$12:$E$42</formula1>
    </dataValidation>
    <dataValidation type="list" allowBlank="1" showInputMessage="1" showErrorMessage="1" sqref="K7:K10 K11:K12 K13:K1048576">
      <formula1>数据设置!$F$12:$F$21</formula1>
    </dataValidation>
  </dataValidations>
  <pageMargins left="0.699305555555556" right="0.699305555555556" top="0.75" bottom="0.75" header="0.3" footer="0.3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8d509a-a5ee-4944-b165-0fbbc41b6d68}">
            <x14:dataBar minLength="0" maxLength="100" border="1">
              <x14:cfvo type="autoMin"/>
              <x14:cfvo type="autoMax"/>
              <x14:borderColor theme="4"/>
              <x14:negativeFillColor rgb="FFFF0000"/>
              <x14:axisColor rgb="FF000000"/>
            </x14:dataBar>
          </x14:cfRule>
          <xm:sqref>G7:G101</xm:sqref>
        </x14:conditionalFormatting>
        <x14:conditionalFormatting xmlns:xm="http://schemas.microsoft.com/office/excel/2006/main">
          <x14:cfRule type="dataBar" id="{8c7fe6b2-56bf-4f76-8e1d-a83c3a93c226}">
            <x14:dataBar minLength="0" maxLength="100" border="1">
              <x14:cfvo type="autoMin"/>
              <x14:cfvo type="autoMax"/>
              <x14:borderColor theme="4"/>
              <x14:negativeFillColor rgb="FFFF0000"/>
              <x14:axisColor rgb="FF000000"/>
            </x14:dataBar>
          </x14:cfRule>
          <xm:sqref>J7:J1048576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1"/>
  <sheetViews>
    <sheetView showZeros="0" zoomScale="85" zoomScaleNormal="85" workbookViewId="0">
      <selection activeCell="A1" sqref="A1"/>
    </sheetView>
  </sheetViews>
  <sheetFormatPr defaultColWidth="9" defaultRowHeight="20" customHeight="1"/>
  <cols>
    <col min="1" max="2" width="2.58333333333333" style="12" customWidth="1"/>
    <col min="3" max="3" width="1.58333333333333" style="24" customWidth="1"/>
    <col min="4" max="4" width="9" style="24"/>
    <col min="5" max="6" width="15.5833333333333" style="24" customWidth="1"/>
    <col min="7" max="8" width="10.5833333333333" style="24" customWidth="1"/>
    <col min="9" max="9" width="12.5833333333333" style="25" customWidth="1"/>
    <col min="10" max="10" width="10.5833333333333" style="26" customWidth="1"/>
    <col min="11" max="11" width="10.5833333333333" style="24" customWidth="1"/>
    <col min="12" max="12" width="17.5833333333333" style="24" customWidth="1"/>
    <col min="13" max="13" width="10.5833333333333" style="24" customWidth="1"/>
    <col min="14" max="14" width="1.58333333333333" style="24" customWidth="1"/>
    <col min="15" max="16" width="2.58333333333333" style="12" customWidth="1"/>
    <col min="17" max="16384" width="9" style="12"/>
  </cols>
  <sheetData>
    <row r="1" s="12" customFormat="1" customHeight="1"/>
    <row r="2" s="12" customFormat="1" customHeight="1"/>
    <row r="3" s="12" customFormat="1" customHeight="1"/>
    <row r="4" s="12" customFormat="1" customHeight="1"/>
    <row r="5" s="12" customFormat="1" ht="10" customHeight="1" spans="3:14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="12" customFormat="1" customHeight="1" spans="3:14">
      <c r="C6" s="24"/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9" t="s">
        <v>9</v>
      </c>
      <c r="N6" s="24"/>
    </row>
    <row r="7" s="12" customFormat="1" customHeight="1" spans="3:14">
      <c r="C7" s="24"/>
      <c r="D7" s="5" t="str">
        <f ca="1">IF(E7=0,"",ROW(A1))</f>
        <v/>
      </c>
      <c r="E7" s="6">
        <f ca="1" t="array" ref="E7">INDEX(工作清单!E:E,SMALL(IF((工作清单!$I$7:$I$10000&gt;=本日工作!$E$7)*(工作清单!$I$7:$I$10000&lt;=(本日工作!$E$7+7)),ROW(工作清单!$E$7:$M$10000),4^8),ROW(1:1)))</f>
        <v>0</v>
      </c>
      <c r="F7" s="6">
        <f ca="1" t="array" ref="F7">INDEX(工作清单!F:F,SMALL(IF((工作清单!$I$7:$I$10000&gt;=本日工作!$E$7)*(工作清单!$I$7:$I$10000&lt;=(本日工作!$E$7+7)),ROW(工作清单!$E$7:$M$10000),4^8),ROW(1:1)))</f>
        <v>0</v>
      </c>
      <c r="G7" s="6">
        <f ca="1" t="array" ref="G7">INDEX(工作清单!G:G,SMALL(IF((工作清单!$I$7:$I$10000&gt;=本日工作!$E$7)*(工作清单!$I$7:$I$10000&lt;=(本日工作!$E$7+7)),ROW(工作清单!$E$7:$M$10000),4^8),ROW(1:1)))</f>
        <v>0</v>
      </c>
      <c r="H7" s="6">
        <f ca="1" t="array" ref="H7">INDEX(工作清单!H:H,SMALL(IF((工作清单!$I$7:$I$10000&gt;=本日工作!$E$7)*(工作清单!$I$7:$I$10000&lt;=(本日工作!$E$7+7)),ROW(工作清单!$E$7:$M$10000),4^8),ROW(1:1)))</f>
        <v>0</v>
      </c>
      <c r="I7" s="27">
        <f ca="1" t="array" ref="I7">INDEX(工作清单!I:I,SMALL(IF((工作清单!$I$7:$I$10000&gt;=本日工作!$E$7)*(工作清单!$I$7:$I$10000&lt;=(本日工作!$E$7+7)),ROW(工作清单!$E$7:$M$10000),4^8),ROW(1:1)))</f>
        <v>0</v>
      </c>
      <c r="J7" s="28">
        <f ca="1" t="array" ref="J7">INDEX(工作清单!J:J,SMALL(IF((工作清单!$I$7:$I$10000&gt;=本日工作!$E$7)*(工作清单!$I$7:$I$10000&lt;=(本日工作!$E$7+7)),ROW(工作清单!$E$7:$M$10000),4^8),ROW(1:1)))</f>
        <v>0</v>
      </c>
      <c r="K7" s="6">
        <f ca="1" t="array" ref="K7">INDEX(工作清单!K:K,SMALL(IF((工作清单!$I$7:$I$10000&gt;=本日工作!$E$7)*(工作清单!$I$7:$I$10000&lt;=(本日工作!$E$7+7)),ROW(工作清单!$E$7:$M$10000),4^8),ROW(1:1)))</f>
        <v>0</v>
      </c>
      <c r="L7" s="6">
        <f ca="1" t="array" ref="L7">INDEX(工作清单!L:L,SMALL(IF((工作清单!$I$7:$I$10000&gt;=本日工作!$E$7)*(工作清单!$I$7:$I$10000&lt;=(本日工作!$E$7+7)),ROW(工作清单!$E$7:$M$10000),4^8),ROW(1:1)))</f>
        <v>0</v>
      </c>
      <c r="M7" s="10">
        <f ca="1" t="array" ref="M7">INDEX(工作清单!M:M,SMALL(IF((工作清单!$I$7:$I$10000&gt;=本日工作!$E$7)*(工作清单!$I$7:$I$10000&lt;=(本日工作!$E$7+7)),ROW(工作清单!$E$7:$M$10000),4^8),ROW(1:1)))</f>
        <v>0</v>
      </c>
      <c r="N7" s="24"/>
    </row>
    <row r="8" s="12" customFormat="1" customHeight="1" spans="3:14">
      <c r="C8" s="24"/>
      <c r="D8" s="5" t="str">
        <f ca="1">IF(E8=0,"",ROW(A2))</f>
        <v/>
      </c>
      <c r="E8" s="6">
        <f ca="1" t="array" ref="E8">INDEX(工作清单!E:E,SMALL(IF((工作清单!$I$7:$I$10000&gt;=本日工作!$E$7)*(工作清单!$I$7:$I$10000&lt;=(本日工作!$E$7+7)),ROW(工作清单!$E$7:$M$10000),4^8),ROW(2:2)))</f>
        <v>0</v>
      </c>
      <c r="F8" s="6">
        <f ca="1" t="array" ref="F8">INDEX(工作清单!F:F,SMALL(IF((工作清单!$I$7:$I$10000&gt;=本日工作!$E$7)*(工作清单!$I$7:$I$10000&lt;=(本日工作!$E$7+7)),ROW(工作清单!$E$7:$M$10000),4^8),ROW(2:2)))</f>
        <v>0</v>
      </c>
      <c r="G8" s="6">
        <f ca="1" t="array" ref="G8">INDEX(工作清单!G:G,SMALL(IF((工作清单!$I$7:$I$10000&gt;=本日工作!$E$7)*(工作清单!$I$7:$I$10000&lt;=(本日工作!$E$7+7)),ROW(工作清单!$E$7:$M$10000),4^8),ROW(2:2)))</f>
        <v>0</v>
      </c>
      <c r="H8" s="6">
        <f ca="1" t="array" ref="H8">INDEX(工作清单!H:H,SMALL(IF((工作清单!$I$7:$I$10000&gt;=本日工作!$E$7)*(工作清单!$I$7:$I$10000&lt;=(本日工作!$E$7+7)),ROW(工作清单!$E$7:$M$10000),4^8),ROW(2:2)))</f>
        <v>0</v>
      </c>
      <c r="I8" s="27">
        <f ca="1" t="array" ref="I8">INDEX(工作清单!I:I,SMALL(IF((工作清单!$I$7:$I$10000&gt;=本日工作!$E$7)*(工作清单!$I$7:$I$10000&lt;=(本日工作!$E$7+7)),ROW(工作清单!$E$7:$M$10000),4^8),ROW(2:2)))</f>
        <v>0</v>
      </c>
      <c r="J8" s="28">
        <f ca="1" t="array" ref="J8">INDEX(工作清单!J:J,SMALL(IF((工作清单!$I$7:$I$10000&gt;=本日工作!$E$7)*(工作清单!$I$7:$I$10000&lt;=(本日工作!$E$7+7)),ROW(工作清单!$E$7:$M$10000),4^8),ROW(2:2)))</f>
        <v>0</v>
      </c>
      <c r="K8" s="6">
        <f ca="1" t="array" ref="K8">INDEX(工作清单!K:K,SMALL(IF((工作清单!$I$7:$I$10000&gt;=本日工作!$E$7)*(工作清单!$I$7:$I$10000&lt;=(本日工作!$E$7+7)),ROW(工作清单!$E$7:$M$10000),4^8),ROW(2:2)))</f>
        <v>0</v>
      </c>
      <c r="L8" s="6">
        <f ca="1" t="array" ref="L8">INDEX(工作清单!L:L,SMALL(IF((工作清单!$I$7:$I$10000&gt;=本日工作!$E$7)*(工作清单!$I$7:$I$10000&lt;=(本日工作!$E$7+7)),ROW(工作清单!$E$7:$M$10000),4^8),ROW(2:2)))</f>
        <v>0</v>
      </c>
      <c r="M8" s="10">
        <f ca="1" t="array" ref="M8">INDEX(工作清单!M:M,SMALL(IF((工作清单!$I$7:$I$10000&gt;=本日工作!$E$7)*(工作清单!$I$7:$I$10000&lt;=(本日工作!$E$7+7)),ROW(工作清单!$E$7:$M$10000),4^8),ROW(2:2)))</f>
        <v>0</v>
      </c>
      <c r="N8" s="24"/>
    </row>
    <row r="9" s="12" customFormat="1" customHeight="1" spans="3:14">
      <c r="C9" s="24"/>
      <c r="D9" s="5" t="str">
        <f ca="1">IF(E9=0,"",ROW(A3))</f>
        <v/>
      </c>
      <c r="E9" s="6">
        <f ca="1" t="array" ref="E9">INDEX(工作清单!E:E,SMALL(IF((工作清单!$I$7:$I$10000&gt;=本日工作!$E$7)*(工作清单!$I$7:$I$10000&lt;=(本日工作!$E$7+7)),ROW(工作清单!$E$7:$M$10000),4^8),ROW(3:3)))</f>
        <v>0</v>
      </c>
      <c r="F9" s="6">
        <f ca="1" t="array" ref="F9">INDEX(工作清单!F:F,SMALL(IF((工作清单!$I$7:$I$10000&gt;=本日工作!$E$7)*(工作清单!$I$7:$I$10000&lt;=(本日工作!$E$7+7)),ROW(工作清单!$E$7:$M$10000),4^8),ROW(3:3)))</f>
        <v>0</v>
      </c>
      <c r="G9" s="6">
        <f ca="1" t="array" ref="G9">INDEX(工作清单!G:G,SMALL(IF((工作清单!$I$7:$I$10000&gt;=本日工作!$E$7)*(工作清单!$I$7:$I$10000&lt;=(本日工作!$E$7+7)),ROW(工作清单!$E$7:$M$10000),4^8),ROW(3:3)))</f>
        <v>0</v>
      </c>
      <c r="H9" s="6">
        <f ca="1" t="array" ref="H9">INDEX(工作清单!H:H,SMALL(IF((工作清单!$I$7:$I$10000&gt;=本日工作!$E$7)*(工作清单!$I$7:$I$10000&lt;=(本日工作!$E$7+7)),ROW(工作清单!$E$7:$M$10000),4^8),ROW(3:3)))</f>
        <v>0</v>
      </c>
      <c r="I9" s="27">
        <f ca="1" t="array" ref="I9">INDEX(工作清单!I:I,SMALL(IF((工作清单!$I$7:$I$10000&gt;=本日工作!$E$7)*(工作清单!$I$7:$I$10000&lt;=(本日工作!$E$7+7)),ROW(工作清单!$E$7:$M$10000),4^8),ROW(3:3)))</f>
        <v>0</v>
      </c>
      <c r="J9" s="28">
        <f ca="1" t="array" ref="J9">INDEX(工作清单!J:J,SMALL(IF((工作清单!$I$7:$I$10000&gt;=本日工作!$E$7)*(工作清单!$I$7:$I$10000&lt;=(本日工作!$E$7+7)),ROW(工作清单!$E$7:$M$10000),4^8),ROW(3:3)))</f>
        <v>0</v>
      </c>
      <c r="K9" s="6">
        <f ca="1" t="array" ref="K9">INDEX(工作清单!K:K,SMALL(IF((工作清单!$I$7:$I$10000&gt;=本日工作!$E$7)*(工作清单!$I$7:$I$10000&lt;=(本日工作!$E$7+7)),ROW(工作清单!$E$7:$M$10000),4^8),ROW(3:3)))</f>
        <v>0</v>
      </c>
      <c r="L9" s="6">
        <f ca="1" t="array" ref="L9">INDEX(工作清单!L:L,SMALL(IF((工作清单!$I$7:$I$10000&gt;=本日工作!$E$7)*(工作清单!$I$7:$I$10000&lt;=(本日工作!$E$7+7)),ROW(工作清单!$E$7:$M$10000),4^8),ROW(3:3)))</f>
        <v>0</v>
      </c>
      <c r="M9" s="10">
        <f ca="1" t="array" ref="M9">INDEX(工作清单!M:M,SMALL(IF((工作清单!$I$7:$I$10000&gt;=本日工作!$E$7)*(工作清单!$I$7:$I$10000&lt;=(本日工作!$E$7+7)),ROW(工作清单!$E$7:$M$10000),4^8),ROW(3:3)))</f>
        <v>0</v>
      </c>
      <c r="N9" s="24"/>
    </row>
    <row r="10" s="12" customFormat="1" customHeight="1" spans="3:14">
      <c r="C10" s="24"/>
      <c r="D10" s="5" t="str">
        <f ca="1" t="shared" ref="D10:D41" si="0">IF(E10=0,"",ROW(A4))</f>
        <v/>
      </c>
      <c r="E10" s="6">
        <f ca="1" t="array" ref="E10">INDEX(工作清单!E:E,SMALL(IF((工作清单!$I$7:$I$10000&gt;=本日工作!$E$7)*(工作清单!$I$7:$I$10000&lt;=(本日工作!$E$7+7)),ROW(工作清单!$E$7:$M$10000),4^8),ROW(4:4)))</f>
        <v>0</v>
      </c>
      <c r="F10" s="6">
        <f ca="1" t="array" ref="F10">INDEX(工作清单!F:F,SMALL(IF((工作清单!$I$7:$I$10000&gt;=本日工作!$E$7)*(工作清单!$I$7:$I$10000&lt;=(本日工作!$E$7+7)),ROW(工作清单!$E$7:$M$10000),4^8),ROW(4:4)))</f>
        <v>0</v>
      </c>
      <c r="G10" s="6">
        <f ca="1" t="array" ref="G10">INDEX(工作清单!G:G,SMALL(IF((工作清单!$I$7:$I$10000&gt;=本日工作!$E$7)*(工作清单!$I$7:$I$10000&lt;=(本日工作!$E$7+7)),ROW(工作清单!$E$7:$M$10000),4^8),ROW(4:4)))</f>
        <v>0</v>
      </c>
      <c r="H10" s="6">
        <f ca="1" t="array" ref="H10">INDEX(工作清单!H:H,SMALL(IF((工作清单!$I$7:$I$10000&gt;=本日工作!$E$7)*(工作清单!$I$7:$I$10000&lt;=(本日工作!$E$7+7)),ROW(工作清单!$E$7:$M$10000),4^8),ROW(4:4)))</f>
        <v>0</v>
      </c>
      <c r="I10" s="27">
        <f ca="1" t="array" ref="I10">INDEX(工作清单!I:I,SMALL(IF((工作清单!$I$7:$I$10000&gt;=本日工作!$E$7)*(工作清单!$I$7:$I$10000&lt;=(本日工作!$E$7+7)),ROW(工作清单!$E$7:$M$10000),4^8),ROW(4:4)))</f>
        <v>0</v>
      </c>
      <c r="J10" s="28">
        <f ca="1" t="array" ref="J10">INDEX(工作清单!J:J,SMALL(IF((工作清单!$I$7:$I$10000&gt;=本日工作!$E$7)*(工作清单!$I$7:$I$10000&lt;=(本日工作!$E$7+7)),ROW(工作清单!$E$7:$M$10000),4^8),ROW(4:4)))</f>
        <v>0</v>
      </c>
      <c r="K10" s="6">
        <f ca="1" t="array" ref="K10">INDEX(工作清单!K:K,SMALL(IF((工作清单!$I$7:$I$10000&gt;=本日工作!$E$7)*(工作清单!$I$7:$I$10000&lt;=(本日工作!$E$7+7)),ROW(工作清单!$E$7:$M$10000),4^8),ROW(4:4)))</f>
        <v>0</v>
      </c>
      <c r="L10" s="6">
        <f ca="1" t="array" ref="L10">INDEX(工作清单!L:L,SMALL(IF((工作清单!$I$7:$I$10000&gt;=本日工作!$E$7)*(工作清单!$I$7:$I$10000&lt;=(本日工作!$E$7+7)),ROW(工作清单!$E$7:$M$10000),4^8),ROW(4:4)))</f>
        <v>0</v>
      </c>
      <c r="M10" s="10">
        <f ca="1" t="array" ref="M10">INDEX(工作清单!M:M,SMALL(IF((工作清单!$I$7:$I$10000&gt;=本日工作!$E$7)*(工作清单!$I$7:$I$10000&lt;=(本日工作!$E$7+7)),ROW(工作清单!$E$7:$M$10000),4^8),ROW(4:4)))</f>
        <v>0</v>
      </c>
      <c r="N10" s="24"/>
    </row>
    <row r="11" s="12" customFormat="1" customHeight="1" spans="3:14">
      <c r="C11" s="24"/>
      <c r="D11" s="5" t="str">
        <f ca="1" t="shared" si="0"/>
        <v/>
      </c>
      <c r="E11" s="6">
        <f ca="1" t="array" ref="E11">INDEX(工作清单!E:E,SMALL(IF((工作清单!$I$7:$I$10000&gt;=本日工作!$E$7)*(工作清单!$I$7:$I$10000&lt;=(本日工作!$E$7+7)),ROW(工作清单!$E$7:$M$10000),4^8),ROW(5:5)))</f>
        <v>0</v>
      </c>
      <c r="F11" s="6">
        <f ca="1" t="array" ref="F11">INDEX(工作清单!F:F,SMALL(IF((工作清单!$I$7:$I$10000&gt;=本日工作!$E$7)*(工作清单!$I$7:$I$10000&lt;=(本日工作!$E$7+7)),ROW(工作清单!$E$7:$M$10000),4^8),ROW(5:5)))</f>
        <v>0</v>
      </c>
      <c r="G11" s="6">
        <f ca="1" t="array" ref="G11">INDEX(工作清单!G:G,SMALL(IF((工作清单!$I$7:$I$10000&gt;=本日工作!$E$7)*(工作清单!$I$7:$I$10000&lt;=(本日工作!$E$7+7)),ROW(工作清单!$E$7:$M$10000),4^8),ROW(5:5)))</f>
        <v>0</v>
      </c>
      <c r="H11" s="6">
        <f ca="1" t="array" ref="H11">INDEX(工作清单!H:H,SMALL(IF((工作清单!$I$7:$I$10000&gt;=本日工作!$E$7)*(工作清单!$I$7:$I$10000&lt;=(本日工作!$E$7+7)),ROW(工作清单!$E$7:$M$10000),4^8),ROW(5:5)))</f>
        <v>0</v>
      </c>
      <c r="I11" s="27">
        <f ca="1" t="array" ref="I11">INDEX(工作清单!I:I,SMALL(IF((工作清单!$I$7:$I$10000&gt;=本日工作!$E$7)*(工作清单!$I$7:$I$10000&lt;=(本日工作!$E$7+7)),ROW(工作清单!$E$7:$M$10000),4^8),ROW(5:5)))</f>
        <v>0</v>
      </c>
      <c r="J11" s="28">
        <f ca="1" t="array" ref="J11">INDEX(工作清单!J:J,SMALL(IF((工作清单!$I$7:$I$10000&gt;=本日工作!$E$7)*(工作清单!$I$7:$I$10000&lt;=(本日工作!$E$7+7)),ROW(工作清单!$E$7:$M$10000),4^8),ROW(5:5)))</f>
        <v>0</v>
      </c>
      <c r="K11" s="6">
        <f ca="1" t="array" ref="K11">INDEX(工作清单!K:K,SMALL(IF((工作清单!$I$7:$I$10000&gt;=本日工作!$E$7)*(工作清单!$I$7:$I$10000&lt;=(本日工作!$E$7+7)),ROW(工作清单!$E$7:$M$10000),4^8),ROW(5:5)))</f>
        <v>0</v>
      </c>
      <c r="L11" s="6">
        <f ca="1" t="array" ref="L11">INDEX(工作清单!L:L,SMALL(IF((工作清单!$I$7:$I$10000&gt;=本日工作!$E$7)*(工作清单!$I$7:$I$10000&lt;=(本日工作!$E$7+7)),ROW(工作清单!$E$7:$M$10000),4^8),ROW(5:5)))</f>
        <v>0</v>
      </c>
      <c r="M11" s="10">
        <f ca="1" t="array" ref="M11">INDEX(工作清单!M:M,SMALL(IF((工作清单!$I$7:$I$10000&gt;=本日工作!$E$7)*(工作清单!$I$7:$I$10000&lt;=(本日工作!$E$7+7)),ROW(工作清单!$E$7:$M$10000),4^8),ROW(5:5)))</f>
        <v>0</v>
      </c>
      <c r="N11" s="24"/>
    </row>
    <row r="12" s="12" customFormat="1" customHeight="1" spans="3:14">
      <c r="C12" s="24"/>
      <c r="D12" s="5" t="str">
        <f ca="1" t="shared" si="0"/>
        <v/>
      </c>
      <c r="E12" s="6">
        <f ca="1" t="array" ref="E12">INDEX(工作清单!E:E,SMALL(IF((工作清单!$I$7:$I$10000&gt;=本日工作!$E$7)*(工作清单!$I$7:$I$10000&lt;=(本日工作!$E$7+7)),ROW(工作清单!$E$7:$M$10000),4^8),ROW(6:6)))</f>
        <v>0</v>
      </c>
      <c r="F12" s="6">
        <f ca="1" t="array" ref="F12">INDEX(工作清单!F:F,SMALL(IF((工作清单!$I$7:$I$10000&gt;=本日工作!$E$7)*(工作清单!$I$7:$I$10000&lt;=(本日工作!$E$7+7)),ROW(工作清单!$E$7:$M$10000),4^8),ROW(6:6)))</f>
        <v>0</v>
      </c>
      <c r="G12" s="6">
        <f ca="1" t="array" ref="G12">INDEX(工作清单!G:G,SMALL(IF((工作清单!$I$7:$I$10000&gt;=本日工作!$E$7)*(工作清单!$I$7:$I$10000&lt;=(本日工作!$E$7+7)),ROW(工作清单!$E$7:$M$10000),4^8),ROW(6:6)))</f>
        <v>0</v>
      </c>
      <c r="H12" s="6">
        <f ca="1" t="array" ref="H12">INDEX(工作清单!H:H,SMALL(IF((工作清单!$I$7:$I$10000&gt;=本日工作!$E$7)*(工作清单!$I$7:$I$10000&lt;=(本日工作!$E$7+7)),ROW(工作清单!$E$7:$M$10000),4^8),ROW(6:6)))</f>
        <v>0</v>
      </c>
      <c r="I12" s="27">
        <f ca="1" t="array" ref="I12">INDEX(工作清单!I:I,SMALL(IF((工作清单!$I$7:$I$10000&gt;=本日工作!$E$7)*(工作清单!$I$7:$I$10000&lt;=(本日工作!$E$7+7)),ROW(工作清单!$E$7:$M$10000),4^8),ROW(6:6)))</f>
        <v>0</v>
      </c>
      <c r="J12" s="28">
        <f ca="1" t="array" ref="J12">INDEX(工作清单!J:J,SMALL(IF((工作清单!$I$7:$I$10000&gt;=本日工作!$E$7)*(工作清单!$I$7:$I$10000&lt;=(本日工作!$E$7+7)),ROW(工作清单!$E$7:$M$10000),4^8),ROW(6:6)))</f>
        <v>0</v>
      </c>
      <c r="K12" s="6">
        <f ca="1" t="array" ref="K12">INDEX(工作清单!K:K,SMALL(IF((工作清单!$I$7:$I$10000&gt;=本日工作!$E$7)*(工作清单!$I$7:$I$10000&lt;=(本日工作!$E$7+7)),ROW(工作清单!$E$7:$M$10000),4^8),ROW(6:6)))</f>
        <v>0</v>
      </c>
      <c r="L12" s="6">
        <f ca="1" t="array" ref="L12">INDEX(工作清单!L:L,SMALL(IF((工作清单!$I$7:$I$10000&gt;=本日工作!$E$7)*(工作清单!$I$7:$I$10000&lt;=(本日工作!$E$7+7)),ROW(工作清单!$E$7:$M$10000),4^8),ROW(6:6)))</f>
        <v>0</v>
      </c>
      <c r="M12" s="10">
        <f ca="1" t="array" ref="M12">INDEX(工作清单!M:M,SMALL(IF((工作清单!$I$7:$I$10000&gt;=本日工作!$E$7)*(工作清单!$I$7:$I$10000&lt;=(本日工作!$E$7+7)),ROW(工作清单!$E$7:$M$10000),4^8),ROW(6:6)))</f>
        <v>0</v>
      </c>
      <c r="N12" s="24"/>
    </row>
    <row r="13" s="12" customFormat="1" customHeight="1" spans="3:14">
      <c r="C13" s="24"/>
      <c r="D13" s="5" t="str">
        <f ca="1" t="shared" si="0"/>
        <v/>
      </c>
      <c r="E13" s="6">
        <f ca="1" t="array" ref="E13">INDEX(工作清单!E:E,SMALL(IF((工作清单!$I$7:$I$10000&gt;=本日工作!$E$7)*(工作清单!$I$7:$I$10000&lt;=(本日工作!$E$7+7)),ROW(工作清单!$E$7:$M$10000),4^8),ROW(7:7)))</f>
        <v>0</v>
      </c>
      <c r="F13" s="6">
        <f ca="1" t="array" ref="F13">INDEX(工作清单!F:F,SMALL(IF((工作清单!$I$7:$I$10000&gt;=本日工作!$E$7)*(工作清单!$I$7:$I$10000&lt;=(本日工作!$E$7+7)),ROW(工作清单!$E$7:$M$10000),4^8),ROW(7:7)))</f>
        <v>0</v>
      </c>
      <c r="G13" s="6">
        <f ca="1" t="array" ref="G13">INDEX(工作清单!G:G,SMALL(IF((工作清单!$I$7:$I$10000&gt;=本日工作!$E$7)*(工作清单!$I$7:$I$10000&lt;=(本日工作!$E$7+7)),ROW(工作清单!$E$7:$M$10000),4^8),ROW(7:7)))</f>
        <v>0</v>
      </c>
      <c r="H13" s="6">
        <f ca="1" t="array" ref="H13">INDEX(工作清单!H:H,SMALL(IF((工作清单!$I$7:$I$10000&gt;=本日工作!$E$7)*(工作清单!$I$7:$I$10000&lt;=(本日工作!$E$7+7)),ROW(工作清单!$E$7:$M$10000),4^8),ROW(7:7)))</f>
        <v>0</v>
      </c>
      <c r="I13" s="27">
        <f ca="1" t="array" ref="I13">INDEX(工作清单!I:I,SMALL(IF((工作清单!$I$7:$I$10000&gt;=本日工作!$E$7)*(工作清单!$I$7:$I$10000&lt;=(本日工作!$E$7+7)),ROW(工作清单!$E$7:$M$10000),4^8),ROW(7:7)))</f>
        <v>0</v>
      </c>
      <c r="J13" s="28">
        <f ca="1" t="array" ref="J13">INDEX(工作清单!J:J,SMALL(IF((工作清单!$I$7:$I$10000&gt;=本日工作!$E$7)*(工作清单!$I$7:$I$10000&lt;=(本日工作!$E$7+7)),ROW(工作清单!$E$7:$M$10000),4^8),ROW(7:7)))</f>
        <v>0</v>
      </c>
      <c r="K13" s="6">
        <f ca="1" t="array" ref="K13">INDEX(工作清单!K:K,SMALL(IF((工作清单!$I$7:$I$10000&gt;=本日工作!$E$7)*(工作清单!$I$7:$I$10000&lt;=(本日工作!$E$7+7)),ROW(工作清单!$E$7:$M$10000),4^8),ROW(7:7)))</f>
        <v>0</v>
      </c>
      <c r="L13" s="6">
        <f ca="1" t="array" ref="L13">INDEX(工作清单!L:L,SMALL(IF((工作清单!$I$7:$I$10000&gt;=本日工作!$E$7)*(工作清单!$I$7:$I$10000&lt;=(本日工作!$E$7+7)),ROW(工作清单!$E$7:$M$10000),4^8),ROW(7:7)))</f>
        <v>0</v>
      </c>
      <c r="M13" s="10">
        <f ca="1" t="array" ref="M13">INDEX(工作清单!M:M,SMALL(IF((工作清单!$I$7:$I$10000&gt;=本日工作!$E$7)*(工作清单!$I$7:$I$10000&lt;=(本日工作!$E$7+7)),ROW(工作清单!$E$7:$M$10000),4^8),ROW(7:7)))</f>
        <v>0</v>
      </c>
      <c r="N13" s="24"/>
    </row>
    <row r="14" s="12" customFormat="1" customHeight="1" spans="3:14">
      <c r="C14" s="24"/>
      <c r="D14" s="5" t="str">
        <f ca="1" t="shared" si="0"/>
        <v/>
      </c>
      <c r="E14" s="6">
        <f ca="1" t="array" ref="E14">INDEX(工作清单!E:E,SMALL(IF((工作清单!$I$7:$I$10000&gt;=本日工作!$E$7)*(工作清单!$I$7:$I$10000&lt;=(本日工作!$E$7+7)),ROW(工作清单!$E$7:$M$10000),4^8),ROW(8:8)))</f>
        <v>0</v>
      </c>
      <c r="F14" s="6">
        <f ca="1" t="array" ref="F14">INDEX(工作清单!F:F,SMALL(IF((工作清单!$I$7:$I$10000&gt;=本日工作!$E$7)*(工作清单!$I$7:$I$10000&lt;=(本日工作!$E$7+7)),ROW(工作清单!$E$7:$M$10000),4^8),ROW(8:8)))</f>
        <v>0</v>
      </c>
      <c r="G14" s="6">
        <f ca="1" t="array" ref="G14">INDEX(工作清单!G:G,SMALL(IF((工作清单!$I$7:$I$10000&gt;=本日工作!$E$7)*(工作清单!$I$7:$I$10000&lt;=(本日工作!$E$7+7)),ROW(工作清单!$E$7:$M$10000),4^8),ROW(8:8)))</f>
        <v>0</v>
      </c>
      <c r="H14" s="6">
        <f ca="1" t="array" ref="H14">INDEX(工作清单!H:H,SMALL(IF((工作清单!$I$7:$I$10000&gt;=本日工作!$E$7)*(工作清单!$I$7:$I$10000&lt;=(本日工作!$E$7+7)),ROW(工作清单!$E$7:$M$10000),4^8),ROW(8:8)))</f>
        <v>0</v>
      </c>
      <c r="I14" s="27">
        <f ca="1" t="array" ref="I14">INDEX(工作清单!I:I,SMALL(IF((工作清单!$I$7:$I$10000&gt;=本日工作!$E$7)*(工作清单!$I$7:$I$10000&lt;=(本日工作!$E$7+7)),ROW(工作清单!$E$7:$M$10000),4^8),ROW(8:8)))</f>
        <v>0</v>
      </c>
      <c r="J14" s="28">
        <f ca="1" t="array" ref="J14">INDEX(工作清单!J:J,SMALL(IF((工作清单!$I$7:$I$10000&gt;=本日工作!$E$7)*(工作清单!$I$7:$I$10000&lt;=(本日工作!$E$7+7)),ROW(工作清单!$E$7:$M$10000),4^8),ROW(8:8)))</f>
        <v>0</v>
      </c>
      <c r="K14" s="6">
        <f ca="1" t="array" ref="K14">INDEX(工作清单!K:K,SMALL(IF((工作清单!$I$7:$I$10000&gt;=本日工作!$E$7)*(工作清单!$I$7:$I$10000&lt;=(本日工作!$E$7+7)),ROW(工作清单!$E$7:$M$10000),4^8),ROW(8:8)))</f>
        <v>0</v>
      </c>
      <c r="L14" s="6">
        <f ca="1" t="array" ref="L14">INDEX(工作清单!L:L,SMALL(IF((工作清单!$I$7:$I$10000&gt;=本日工作!$E$7)*(工作清单!$I$7:$I$10000&lt;=(本日工作!$E$7+7)),ROW(工作清单!$E$7:$M$10000),4^8),ROW(8:8)))</f>
        <v>0</v>
      </c>
      <c r="M14" s="10">
        <f ca="1" t="array" ref="M14">INDEX(工作清单!M:M,SMALL(IF((工作清单!$I$7:$I$10000&gt;=本日工作!$E$7)*(工作清单!$I$7:$I$10000&lt;=(本日工作!$E$7+7)),ROW(工作清单!$E$7:$M$10000),4^8),ROW(8:8)))</f>
        <v>0</v>
      </c>
      <c r="N14" s="24"/>
    </row>
    <row r="15" s="12" customFormat="1" customHeight="1" spans="3:14">
      <c r="C15" s="24"/>
      <c r="D15" s="5" t="str">
        <f ca="1" t="shared" si="0"/>
        <v/>
      </c>
      <c r="E15" s="6">
        <f ca="1" t="array" ref="E15">INDEX(工作清单!E:E,SMALL(IF((工作清单!$I$7:$I$10000&gt;=本日工作!$E$7)*(工作清单!$I$7:$I$10000&lt;=(本日工作!$E$7+7)),ROW(工作清单!$E$7:$M$10000),4^8),ROW(9:9)))</f>
        <v>0</v>
      </c>
      <c r="F15" s="6">
        <f ca="1" t="array" ref="F15">INDEX(工作清单!F:F,SMALL(IF((工作清单!$I$7:$I$10000&gt;=本日工作!$E$7)*(工作清单!$I$7:$I$10000&lt;=(本日工作!$E$7+7)),ROW(工作清单!$E$7:$M$10000),4^8),ROW(9:9)))</f>
        <v>0</v>
      </c>
      <c r="G15" s="6">
        <f ca="1" t="array" ref="G15">INDEX(工作清单!G:G,SMALL(IF((工作清单!$I$7:$I$10000&gt;=本日工作!$E$7)*(工作清单!$I$7:$I$10000&lt;=(本日工作!$E$7+7)),ROW(工作清单!$E$7:$M$10000),4^8),ROW(9:9)))</f>
        <v>0</v>
      </c>
      <c r="H15" s="6">
        <f ca="1" t="array" ref="H15">INDEX(工作清单!H:H,SMALL(IF((工作清单!$I$7:$I$10000&gt;=本日工作!$E$7)*(工作清单!$I$7:$I$10000&lt;=(本日工作!$E$7+7)),ROW(工作清单!$E$7:$M$10000),4^8),ROW(9:9)))</f>
        <v>0</v>
      </c>
      <c r="I15" s="27">
        <f ca="1" t="array" ref="I15">INDEX(工作清单!I:I,SMALL(IF((工作清单!$I$7:$I$10000&gt;=本日工作!$E$7)*(工作清单!$I$7:$I$10000&lt;=(本日工作!$E$7+7)),ROW(工作清单!$E$7:$M$10000),4^8),ROW(9:9)))</f>
        <v>0</v>
      </c>
      <c r="J15" s="28">
        <f ca="1" t="array" ref="J15">INDEX(工作清单!J:J,SMALL(IF((工作清单!$I$7:$I$10000&gt;=本日工作!$E$7)*(工作清单!$I$7:$I$10000&lt;=(本日工作!$E$7+7)),ROW(工作清单!$E$7:$M$10000),4^8),ROW(9:9)))</f>
        <v>0</v>
      </c>
      <c r="K15" s="6">
        <f ca="1" t="array" ref="K15">INDEX(工作清单!K:K,SMALL(IF((工作清单!$I$7:$I$10000&gt;=本日工作!$E$7)*(工作清单!$I$7:$I$10000&lt;=(本日工作!$E$7+7)),ROW(工作清单!$E$7:$M$10000),4^8),ROW(9:9)))</f>
        <v>0</v>
      </c>
      <c r="L15" s="6">
        <f ca="1" t="array" ref="L15">INDEX(工作清单!L:L,SMALL(IF((工作清单!$I$7:$I$10000&gt;=本日工作!$E$7)*(工作清单!$I$7:$I$10000&lt;=(本日工作!$E$7+7)),ROW(工作清单!$E$7:$M$10000),4^8),ROW(9:9)))</f>
        <v>0</v>
      </c>
      <c r="M15" s="10">
        <f ca="1" t="array" ref="M15">INDEX(工作清单!M:M,SMALL(IF((工作清单!$I$7:$I$10000&gt;=本日工作!$E$7)*(工作清单!$I$7:$I$10000&lt;=(本日工作!$E$7+7)),ROW(工作清单!$E$7:$M$10000),4^8),ROW(9:9)))</f>
        <v>0</v>
      </c>
      <c r="N15" s="24"/>
    </row>
    <row r="16" s="12" customFormat="1" customHeight="1" spans="3:14">
      <c r="C16" s="24"/>
      <c r="D16" s="5" t="str">
        <f ca="1" t="shared" si="0"/>
        <v/>
      </c>
      <c r="E16" s="6">
        <f ca="1" t="array" ref="E16">INDEX(工作清单!E:E,SMALL(IF((工作清单!$I$7:$I$10000&gt;=本日工作!$E$7)*(工作清单!$I$7:$I$10000&lt;=(本日工作!$E$7+7)),ROW(工作清单!$E$7:$M$10000),4^8),ROW(10:10)))</f>
        <v>0</v>
      </c>
      <c r="F16" s="6">
        <f ca="1" t="array" ref="F16">INDEX(工作清单!F:F,SMALL(IF((工作清单!$I$7:$I$10000&gt;=本日工作!$E$7)*(工作清单!$I$7:$I$10000&lt;=(本日工作!$E$7+7)),ROW(工作清单!$E$7:$M$10000),4^8),ROW(10:10)))</f>
        <v>0</v>
      </c>
      <c r="G16" s="6">
        <f ca="1" t="array" ref="G16">INDEX(工作清单!G:G,SMALL(IF((工作清单!$I$7:$I$10000&gt;=本日工作!$E$7)*(工作清单!$I$7:$I$10000&lt;=(本日工作!$E$7+7)),ROW(工作清单!$E$7:$M$10000),4^8),ROW(10:10)))</f>
        <v>0</v>
      </c>
      <c r="H16" s="6">
        <f ca="1" t="array" ref="H16">INDEX(工作清单!H:H,SMALL(IF((工作清单!$I$7:$I$10000&gt;=本日工作!$E$7)*(工作清单!$I$7:$I$10000&lt;=(本日工作!$E$7+7)),ROW(工作清单!$E$7:$M$10000),4^8),ROW(10:10)))</f>
        <v>0</v>
      </c>
      <c r="I16" s="27">
        <f ca="1" t="array" ref="I16">INDEX(工作清单!I:I,SMALL(IF((工作清单!$I$7:$I$10000&gt;=本日工作!$E$7)*(工作清单!$I$7:$I$10000&lt;=(本日工作!$E$7+7)),ROW(工作清单!$E$7:$M$10000),4^8),ROW(10:10)))</f>
        <v>0</v>
      </c>
      <c r="J16" s="28">
        <f ca="1" t="array" ref="J16">INDEX(工作清单!J:J,SMALL(IF((工作清单!$I$7:$I$10000&gt;=本日工作!$E$7)*(工作清单!$I$7:$I$10000&lt;=(本日工作!$E$7+7)),ROW(工作清单!$E$7:$M$10000),4^8),ROW(10:10)))</f>
        <v>0</v>
      </c>
      <c r="K16" s="6">
        <f ca="1" t="array" ref="K16">INDEX(工作清单!K:K,SMALL(IF((工作清单!$I$7:$I$10000&gt;=本日工作!$E$7)*(工作清单!$I$7:$I$10000&lt;=(本日工作!$E$7+7)),ROW(工作清单!$E$7:$M$10000),4^8),ROW(10:10)))</f>
        <v>0</v>
      </c>
      <c r="L16" s="6">
        <f ca="1" t="array" ref="L16">INDEX(工作清单!L:L,SMALL(IF((工作清单!$I$7:$I$10000&gt;=本日工作!$E$7)*(工作清单!$I$7:$I$10000&lt;=(本日工作!$E$7+7)),ROW(工作清单!$E$7:$M$10000),4^8),ROW(10:10)))</f>
        <v>0</v>
      </c>
      <c r="M16" s="10">
        <f ca="1" t="array" ref="M16">INDEX(工作清单!M:M,SMALL(IF((工作清单!$I$7:$I$10000&gt;=本日工作!$E$7)*(工作清单!$I$7:$I$10000&lt;=(本日工作!$E$7+7)),ROW(工作清单!$E$7:$M$10000),4^8),ROW(10:10)))</f>
        <v>0</v>
      </c>
      <c r="N16" s="24"/>
    </row>
    <row r="17" s="12" customFormat="1" customHeight="1" spans="3:14">
      <c r="C17" s="24"/>
      <c r="D17" s="5" t="str">
        <f ca="1" t="shared" si="0"/>
        <v/>
      </c>
      <c r="E17" s="6">
        <f ca="1" t="array" ref="E17">INDEX(工作清单!E:E,SMALL(IF((工作清单!$I$7:$I$10000&gt;=本日工作!$E$7)*(工作清单!$I$7:$I$10000&lt;=(本日工作!$E$7+7)),ROW(工作清单!$E$7:$M$10000),4^8),ROW(11:11)))</f>
        <v>0</v>
      </c>
      <c r="F17" s="6">
        <f ca="1" t="array" ref="F17">INDEX(工作清单!F:F,SMALL(IF((工作清单!$I$7:$I$10000&gt;=本日工作!$E$7)*(工作清单!$I$7:$I$10000&lt;=(本日工作!$E$7+7)),ROW(工作清单!$E$7:$M$10000),4^8),ROW(11:11)))</f>
        <v>0</v>
      </c>
      <c r="G17" s="6">
        <f ca="1" t="array" ref="G17">INDEX(工作清单!G:G,SMALL(IF((工作清单!$I$7:$I$10000&gt;=本日工作!$E$7)*(工作清单!$I$7:$I$10000&lt;=(本日工作!$E$7+7)),ROW(工作清单!$E$7:$M$10000),4^8),ROW(11:11)))</f>
        <v>0</v>
      </c>
      <c r="H17" s="6">
        <f ca="1" t="array" ref="H17">INDEX(工作清单!H:H,SMALL(IF((工作清单!$I$7:$I$10000&gt;=本日工作!$E$7)*(工作清单!$I$7:$I$10000&lt;=(本日工作!$E$7+7)),ROW(工作清单!$E$7:$M$10000),4^8),ROW(11:11)))</f>
        <v>0</v>
      </c>
      <c r="I17" s="27">
        <f ca="1" t="array" ref="I17">INDEX(工作清单!I:I,SMALL(IF((工作清单!$I$7:$I$10000&gt;=本日工作!$E$7)*(工作清单!$I$7:$I$10000&lt;=(本日工作!$E$7+7)),ROW(工作清单!$E$7:$M$10000),4^8),ROW(11:11)))</f>
        <v>0</v>
      </c>
      <c r="J17" s="28">
        <f ca="1" t="array" ref="J17">INDEX(工作清单!J:J,SMALL(IF((工作清单!$I$7:$I$10000&gt;=本日工作!$E$7)*(工作清单!$I$7:$I$10000&lt;=(本日工作!$E$7+7)),ROW(工作清单!$E$7:$M$10000),4^8),ROW(11:11)))</f>
        <v>0</v>
      </c>
      <c r="K17" s="6">
        <f ca="1" t="array" ref="K17">INDEX(工作清单!K:K,SMALL(IF((工作清单!$I$7:$I$10000&gt;=本日工作!$E$7)*(工作清单!$I$7:$I$10000&lt;=(本日工作!$E$7+7)),ROW(工作清单!$E$7:$M$10000),4^8),ROW(11:11)))</f>
        <v>0</v>
      </c>
      <c r="L17" s="6">
        <f ca="1" t="array" ref="L17">INDEX(工作清单!L:L,SMALL(IF((工作清单!$I$7:$I$10000&gt;=本日工作!$E$7)*(工作清单!$I$7:$I$10000&lt;=(本日工作!$E$7+7)),ROW(工作清单!$E$7:$M$10000),4^8),ROW(11:11)))</f>
        <v>0</v>
      </c>
      <c r="M17" s="10">
        <f ca="1" t="array" ref="M17">INDEX(工作清单!M:M,SMALL(IF((工作清单!$I$7:$I$10000&gt;=本日工作!$E$7)*(工作清单!$I$7:$I$10000&lt;=(本日工作!$E$7+7)),ROW(工作清单!$E$7:$M$10000),4^8),ROW(11:11)))</f>
        <v>0</v>
      </c>
      <c r="N17" s="24"/>
    </row>
    <row r="18" s="12" customFormat="1" customHeight="1" spans="3:14">
      <c r="C18" s="24"/>
      <c r="D18" s="5" t="str">
        <f ca="1" t="shared" si="0"/>
        <v/>
      </c>
      <c r="E18" s="6">
        <f ca="1" t="array" ref="E18">INDEX(工作清单!E:E,SMALL(IF((工作清单!$I$7:$I$10000&gt;=本日工作!$E$7)*(工作清单!$I$7:$I$10000&lt;=(本日工作!$E$7+7)),ROW(工作清单!$E$7:$M$10000),4^8),ROW(12:12)))</f>
        <v>0</v>
      </c>
      <c r="F18" s="6">
        <f ca="1" t="array" ref="F18">INDEX(工作清单!F:F,SMALL(IF((工作清单!$I$7:$I$10000&gt;=本日工作!$E$7)*(工作清单!$I$7:$I$10000&lt;=(本日工作!$E$7+7)),ROW(工作清单!$E$7:$M$10000),4^8),ROW(12:12)))</f>
        <v>0</v>
      </c>
      <c r="G18" s="6">
        <f ca="1" t="array" ref="G18">INDEX(工作清单!G:G,SMALL(IF((工作清单!$I$7:$I$10000&gt;=本日工作!$E$7)*(工作清单!$I$7:$I$10000&lt;=(本日工作!$E$7+7)),ROW(工作清单!$E$7:$M$10000),4^8),ROW(12:12)))</f>
        <v>0</v>
      </c>
      <c r="H18" s="6">
        <f ca="1" t="array" ref="H18">INDEX(工作清单!H:H,SMALL(IF((工作清单!$I$7:$I$10000&gt;=本日工作!$E$7)*(工作清单!$I$7:$I$10000&lt;=(本日工作!$E$7+7)),ROW(工作清单!$E$7:$M$10000),4^8),ROW(12:12)))</f>
        <v>0</v>
      </c>
      <c r="I18" s="27">
        <f ca="1" t="array" ref="I18">INDEX(工作清单!I:I,SMALL(IF((工作清单!$I$7:$I$10000&gt;=本日工作!$E$7)*(工作清单!$I$7:$I$10000&lt;=(本日工作!$E$7+7)),ROW(工作清单!$E$7:$M$10000),4^8),ROW(12:12)))</f>
        <v>0</v>
      </c>
      <c r="J18" s="28">
        <f ca="1" t="array" ref="J18">INDEX(工作清单!J:J,SMALL(IF((工作清单!$I$7:$I$10000&gt;=本日工作!$E$7)*(工作清单!$I$7:$I$10000&lt;=(本日工作!$E$7+7)),ROW(工作清单!$E$7:$M$10000),4^8),ROW(12:12)))</f>
        <v>0</v>
      </c>
      <c r="K18" s="6">
        <f ca="1" t="array" ref="K18">INDEX(工作清单!K:K,SMALL(IF((工作清单!$I$7:$I$10000&gt;=本日工作!$E$7)*(工作清单!$I$7:$I$10000&lt;=(本日工作!$E$7+7)),ROW(工作清单!$E$7:$M$10000),4^8),ROW(12:12)))</f>
        <v>0</v>
      </c>
      <c r="L18" s="6">
        <f ca="1" t="array" ref="L18">INDEX(工作清单!L:L,SMALL(IF((工作清单!$I$7:$I$10000&gt;=本日工作!$E$7)*(工作清单!$I$7:$I$10000&lt;=(本日工作!$E$7+7)),ROW(工作清单!$E$7:$M$10000),4^8),ROW(12:12)))</f>
        <v>0</v>
      </c>
      <c r="M18" s="10">
        <f ca="1" t="array" ref="M18">INDEX(工作清单!M:M,SMALL(IF((工作清单!$I$7:$I$10000&gt;=本日工作!$E$7)*(工作清单!$I$7:$I$10000&lt;=(本日工作!$E$7+7)),ROW(工作清单!$E$7:$M$10000),4^8),ROW(12:12)))</f>
        <v>0</v>
      </c>
      <c r="N18" s="24"/>
    </row>
    <row r="19" s="12" customFormat="1" customHeight="1" spans="3:14">
      <c r="C19" s="24"/>
      <c r="D19" s="5" t="str">
        <f ca="1" t="shared" si="0"/>
        <v/>
      </c>
      <c r="E19" s="6">
        <f ca="1" t="array" ref="E19">INDEX(工作清单!E:E,SMALL(IF((工作清单!$I$7:$I$10000&gt;=本日工作!$E$7)*(工作清单!$I$7:$I$10000&lt;=(本日工作!$E$7+7)),ROW(工作清单!$E$7:$M$10000),4^8),ROW(13:13)))</f>
        <v>0</v>
      </c>
      <c r="F19" s="6">
        <f ca="1" t="array" ref="F19">INDEX(工作清单!F:F,SMALL(IF((工作清单!$I$7:$I$10000&gt;=本日工作!$E$7)*(工作清单!$I$7:$I$10000&lt;=(本日工作!$E$7+7)),ROW(工作清单!$E$7:$M$10000),4^8),ROW(13:13)))</f>
        <v>0</v>
      </c>
      <c r="G19" s="6">
        <f ca="1" t="array" ref="G19">INDEX(工作清单!G:G,SMALL(IF((工作清单!$I$7:$I$10000&gt;=本日工作!$E$7)*(工作清单!$I$7:$I$10000&lt;=(本日工作!$E$7+7)),ROW(工作清单!$E$7:$M$10000),4^8),ROW(13:13)))</f>
        <v>0</v>
      </c>
      <c r="H19" s="6">
        <f ca="1" t="array" ref="H19">INDEX(工作清单!H:H,SMALL(IF((工作清单!$I$7:$I$10000&gt;=本日工作!$E$7)*(工作清单!$I$7:$I$10000&lt;=(本日工作!$E$7+7)),ROW(工作清单!$E$7:$M$10000),4^8),ROW(13:13)))</f>
        <v>0</v>
      </c>
      <c r="I19" s="27">
        <f ca="1" t="array" ref="I19">INDEX(工作清单!I:I,SMALL(IF((工作清单!$I$7:$I$10000&gt;=本日工作!$E$7)*(工作清单!$I$7:$I$10000&lt;=(本日工作!$E$7+7)),ROW(工作清单!$E$7:$M$10000),4^8),ROW(13:13)))</f>
        <v>0</v>
      </c>
      <c r="J19" s="28">
        <f ca="1" t="array" ref="J19">INDEX(工作清单!J:J,SMALL(IF((工作清单!$I$7:$I$10000&gt;=本日工作!$E$7)*(工作清单!$I$7:$I$10000&lt;=(本日工作!$E$7+7)),ROW(工作清单!$E$7:$M$10000),4^8),ROW(13:13)))</f>
        <v>0</v>
      </c>
      <c r="K19" s="6">
        <f ca="1" t="array" ref="K19">INDEX(工作清单!K:K,SMALL(IF((工作清单!$I$7:$I$10000&gt;=本日工作!$E$7)*(工作清单!$I$7:$I$10000&lt;=(本日工作!$E$7+7)),ROW(工作清单!$E$7:$M$10000),4^8),ROW(13:13)))</f>
        <v>0</v>
      </c>
      <c r="L19" s="6">
        <f ca="1" t="array" ref="L19">INDEX(工作清单!L:L,SMALL(IF((工作清单!$I$7:$I$10000&gt;=本日工作!$E$7)*(工作清单!$I$7:$I$10000&lt;=(本日工作!$E$7+7)),ROW(工作清单!$E$7:$M$10000),4^8),ROW(13:13)))</f>
        <v>0</v>
      </c>
      <c r="M19" s="10">
        <f ca="1" t="array" ref="M19">INDEX(工作清单!M:M,SMALL(IF((工作清单!$I$7:$I$10000&gt;=本日工作!$E$7)*(工作清单!$I$7:$I$10000&lt;=(本日工作!$E$7+7)),ROW(工作清单!$E$7:$M$10000),4^8),ROW(13:13)))</f>
        <v>0</v>
      </c>
      <c r="N19" s="24"/>
    </row>
    <row r="20" s="12" customFormat="1" customHeight="1" spans="3:14">
      <c r="C20" s="24"/>
      <c r="D20" s="5" t="str">
        <f ca="1" t="shared" si="0"/>
        <v/>
      </c>
      <c r="E20" s="6">
        <f ca="1" t="array" ref="E20">INDEX(工作清单!E:E,SMALL(IF((工作清单!$I$7:$I$10000&gt;=本日工作!$E$7)*(工作清单!$I$7:$I$10000&lt;=(本日工作!$E$7+7)),ROW(工作清单!$E$7:$M$10000),4^8),ROW(14:14)))</f>
        <v>0</v>
      </c>
      <c r="F20" s="6">
        <f ca="1" t="array" ref="F20">INDEX(工作清单!F:F,SMALL(IF((工作清单!$I$7:$I$10000&gt;=本日工作!$E$7)*(工作清单!$I$7:$I$10000&lt;=(本日工作!$E$7+7)),ROW(工作清单!$E$7:$M$10000),4^8),ROW(14:14)))</f>
        <v>0</v>
      </c>
      <c r="G20" s="6">
        <f ca="1" t="array" ref="G20">INDEX(工作清单!G:G,SMALL(IF((工作清单!$I$7:$I$10000&gt;=本日工作!$E$7)*(工作清单!$I$7:$I$10000&lt;=(本日工作!$E$7+7)),ROW(工作清单!$E$7:$M$10000),4^8),ROW(14:14)))</f>
        <v>0</v>
      </c>
      <c r="H20" s="6">
        <f ca="1" t="array" ref="H20">INDEX(工作清单!H:H,SMALL(IF((工作清单!$I$7:$I$10000&gt;=本日工作!$E$7)*(工作清单!$I$7:$I$10000&lt;=(本日工作!$E$7+7)),ROW(工作清单!$E$7:$M$10000),4^8),ROW(14:14)))</f>
        <v>0</v>
      </c>
      <c r="I20" s="27">
        <f ca="1" t="array" ref="I20">INDEX(工作清单!I:I,SMALL(IF((工作清单!$I$7:$I$10000&gt;=本日工作!$E$7)*(工作清单!$I$7:$I$10000&lt;=(本日工作!$E$7+7)),ROW(工作清单!$E$7:$M$10000),4^8),ROW(14:14)))</f>
        <v>0</v>
      </c>
      <c r="J20" s="28">
        <f ca="1" t="array" ref="J20">INDEX(工作清单!J:J,SMALL(IF((工作清单!$I$7:$I$10000&gt;=本日工作!$E$7)*(工作清单!$I$7:$I$10000&lt;=(本日工作!$E$7+7)),ROW(工作清单!$E$7:$M$10000),4^8),ROW(14:14)))</f>
        <v>0</v>
      </c>
      <c r="K20" s="6">
        <f ca="1" t="array" ref="K20">INDEX(工作清单!K:K,SMALL(IF((工作清单!$I$7:$I$10000&gt;=本日工作!$E$7)*(工作清单!$I$7:$I$10000&lt;=(本日工作!$E$7+7)),ROW(工作清单!$E$7:$M$10000),4^8),ROW(14:14)))</f>
        <v>0</v>
      </c>
      <c r="L20" s="6">
        <f ca="1" t="array" ref="L20">INDEX(工作清单!L:L,SMALL(IF((工作清单!$I$7:$I$10000&gt;=本日工作!$E$7)*(工作清单!$I$7:$I$10000&lt;=(本日工作!$E$7+7)),ROW(工作清单!$E$7:$M$10000),4^8),ROW(14:14)))</f>
        <v>0</v>
      </c>
      <c r="M20" s="10">
        <f ca="1" t="array" ref="M20">INDEX(工作清单!M:M,SMALL(IF((工作清单!$I$7:$I$10000&gt;=本日工作!$E$7)*(工作清单!$I$7:$I$10000&lt;=(本日工作!$E$7+7)),ROW(工作清单!$E$7:$M$10000),4^8),ROW(14:14)))</f>
        <v>0</v>
      </c>
      <c r="N20" s="24"/>
    </row>
    <row r="21" s="12" customFormat="1" customHeight="1" spans="3:14">
      <c r="C21" s="24"/>
      <c r="D21" s="5" t="str">
        <f ca="1" t="shared" si="0"/>
        <v/>
      </c>
      <c r="E21" s="6">
        <f ca="1" t="array" ref="E21">INDEX(工作清单!E:E,SMALL(IF((工作清单!$I$7:$I$10000&gt;=本日工作!$E$7)*(工作清单!$I$7:$I$10000&lt;=(本日工作!$E$7+7)),ROW(工作清单!$E$7:$M$10000),4^8),ROW(15:15)))</f>
        <v>0</v>
      </c>
      <c r="F21" s="6">
        <f ca="1" t="array" ref="F21">INDEX(工作清单!F:F,SMALL(IF((工作清单!$I$7:$I$10000&gt;=本日工作!$E$7)*(工作清单!$I$7:$I$10000&lt;=(本日工作!$E$7+7)),ROW(工作清单!$E$7:$M$10000),4^8),ROW(15:15)))</f>
        <v>0</v>
      </c>
      <c r="G21" s="6">
        <f ca="1" t="array" ref="G21">INDEX(工作清单!G:G,SMALL(IF((工作清单!$I$7:$I$10000&gt;=本日工作!$E$7)*(工作清单!$I$7:$I$10000&lt;=(本日工作!$E$7+7)),ROW(工作清单!$E$7:$M$10000),4^8),ROW(15:15)))</f>
        <v>0</v>
      </c>
      <c r="H21" s="6">
        <f ca="1" t="array" ref="H21">INDEX(工作清单!H:H,SMALL(IF((工作清单!$I$7:$I$10000&gt;=本日工作!$E$7)*(工作清单!$I$7:$I$10000&lt;=(本日工作!$E$7+7)),ROW(工作清单!$E$7:$M$10000),4^8),ROW(15:15)))</f>
        <v>0</v>
      </c>
      <c r="I21" s="27">
        <f ca="1" t="array" ref="I21">INDEX(工作清单!I:I,SMALL(IF((工作清单!$I$7:$I$10000&gt;=本日工作!$E$7)*(工作清单!$I$7:$I$10000&lt;=(本日工作!$E$7+7)),ROW(工作清单!$E$7:$M$10000),4^8),ROW(15:15)))</f>
        <v>0</v>
      </c>
      <c r="J21" s="28">
        <f ca="1" t="array" ref="J21">INDEX(工作清单!J:J,SMALL(IF((工作清单!$I$7:$I$10000&gt;=本日工作!$E$7)*(工作清单!$I$7:$I$10000&lt;=(本日工作!$E$7+7)),ROW(工作清单!$E$7:$M$10000),4^8),ROW(15:15)))</f>
        <v>0</v>
      </c>
      <c r="K21" s="6">
        <f ca="1" t="array" ref="K21">INDEX(工作清单!K:K,SMALL(IF((工作清单!$I$7:$I$10000&gt;=本日工作!$E$7)*(工作清单!$I$7:$I$10000&lt;=(本日工作!$E$7+7)),ROW(工作清单!$E$7:$M$10000),4^8),ROW(15:15)))</f>
        <v>0</v>
      </c>
      <c r="L21" s="6">
        <f ca="1" t="array" ref="L21">INDEX(工作清单!L:L,SMALL(IF((工作清单!$I$7:$I$10000&gt;=本日工作!$E$7)*(工作清单!$I$7:$I$10000&lt;=(本日工作!$E$7+7)),ROW(工作清单!$E$7:$M$10000),4^8),ROW(15:15)))</f>
        <v>0</v>
      </c>
      <c r="M21" s="10">
        <f ca="1" t="array" ref="M21">INDEX(工作清单!M:M,SMALL(IF((工作清单!$I$7:$I$10000&gt;=本日工作!$E$7)*(工作清单!$I$7:$I$10000&lt;=(本日工作!$E$7+7)),ROW(工作清单!$E$7:$M$10000),4^8),ROW(15:15)))</f>
        <v>0</v>
      </c>
      <c r="N21" s="24"/>
    </row>
    <row r="22" s="12" customFormat="1" customHeight="1" spans="3:14">
      <c r="C22" s="24"/>
      <c r="D22" s="5" t="str">
        <f ca="1" t="shared" si="0"/>
        <v/>
      </c>
      <c r="E22" s="6">
        <f ca="1" t="array" ref="E22">INDEX(工作清单!E:E,SMALL(IF((工作清单!$I$7:$I$10000&gt;=本日工作!$E$7)*(工作清单!$I$7:$I$10000&lt;=(本日工作!$E$7+7)),ROW(工作清单!$E$7:$M$10000),4^8),ROW(16:16)))</f>
        <v>0</v>
      </c>
      <c r="F22" s="6">
        <f ca="1" t="array" ref="F22">INDEX(工作清单!F:F,SMALL(IF((工作清单!$I$7:$I$10000&gt;=本日工作!$E$7)*(工作清单!$I$7:$I$10000&lt;=(本日工作!$E$7+7)),ROW(工作清单!$E$7:$M$10000),4^8),ROW(16:16)))</f>
        <v>0</v>
      </c>
      <c r="G22" s="6">
        <f ca="1" t="array" ref="G22">INDEX(工作清单!G:G,SMALL(IF((工作清单!$I$7:$I$10000&gt;=本日工作!$E$7)*(工作清单!$I$7:$I$10000&lt;=(本日工作!$E$7+7)),ROW(工作清单!$E$7:$M$10000),4^8),ROW(16:16)))</f>
        <v>0</v>
      </c>
      <c r="H22" s="6">
        <f ca="1" t="array" ref="H22">INDEX(工作清单!H:H,SMALL(IF((工作清单!$I$7:$I$10000&gt;=本日工作!$E$7)*(工作清单!$I$7:$I$10000&lt;=(本日工作!$E$7+7)),ROW(工作清单!$E$7:$M$10000),4^8),ROW(16:16)))</f>
        <v>0</v>
      </c>
      <c r="I22" s="27">
        <f ca="1" t="array" ref="I22">INDEX(工作清单!I:I,SMALL(IF((工作清单!$I$7:$I$10000&gt;=本日工作!$E$7)*(工作清单!$I$7:$I$10000&lt;=(本日工作!$E$7+7)),ROW(工作清单!$E$7:$M$10000),4^8),ROW(16:16)))</f>
        <v>0</v>
      </c>
      <c r="J22" s="28">
        <f ca="1" t="array" ref="J22">INDEX(工作清单!J:J,SMALL(IF((工作清单!$I$7:$I$10000&gt;=本日工作!$E$7)*(工作清单!$I$7:$I$10000&lt;=(本日工作!$E$7+7)),ROW(工作清单!$E$7:$M$10000),4^8),ROW(16:16)))</f>
        <v>0</v>
      </c>
      <c r="K22" s="6">
        <f ca="1" t="array" ref="K22">INDEX(工作清单!K:K,SMALL(IF((工作清单!$I$7:$I$10000&gt;=本日工作!$E$7)*(工作清单!$I$7:$I$10000&lt;=(本日工作!$E$7+7)),ROW(工作清单!$E$7:$M$10000),4^8),ROW(16:16)))</f>
        <v>0</v>
      </c>
      <c r="L22" s="6">
        <f ca="1" t="array" ref="L22">INDEX(工作清单!L:L,SMALL(IF((工作清单!$I$7:$I$10000&gt;=本日工作!$E$7)*(工作清单!$I$7:$I$10000&lt;=(本日工作!$E$7+7)),ROW(工作清单!$E$7:$M$10000),4^8),ROW(16:16)))</f>
        <v>0</v>
      </c>
      <c r="M22" s="10">
        <f ca="1" t="array" ref="M22">INDEX(工作清单!M:M,SMALL(IF((工作清单!$I$7:$I$10000&gt;=本日工作!$E$7)*(工作清单!$I$7:$I$10000&lt;=(本日工作!$E$7+7)),ROW(工作清单!$E$7:$M$10000),4^8),ROW(16:16)))</f>
        <v>0</v>
      </c>
      <c r="N22" s="24"/>
    </row>
    <row r="23" s="12" customFormat="1" customHeight="1" spans="3:14">
      <c r="C23" s="24"/>
      <c r="D23" s="5" t="str">
        <f ca="1" t="shared" si="0"/>
        <v/>
      </c>
      <c r="E23" s="6">
        <f ca="1" t="array" ref="E23">INDEX(工作清单!E:E,SMALL(IF((工作清单!$I$7:$I$10000&gt;=本日工作!$E$7)*(工作清单!$I$7:$I$10000&lt;=(本日工作!$E$7+7)),ROW(工作清单!$E$7:$M$10000),4^8),ROW(17:17)))</f>
        <v>0</v>
      </c>
      <c r="F23" s="6">
        <f ca="1" t="array" ref="F23">INDEX(工作清单!F:F,SMALL(IF((工作清单!$I$7:$I$10000&gt;=本日工作!$E$7)*(工作清单!$I$7:$I$10000&lt;=(本日工作!$E$7+7)),ROW(工作清单!$E$7:$M$10000),4^8),ROW(17:17)))</f>
        <v>0</v>
      </c>
      <c r="G23" s="6">
        <f ca="1" t="array" ref="G23">INDEX(工作清单!G:G,SMALL(IF((工作清单!$I$7:$I$10000&gt;=本日工作!$E$7)*(工作清单!$I$7:$I$10000&lt;=(本日工作!$E$7+7)),ROW(工作清单!$E$7:$M$10000),4^8),ROW(17:17)))</f>
        <v>0</v>
      </c>
      <c r="H23" s="6">
        <f ca="1" t="array" ref="H23">INDEX(工作清单!H:H,SMALL(IF((工作清单!$I$7:$I$10000&gt;=本日工作!$E$7)*(工作清单!$I$7:$I$10000&lt;=(本日工作!$E$7+7)),ROW(工作清单!$E$7:$M$10000),4^8),ROW(17:17)))</f>
        <v>0</v>
      </c>
      <c r="I23" s="27">
        <f ca="1" t="array" ref="I23">INDEX(工作清单!I:I,SMALL(IF((工作清单!$I$7:$I$10000&gt;=本日工作!$E$7)*(工作清单!$I$7:$I$10000&lt;=(本日工作!$E$7+7)),ROW(工作清单!$E$7:$M$10000),4^8),ROW(17:17)))</f>
        <v>0</v>
      </c>
      <c r="J23" s="28">
        <f ca="1" t="array" ref="J23">INDEX(工作清单!J:J,SMALL(IF((工作清单!$I$7:$I$10000&gt;=本日工作!$E$7)*(工作清单!$I$7:$I$10000&lt;=(本日工作!$E$7+7)),ROW(工作清单!$E$7:$M$10000),4^8),ROW(17:17)))</f>
        <v>0</v>
      </c>
      <c r="K23" s="6">
        <f ca="1" t="array" ref="K23">INDEX(工作清单!K:K,SMALL(IF((工作清单!$I$7:$I$10000&gt;=本日工作!$E$7)*(工作清单!$I$7:$I$10000&lt;=(本日工作!$E$7+7)),ROW(工作清单!$E$7:$M$10000),4^8),ROW(17:17)))</f>
        <v>0</v>
      </c>
      <c r="L23" s="6">
        <f ca="1" t="array" ref="L23">INDEX(工作清单!L:L,SMALL(IF((工作清单!$I$7:$I$10000&gt;=本日工作!$E$7)*(工作清单!$I$7:$I$10000&lt;=(本日工作!$E$7+7)),ROW(工作清单!$E$7:$M$10000),4^8),ROW(17:17)))</f>
        <v>0</v>
      </c>
      <c r="M23" s="10">
        <f ca="1" t="array" ref="M23">INDEX(工作清单!M:M,SMALL(IF((工作清单!$I$7:$I$10000&gt;=本日工作!$E$7)*(工作清单!$I$7:$I$10000&lt;=(本日工作!$E$7+7)),ROW(工作清单!$E$7:$M$10000),4^8),ROW(17:17)))</f>
        <v>0</v>
      </c>
      <c r="N23" s="24"/>
    </row>
    <row r="24" s="12" customFormat="1" customHeight="1" spans="3:14">
      <c r="C24" s="24"/>
      <c r="D24" s="5" t="str">
        <f ca="1" t="shared" si="0"/>
        <v/>
      </c>
      <c r="E24" s="6">
        <f ca="1" t="array" ref="E24">INDEX(工作清单!E:E,SMALL(IF((工作清单!$I$7:$I$10000&gt;=本日工作!$E$7)*(工作清单!$I$7:$I$10000&lt;=(本日工作!$E$7+7)),ROW(工作清单!$E$7:$M$10000),4^8),ROW(18:18)))</f>
        <v>0</v>
      </c>
      <c r="F24" s="6">
        <f ca="1" t="array" ref="F24">INDEX(工作清单!F:F,SMALL(IF((工作清单!$I$7:$I$10000&gt;=本日工作!$E$7)*(工作清单!$I$7:$I$10000&lt;=(本日工作!$E$7+7)),ROW(工作清单!$E$7:$M$10000),4^8),ROW(18:18)))</f>
        <v>0</v>
      </c>
      <c r="G24" s="6">
        <f ca="1" t="array" ref="G24">INDEX(工作清单!G:G,SMALL(IF((工作清单!$I$7:$I$10000&gt;=本日工作!$E$7)*(工作清单!$I$7:$I$10000&lt;=(本日工作!$E$7+7)),ROW(工作清单!$E$7:$M$10000),4^8),ROW(18:18)))</f>
        <v>0</v>
      </c>
      <c r="H24" s="6">
        <f ca="1" t="array" ref="H24">INDEX(工作清单!H:H,SMALL(IF((工作清单!$I$7:$I$10000&gt;=本日工作!$E$7)*(工作清单!$I$7:$I$10000&lt;=(本日工作!$E$7+7)),ROW(工作清单!$E$7:$M$10000),4^8),ROW(18:18)))</f>
        <v>0</v>
      </c>
      <c r="I24" s="27">
        <f ca="1" t="array" ref="I24">INDEX(工作清单!I:I,SMALL(IF((工作清单!$I$7:$I$10000&gt;=本日工作!$E$7)*(工作清单!$I$7:$I$10000&lt;=(本日工作!$E$7+7)),ROW(工作清单!$E$7:$M$10000),4^8),ROW(18:18)))</f>
        <v>0</v>
      </c>
      <c r="J24" s="28">
        <f ca="1" t="array" ref="J24">INDEX(工作清单!J:J,SMALL(IF((工作清单!$I$7:$I$10000&gt;=本日工作!$E$7)*(工作清单!$I$7:$I$10000&lt;=(本日工作!$E$7+7)),ROW(工作清单!$E$7:$M$10000),4^8),ROW(18:18)))</f>
        <v>0</v>
      </c>
      <c r="K24" s="6">
        <f ca="1" t="array" ref="K24">INDEX(工作清单!K:K,SMALL(IF((工作清单!$I$7:$I$10000&gt;=本日工作!$E$7)*(工作清单!$I$7:$I$10000&lt;=(本日工作!$E$7+7)),ROW(工作清单!$E$7:$M$10000),4^8),ROW(18:18)))</f>
        <v>0</v>
      </c>
      <c r="L24" s="6">
        <f ca="1" t="array" ref="L24">INDEX(工作清单!L:L,SMALL(IF((工作清单!$I$7:$I$10000&gt;=本日工作!$E$7)*(工作清单!$I$7:$I$10000&lt;=(本日工作!$E$7+7)),ROW(工作清单!$E$7:$M$10000),4^8),ROW(18:18)))</f>
        <v>0</v>
      </c>
      <c r="M24" s="10">
        <f ca="1" t="array" ref="M24">INDEX(工作清单!M:M,SMALL(IF((工作清单!$I$7:$I$10000&gt;=本日工作!$E$7)*(工作清单!$I$7:$I$10000&lt;=(本日工作!$E$7+7)),ROW(工作清单!$E$7:$M$10000),4^8),ROW(18:18)))</f>
        <v>0</v>
      </c>
      <c r="N24" s="24"/>
    </row>
    <row r="25" s="12" customFormat="1" customHeight="1" spans="3:14">
      <c r="C25" s="24"/>
      <c r="D25" s="5" t="str">
        <f ca="1" t="shared" si="0"/>
        <v/>
      </c>
      <c r="E25" s="6">
        <f ca="1" t="array" ref="E25">INDEX(工作清单!E:E,SMALL(IF((工作清单!$I$7:$I$10000&gt;=本日工作!$E$7)*(工作清单!$I$7:$I$10000&lt;=(本日工作!$E$7+7)),ROW(工作清单!$E$7:$M$10000),4^8),ROW(19:19)))</f>
        <v>0</v>
      </c>
      <c r="F25" s="6">
        <f ca="1" t="array" ref="F25">INDEX(工作清单!F:F,SMALL(IF((工作清单!$I$7:$I$10000&gt;=本日工作!$E$7)*(工作清单!$I$7:$I$10000&lt;=(本日工作!$E$7+7)),ROW(工作清单!$E$7:$M$10000),4^8),ROW(19:19)))</f>
        <v>0</v>
      </c>
      <c r="G25" s="6">
        <f ca="1" t="array" ref="G25">INDEX(工作清单!G:G,SMALL(IF((工作清单!$I$7:$I$10000&gt;=本日工作!$E$7)*(工作清单!$I$7:$I$10000&lt;=(本日工作!$E$7+7)),ROW(工作清单!$E$7:$M$10000),4^8),ROW(19:19)))</f>
        <v>0</v>
      </c>
      <c r="H25" s="6">
        <f ca="1" t="array" ref="H25">INDEX(工作清单!H:H,SMALL(IF((工作清单!$I$7:$I$10000&gt;=本日工作!$E$7)*(工作清单!$I$7:$I$10000&lt;=(本日工作!$E$7+7)),ROW(工作清单!$E$7:$M$10000),4^8),ROW(19:19)))</f>
        <v>0</v>
      </c>
      <c r="I25" s="27">
        <f ca="1" t="array" ref="I25">INDEX(工作清单!I:I,SMALL(IF((工作清单!$I$7:$I$10000&gt;=本日工作!$E$7)*(工作清单!$I$7:$I$10000&lt;=(本日工作!$E$7+7)),ROW(工作清单!$E$7:$M$10000),4^8),ROW(19:19)))</f>
        <v>0</v>
      </c>
      <c r="J25" s="28">
        <f ca="1" t="array" ref="J25">INDEX(工作清单!J:J,SMALL(IF((工作清单!$I$7:$I$10000&gt;=本日工作!$E$7)*(工作清单!$I$7:$I$10000&lt;=(本日工作!$E$7+7)),ROW(工作清单!$E$7:$M$10000),4^8),ROW(19:19)))</f>
        <v>0</v>
      </c>
      <c r="K25" s="6">
        <f ca="1" t="array" ref="K25">INDEX(工作清单!K:K,SMALL(IF((工作清单!$I$7:$I$10000&gt;=本日工作!$E$7)*(工作清单!$I$7:$I$10000&lt;=(本日工作!$E$7+7)),ROW(工作清单!$E$7:$M$10000),4^8),ROW(19:19)))</f>
        <v>0</v>
      </c>
      <c r="L25" s="6">
        <f ca="1" t="array" ref="L25">INDEX(工作清单!L:L,SMALL(IF((工作清单!$I$7:$I$10000&gt;=本日工作!$E$7)*(工作清单!$I$7:$I$10000&lt;=(本日工作!$E$7+7)),ROW(工作清单!$E$7:$M$10000),4^8),ROW(19:19)))</f>
        <v>0</v>
      </c>
      <c r="M25" s="10">
        <f ca="1" t="array" ref="M25">INDEX(工作清单!M:M,SMALL(IF((工作清单!$I$7:$I$10000&gt;=本日工作!$E$7)*(工作清单!$I$7:$I$10000&lt;=(本日工作!$E$7+7)),ROW(工作清单!$E$7:$M$10000),4^8),ROW(19:19)))</f>
        <v>0</v>
      </c>
      <c r="N25" s="24"/>
    </row>
    <row r="26" s="12" customFormat="1" customHeight="1" spans="3:14">
      <c r="C26" s="24"/>
      <c r="D26" s="5" t="str">
        <f ca="1" t="shared" si="0"/>
        <v/>
      </c>
      <c r="E26" s="6">
        <f ca="1" t="array" ref="E26">INDEX(工作清单!E:E,SMALL(IF((工作清单!$I$7:$I$10000&gt;=本日工作!$E$7)*(工作清单!$I$7:$I$10000&lt;=(本日工作!$E$7+7)),ROW(工作清单!$E$7:$M$10000),4^8),ROW(20:20)))</f>
        <v>0</v>
      </c>
      <c r="F26" s="6">
        <f ca="1" t="array" ref="F26">INDEX(工作清单!F:F,SMALL(IF((工作清单!$I$7:$I$10000&gt;=本日工作!$E$7)*(工作清单!$I$7:$I$10000&lt;=(本日工作!$E$7+7)),ROW(工作清单!$E$7:$M$10000),4^8),ROW(20:20)))</f>
        <v>0</v>
      </c>
      <c r="G26" s="6">
        <f ca="1" t="array" ref="G26">INDEX(工作清单!G:G,SMALL(IF((工作清单!$I$7:$I$10000&gt;=本日工作!$E$7)*(工作清单!$I$7:$I$10000&lt;=(本日工作!$E$7+7)),ROW(工作清单!$E$7:$M$10000),4^8),ROW(20:20)))</f>
        <v>0</v>
      </c>
      <c r="H26" s="6">
        <f ca="1" t="array" ref="H26">INDEX(工作清单!H:H,SMALL(IF((工作清单!$I$7:$I$10000&gt;=本日工作!$E$7)*(工作清单!$I$7:$I$10000&lt;=(本日工作!$E$7+7)),ROW(工作清单!$E$7:$M$10000),4^8),ROW(20:20)))</f>
        <v>0</v>
      </c>
      <c r="I26" s="27">
        <f ca="1" t="array" ref="I26">INDEX(工作清单!I:I,SMALL(IF((工作清单!$I$7:$I$10000&gt;=本日工作!$E$7)*(工作清单!$I$7:$I$10000&lt;=(本日工作!$E$7+7)),ROW(工作清单!$E$7:$M$10000),4^8),ROW(20:20)))</f>
        <v>0</v>
      </c>
      <c r="J26" s="28">
        <f ca="1" t="array" ref="J26">INDEX(工作清单!J:J,SMALL(IF((工作清单!$I$7:$I$10000&gt;=本日工作!$E$7)*(工作清单!$I$7:$I$10000&lt;=(本日工作!$E$7+7)),ROW(工作清单!$E$7:$M$10000),4^8),ROW(20:20)))</f>
        <v>0</v>
      </c>
      <c r="K26" s="6">
        <f ca="1" t="array" ref="K26">INDEX(工作清单!K:K,SMALL(IF((工作清单!$I$7:$I$10000&gt;=本日工作!$E$7)*(工作清单!$I$7:$I$10000&lt;=(本日工作!$E$7+7)),ROW(工作清单!$E$7:$M$10000),4^8),ROW(20:20)))</f>
        <v>0</v>
      </c>
      <c r="L26" s="6">
        <f ca="1" t="array" ref="L26">INDEX(工作清单!L:L,SMALL(IF((工作清单!$I$7:$I$10000&gt;=本日工作!$E$7)*(工作清单!$I$7:$I$10000&lt;=(本日工作!$E$7+7)),ROW(工作清单!$E$7:$M$10000),4^8),ROW(20:20)))</f>
        <v>0</v>
      </c>
      <c r="M26" s="10">
        <f ca="1" t="array" ref="M26">INDEX(工作清单!M:M,SMALL(IF((工作清单!$I$7:$I$10000&gt;=本日工作!$E$7)*(工作清单!$I$7:$I$10000&lt;=(本日工作!$E$7+7)),ROW(工作清单!$E$7:$M$10000),4^8),ROW(20:20)))</f>
        <v>0</v>
      </c>
      <c r="N26" s="24"/>
    </row>
    <row r="27" s="12" customFormat="1" customHeight="1" spans="3:14">
      <c r="C27" s="24"/>
      <c r="D27" s="5" t="str">
        <f ca="1" t="shared" si="0"/>
        <v/>
      </c>
      <c r="E27" s="6">
        <f ca="1" t="array" ref="E27">INDEX(工作清单!E:E,SMALL(IF((工作清单!$I$7:$I$10000&gt;=本日工作!$E$7)*(工作清单!$I$7:$I$10000&lt;=(本日工作!$E$7+7)),ROW(工作清单!$E$7:$M$10000),4^8),ROW(21:21)))</f>
        <v>0</v>
      </c>
      <c r="F27" s="6">
        <f ca="1" t="array" ref="F27">INDEX(工作清单!F:F,SMALL(IF((工作清单!$I$7:$I$10000&gt;=本日工作!$E$7)*(工作清单!$I$7:$I$10000&lt;=(本日工作!$E$7+7)),ROW(工作清单!$E$7:$M$10000),4^8),ROW(21:21)))</f>
        <v>0</v>
      </c>
      <c r="G27" s="6">
        <f ca="1" t="array" ref="G27">INDEX(工作清单!G:G,SMALL(IF((工作清单!$I$7:$I$10000&gt;=本日工作!$E$7)*(工作清单!$I$7:$I$10000&lt;=(本日工作!$E$7+7)),ROW(工作清单!$E$7:$M$10000),4^8),ROW(21:21)))</f>
        <v>0</v>
      </c>
      <c r="H27" s="6">
        <f ca="1" t="array" ref="H27">INDEX(工作清单!H:H,SMALL(IF((工作清单!$I$7:$I$10000&gt;=本日工作!$E$7)*(工作清单!$I$7:$I$10000&lt;=(本日工作!$E$7+7)),ROW(工作清单!$E$7:$M$10000),4^8),ROW(21:21)))</f>
        <v>0</v>
      </c>
      <c r="I27" s="27">
        <f ca="1" t="array" ref="I27">INDEX(工作清单!I:I,SMALL(IF((工作清单!$I$7:$I$10000&gt;=本日工作!$E$7)*(工作清单!$I$7:$I$10000&lt;=(本日工作!$E$7+7)),ROW(工作清单!$E$7:$M$10000),4^8),ROW(21:21)))</f>
        <v>0</v>
      </c>
      <c r="J27" s="28">
        <f ca="1" t="array" ref="J27">INDEX(工作清单!J:J,SMALL(IF((工作清单!$I$7:$I$10000&gt;=本日工作!$E$7)*(工作清单!$I$7:$I$10000&lt;=(本日工作!$E$7+7)),ROW(工作清单!$E$7:$M$10000),4^8),ROW(21:21)))</f>
        <v>0</v>
      </c>
      <c r="K27" s="6">
        <f ca="1" t="array" ref="K27">INDEX(工作清单!K:K,SMALL(IF((工作清单!$I$7:$I$10000&gt;=本日工作!$E$7)*(工作清单!$I$7:$I$10000&lt;=(本日工作!$E$7+7)),ROW(工作清单!$E$7:$M$10000),4^8),ROW(21:21)))</f>
        <v>0</v>
      </c>
      <c r="L27" s="6">
        <f ca="1" t="array" ref="L27">INDEX(工作清单!L:L,SMALL(IF((工作清单!$I$7:$I$10000&gt;=本日工作!$E$7)*(工作清单!$I$7:$I$10000&lt;=(本日工作!$E$7+7)),ROW(工作清单!$E$7:$M$10000),4^8),ROW(21:21)))</f>
        <v>0</v>
      </c>
      <c r="M27" s="10">
        <f ca="1" t="array" ref="M27">INDEX(工作清单!M:M,SMALL(IF((工作清单!$I$7:$I$10000&gt;=本日工作!$E$7)*(工作清单!$I$7:$I$10000&lt;=(本日工作!$E$7+7)),ROW(工作清单!$E$7:$M$10000),4^8),ROW(21:21)))</f>
        <v>0</v>
      </c>
      <c r="N27" s="24"/>
    </row>
    <row r="28" s="12" customFormat="1" customHeight="1" spans="3:14">
      <c r="C28" s="24"/>
      <c r="D28" s="5" t="str">
        <f ca="1" t="shared" si="0"/>
        <v/>
      </c>
      <c r="E28" s="6">
        <f ca="1" t="array" ref="E28">INDEX(工作清单!E:E,SMALL(IF((工作清单!$I$7:$I$10000&gt;=本日工作!$E$7)*(工作清单!$I$7:$I$10000&lt;=(本日工作!$E$7+7)),ROW(工作清单!$E$7:$M$10000),4^8),ROW(22:22)))</f>
        <v>0</v>
      </c>
      <c r="F28" s="6">
        <f ca="1" t="array" ref="F28">INDEX(工作清单!F:F,SMALL(IF((工作清单!$I$7:$I$10000&gt;=本日工作!$E$7)*(工作清单!$I$7:$I$10000&lt;=(本日工作!$E$7+7)),ROW(工作清单!$E$7:$M$10000),4^8),ROW(22:22)))</f>
        <v>0</v>
      </c>
      <c r="G28" s="6">
        <f ca="1" t="array" ref="G28">INDEX(工作清单!G:G,SMALL(IF((工作清单!$I$7:$I$10000&gt;=本日工作!$E$7)*(工作清单!$I$7:$I$10000&lt;=(本日工作!$E$7+7)),ROW(工作清单!$E$7:$M$10000),4^8),ROW(22:22)))</f>
        <v>0</v>
      </c>
      <c r="H28" s="6">
        <f ca="1" t="array" ref="H28">INDEX(工作清单!H:H,SMALL(IF((工作清单!$I$7:$I$10000&gt;=本日工作!$E$7)*(工作清单!$I$7:$I$10000&lt;=(本日工作!$E$7+7)),ROW(工作清单!$E$7:$M$10000),4^8),ROW(22:22)))</f>
        <v>0</v>
      </c>
      <c r="I28" s="27">
        <f ca="1" t="array" ref="I28">INDEX(工作清单!I:I,SMALL(IF((工作清单!$I$7:$I$10000&gt;=本日工作!$E$7)*(工作清单!$I$7:$I$10000&lt;=(本日工作!$E$7+7)),ROW(工作清单!$E$7:$M$10000),4^8),ROW(22:22)))</f>
        <v>0</v>
      </c>
      <c r="J28" s="28">
        <f ca="1" t="array" ref="J28">INDEX(工作清单!J:J,SMALL(IF((工作清单!$I$7:$I$10000&gt;=本日工作!$E$7)*(工作清单!$I$7:$I$10000&lt;=(本日工作!$E$7+7)),ROW(工作清单!$E$7:$M$10000),4^8),ROW(22:22)))</f>
        <v>0</v>
      </c>
      <c r="K28" s="6">
        <f ca="1" t="array" ref="K28">INDEX(工作清单!K:K,SMALL(IF((工作清单!$I$7:$I$10000&gt;=本日工作!$E$7)*(工作清单!$I$7:$I$10000&lt;=(本日工作!$E$7+7)),ROW(工作清单!$E$7:$M$10000),4^8),ROW(22:22)))</f>
        <v>0</v>
      </c>
      <c r="L28" s="6">
        <f ca="1" t="array" ref="L28">INDEX(工作清单!L:L,SMALL(IF((工作清单!$I$7:$I$10000&gt;=本日工作!$E$7)*(工作清单!$I$7:$I$10000&lt;=(本日工作!$E$7+7)),ROW(工作清单!$E$7:$M$10000),4^8),ROW(22:22)))</f>
        <v>0</v>
      </c>
      <c r="M28" s="10">
        <f ca="1" t="array" ref="M28">INDEX(工作清单!M:M,SMALL(IF((工作清单!$I$7:$I$10000&gt;=本日工作!$E$7)*(工作清单!$I$7:$I$10000&lt;=(本日工作!$E$7+7)),ROW(工作清单!$E$7:$M$10000),4^8),ROW(22:22)))</f>
        <v>0</v>
      </c>
      <c r="N28" s="24"/>
    </row>
    <row r="29" s="12" customFormat="1" customHeight="1" spans="3:14">
      <c r="C29" s="24"/>
      <c r="D29" s="5" t="str">
        <f ca="1" t="shared" si="0"/>
        <v/>
      </c>
      <c r="E29" s="6">
        <f ca="1" t="array" ref="E29">INDEX(工作清单!E:E,SMALL(IF((工作清单!$I$7:$I$10000&gt;=本日工作!$E$7)*(工作清单!$I$7:$I$10000&lt;=(本日工作!$E$7+7)),ROW(工作清单!$E$7:$M$10000),4^8),ROW(23:23)))</f>
        <v>0</v>
      </c>
      <c r="F29" s="6">
        <f ca="1" t="array" ref="F29">INDEX(工作清单!F:F,SMALL(IF((工作清单!$I$7:$I$10000&gt;=本日工作!$E$7)*(工作清单!$I$7:$I$10000&lt;=(本日工作!$E$7+7)),ROW(工作清单!$E$7:$M$10000),4^8),ROW(23:23)))</f>
        <v>0</v>
      </c>
      <c r="G29" s="6">
        <f ca="1" t="array" ref="G29">INDEX(工作清单!G:G,SMALL(IF((工作清单!$I$7:$I$10000&gt;=本日工作!$E$7)*(工作清单!$I$7:$I$10000&lt;=(本日工作!$E$7+7)),ROW(工作清单!$E$7:$M$10000),4^8),ROW(23:23)))</f>
        <v>0</v>
      </c>
      <c r="H29" s="6">
        <f ca="1" t="array" ref="H29">INDEX(工作清单!H:H,SMALL(IF((工作清单!$I$7:$I$10000&gt;=本日工作!$E$7)*(工作清单!$I$7:$I$10000&lt;=(本日工作!$E$7+7)),ROW(工作清单!$E$7:$M$10000),4^8),ROW(23:23)))</f>
        <v>0</v>
      </c>
      <c r="I29" s="27">
        <f ca="1" t="array" ref="I29">INDEX(工作清单!I:I,SMALL(IF((工作清单!$I$7:$I$10000&gt;=本日工作!$E$7)*(工作清单!$I$7:$I$10000&lt;=(本日工作!$E$7+7)),ROW(工作清单!$E$7:$M$10000),4^8),ROW(23:23)))</f>
        <v>0</v>
      </c>
      <c r="J29" s="28">
        <f ca="1" t="array" ref="J29">INDEX(工作清单!J:J,SMALL(IF((工作清单!$I$7:$I$10000&gt;=本日工作!$E$7)*(工作清单!$I$7:$I$10000&lt;=(本日工作!$E$7+7)),ROW(工作清单!$E$7:$M$10000),4^8),ROW(23:23)))</f>
        <v>0</v>
      </c>
      <c r="K29" s="6">
        <f ca="1" t="array" ref="K29">INDEX(工作清单!K:K,SMALL(IF((工作清单!$I$7:$I$10000&gt;=本日工作!$E$7)*(工作清单!$I$7:$I$10000&lt;=(本日工作!$E$7+7)),ROW(工作清单!$E$7:$M$10000),4^8),ROW(23:23)))</f>
        <v>0</v>
      </c>
      <c r="L29" s="6">
        <f ca="1" t="array" ref="L29">INDEX(工作清单!L:L,SMALL(IF((工作清单!$I$7:$I$10000&gt;=本日工作!$E$7)*(工作清单!$I$7:$I$10000&lt;=(本日工作!$E$7+7)),ROW(工作清单!$E$7:$M$10000),4^8),ROW(23:23)))</f>
        <v>0</v>
      </c>
      <c r="M29" s="10">
        <f ca="1" t="array" ref="M29">INDEX(工作清单!M:M,SMALL(IF((工作清单!$I$7:$I$10000&gt;=本日工作!$E$7)*(工作清单!$I$7:$I$10000&lt;=(本日工作!$E$7+7)),ROW(工作清单!$E$7:$M$10000),4^8),ROW(23:23)))</f>
        <v>0</v>
      </c>
      <c r="N29" s="24"/>
    </row>
    <row r="30" s="12" customFormat="1" customHeight="1" spans="3:14">
      <c r="C30" s="24"/>
      <c r="D30" s="5" t="str">
        <f ca="1" t="shared" si="0"/>
        <v/>
      </c>
      <c r="E30" s="6">
        <f ca="1" t="array" ref="E30">INDEX(工作清单!E:E,SMALL(IF((工作清单!$I$7:$I$10000&gt;=本日工作!$E$7)*(工作清单!$I$7:$I$10000&lt;=(本日工作!$E$7+7)),ROW(工作清单!$E$7:$M$10000),4^8),ROW(24:24)))</f>
        <v>0</v>
      </c>
      <c r="F30" s="6">
        <f ca="1" t="array" ref="F30">INDEX(工作清单!F:F,SMALL(IF((工作清单!$I$7:$I$10000&gt;=本日工作!$E$7)*(工作清单!$I$7:$I$10000&lt;=(本日工作!$E$7+7)),ROW(工作清单!$E$7:$M$10000),4^8),ROW(24:24)))</f>
        <v>0</v>
      </c>
      <c r="G30" s="6">
        <f ca="1" t="array" ref="G30">INDEX(工作清单!G:G,SMALL(IF((工作清单!$I$7:$I$10000&gt;=本日工作!$E$7)*(工作清单!$I$7:$I$10000&lt;=(本日工作!$E$7+7)),ROW(工作清单!$E$7:$M$10000),4^8),ROW(24:24)))</f>
        <v>0</v>
      </c>
      <c r="H30" s="6">
        <f ca="1" t="array" ref="H30">INDEX(工作清单!H:H,SMALL(IF((工作清单!$I$7:$I$10000&gt;=本日工作!$E$7)*(工作清单!$I$7:$I$10000&lt;=(本日工作!$E$7+7)),ROW(工作清单!$E$7:$M$10000),4^8),ROW(24:24)))</f>
        <v>0</v>
      </c>
      <c r="I30" s="27">
        <f ca="1" t="array" ref="I30">INDEX(工作清单!I:I,SMALL(IF((工作清单!$I$7:$I$10000&gt;=本日工作!$E$7)*(工作清单!$I$7:$I$10000&lt;=(本日工作!$E$7+7)),ROW(工作清单!$E$7:$M$10000),4^8),ROW(24:24)))</f>
        <v>0</v>
      </c>
      <c r="J30" s="28">
        <f ca="1" t="array" ref="J30">INDEX(工作清单!J:J,SMALL(IF((工作清单!$I$7:$I$10000&gt;=本日工作!$E$7)*(工作清单!$I$7:$I$10000&lt;=(本日工作!$E$7+7)),ROW(工作清单!$E$7:$M$10000),4^8),ROW(24:24)))</f>
        <v>0</v>
      </c>
      <c r="K30" s="6">
        <f ca="1" t="array" ref="K30">INDEX(工作清单!K:K,SMALL(IF((工作清单!$I$7:$I$10000&gt;=本日工作!$E$7)*(工作清单!$I$7:$I$10000&lt;=(本日工作!$E$7+7)),ROW(工作清单!$E$7:$M$10000),4^8),ROW(24:24)))</f>
        <v>0</v>
      </c>
      <c r="L30" s="6">
        <f ca="1" t="array" ref="L30">INDEX(工作清单!L:L,SMALL(IF((工作清单!$I$7:$I$10000&gt;=本日工作!$E$7)*(工作清单!$I$7:$I$10000&lt;=(本日工作!$E$7+7)),ROW(工作清单!$E$7:$M$10000),4^8),ROW(24:24)))</f>
        <v>0</v>
      </c>
      <c r="M30" s="10">
        <f ca="1" t="array" ref="M30">INDEX(工作清单!M:M,SMALL(IF((工作清单!$I$7:$I$10000&gt;=本日工作!$E$7)*(工作清单!$I$7:$I$10000&lt;=(本日工作!$E$7+7)),ROW(工作清单!$E$7:$M$10000),4^8),ROW(24:24)))</f>
        <v>0</v>
      </c>
      <c r="N30" s="24"/>
    </row>
    <row r="31" s="12" customFormat="1" customHeight="1" spans="3:14">
      <c r="C31" s="24"/>
      <c r="D31" s="5" t="str">
        <f ca="1" t="shared" si="0"/>
        <v/>
      </c>
      <c r="E31" s="6">
        <f ca="1" t="array" ref="E31">INDEX(工作清单!E:E,SMALL(IF((工作清单!$I$7:$I$10000&gt;=本日工作!$E$7)*(工作清单!$I$7:$I$10000&lt;=(本日工作!$E$7+7)),ROW(工作清单!$E$7:$M$10000),4^8),ROW(25:25)))</f>
        <v>0</v>
      </c>
      <c r="F31" s="6">
        <f ca="1" t="array" ref="F31">INDEX(工作清单!F:F,SMALL(IF((工作清单!$I$7:$I$10000&gt;=本日工作!$E$7)*(工作清单!$I$7:$I$10000&lt;=(本日工作!$E$7+7)),ROW(工作清单!$E$7:$M$10000),4^8),ROW(25:25)))</f>
        <v>0</v>
      </c>
      <c r="G31" s="6">
        <f ca="1" t="array" ref="G31">INDEX(工作清单!G:G,SMALL(IF((工作清单!$I$7:$I$10000&gt;=本日工作!$E$7)*(工作清单!$I$7:$I$10000&lt;=(本日工作!$E$7+7)),ROW(工作清单!$E$7:$M$10000),4^8),ROW(25:25)))</f>
        <v>0</v>
      </c>
      <c r="H31" s="6">
        <f ca="1" t="array" ref="H31">INDEX(工作清单!H:H,SMALL(IF((工作清单!$I$7:$I$10000&gt;=本日工作!$E$7)*(工作清单!$I$7:$I$10000&lt;=(本日工作!$E$7+7)),ROW(工作清单!$E$7:$M$10000),4^8),ROW(25:25)))</f>
        <v>0</v>
      </c>
      <c r="I31" s="27">
        <f ca="1" t="array" ref="I31">INDEX(工作清单!I:I,SMALL(IF((工作清单!$I$7:$I$10000&gt;=本日工作!$E$7)*(工作清单!$I$7:$I$10000&lt;=(本日工作!$E$7+7)),ROW(工作清单!$E$7:$M$10000),4^8),ROW(25:25)))</f>
        <v>0</v>
      </c>
      <c r="J31" s="28">
        <f ca="1" t="array" ref="J31">INDEX(工作清单!J:J,SMALL(IF((工作清单!$I$7:$I$10000&gt;=本日工作!$E$7)*(工作清单!$I$7:$I$10000&lt;=(本日工作!$E$7+7)),ROW(工作清单!$E$7:$M$10000),4^8),ROW(25:25)))</f>
        <v>0</v>
      </c>
      <c r="K31" s="6">
        <f ca="1" t="array" ref="K31">INDEX(工作清单!K:K,SMALL(IF((工作清单!$I$7:$I$10000&gt;=本日工作!$E$7)*(工作清单!$I$7:$I$10000&lt;=(本日工作!$E$7+7)),ROW(工作清单!$E$7:$M$10000),4^8),ROW(25:25)))</f>
        <v>0</v>
      </c>
      <c r="L31" s="6">
        <f ca="1" t="array" ref="L31">INDEX(工作清单!L:L,SMALL(IF((工作清单!$I$7:$I$10000&gt;=本日工作!$E$7)*(工作清单!$I$7:$I$10000&lt;=(本日工作!$E$7+7)),ROW(工作清单!$E$7:$M$10000),4^8),ROW(25:25)))</f>
        <v>0</v>
      </c>
      <c r="M31" s="10">
        <f ca="1" t="array" ref="M31">INDEX(工作清单!M:M,SMALL(IF((工作清单!$I$7:$I$10000&gt;=本日工作!$E$7)*(工作清单!$I$7:$I$10000&lt;=(本日工作!$E$7+7)),ROW(工作清单!$E$7:$M$10000),4^8),ROW(25:25)))</f>
        <v>0</v>
      </c>
      <c r="N31" s="24"/>
    </row>
    <row r="32" s="12" customFormat="1" customHeight="1" spans="3:14">
      <c r="C32" s="24"/>
      <c r="D32" s="5" t="str">
        <f ca="1" t="shared" si="0"/>
        <v/>
      </c>
      <c r="E32" s="6">
        <f ca="1" t="array" ref="E32">INDEX(工作清单!E:E,SMALL(IF((工作清单!$I$7:$I$10000&gt;=本日工作!$E$7)*(工作清单!$I$7:$I$10000&lt;=(本日工作!$E$7+7)),ROW(工作清单!$E$7:$M$10000),4^8),ROW(26:26)))</f>
        <v>0</v>
      </c>
      <c r="F32" s="6">
        <f ca="1" t="array" ref="F32">INDEX(工作清单!F:F,SMALL(IF((工作清单!$I$7:$I$10000&gt;=本日工作!$E$7)*(工作清单!$I$7:$I$10000&lt;=(本日工作!$E$7+7)),ROW(工作清单!$E$7:$M$10000),4^8),ROW(26:26)))</f>
        <v>0</v>
      </c>
      <c r="G32" s="6">
        <f ca="1" t="array" ref="G32">INDEX(工作清单!G:G,SMALL(IF((工作清单!$I$7:$I$10000&gt;=本日工作!$E$7)*(工作清单!$I$7:$I$10000&lt;=(本日工作!$E$7+7)),ROW(工作清单!$E$7:$M$10000),4^8),ROW(26:26)))</f>
        <v>0</v>
      </c>
      <c r="H32" s="6">
        <f ca="1" t="array" ref="H32">INDEX(工作清单!H:H,SMALL(IF((工作清单!$I$7:$I$10000&gt;=本日工作!$E$7)*(工作清单!$I$7:$I$10000&lt;=(本日工作!$E$7+7)),ROW(工作清单!$E$7:$M$10000),4^8),ROW(26:26)))</f>
        <v>0</v>
      </c>
      <c r="I32" s="27">
        <f ca="1" t="array" ref="I32">INDEX(工作清单!I:I,SMALL(IF((工作清单!$I$7:$I$10000&gt;=本日工作!$E$7)*(工作清单!$I$7:$I$10000&lt;=(本日工作!$E$7+7)),ROW(工作清单!$E$7:$M$10000),4^8),ROW(26:26)))</f>
        <v>0</v>
      </c>
      <c r="J32" s="28">
        <f ca="1" t="array" ref="J32">INDEX(工作清单!J:J,SMALL(IF((工作清单!$I$7:$I$10000&gt;=本日工作!$E$7)*(工作清单!$I$7:$I$10000&lt;=(本日工作!$E$7+7)),ROW(工作清单!$E$7:$M$10000),4^8),ROW(26:26)))</f>
        <v>0</v>
      </c>
      <c r="K32" s="6">
        <f ca="1" t="array" ref="K32">INDEX(工作清单!K:K,SMALL(IF((工作清单!$I$7:$I$10000&gt;=本日工作!$E$7)*(工作清单!$I$7:$I$10000&lt;=(本日工作!$E$7+7)),ROW(工作清单!$E$7:$M$10000),4^8),ROW(26:26)))</f>
        <v>0</v>
      </c>
      <c r="L32" s="6">
        <f ca="1" t="array" ref="L32">INDEX(工作清单!L:L,SMALL(IF((工作清单!$I$7:$I$10000&gt;=本日工作!$E$7)*(工作清单!$I$7:$I$10000&lt;=(本日工作!$E$7+7)),ROW(工作清单!$E$7:$M$10000),4^8),ROW(26:26)))</f>
        <v>0</v>
      </c>
      <c r="M32" s="10">
        <f ca="1" t="array" ref="M32">INDEX(工作清单!M:M,SMALL(IF((工作清单!$I$7:$I$10000&gt;=本日工作!$E$7)*(工作清单!$I$7:$I$10000&lt;=(本日工作!$E$7+7)),ROW(工作清单!$E$7:$M$10000),4^8),ROW(26:26)))</f>
        <v>0</v>
      </c>
      <c r="N32" s="24"/>
    </row>
    <row r="33" s="12" customFormat="1" customHeight="1" spans="3:14">
      <c r="C33" s="24"/>
      <c r="D33" s="5" t="str">
        <f ca="1" t="shared" si="0"/>
        <v/>
      </c>
      <c r="E33" s="6">
        <f ca="1" t="array" ref="E33">INDEX(工作清单!E:E,SMALL(IF((工作清单!$I$7:$I$10000&gt;=本日工作!$E$7)*(工作清单!$I$7:$I$10000&lt;=(本日工作!$E$7+7)),ROW(工作清单!$E$7:$M$10000),4^8),ROW(27:27)))</f>
        <v>0</v>
      </c>
      <c r="F33" s="6">
        <f ca="1" t="array" ref="F33">INDEX(工作清单!F:F,SMALL(IF((工作清单!$I$7:$I$10000&gt;=本日工作!$E$7)*(工作清单!$I$7:$I$10000&lt;=(本日工作!$E$7+7)),ROW(工作清单!$E$7:$M$10000),4^8),ROW(27:27)))</f>
        <v>0</v>
      </c>
      <c r="G33" s="6">
        <f ca="1" t="array" ref="G33">INDEX(工作清单!G:G,SMALL(IF((工作清单!$I$7:$I$10000&gt;=本日工作!$E$7)*(工作清单!$I$7:$I$10000&lt;=(本日工作!$E$7+7)),ROW(工作清单!$E$7:$M$10000),4^8),ROW(27:27)))</f>
        <v>0</v>
      </c>
      <c r="H33" s="6">
        <f ca="1" t="array" ref="H33">INDEX(工作清单!H:H,SMALL(IF((工作清单!$I$7:$I$10000&gt;=本日工作!$E$7)*(工作清单!$I$7:$I$10000&lt;=(本日工作!$E$7+7)),ROW(工作清单!$E$7:$M$10000),4^8),ROW(27:27)))</f>
        <v>0</v>
      </c>
      <c r="I33" s="27">
        <f ca="1" t="array" ref="I33">INDEX(工作清单!I:I,SMALL(IF((工作清单!$I$7:$I$10000&gt;=本日工作!$E$7)*(工作清单!$I$7:$I$10000&lt;=(本日工作!$E$7+7)),ROW(工作清单!$E$7:$M$10000),4^8),ROW(27:27)))</f>
        <v>0</v>
      </c>
      <c r="J33" s="28">
        <f ca="1" t="array" ref="J33">INDEX(工作清单!J:J,SMALL(IF((工作清单!$I$7:$I$10000&gt;=本日工作!$E$7)*(工作清单!$I$7:$I$10000&lt;=(本日工作!$E$7+7)),ROW(工作清单!$E$7:$M$10000),4^8),ROW(27:27)))</f>
        <v>0</v>
      </c>
      <c r="K33" s="6">
        <f ca="1" t="array" ref="K33">INDEX(工作清单!K:K,SMALL(IF((工作清单!$I$7:$I$10000&gt;=本日工作!$E$7)*(工作清单!$I$7:$I$10000&lt;=(本日工作!$E$7+7)),ROW(工作清单!$E$7:$M$10000),4^8),ROW(27:27)))</f>
        <v>0</v>
      </c>
      <c r="L33" s="6">
        <f ca="1" t="array" ref="L33">INDEX(工作清单!L:L,SMALL(IF((工作清单!$I$7:$I$10000&gt;=本日工作!$E$7)*(工作清单!$I$7:$I$10000&lt;=(本日工作!$E$7+7)),ROW(工作清单!$E$7:$M$10000),4^8),ROW(27:27)))</f>
        <v>0</v>
      </c>
      <c r="M33" s="10">
        <f ca="1" t="array" ref="M33">INDEX(工作清单!M:M,SMALL(IF((工作清单!$I$7:$I$10000&gt;=本日工作!$E$7)*(工作清单!$I$7:$I$10000&lt;=(本日工作!$E$7+7)),ROW(工作清单!$E$7:$M$10000),4^8),ROW(27:27)))</f>
        <v>0</v>
      </c>
      <c r="N33" s="24"/>
    </row>
    <row r="34" s="12" customFormat="1" customHeight="1" spans="3:14">
      <c r="C34" s="24"/>
      <c r="D34" s="5" t="str">
        <f ca="1" t="shared" si="0"/>
        <v/>
      </c>
      <c r="E34" s="6">
        <f ca="1" t="array" ref="E34">INDEX(工作清单!E:E,SMALL(IF((工作清单!$I$7:$I$10000&gt;=本日工作!$E$7)*(工作清单!$I$7:$I$10000&lt;=(本日工作!$E$7+7)),ROW(工作清单!$E$7:$M$10000),4^8),ROW(28:28)))</f>
        <v>0</v>
      </c>
      <c r="F34" s="6">
        <f ca="1" t="array" ref="F34">INDEX(工作清单!F:F,SMALL(IF((工作清单!$I$7:$I$10000&gt;=本日工作!$E$7)*(工作清单!$I$7:$I$10000&lt;=(本日工作!$E$7+7)),ROW(工作清单!$E$7:$M$10000),4^8),ROW(28:28)))</f>
        <v>0</v>
      </c>
      <c r="G34" s="6">
        <f ca="1" t="array" ref="G34">INDEX(工作清单!G:G,SMALL(IF((工作清单!$I$7:$I$10000&gt;=本日工作!$E$7)*(工作清单!$I$7:$I$10000&lt;=(本日工作!$E$7+7)),ROW(工作清单!$E$7:$M$10000),4^8),ROW(28:28)))</f>
        <v>0</v>
      </c>
      <c r="H34" s="6">
        <f ca="1" t="array" ref="H34">INDEX(工作清单!H:H,SMALL(IF((工作清单!$I$7:$I$10000&gt;=本日工作!$E$7)*(工作清单!$I$7:$I$10000&lt;=(本日工作!$E$7+7)),ROW(工作清单!$E$7:$M$10000),4^8),ROW(28:28)))</f>
        <v>0</v>
      </c>
      <c r="I34" s="27">
        <f ca="1" t="array" ref="I34">INDEX(工作清单!I:I,SMALL(IF((工作清单!$I$7:$I$10000&gt;=本日工作!$E$7)*(工作清单!$I$7:$I$10000&lt;=(本日工作!$E$7+7)),ROW(工作清单!$E$7:$M$10000),4^8),ROW(28:28)))</f>
        <v>0</v>
      </c>
      <c r="J34" s="28">
        <f ca="1" t="array" ref="J34">INDEX(工作清单!J:J,SMALL(IF((工作清单!$I$7:$I$10000&gt;=本日工作!$E$7)*(工作清单!$I$7:$I$10000&lt;=(本日工作!$E$7+7)),ROW(工作清单!$E$7:$M$10000),4^8),ROW(28:28)))</f>
        <v>0</v>
      </c>
      <c r="K34" s="6">
        <f ca="1" t="array" ref="K34">INDEX(工作清单!K:K,SMALL(IF((工作清单!$I$7:$I$10000&gt;=本日工作!$E$7)*(工作清单!$I$7:$I$10000&lt;=(本日工作!$E$7+7)),ROW(工作清单!$E$7:$M$10000),4^8),ROW(28:28)))</f>
        <v>0</v>
      </c>
      <c r="L34" s="6">
        <f ca="1" t="array" ref="L34">INDEX(工作清单!L:L,SMALL(IF((工作清单!$I$7:$I$10000&gt;=本日工作!$E$7)*(工作清单!$I$7:$I$10000&lt;=(本日工作!$E$7+7)),ROW(工作清单!$E$7:$M$10000),4^8),ROW(28:28)))</f>
        <v>0</v>
      </c>
      <c r="M34" s="10">
        <f ca="1" t="array" ref="M34">INDEX(工作清单!M:M,SMALL(IF((工作清单!$I$7:$I$10000&gt;=本日工作!$E$7)*(工作清单!$I$7:$I$10000&lt;=(本日工作!$E$7+7)),ROW(工作清单!$E$7:$M$10000),4^8),ROW(28:28)))</f>
        <v>0</v>
      </c>
      <c r="N34" s="24"/>
    </row>
    <row r="35" s="12" customFormat="1" customHeight="1" spans="3:14">
      <c r="C35" s="24"/>
      <c r="D35" s="5" t="str">
        <f ca="1" t="shared" si="0"/>
        <v/>
      </c>
      <c r="E35" s="6">
        <f ca="1" t="array" ref="E35">INDEX(工作清单!E:E,SMALL(IF((工作清单!$I$7:$I$10000&gt;=本日工作!$E$7)*(工作清单!$I$7:$I$10000&lt;=(本日工作!$E$7+7)),ROW(工作清单!$E$7:$M$10000),4^8),ROW(29:29)))</f>
        <v>0</v>
      </c>
      <c r="F35" s="6">
        <f ca="1" t="array" ref="F35">INDEX(工作清单!F:F,SMALL(IF((工作清单!$I$7:$I$10000&gt;=本日工作!$E$7)*(工作清单!$I$7:$I$10000&lt;=(本日工作!$E$7+7)),ROW(工作清单!$E$7:$M$10000),4^8),ROW(29:29)))</f>
        <v>0</v>
      </c>
      <c r="G35" s="6">
        <f ca="1" t="array" ref="G35">INDEX(工作清单!G:G,SMALL(IF((工作清单!$I$7:$I$10000&gt;=本日工作!$E$7)*(工作清单!$I$7:$I$10000&lt;=(本日工作!$E$7+7)),ROW(工作清单!$E$7:$M$10000),4^8),ROW(29:29)))</f>
        <v>0</v>
      </c>
      <c r="H35" s="6">
        <f ca="1" t="array" ref="H35">INDEX(工作清单!H:H,SMALL(IF((工作清单!$I$7:$I$10000&gt;=本日工作!$E$7)*(工作清单!$I$7:$I$10000&lt;=(本日工作!$E$7+7)),ROW(工作清单!$E$7:$M$10000),4^8),ROW(29:29)))</f>
        <v>0</v>
      </c>
      <c r="I35" s="27">
        <f ca="1" t="array" ref="I35">INDEX(工作清单!I:I,SMALL(IF((工作清单!$I$7:$I$10000&gt;=本日工作!$E$7)*(工作清单!$I$7:$I$10000&lt;=(本日工作!$E$7+7)),ROW(工作清单!$E$7:$M$10000),4^8),ROW(29:29)))</f>
        <v>0</v>
      </c>
      <c r="J35" s="28">
        <f ca="1" t="array" ref="J35">INDEX(工作清单!J:J,SMALL(IF((工作清单!$I$7:$I$10000&gt;=本日工作!$E$7)*(工作清单!$I$7:$I$10000&lt;=(本日工作!$E$7+7)),ROW(工作清单!$E$7:$M$10000),4^8),ROW(29:29)))</f>
        <v>0</v>
      </c>
      <c r="K35" s="6">
        <f ca="1" t="array" ref="K35">INDEX(工作清单!K:K,SMALL(IF((工作清单!$I$7:$I$10000&gt;=本日工作!$E$7)*(工作清单!$I$7:$I$10000&lt;=(本日工作!$E$7+7)),ROW(工作清单!$E$7:$M$10000),4^8),ROW(29:29)))</f>
        <v>0</v>
      </c>
      <c r="L35" s="6">
        <f ca="1" t="array" ref="L35">INDEX(工作清单!L:L,SMALL(IF((工作清单!$I$7:$I$10000&gt;=本日工作!$E$7)*(工作清单!$I$7:$I$10000&lt;=(本日工作!$E$7+7)),ROW(工作清单!$E$7:$M$10000),4^8),ROW(29:29)))</f>
        <v>0</v>
      </c>
      <c r="M35" s="10">
        <f ca="1" t="array" ref="M35">INDEX(工作清单!M:M,SMALL(IF((工作清单!$I$7:$I$10000&gt;=本日工作!$E$7)*(工作清单!$I$7:$I$10000&lt;=(本日工作!$E$7+7)),ROW(工作清单!$E$7:$M$10000),4^8),ROW(29:29)))</f>
        <v>0</v>
      </c>
      <c r="N35" s="24"/>
    </row>
    <row r="36" s="12" customFormat="1" customHeight="1" spans="3:14">
      <c r="C36" s="24"/>
      <c r="D36" s="5" t="str">
        <f ca="1" t="shared" si="0"/>
        <v/>
      </c>
      <c r="E36" s="6">
        <f ca="1" t="array" ref="E36">INDEX(工作清单!E:E,SMALL(IF((工作清单!$I$7:$I$10000&gt;=本日工作!$E$7)*(工作清单!$I$7:$I$10000&lt;=(本日工作!$E$7+7)),ROW(工作清单!$E$7:$M$10000),4^8),ROW(30:30)))</f>
        <v>0</v>
      </c>
      <c r="F36" s="6">
        <f ca="1" t="array" ref="F36">INDEX(工作清单!F:F,SMALL(IF((工作清单!$I$7:$I$10000&gt;=本日工作!$E$7)*(工作清单!$I$7:$I$10000&lt;=(本日工作!$E$7+7)),ROW(工作清单!$E$7:$M$10000),4^8),ROW(30:30)))</f>
        <v>0</v>
      </c>
      <c r="G36" s="6">
        <f ca="1" t="array" ref="G36">INDEX(工作清单!G:G,SMALL(IF((工作清单!$I$7:$I$10000&gt;=本日工作!$E$7)*(工作清单!$I$7:$I$10000&lt;=(本日工作!$E$7+7)),ROW(工作清单!$E$7:$M$10000),4^8),ROW(30:30)))</f>
        <v>0</v>
      </c>
      <c r="H36" s="6">
        <f ca="1" t="array" ref="H36">INDEX(工作清单!H:H,SMALL(IF((工作清单!$I$7:$I$10000&gt;=本日工作!$E$7)*(工作清单!$I$7:$I$10000&lt;=(本日工作!$E$7+7)),ROW(工作清单!$E$7:$M$10000),4^8),ROW(30:30)))</f>
        <v>0</v>
      </c>
      <c r="I36" s="27">
        <f ca="1" t="array" ref="I36">INDEX(工作清单!I:I,SMALL(IF((工作清单!$I$7:$I$10000&gt;=本日工作!$E$7)*(工作清单!$I$7:$I$10000&lt;=(本日工作!$E$7+7)),ROW(工作清单!$E$7:$M$10000),4^8),ROW(30:30)))</f>
        <v>0</v>
      </c>
      <c r="J36" s="28">
        <f ca="1" t="array" ref="J36">INDEX(工作清单!J:J,SMALL(IF((工作清单!$I$7:$I$10000&gt;=本日工作!$E$7)*(工作清单!$I$7:$I$10000&lt;=(本日工作!$E$7+7)),ROW(工作清单!$E$7:$M$10000),4^8),ROW(30:30)))</f>
        <v>0</v>
      </c>
      <c r="K36" s="6">
        <f ca="1" t="array" ref="K36">INDEX(工作清单!K:K,SMALL(IF((工作清单!$I$7:$I$10000&gt;=本日工作!$E$7)*(工作清单!$I$7:$I$10000&lt;=(本日工作!$E$7+7)),ROW(工作清单!$E$7:$M$10000),4^8),ROW(30:30)))</f>
        <v>0</v>
      </c>
      <c r="L36" s="6">
        <f ca="1" t="array" ref="L36">INDEX(工作清单!L:L,SMALL(IF((工作清单!$I$7:$I$10000&gt;=本日工作!$E$7)*(工作清单!$I$7:$I$10000&lt;=(本日工作!$E$7+7)),ROW(工作清单!$E$7:$M$10000),4^8),ROW(30:30)))</f>
        <v>0</v>
      </c>
      <c r="M36" s="10">
        <f ca="1" t="array" ref="M36">INDEX(工作清单!M:M,SMALL(IF((工作清单!$I$7:$I$10000&gt;=本日工作!$E$7)*(工作清单!$I$7:$I$10000&lt;=(本日工作!$E$7+7)),ROW(工作清单!$E$7:$M$10000),4^8),ROW(30:30)))</f>
        <v>0</v>
      </c>
      <c r="N36" s="24"/>
    </row>
    <row r="37" s="12" customFormat="1" customHeight="1" spans="3:14">
      <c r="C37" s="24"/>
      <c r="D37" s="5" t="str">
        <f ca="1" t="shared" si="0"/>
        <v/>
      </c>
      <c r="E37" s="6">
        <f ca="1" t="array" ref="E37">INDEX(工作清单!E:E,SMALL(IF((工作清单!$I$7:$I$10000&gt;=本日工作!$E$7)*(工作清单!$I$7:$I$10000&lt;=(本日工作!$E$7+7)),ROW(工作清单!$E$7:$M$10000),4^8),ROW(31:31)))</f>
        <v>0</v>
      </c>
      <c r="F37" s="6">
        <f ca="1" t="array" ref="F37">INDEX(工作清单!F:F,SMALL(IF((工作清单!$I$7:$I$10000&gt;=本日工作!$E$7)*(工作清单!$I$7:$I$10000&lt;=(本日工作!$E$7+7)),ROW(工作清单!$E$7:$M$10000),4^8),ROW(31:31)))</f>
        <v>0</v>
      </c>
      <c r="G37" s="6">
        <f ca="1" t="array" ref="G37">INDEX(工作清单!G:G,SMALL(IF((工作清单!$I$7:$I$10000&gt;=本日工作!$E$7)*(工作清单!$I$7:$I$10000&lt;=(本日工作!$E$7+7)),ROW(工作清单!$E$7:$M$10000),4^8),ROW(31:31)))</f>
        <v>0</v>
      </c>
      <c r="H37" s="6">
        <f ca="1" t="array" ref="H37">INDEX(工作清单!H:H,SMALL(IF((工作清单!$I$7:$I$10000&gt;=本日工作!$E$7)*(工作清单!$I$7:$I$10000&lt;=(本日工作!$E$7+7)),ROW(工作清单!$E$7:$M$10000),4^8),ROW(31:31)))</f>
        <v>0</v>
      </c>
      <c r="I37" s="27">
        <f ca="1" t="array" ref="I37">INDEX(工作清单!I:I,SMALL(IF((工作清单!$I$7:$I$10000&gt;=本日工作!$E$7)*(工作清单!$I$7:$I$10000&lt;=(本日工作!$E$7+7)),ROW(工作清单!$E$7:$M$10000),4^8),ROW(31:31)))</f>
        <v>0</v>
      </c>
      <c r="J37" s="28">
        <f ca="1" t="array" ref="J37">INDEX(工作清单!J:J,SMALL(IF((工作清单!$I$7:$I$10000&gt;=本日工作!$E$7)*(工作清单!$I$7:$I$10000&lt;=(本日工作!$E$7+7)),ROW(工作清单!$E$7:$M$10000),4^8),ROW(31:31)))</f>
        <v>0</v>
      </c>
      <c r="K37" s="6">
        <f ca="1" t="array" ref="K37">INDEX(工作清单!K:K,SMALL(IF((工作清单!$I$7:$I$10000&gt;=本日工作!$E$7)*(工作清单!$I$7:$I$10000&lt;=(本日工作!$E$7+7)),ROW(工作清单!$E$7:$M$10000),4^8),ROW(31:31)))</f>
        <v>0</v>
      </c>
      <c r="L37" s="6">
        <f ca="1" t="array" ref="L37">INDEX(工作清单!L:L,SMALL(IF((工作清单!$I$7:$I$10000&gt;=本日工作!$E$7)*(工作清单!$I$7:$I$10000&lt;=(本日工作!$E$7+7)),ROW(工作清单!$E$7:$M$10000),4^8),ROW(31:31)))</f>
        <v>0</v>
      </c>
      <c r="M37" s="10">
        <f ca="1" t="array" ref="M37">INDEX(工作清单!M:M,SMALL(IF((工作清单!$I$7:$I$10000&gt;=本日工作!$E$7)*(工作清单!$I$7:$I$10000&lt;=(本日工作!$E$7+7)),ROW(工作清单!$E$7:$M$10000),4^8),ROW(31:31)))</f>
        <v>0</v>
      </c>
      <c r="N37" s="24"/>
    </row>
    <row r="38" s="12" customFormat="1" customHeight="1" spans="3:14">
      <c r="C38" s="24"/>
      <c r="D38" s="5" t="str">
        <f ca="1" t="shared" si="0"/>
        <v/>
      </c>
      <c r="E38" s="6">
        <f ca="1" t="array" ref="E38">INDEX(工作清单!E:E,SMALL(IF((工作清单!$I$7:$I$10000&gt;=本日工作!$E$7)*(工作清单!$I$7:$I$10000&lt;=(本日工作!$E$7+7)),ROW(工作清单!$E$7:$M$10000),4^8),ROW(32:32)))</f>
        <v>0</v>
      </c>
      <c r="F38" s="6">
        <f ca="1" t="array" ref="F38">INDEX(工作清单!F:F,SMALL(IF((工作清单!$I$7:$I$10000&gt;=本日工作!$E$7)*(工作清单!$I$7:$I$10000&lt;=(本日工作!$E$7+7)),ROW(工作清单!$E$7:$M$10000),4^8),ROW(32:32)))</f>
        <v>0</v>
      </c>
      <c r="G38" s="6">
        <f ca="1" t="array" ref="G38">INDEX(工作清单!G:G,SMALL(IF((工作清单!$I$7:$I$10000&gt;=本日工作!$E$7)*(工作清单!$I$7:$I$10000&lt;=(本日工作!$E$7+7)),ROW(工作清单!$E$7:$M$10000),4^8),ROW(32:32)))</f>
        <v>0</v>
      </c>
      <c r="H38" s="6">
        <f ca="1" t="array" ref="H38">INDEX(工作清单!H:H,SMALL(IF((工作清单!$I$7:$I$10000&gt;=本日工作!$E$7)*(工作清单!$I$7:$I$10000&lt;=(本日工作!$E$7+7)),ROW(工作清单!$E$7:$M$10000),4^8),ROW(32:32)))</f>
        <v>0</v>
      </c>
      <c r="I38" s="27">
        <f ca="1" t="array" ref="I38">INDEX(工作清单!I:I,SMALL(IF((工作清单!$I$7:$I$10000&gt;=本日工作!$E$7)*(工作清单!$I$7:$I$10000&lt;=(本日工作!$E$7+7)),ROW(工作清单!$E$7:$M$10000),4^8),ROW(32:32)))</f>
        <v>0</v>
      </c>
      <c r="J38" s="28">
        <f ca="1" t="array" ref="J38">INDEX(工作清单!J:J,SMALL(IF((工作清单!$I$7:$I$10000&gt;=本日工作!$E$7)*(工作清单!$I$7:$I$10000&lt;=(本日工作!$E$7+7)),ROW(工作清单!$E$7:$M$10000),4^8),ROW(32:32)))</f>
        <v>0</v>
      </c>
      <c r="K38" s="6">
        <f ca="1" t="array" ref="K38">INDEX(工作清单!K:K,SMALL(IF((工作清单!$I$7:$I$10000&gt;=本日工作!$E$7)*(工作清单!$I$7:$I$10000&lt;=(本日工作!$E$7+7)),ROW(工作清单!$E$7:$M$10000),4^8),ROW(32:32)))</f>
        <v>0</v>
      </c>
      <c r="L38" s="6">
        <f ca="1" t="array" ref="L38">INDEX(工作清单!L:L,SMALL(IF((工作清单!$I$7:$I$10000&gt;=本日工作!$E$7)*(工作清单!$I$7:$I$10000&lt;=(本日工作!$E$7+7)),ROW(工作清单!$E$7:$M$10000),4^8),ROW(32:32)))</f>
        <v>0</v>
      </c>
      <c r="M38" s="10">
        <f ca="1" t="array" ref="M38">INDEX(工作清单!M:M,SMALL(IF((工作清单!$I$7:$I$10000&gt;=本日工作!$E$7)*(工作清单!$I$7:$I$10000&lt;=(本日工作!$E$7+7)),ROW(工作清单!$E$7:$M$10000),4^8),ROW(32:32)))</f>
        <v>0</v>
      </c>
      <c r="N38" s="24"/>
    </row>
    <row r="39" s="12" customFormat="1" customHeight="1" spans="3:14">
      <c r="C39" s="24"/>
      <c r="D39" s="5" t="str">
        <f ca="1" t="shared" si="0"/>
        <v/>
      </c>
      <c r="E39" s="6">
        <f ca="1" t="array" ref="E39">INDEX(工作清单!E:E,SMALL(IF((工作清单!$I$7:$I$10000&gt;=本日工作!$E$7)*(工作清单!$I$7:$I$10000&lt;=(本日工作!$E$7+7)),ROW(工作清单!$E$7:$M$10000),4^8),ROW(33:33)))</f>
        <v>0</v>
      </c>
      <c r="F39" s="6">
        <f ca="1" t="array" ref="F39">INDEX(工作清单!F:F,SMALL(IF((工作清单!$I$7:$I$10000&gt;=本日工作!$E$7)*(工作清单!$I$7:$I$10000&lt;=(本日工作!$E$7+7)),ROW(工作清单!$E$7:$M$10000),4^8),ROW(33:33)))</f>
        <v>0</v>
      </c>
      <c r="G39" s="6">
        <f ca="1" t="array" ref="G39">INDEX(工作清单!G:G,SMALL(IF((工作清单!$I$7:$I$10000&gt;=本日工作!$E$7)*(工作清单!$I$7:$I$10000&lt;=(本日工作!$E$7+7)),ROW(工作清单!$E$7:$M$10000),4^8),ROW(33:33)))</f>
        <v>0</v>
      </c>
      <c r="H39" s="6">
        <f ca="1" t="array" ref="H39">INDEX(工作清单!H:H,SMALL(IF((工作清单!$I$7:$I$10000&gt;=本日工作!$E$7)*(工作清单!$I$7:$I$10000&lt;=(本日工作!$E$7+7)),ROW(工作清单!$E$7:$M$10000),4^8),ROW(33:33)))</f>
        <v>0</v>
      </c>
      <c r="I39" s="27">
        <f ca="1" t="array" ref="I39">INDEX(工作清单!I:I,SMALL(IF((工作清单!$I$7:$I$10000&gt;=本日工作!$E$7)*(工作清单!$I$7:$I$10000&lt;=(本日工作!$E$7+7)),ROW(工作清单!$E$7:$M$10000),4^8),ROW(33:33)))</f>
        <v>0</v>
      </c>
      <c r="J39" s="28">
        <f ca="1" t="array" ref="J39">INDEX(工作清单!J:J,SMALL(IF((工作清单!$I$7:$I$10000&gt;=本日工作!$E$7)*(工作清单!$I$7:$I$10000&lt;=(本日工作!$E$7+7)),ROW(工作清单!$E$7:$M$10000),4^8),ROW(33:33)))</f>
        <v>0</v>
      </c>
      <c r="K39" s="6">
        <f ca="1" t="array" ref="K39">INDEX(工作清单!K:K,SMALL(IF((工作清单!$I$7:$I$10000&gt;=本日工作!$E$7)*(工作清单!$I$7:$I$10000&lt;=(本日工作!$E$7+7)),ROW(工作清单!$E$7:$M$10000),4^8),ROW(33:33)))</f>
        <v>0</v>
      </c>
      <c r="L39" s="6">
        <f ca="1" t="array" ref="L39">INDEX(工作清单!L:L,SMALL(IF((工作清单!$I$7:$I$10000&gt;=本日工作!$E$7)*(工作清单!$I$7:$I$10000&lt;=(本日工作!$E$7+7)),ROW(工作清单!$E$7:$M$10000),4^8),ROW(33:33)))</f>
        <v>0</v>
      </c>
      <c r="M39" s="10">
        <f ca="1" t="array" ref="M39">INDEX(工作清单!M:M,SMALL(IF((工作清单!$I$7:$I$10000&gt;=本日工作!$E$7)*(工作清单!$I$7:$I$10000&lt;=(本日工作!$E$7+7)),ROW(工作清单!$E$7:$M$10000),4^8),ROW(33:33)))</f>
        <v>0</v>
      </c>
      <c r="N39" s="24"/>
    </row>
    <row r="40" s="12" customFormat="1" customHeight="1" spans="3:14">
      <c r="C40" s="24"/>
      <c r="D40" s="5" t="str">
        <f ca="1" t="shared" si="0"/>
        <v/>
      </c>
      <c r="E40" s="6">
        <f ca="1" t="array" ref="E40">INDEX(工作清单!E:E,SMALL(IF((工作清单!$I$7:$I$10000&gt;=本日工作!$E$7)*(工作清单!$I$7:$I$10000&lt;=(本日工作!$E$7+7)),ROW(工作清单!$E$7:$M$10000),4^8),ROW(34:34)))</f>
        <v>0</v>
      </c>
      <c r="F40" s="6">
        <f ca="1" t="array" ref="F40">INDEX(工作清单!F:F,SMALL(IF((工作清单!$I$7:$I$10000&gt;=本日工作!$E$7)*(工作清单!$I$7:$I$10000&lt;=(本日工作!$E$7+7)),ROW(工作清单!$E$7:$M$10000),4^8),ROW(34:34)))</f>
        <v>0</v>
      </c>
      <c r="G40" s="6">
        <f ca="1" t="array" ref="G40">INDEX(工作清单!G:G,SMALL(IF((工作清单!$I$7:$I$10000&gt;=本日工作!$E$7)*(工作清单!$I$7:$I$10000&lt;=(本日工作!$E$7+7)),ROW(工作清单!$E$7:$M$10000),4^8),ROW(34:34)))</f>
        <v>0</v>
      </c>
      <c r="H40" s="6">
        <f ca="1" t="array" ref="H40">INDEX(工作清单!H:H,SMALL(IF((工作清单!$I$7:$I$10000&gt;=本日工作!$E$7)*(工作清单!$I$7:$I$10000&lt;=(本日工作!$E$7+7)),ROW(工作清单!$E$7:$M$10000),4^8),ROW(34:34)))</f>
        <v>0</v>
      </c>
      <c r="I40" s="27">
        <f ca="1" t="array" ref="I40">INDEX(工作清单!I:I,SMALL(IF((工作清单!$I$7:$I$10000&gt;=本日工作!$E$7)*(工作清单!$I$7:$I$10000&lt;=(本日工作!$E$7+7)),ROW(工作清单!$E$7:$M$10000),4^8),ROW(34:34)))</f>
        <v>0</v>
      </c>
      <c r="J40" s="28">
        <f ca="1" t="array" ref="J40">INDEX(工作清单!J:J,SMALL(IF((工作清单!$I$7:$I$10000&gt;=本日工作!$E$7)*(工作清单!$I$7:$I$10000&lt;=(本日工作!$E$7+7)),ROW(工作清单!$E$7:$M$10000),4^8),ROW(34:34)))</f>
        <v>0</v>
      </c>
      <c r="K40" s="6">
        <f ca="1" t="array" ref="K40">INDEX(工作清单!K:K,SMALL(IF((工作清单!$I$7:$I$10000&gt;=本日工作!$E$7)*(工作清单!$I$7:$I$10000&lt;=(本日工作!$E$7+7)),ROW(工作清单!$E$7:$M$10000),4^8),ROW(34:34)))</f>
        <v>0</v>
      </c>
      <c r="L40" s="6">
        <f ca="1" t="array" ref="L40">INDEX(工作清单!L:L,SMALL(IF((工作清单!$I$7:$I$10000&gt;=本日工作!$E$7)*(工作清单!$I$7:$I$10000&lt;=(本日工作!$E$7+7)),ROW(工作清单!$E$7:$M$10000),4^8),ROW(34:34)))</f>
        <v>0</v>
      </c>
      <c r="M40" s="10">
        <f ca="1" t="array" ref="M40">INDEX(工作清单!M:M,SMALL(IF((工作清单!$I$7:$I$10000&gt;=本日工作!$E$7)*(工作清单!$I$7:$I$10000&lt;=(本日工作!$E$7+7)),ROW(工作清单!$E$7:$M$10000),4^8),ROW(34:34)))</f>
        <v>0</v>
      </c>
      <c r="N40" s="24"/>
    </row>
    <row r="41" s="12" customFormat="1" customHeight="1" spans="3:14">
      <c r="C41" s="24"/>
      <c r="D41" s="5" t="str">
        <f ca="1" t="shared" si="0"/>
        <v/>
      </c>
      <c r="E41" s="6">
        <f ca="1" t="array" ref="E41">INDEX(工作清单!E:E,SMALL(IF((工作清单!$I$7:$I$10000&gt;=本日工作!$E$7)*(工作清单!$I$7:$I$10000&lt;=(本日工作!$E$7+7)),ROW(工作清单!$E$7:$M$10000),4^8),ROW(35:35)))</f>
        <v>0</v>
      </c>
      <c r="F41" s="6">
        <f ca="1" t="array" ref="F41">INDEX(工作清单!F:F,SMALL(IF((工作清单!$I$7:$I$10000&gt;=本日工作!$E$7)*(工作清单!$I$7:$I$10000&lt;=(本日工作!$E$7+7)),ROW(工作清单!$E$7:$M$10000),4^8),ROW(35:35)))</f>
        <v>0</v>
      </c>
      <c r="G41" s="6">
        <f ca="1" t="array" ref="G41">INDEX(工作清单!G:G,SMALL(IF((工作清单!$I$7:$I$10000&gt;=本日工作!$E$7)*(工作清单!$I$7:$I$10000&lt;=(本日工作!$E$7+7)),ROW(工作清单!$E$7:$M$10000),4^8),ROW(35:35)))</f>
        <v>0</v>
      </c>
      <c r="H41" s="6">
        <f ca="1" t="array" ref="H41">INDEX(工作清单!H:H,SMALL(IF((工作清单!$I$7:$I$10000&gt;=本日工作!$E$7)*(工作清单!$I$7:$I$10000&lt;=(本日工作!$E$7+7)),ROW(工作清单!$E$7:$M$10000),4^8),ROW(35:35)))</f>
        <v>0</v>
      </c>
      <c r="I41" s="27">
        <f ca="1" t="array" ref="I41">INDEX(工作清单!I:I,SMALL(IF((工作清单!$I$7:$I$10000&gt;=本日工作!$E$7)*(工作清单!$I$7:$I$10000&lt;=(本日工作!$E$7+7)),ROW(工作清单!$E$7:$M$10000),4^8),ROW(35:35)))</f>
        <v>0</v>
      </c>
      <c r="J41" s="28">
        <f ca="1" t="array" ref="J41">INDEX(工作清单!J:J,SMALL(IF((工作清单!$I$7:$I$10000&gt;=本日工作!$E$7)*(工作清单!$I$7:$I$10000&lt;=(本日工作!$E$7+7)),ROW(工作清单!$E$7:$M$10000),4^8),ROW(35:35)))</f>
        <v>0</v>
      </c>
      <c r="K41" s="6">
        <f ca="1" t="array" ref="K41">INDEX(工作清单!K:K,SMALL(IF((工作清单!$I$7:$I$10000&gt;=本日工作!$E$7)*(工作清单!$I$7:$I$10000&lt;=(本日工作!$E$7+7)),ROW(工作清单!$E$7:$M$10000),4^8),ROW(35:35)))</f>
        <v>0</v>
      </c>
      <c r="L41" s="6">
        <f ca="1" t="array" ref="L41">INDEX(工作清单!L:L,SMALL(IF((工作清单!$I$7:$I$10000&gt;=本日工作!$E$7)*(工作清单!$I$7:$I$10000&lt;=(本日工作!$E$7+7)),ROW(工作清单!$E$7:$M$10000),4^8),ROW(35:35)))</f>
        <v>0</v>
      </c>
      <c r="M41" s="10">
        <f ca="1" t="array" ref="M41">INDEX(工作清单!M:M,SMALL(IF((工作清单!$I$7:$I$10000&gt;=本日工作!$E$7)*(工作清单!$I$7:$I$10000&lt;=(本日工作!$E$7+7)),ROW(工作清单!$E$7:$M$10000),4^8),ROW(35:35)))</f>
        <v>0</v>
      </c>
      <c r="N41" s="24"/>
    </row>
    <row r="42" s="12" customFormat="1" customHeight="1" spans="3:14">
      <c r="C42" s="24"/>
      <c r="D42" s="5" t="str">
        <f ca="1" t="shared" ref="D42:D73" si="1">IF(E42=0,"",ROW(A36))</f>
        <v/>
      </c>
      <c r="E42" s="6">
        <f ca="1" t="array" ref="E42">INDEX(工作清单!E:E,SMALL(IF((工作清单!$I$7:$I$10000&gt;=本日工作!$E$7)*(工作清单!$I$7:$I$10000&lt;=(本日工作!$E$7+7)),ROW(工作清单!$E$7:$M$10000),4^8),ROW(36:36)))</f>
        <v>0</v>
      </c>
      <c r="F42" s="6">
        <f ca="1" t="array" ref="F42">INDEX(工作清单!F:F,SMALL(IF((工作清单!$I$7:$I$10000&gt;=本日工作!$E$7)*(工作清单!$I$7:$I$10000&lt;=(本日工作!$E$7+7)),ROW(工作清单!$E$7:$M$10000),4^8),ROW(36:36)))</f>
        <v>0</v>
      </c>
      <c r="G42" s="6">
        <f ca="1" t="array" ref="G42">INDEX(工作清单!G:G,SMALL(IF((工作清单!$I$7:$I$10000&gt;=本日工作!$E$7)*(工作清单!$I$7:$I$10000&lt;=(本日工作!$E$7+7)),ROW(工作清单!$E$7:$M$10000),4^8),ROW(36:36)))</f>
        <v>0</v>
      </c>
      <c r="H42" s="6">
        <f ca="1" t="array" ref="H42">INDEX(工作清单!H:H,SMALL(IF((工作清单!$I$7:$I$10000&gt;=本日工作!$E$7)*(工作清单!$I$7:$I$10000&lt;=(本日工作!$E$7+7)),ROW(工作清单!$E$7:$M$10000),4^8),ROW(36:36)))</f>
        <v>0</v>
      </c>
      <c r="I42" s="27">
        <f ca="1" t="array" ref="I42">INDEX(工作清单!I:I,SMALL(IF((工作清单!$I$7:$I$10000&gt;=本日工作!$E$7)*(工作清单!$I$7:$I$10000&lt;=(本日工作!$E$7+7)),ROW(工作清单!$E$7:$M$10000),4^8),ROW(36:36)))</f>
        <v>0</v>
      </c>
      <c r="J42" s="28">
        <f ca="1" t="array" ref="J42">INDEX(工作清单!J:J,SMALL(IF((工作清单!$I$7:$I$10000&gt;=本日工作!$E$7)*(工作清单!$I$7:$I$10000&lt;=(本日工作!$E$7+7)),ROW(工作清单!$E$7:$M$10000),4^8),ROW(36:36)))</f>
        <v>0</v>
      </c>
      <c r="K42" s="6">
        <f ca="1" t="array" ref="K42">INDEX(工作清单!K:K,SMALL(IF((工作清单!$I$7:$I$10000&gt;=本日工作!$E$7)*(工作清单!$I$7:$I$10000&lt;=(本日工作!$E$7+7)),ROW(工作清单!$E$7:$M$10000),4^8),ROW(36:36)))</f>
        <v>0</v>
      </c>
      <c r="L42" s="6">
        <f ca="1" t="array" ref="L42">INDEX(工作清单!L:L,SMALL(IF((工作清单!$I$7:$I$10000&gt;=本日工作!$E$7)*(工作清单!$I$7:$I$10000&lt;=(本日工作!$E$7+7)),ROW(工作清单!$E$7:$M$10000),4^8),ROW(36:36)))</f>
        <v>0</v>
      </c>
      <c r="M42" s="10">
        <f ca="1" t="array" ref="M42">INDEX(工作清单!M:M,SMALL(IF((工作清单!$I$7:$I$10000&gt;=本日工作!$E$7)*(工作清单!$I$7:$I$10000&lt;=(本日工作!$E$7+7)),ROW(工作清单!$E$7:$M$10000),4^8),ROW(36:36)))</f>
        <v>0</v>
      </c>
      <c r="N42" s="24"/>
    </row>
    <row r="43" s="12" customFormat="1" customHeight="1" spans="3:14">
      <c r="C43" s="24"/>
      <c r="D43" s="5" t="str">
        <f ca="1" t="shared" si="1"/>
        <v/>
      </c>
      <c r="E43" s="6">
        <f ca="1" t="array" ref="E43">INDEX(工作清单!E:E,SMALL(IF((工作清单!$I$7:$I$10000&gt;=本日工作!$E$7)*(工作清单!$I$7:$I$10000&lt;=(本日工作!$E$7+7)),ROW(工作清单!$E$7:$M$10000),4^8),ROW(37:37)))</f>
        <v>0</v>
      </c>
      <c r="F43" s="6">
        <f ca="1" t="array" ref="F43">INDEX(工作清单!F:F,SMALL(IF((工作清单!$I$7:$I$10000&gt;=本日工作!$E$7)*(工作清单!$I$7:$I$10000&lt;=(本日工作!$E$7+7)),ROW(工作清单!$E$7:$M$10000),4^8),ROW(37:37)))</f>
        <v>0</v>
      </c>
      <c r="G43" s="6">
        <f ca="1" t="array" ref="G43">INDEX(工作清单!G:G,SMALL(IF((工作清单!$I$7:$I$10000&gt;=本日工作!$E$7)*(工作清单!$I$7:$I$10000&lt;=(本日工作!$E$7+7)),ROW(工作清单!$E$7:$M$10000),4^8),ROW(37:37)))</f>
        <v>0</v>
      </c>
      <c r="H43" s="6">
        <f ca="1" t="array" ref="H43">INDEX(工作清单!H:H,SMALL(IF((工作清单!$I$7:$I$10000&gt;=本日工作!$E$7)*(工作清单!$I$7:$I$10000&lt;=(本日工作!$E$7+7)),ROW(工作清单!$E$7:$M$10000),4^8),ROW(37:37)))</f>
        <v>0</v>
      </c>
      <c r="I43" s="27">
        <f ca="1" t="array" ref="I43">INDEX(工作清单!I:I,SMALL(IF((工作清单!$I$7:$I$10000&gt;=本日工作!$E$7)*(工作清单!$I$7:$I$10000&lt;=(本日工作!$E$7+7)),ROW(工作清单!$E$7:$M$10000),4^8),ROW(37:37)))</f>
        <v>0</v>
      </c>
      <c r="J43" s="28">
        <f ca="1" t="array" ref="J43">INDEX(工作清单!J:J,SMALL(IF((工作清单!$I$7:$I$10000&gt;=本日工作!$E$7)*(工作清单!$I$7:$I$10000&lt;=(本日工作!$E$7+7)),ROW(工作清单!$E$7:$M$10000),4^8),ROW(37:37)))</f>
        <v>0</v>
      </c>
      <c r="K43" s="6">
        <f ca="1" t="array" ref="K43">INDEX(工作清单!K:K,SMALL(IF((工作清单!$I$7:$I$10000&gt;=本日工作!$E$7)*(工作清单!$I$7:$I$10000&lt;=(本日工作!$E$7+7)),ROW(工作清单!$E$7:$M$10000),4^8),ROW(37:37)))</f>
        <v>0</v>
      </c>
      <c r="L43" s="6">
        <f ca="1" t="array" ref="L43">INDEX(工作清单!L:L,SMALL(IF((工作清单!$I$7:$I$10000&gt;=本日工作!$E$7)*(工作清单!$I$7:$I$10000&lt;=(本日工作!$E$7+7)),ROW(工作清单!$E$7:$M$10000),4^8),ROW(37:37)))</f>
        <v>0</v>
      </c>
      <c r="M43" s="10">
        <f ca="1" t="array" ref="M43">INDEX(工作清单!M:M,SMALL(IF((工作清单!$I$7:$I$10000&gt;=本日工作!$E$7)*(工作清单!$I$7:$I$10000&lt;=(本日工作!$E$7+7)),ROW(工作清单!$E$7:$M$10000),4^8),ROW(37:37)))</f>
        <v>0</v>
      </c>
      <c r="N43" s="24"/>
    </row>
    <row r="44" s="12" customFormat="1" customHeight="1" spans="3:14">
      <c r="C44" s="24"/>
      <c r="D44" s="5" t="str">
        <f ca="1" t="shared" si="1"/>
        <v/>
      </c>
      <c r="E44" s="6">
        <f ca="1" t="array" ref="E44">INDEX(工作清单!E:E,SMALL(IF((工作清单!$I$7:$I$10000&gt;=本日工作!$E$7)*(工作清单!$I$7:$I$10000&lt;=(本日工作!$E$7+7)),ROW(工作清单!$E$7:$M$10000),4^8),ROW(38:38)))</f>
        <v>0</v>
      </c>
      <c r="F44" s="6">
        <f ca="1" t="array" ref="F44">INDEX(工作清单!F:F,SMALL(IF((工作清单!$I$7:$I$10000&gt;=本日工作!$E$7)*(工作清单!$I$7:$I$10000&lt;=(本日工作!$E$7+7)),ROW(工作清单!$E$7:$M$10000),4^8),ROW(38:38)))</f>
        <v>0</v>
      </c>
      <c r="G44" s="6">
        <f ca="1" t="array" ref="G44">INDEX(工作清单!G:G,SMALL(IF((工作清单!$I$7:$I$10000&gt;=本日工作!$E$7)*(工作清单!$I$7:$I$10000&lt;=(本日工作!$E$7+7)),ROW(工作清单!$E$7:$M$10000),4^8),ROW(38:38)))</f>
        <v>0</v>
      </c>
      <c r="H44" s="6">
        <f ca="1" t="array" ref="H44">INDEX(工作清单!H:H,SMALL(IF((工作清单!$I$7:$I$10000&gt;=本日工作!$E$7)*(工作清单!$I$7:$I$10000&lt;=(本日工作!$E$7+7)),ROW(工作清单!$E$7:$M$10000),4^8),ROW(38:38)))</f>
        <v>0</v>
      </c>
      <c r="I44" s="27">
        <f ca="1" t="array" ref="I44">INDEX(工作清单!I:I,SMALL(IF((工作清单!$I$7:$I$10000&gt;=本日工作!$E$7)*(工作清单!$I$7:$I$10000&lt;=(本日工作!$E$7+7)),ROW(工作清单!$E$7:$M$10000),4^8),ROW(38:38)))</f>
        <v>0</v>
      </c>
      <c r="J44" s="28">
        <f ca="1" t="array" ref="J44">INDEX(工作清单!J:J,SMALL(IF((工作清单!$I$7:$I$10000&gt;=本日工作!$E$7)*(工作清单!$I$7:$I$10000&lt;=(本日工作!$E$7+7)),ROW(工作清单!$E$7:$M$10000),4^8),ROW(38:38)))</f>
        <v>0</v>
      </c>
      <c r="K44" s="6">
        <f ca="1" t="array" ref="K44">INDEX(工作清单!K:K,SMALL(IF((工作清单!$I$7:$I$10000&gt;=本日工作!$E$7)*(工作清单!$I$7:$I$10000&lt;=(本日工作!$E$7+7)),ROW(工作清单!$E$7:$M$10000),4^8),ROW(38:38)))</f>
        <v>0</v>
      </c>
      <c r="L44" s="6">
        <f ca="1" t="array" ref="L44">INDEX(工作清单!L:L,SMALL(IF((工作清单!$I$7:$I$10000&gt;=本日工作!$E$7)*(工作清单!$I$7:$I$10000&lt;=(本日工作!$E$7+7)),ROW(工作清单!$E$7:$M$10000),4^8),ROW(38:38)))</f>
        <v>0</v>
      </c>
      <c r="M44" s="10">
        <f ca="1" t="array" ref="M44">INDEX(工作清单!M:M,SMALL(IF((工作清单!$I$7:$I$10000&gt;=本日工作!$E$7)*(工作清单!$I$7:$I$10000&lt;=(本日工作!$E$7+7)),ROW(工作清单!$E$7:$M$10000),4^8),ROW(38:38)))</f>
        <v>0</v>
      </c>
      <c r="N44" s="24"/>
    </row>
    <row r="45" s="12" customFormat="1" customHeight="1" spans="3:14">
      <c r="C45" s="24"/>
      <c r="D45" s="5" t="str">
        <f ca="1" t="shared" si="1"/>
        <v/>
      </c>
      <c r="E45" s="6">
        <f ca="1" t="array" ref="E45">INDEX(工作清单!E:E,SMALL(IF((工作清单!$I$7:$I$10000&gt;=本日工作!$E$7)*(工作清单!$I$7:$I$10000&lt;=(本日工作!$E$7+7)),ROW(工作清单!$E$7:$M$10000),4^8),ROW(39:39)))</f>
        <v>0</v>
      </c>
      <c r="F45" s="6">
        <f ca="1" t="array" ref="F45">INDEX(工作清单!F:F,SMALL(IF((工作清单!$I$7:$I$10000&gt;=本日工作!$E$7)*(工作清单!$I$7:$I$10000&lt;=(本日工作!$E$7+7)),ROW(工作清单!$E$7:$M$10000),4^8),ROW(39:39)))</f>
        <v>0</v>
      </c>
      <c r="G45" s="6">
        <f ca="1" t="array" ref="G45">INDEX(工作清单!G:G,SMALL(IF((工作清单!$I$7:$I$10000&gt;=本日工作!$E$7)*(工作清单!$I$7:$I$10000&lt;=(本日工作!$E$7+7)),ROW(工作清单!$E$7:$M$10000),4^8),ROW(39:39)))</f>
        <v>0</v>
      </c>
      <c r="H45" s="6">
        <f ca="1" t="array" ref="H45">INDEX(工作清单!H:H,SMALL(IF((工作清单!$I$7:$I$10000&gt;=本日工作!$E$7)*(工作清单!$I$7:$I$10000&lt;=(本日工作!$E$7+7)),ROW(工作清单!$E$7:$M$10000),4^8),ROW(39:39)))</f>
        <v>0</v>
      </c>
      <c r="I45" s="27">
        <f ca="1" t="array" ref="I45">INDEX(工作清单!I:I,SMALL(IF((工作清单!$I$7:$I$10000&gt;=本日工作!$E$7)*(工作清单!$I$7:$I$10000&lt;=(本日工作!$E$7+7)),ROW(工作清单!$E$7:$M$10000),4^8),ROW(39:39)))</f>
        <v>0</v>
      </c>
      <c r="J45" s="28">
        <f ca="1" t="array" ref="J45">INDEX(工作清单!J:J,SMALL(IF((工作清单!$I$7:$I$10000&gt;=本日工作!$E$7)*(工作清单!$I$7:$I$10000&lt;=(本日工作!$E$7+7)),ROW(工作清单!$E$7:$M$10000),4^8),ROW(39:39)))</f>
        <v>0</v>
      </c>
      <c r="K45" s="6">
        <f ca="1" t="array" ref="K45">INDEX(工作清单!K:K,SMALL(IF((工作清单!$I$7:$I$10000&gt;=本日工作!$E$7)*(工作清单!$I$7:$I$10000&lt;=(本日工作!$E$7+7)),ROW(工作清单!$E$7:$M$10000),4^8),ROW(39:39)))</f>
        <v>0</v>
      </c>
      <c r="L45" s="6">
        <f ca="1" t="array" ref="L45">INDEX(工作清单!L:L,SMALL(IF((工作清单!$I$7:$I$10000&gt;=本日工作!$E$7)*(工作清单!$I$7:$I$10000&lt;=(本日工作!$E$7+7)),ROW(工作清单!$E$7:$M$10000),4^8),ROW(39:39)))</f>
        <v>0</v>
      </c>
      <c r="M45" s="10">
        <f ca="1" t="array" ref="M45">INDEX(工作清单!M:M,SMALL(IF((工作清单!$I$7:$I$10000&gt;=本日工作!$E$7)*(工作清单!$I$7:$I$10000&lt;=(本日工作!$E$7+7)),ROW(工作清单!$E$7:$M$10000),4^8),ROW(39:39)))</f>
        <v>0</v>
      </c>
      <c r="N45" s="24"/>
    </row>
    <row r="46" s="12" customFormat="1" customHeight="1" spans="3:14">
      <c r="C46" s="24"/>
      <c r="D46" s="5" t="str">
        <f ca="1" t="shared" si="1"/>
        <v/>
      </c>
      <c r="E46" s="6">
        <f ca="1" t="array" ref="E46">INDEX(工作清单!E:E,SMALL(IF((工作清单!$I$7:$I$10000&gt;=本日工作!$E$7)*(工作清单!$I$7:$I$10000&lt;=(本日工作!$E$7+7)),ROW(工作清单!$E$7:$M$10000),4^8),ROW(40:40)))</f>
        <v>0</v>
      </c>
      <c r="F46" s="6">
        <f ca="1" t="array" ref="F46">INDEX(工作清单!F:F,SMALL(IF((工作清单!$I$7:$I$10000&gt;=本日工作!$E$7)*(工作清单!$I$7:$I$10000&lt;=(本日工作!$E$7+7)),ROW(工作清单!$E$7:$M$10000),4^8),ROW(40:40)))</f>
        <v>0</v>
      </c>
      <c r="G46" s="6">
        <f ca="1" t="array" ref="G46">INDEX(工作清单!G:G,SMALL(IF((工作清单!$I$7:$I$10000&gt;=本日工作!$E$7)*(工作清单!$I$7:$I$10000&lt;=(本日工作!$E$7+7)),ROW(工作清单!$E$7:$M$10000),4^8),ROW(40:40)))</f>
        <v>0</v>
      </c>
      <c r="H46" s="6">
        <f ca="1" t="array" ref="H46">INDEX(工作清单!H:H,SMALL(IF((工作清单!$I$7:$I$10000&gt;=本日工作!$E$7)*(工作清单!$I$7:$I$10000&lt;=(本日工作!$E$7+7)),ROW(工作清单!$E$7:$M$10000),4^8),ROW(40:40)))</f>
        <v>0</v>
      </c>
      <c r="I46" s="27">
        <f ca="1" t="array" ref="I46">INDEX(工作清单!I:I,SMALL(IF((工作清单!$I$7:$I$10000&gt;=本日工作!$E$7)*(工作清单!$I$7:$I$10000&lt;=(本日工作!$E$7+7)),ROW(工作清单!$E$7:$M$10000),4^8),ROW(40:40)))</f>
        <v>0</v>
      </c>
      <c r="J46" s="28">
        <f ca="1" t="array" ref="J46">INDEX(工作清单!J:J,SMALL(IF((工作清单!$I$7:$I$10000&gt;=本日工作!$E$7)*(工作清单!$I$7:$I$10000&lt;=(本日工作!$E$7+7)),ROW(工作清单!$E$7:$M$10000),4^8),ROW(40:40)))</f>
        <v>0</v>
      </c>
      <c r="K46" s="6">
        <f ca="1" t="array" ref="K46">INDEX(工作清单!K:K,SMALL(IF((工作清单!$I$7:$I$10000&gt;=本日工作!$E$7)*(工作清单!$I$7:$I$10000&lt;=(本日工作!$E$7+7)),ROW(工作清单!$E$7:$M$10000),4^8),ROW(40:40)))</f>
        <v>0</v>
      </c>
      <c r="L46" s="6">
        <f ca="1" t="array" ref="L46">INDEX(工作清单!L:L,SMALL(IF((工作清单!$I$7:$I$10000&gt;=本日工作!$E$7)*(工作清单!$I$7:$I$10000&lt;=(本日工作!$E$7+7)),ROW(工作清单!$E$7:$M$10000),4^8),ROW(40:40)))</f>
        <v>0</v>
      </c>
      <c r="M46" s="10">
        <f ca="1" t="array" ref="M46">INDEX(工作清单!M:M,SMALL(IF((工作清单!$I$7:$I$10000&gt;=本日工作!$E$7)*(工作清单!$I$7:$I$10000&lt;=(本日工作!$E$7+7)),ROW(工作清单!$E$7:$M$10000),4^8),ROW(40:40)))</f>
        <v>0</v>
      </c>
      <c r="N46" s="24"/>
    </row>
    <row r="47" s="12" customFormat="1" customHeight="1" spans="3:14">
      <c r="C47" s="24"/>
      <c r="D47" s="5" t="str">
        <f ca="1" t="shared" si="1"/>
        <v/>
      </c>
      <c r="E47" s="6">
        <f ca="1" t="array" ref="E47">INDEX(工作清单!E:E,SMALL(IF((工作清单!$I$7:$I$10000&gt;=本日工作!$E$7)*(工作清单!$I$7:$I$10000&lt;=(本日工作!$E$7+7)),ROW(工作清单!$E$7:$M$10000),4^8),ROW(41:41)))</f>
        <v>0</v>
      </c>
      <c r="F47" s="6">
        <f ca="1" t="array" ref="F47">INDEX(工作清单!F:F,SMALL(IF((工作清单!$I$7:$I$10000&gt;=本日工作!$E$7)*(工作清单!$I$7:$I$10000&lt;=(本日工作!$E$7+7)),ROW(工作清单!$E$7:$M$10000),4^8),ROW(41:41)))</f>
        <v>0</v>
      </c>
      <c r="G47" s="6">
        <f ca="1" t="array" ref="G47">INDEX(工作清单!G:G,SMALL(IF((工作清单!$I$7:$I$10000&gt;=本日工作!$E$7)*(工作清单!$I$7:$I$10000&lt;=(本日工作!$E$7+7)),ROW(工作清单!$E$7:$M$10000),4^8),ROW(41:41)))</f>
        <v>0</v>
      </c>
      <c r="H47" s="6">
        <f ca="1" t="array" ref="H47">INDEX(工作清单!H:H,SMALL(IF((工作清单!$I$7:$I$10000&gt;=本日工作!$E$7)*(工作清单!$I$7:$I$10000&lt;=(本日工作!$E$7+7)),ROW(工作清单!$E$7:$M$10000),4^8),ROW(41:41)))</f>
        <v>0</v>
      </c>
      <c r="I47" s="27">
        <f ca="1" t="array" ref="I47">INDEX(工作清单!I:I,SMALL(IF((工作清单!$I$7:$I$10000&gt;=本日工作!$E$7)*(工作清单!$I$7:$I$10000&lt;=(本日工作!$E$7+7)),ROW(工作清单!$E$7:$M$10000),4^8),ROW(41:41)))</f>
        <v>0</v>
      </c>
      <c r="J47" s="28">
        <f ca="1" t="array" ref="J47">INDEX(工作清单!J:J,SMALL(IF((工作清单!$I$7:$I$10000&gt;=本日工作!$E$7)*(工作清单!$I$7:$I$10000&lt;=(本日工作!$E$7+7)),ROW(工作清单!$E$7:$M$10000),4^8),ROW(41:41)))</f>
        <v>0</v>
      </c>
      <c r="K47" s="6">
        <f ca="1" t="array" ref="K47">INDEX(工作清单!K:K,SMALL(IF((工作清单!$I$7:$I$10000&gt;=本日工作!$E$7)*(工作清单!$I$7:$I$10000&lt;=(本日工作!$E$7+7)),ROW(工作清单!$E$7:$M$10000),4^8),ROW(41:41)))</f>
        <v>0</v>
      </c>
      <c r="L47" s="6">
        <f ca="1" t="array" ref="L47">INDEX(工作清单!L:L,SMALL(IF((工作清单!$I$7:$I$10000&gt;=本日工作!$E$7)*(工作清单!$I$7:$I$10000&lt;=(本日工作!$E$7+7)),ROW(工作清单!$E$7:$M$10000),4^8),ROW(41:41)))</f>
        <v>0</v>
      </c>
      <c r="M47" s="10">
        <f ca="1" t="array" ref="M47">INDEX(工作清单!M:M,SMALL(IF((工作清单!$I$7:$I$10000&gt;=本日工作!$E$7)*(工作清单!$I$7:$I$10000&lt;=(本日工作!$E$7+7)),ROW(工作清单!$E$7:$M$10000),4^8),ROW(41:41)))</f>
        <v>0</v>
      </c>
      <c r="N47" s="24"/>
    </row>
    <row r="48" s="12" customFormat="1" customHeight="1" spans="3:14">
      <c r="C48" s="24"/>
      <c r="D48" s="5" t="str">
        <f ca="1" t="shared" si="1"/>
        <v/>
      </c>
      <c r="E48" s="6">
        <f ca="1" t="array" ref="E48">INDEX(工作清单!E:E,SMALL(IF((工作清单!$I$7:$I$10000&gt;=本日工作!$E$7)*(工作清单!$I$7:$I$10000&lt;=(本日工作!$E$7+7)),ROW(工作清单!$E$7:$M$10000),4^8),ROW(42:42)))</f>
        <v>0</v>
      </c>
      <c r="F48" s="6">
        <f ca="1" t="array" ref="F48">INDEX(工作清单!F:F,SMALL(IF((工作清单!$I$7:$I$10000&gt;=本日工作!$E$7)*(工作清单!$I$7:$I$10000&lt;=(本日工作!$E$7+7)),ROW(工作清单!$E$7:$M$10000),4^8),ROW(42:42)))</f>
        <v>0</v>
      </c>
      <c r="G48" s="6">
        <f ca="1" t="array" ref="G48">INDEX(工作清单!G:G,SMALL(IF((工作清单!$I$7:$I$10000&gt;=本日工作!$E$7)*(工作清单!$I$7:$I$10000&lt;=(本日工作!$E$7+7)),ROW(工作清单!$E$7:$M$10000),4^8),ROW(42:42)))</f>
        <v>0</v>
      </c>
      <c r="H48" s="6">
        <f ca="1" t="array" ref="H48">INDEX(工作清单!H:H,SMALL(IF((工作清单!$I$7:$I$10000&gt;=本日工作!$E$7)*(工作清单!$I$7:$I$10000&lt;=(本日工作!$E$7+7)),ROW(工作清单!$E$7:$M$10000),4^8),ROW(42:42)))</f>
        <v>0</v>
      </c>
      <c r="I48" s="27">
        <f ca="1" t="array" ref="I48">INDEX(工作清单!I:I,SMALL(IF((工作清单!$I$7:$I$10000&gt;=本日工作!$E$7)*(工作清单!$I$7:$I$10000&lt;=(本日工作!$E$7+7)),ROW(工作清单!$E$7:$M$10000),4^8),ROW(42:42)))</f>
        <v>0</v>
      </c>
      <c r="J48" s="28">
        <f ca="1" t="array" ref="J48">INDEX(工作清单!J:J,SMALL(IF((工作清单!$I$7:$I$10000&gt;=本日工作!$E$7)*(工作清单!$I$7:$I$10000&lt;=(本日工作!$E$7+7)),ROW(工作清单!$E$7:$M$10000),4^8),ROW(42:42)))</f>
        <v>0</v>
      </c>
      <c r="K48" s="6">
        <f ca="1" t="array" ref="K48">INDEX(工作清单!K:K,SMALL(IF((工作清单!$I$7:$I$10000&gt;=本日工作!$E$7)*(工作清单!$I$7:$I$10000&lt;=(本日工作!$E$7+7)),ROW(工作清单!$E$7:$M$10000),4^8),ROW(42:42)))</f>
        <v>0</v>
      </c>
      <c r="L48" s="6">
        <f ca="1" t="array" ref="L48">INDEX(工作清单!L:L,SMALL(IF((工作清单!$I$7:$I$10000&gt;=本日工作!$E$7)*(工作清单!$I$7:$I$10000&lt;=(本日工作!$E$7+7)),ROW(工作清单!$E$7:$M$10000),4^8),ROW(42:42)))</f>
        <v>0</v>
      </c>
      <c r="M48" s="10">
        <f ca="1" t="array" ref="M48">INDEX(工作清单!M:M,SMALL(IF((工作清单!$I$7:$I$10000&gt;=本日工作!$E$7)*(工作清单!$I$7:$I$10000&lt;=(本日工作!$E$7+7)),ROW(工作清单!$E$7:$M$10000),4^8),ROW(42:42)))</f>
        <v>0</v>
      </c>
      <c r="N48" s="24"/>
    </row>
    <row r="49" s="12" customFormat="1" customHeight="1" spans="3:14">
      <c r="C49" s="24"/>
      <c r="D49" s="5" t="str">
        <f ca="1" t="shared" si="1"/>
        <v/>
      </c>
      <c r="E49" s="6">
        <f ca="1" t="array" ref="E49">INDEX(工作清单!E:E,SMALL(IF((工作清单!$I$7:$I$10000&gt;=本日工作!$E$7)*(工作清单!$I$7:$I$10000&lt;=(本日工作!$E$7+7)),ROW(工作清单!$E$7:$M$10000),4^8),ROW(43:43)))</f>
        <v>0</v>
      </c>
      <c r="F49" s="6">
        <f ca="1" t="array" ref="F49">INDEX(工作清单!F:F,SMALL(IF((工作清单!$I$7:$I$10000&gt;=本日工作!$E$7)*(工作清单!$I$7:$I$10000&lt;=(本日工作!$E$7+7)),ROW(工作清单!$E$7:$M$10000),4^8),ROW(43:43)))</f>
        <v>0</v>
      </c>
      <c r="G49" s="6">
        <f ca="1" t="array" ref="G49">INDEX(工作清单!G:G,SMALL(IF((工作清单!$I$7:$I$10000&gt;=本日工作!$E$7)*(工作清单!$I$7:$I$10000&lt;=(本日工作!$E$7+7)),ROW(工作清单!$E$7:$M$10000),4^8),ROW(43:43)))</f>
        <v>0</v>
      </c>
      <c r="H49" s="6">
        <f ca="1" t="array" ref="H49">INDEX(工作清单!H:H,SMALL(IF((工作清单!$I$7:$I$10000&gt;=本日工作!$E$7)*(工作清单!$I$7:$I$10000&lt;=(本日工作!$E$7+7)),ROW(工作清单!$E$7:$M$10000),4^8),ROW(43:43)))</f>
        <v>0</v>
      </c>
      <c r="I49" s="27">
        <f ca="1" t="array" ref="I49">INDEX(工作清单!I:I,SMALL(IF((工作清单!$I$7:$I$10000&gt;=本日工作!$E$7)*(工作清单!$I$7:$I$10000&lt;=(本日工作!$E$7+7)),ROW(工作清单!$E$7:$M$10000),4^8),ROW(43:43)))</f>
        <v>0</v>
      </c>
      <c r="J49" s="28">
        <f ca="1" t="array" ref="J49">INDEX(工作清单!J:J,SMALL(IF((工作清单!$I$7:$I$10000&gt;=本日工作!$E$7)*(工作清单!$I$7:$I$10000&lt;=(本日工作!$E$7+7)),ROW(工作清单!$E$7:$M$10000),4^8),ROW(43:43)))</f>
        <v>0</v>
      </c>
      <c r="K49" s="6">
        <f ca="1" t="array" ref="K49">INDEX(工作清单!K:K,SMALL(IF((工作清单!$I$7:$I$10000&gt;=本日工作!$E$7)*(工作清单!$I$7:$I$10000&lt;=(本日工作!$E$7+7)),ROW(工作清单!$E$7:$M$10000),4^8),ROW(43:43)))</f>
        <v>0</v>
      </c>
      <c r="L49" s="6">
        <f ca="1" t="array" ref="L49">INDEX(工作清单!L:L,SMALL(IF((工作清单!$I$7:$I$10000&gt;=本日工作!$E$7)*(工作清单!$I$7:$I$10000&lt;=(本日工作!$E$7+7)),ROW(工作清单!$E$7:$M$10000),4^8),ROW(43:43)))</f>
        <v>0</v>
      </c>
      <c r="M49" s="10">
        <f ca="1" t="array" ref="M49">INDEX(工作清单!M:M,SMALL(IF((工作清单!$I$7:$I$10000&gt;=本日工作!$E$7)*(工作清单!$I$7:$I$10000&lt;=(本日工作!$E$7+7)),ROW(工作清单!$E$7:$M$10000),4^8),ROW(43:43)))</f>
        <v>0</v>
      </c>
      <c r="N49" s="24"/>
    </row>
    <row r="50" s="12" customFormat="1" customHeight="1" spans="3:14">
      <c r="C50" s="24"/>
      <c r="D50" s="5" t="str">
        <f ca="1" t="shared" si="1"/>
        <v/>
      </c>
      <c r="E50" s="6">
        <f ca="1" t="array" ref="E50">INDEX(工作清单!E:E,SMALL(IF((工作清单!$I$7:$I$10000&gt;=本日工作!$E$7)*(工作清单!$I$7:$I$10000&lt;=(本日工作!$E$7+7)),ROW(工作清单!$E$7:$M$10000),4^8),ROW(44:44)))</f>
        <v>0</v>
      </c>
      <c r="F50" s="6">
        <f ca="1" t="array" ref="F50">INDEX(工作清单!F:F,SMALL(IF((工作清单!$I$7:$I$10000&gt;=本日工作!$E$7)*(工作清单!$I$7:$I$10000&lt;=(本日工作!$E$7+7)),ROW(工作清单!$E$7:$M$10000),4^8),ROW(44:44)))</f>
        <v>0</v>
      </c>
      <c r="G50" s="6">
        <f ca="1" t="array" ref="G50">INDEX(工作清单!G:G,SMALL(IF((工作清单!$I$7:$I$10000&gt;=本日工作!$E$7)*(工作清单!$I$7:$I$10000&lt;=(本日工作!$E$7+7)),ROW(工作清单!$E$7:$M$10000),4^8),ROW(44:44)))</f>
        <v>0</v>
      </c>
      <c r="H50" s="6">
        <f ca="1" t="array" ref="H50">INDEX(工作清单!H:H,SMALL(IF((工作清单!$I$7:$I$10000&gt;=本日工作!$E$7)*(工作清单!$I$7:$I$10000&lt;=(本日工作!$E$7+7)),ROW(工作清单!$E$7:$M$10000),4^8),ROW(44:44)))</f>
        <v>0</v>
      </c>
      <c r="I50" s="27">
        <f ca="1" t="array" ref="I50">INDEX(工作清单!I:I,SMALL(IF((工作清单!$I$7:$I$10000&gt;=本日工作!$E$7)*(工作清单!$I$7:$I$10000&lt;=(本日工作!$E$7+7)),ROW(工作清单!$E$7:$M$10000),4^8),ROW(44:44)))</f>
        <v>0</v>
      </c>
      <c r="J50" s="28">
        <f ca="1" t="array" ref="J50">INDEX(工作清单!J:J,SMALL(IF((工作清单!$I$7:$I$10000&gt;=本日工作!$E$7)*(工作清单!$I$7:$I$10000&lt;=(本日工作!$E$7+7)),ROW(工作清单!$E$7:$M$10000),4^8),ROW(44:44)))</f>
        <v>0</v>
      </c>
      <c r="K50" s="6">
        <f ca="1" t="array" ref="K50">INDEX(工作清单!K:K,SMALL(IF((工作清单!$I$7:$I$10000&gt;=本日工作!$E$7)*(工作清单!$I$7:$I$10000&lt;=(本日工作!$E$7+7)),ROW(工作清单!$E$7:$M$10000),4^8),ROW(44:44)))</f>
        <v>0</v>
      </c>
      <c r="L50" s="6">
        <f ca="1" t="array" ref="L50">INDEX(工作清单!L:L,SMALL(IF((工作清单!$I$7:$I$10000&gt;=本日工作!$E$7)*(工作清单!$I$7:$I$10000&lt;=(本日工作!$E$7+7)),ROW(工作清单!$E$7:$M$10000),4^8),ROW(44:44)))</f>
        <v>0</v>
      </c>
      <c r="M50" s="10">
        <f ca="1" t="array" ref="M50">INDEX(工作清单!M:M,SMALL(IF((工作清单!$I$7:$I$10000&gt;=本日工作!$E$7)*(工作清单!$I$7:$I$10000&lt;=(本日工作!$E$7+7)),ROW(工作清单!$E$7:$M$10000),4^8),ROW(44:44)))</f>
        <v>0</v>
      </c>
      <c r="N50" s="24"/>
    </row>
    <row r="51" s="12" customFormat="1" customHeight="1" spans="3:14">
      <c r="C51" s="24"/>
      <c r="D51" s="5" t="str">
        <f ca="1" t="shared" si="1"/>
        <v/>
      </c>
      <c r="E51" s="6">
        <f ca="1" t="array" ref="E51">INDEX(工作清单!E:E,SMALL(IF((工作清单!$I$7:$I$10000&gt;=本日工作!$E$7)*(工作清单!$I$7:$I$10000&lt;=(本日工作!$E$7+7)),ROW(工作清单!$E$7:$M$10000),4^8),ROW(45:45)))</f>
        <v>0</v>
      </c>
      <c r="F51" s="6">
        <f ca="1" t="array" ref="F51">INDEX(工作清单!F:F,SMALL(IF((工作清单!$I$7:$I$10000&gt;=本日工作!$E$7)*(工作清单!$I$7:$I$10000&lt;=(本日工作!$E$7+7)),ROW(工作清单!$E$7:$M$10000),4^8),ROW(45:45)))</f>
        <v>0</v>
      </c>
      <c r="G51" s="6">
        <f ca="1" t="array" ref="G51">INDEX(工作清单!G:G,SMALL(IF((工作清单!$I$7:$I$10000&gt;=本日工作!$E$7)*(工作清单!$I$7:$I$10000&lt;=(本日工作!$E$7+7)),ROW(工作清单!$E$7:$M$10000),4^8),ROW(45:45)))</f>
        <v>0</v>
      </c>
      <c r="H51" s="6">
        <f ca="1" t="array" ref="H51">INDEX(工作清单!H:H,SMALL(IF((工作清单!$I$7:$I$10000&gt;=本日工作!$E$7)*(工作清单!$I$7:$I$10000&lt;=(本日工作!$E$7+7)),ROW(工作清单!$E$7:$M$10000),4^8),ROW(45:45)))</f>
        <v>0</v>
      </c>
      <c r="I51" s="27">
        <f ca="1" t="array" ref="I51">INDEX(工作清单!I:I,SMALL(IF((工作清单!$I$7:$I$10000&gt;=本日工作!$E$7)*(工作清单!$I$7:$I$10000&lt;=(本日工作!$E$7+7)),ROW(工作清单!$E$7:$M$10000),4^8),ROW(45:45)))</f>
        <v>0</v>
      </c>
      <c r="J51" s="28">
        <f ca="1" t="array" ref="J51">INDEX(工作清单!J:J,SMALL(IF((工作清单!$I$7:$I$10000&gt;=本日工作!$E$7)*(工作清单!$I$7:$I$10000&lt;=(本日工作!$E$7+7)),ROW(工作清单!$E$7:$M$10000),4^8),ROW(45:45)))</f>
        <v>0</v>
      </c>
      <c r="K51" s="6">
        <f ca="1" t="array" ref="K51">INDEX(工作清单!K:K,SMALL(IF((工作清单!$I$7:$I$10000&gt;=本日工作!$E$7)*(工作清单!$I$7:$I$10000&lt;=(本日工作!$E$7+7)),ROW(工作清单!$E$7:$M$10000),4^8),ROW(45:45)))</f>
        <v>0</v>
      </c>
      <c r="L51" s="6">
        <f ca="1" t="array" ref="L51">INDEX(工作清单!L:L,SMALL(IF((工作清单!$I$7:$I$10000&gt;=本日工作!$E$7)*(工作清单!$I$7:$I$10000&lt;=(本日工作!$E$7+7)),ROW(工作清单!$E$7:$M$10000),4^8),ROW(45:45)))</f>
        <v>0</v>
      </c>
      <c r="M51" s="10">
        <f ca="1" t="array" ref="M51">INDEX(工作清单!M:M,SMALL(IF((工作清单!$I$7:$I$10000&gt;=本日工作!$E$7)*(工作清单!$I$7:$I$10000&lt;=(本日工作!$E$7+7)),ROW(工作清单!$E$7:$M$10000),4^8),ROW(45:45)))</f>
        <v>0</v>
      </c>
      <c r="N51" s="24"/>
    </row>
    <row r="52" s="12" customFormat="1" customHeight="1" spans="3:14">
      <c r="C52" s="24"/>
      <c r="D52" s="5" t="str">
        <f ca="1" t="shared" si="1"/>
        <v/>
      </c>
      <c r="E52" s="6">
        <f ca="1" t="array" ref="E52">INDEX(工作清单!E:E,SMALL(IF((工作清单!$I$7:$I$10000&gt;=本日工作!$E$7)*(工作清单!$I$7:$I$10000&lt;=(本日工作!$E$7+7)),ROW(工作清单!$E$7:$M$10000),4^8),ROW(46:46)))</f>
        <v>0</v>
      </c>
      <c r="F52" s="6">
        <f ca="1" t="array" ref="F52">INDEX(工作清单!F:F,SMALL(IF((工作清单!$I$7:$I$10000&gt;=本日工作!$E$7)*(工作清单!$I$7:$I$10000&lt;=(本日工作!$E$7+7)),ROW(工作清单!$E$7:$M$10000),4^8),ROW(46:46)))</f>
        <v>0</v>
      </c>
      <c r="G52" s="6">
        <f ca="1" t="array" ref="G52">INDEX(工作清单!G:G,SMALL(IF((工作清单!$I$7:$I$10000&gt;=本日工作!$E$7)*(工作清单!$I$7:$I$10000&lt;=(本日工作!$E$7+7)),ROW(工作清单!$E$7:$M$10000),4^8),ROW(46:46)))</f>
        <v>0</v>
      </c>
      <c r="H52" s="6">
        <f ca="1" t="array" ref="H52">INDEX(工作清单!H:H,SMALL(IF((工作清单!$I$7:$I$10000&gt;=本日工作!$E$7)*(工作清单!$I$7:$I$10000&lt;=(本日工作!$E$7+7)),ROW(工作清单!$E$7:$M$10000),4^8),ROW(46:46)))</f>
        <v>0</v>
      </c>
      <c r="I52" s="27">
        <f ca="1" t="array" ref="I52">INDEX(工作清单!I:I,SMALL(IF((工作清单!$I$7:$I$10000&gt;=本日工作!$E$7)*(工作清单!$I$7:$I$10000&lt;=(本日工作!$E$7+7)),ROW(工作清单!$E$7:$M$10000),4^8),ROW(46:46)))</f>
        <v>0</v>
      </c>
      <c r="J52" s="28">
        <f ca="1" t="array" ref="J52">INDEX(工作清单!J:J,SMALL(IF((工作清单!$I$7:$I$10000&gt;=本日工作!$E$7)*(工作清单!$I$7:$I$10000&lt;=(本日工作!$E$7+7)),ROW(工作清单!$E$7:$M$10000),4^8),ROW(46:46)))</f>
        <v>0</v>
      </c>
      <c r="K52" s="6">
        <f ca="1" t="array" ref="K52">INDEX(工作清单!K:K,SMALL(IF((工作清单!$I$7:$I$10000&gt;=本日工作!$E$7)*(工作清单!$I$7:$I$10000&lt;=(本日工作!$E$7+7)),ROW(工作清单!$E$7:$M$10000),4^8),ROW(46:46)))</f>
        <v>0</v>
      </c>
      <c r="L52" s="6">
        <f ca="1" t="array" ref="L52">INDEX(工作清单!L:L,SMALL(IF((工作清单!$I$7:$I$10000&gt;=本日工作!$E$7)*(工作清单!$I$7:$I$10000&lt;=(本日工作!$E$7+7)),ROW(工作清单!$E$7:$M$10000),4^8),ROW(46:46)))</f>
        <v>0</v>
      </c>
      <c r="M52" s="10">
        <f ca="1" t="array" ref="M52">INDEX(工作清单!M:M,SMALL(IF((工作清单!$I$7:$I$10000&gt;=本日工作!$E$7)*(工作清单!$I$7:$I$10000&lt;=(本日工作!$E$7+7)),ROW(工作清单!$E$7:$M$10000),4^8),ROW(46:46)))</f>
        <v>0</v>
      </c>
      <c r="N52" s="24"/>
    </row>
    <row r="53" s="12" customFormat="1" customHeight="1" spans="3:14">
      <c r="C53" s="24"/>
      <c r="D53" s="5" t="str">
        <f ca="1" t="shared" si="1"/>
        <v/>
      </c>
      <c r="E53" s="6">
        <f ca="1" t="array" ref="E53">INDEX(工作清单!E:E,SMALL(IF((工作清单!$I$7:$I$10000&gt;=本日工作!$E$7)*(工作清单!$I$7:$I$10000&lt;=(本日工作!$E$7+7)),ROW(工作清单!$E$7:$M$10000),4^8),ROW(47:47)))</f>
        <v>0</v>
      </c>
      <c r="F53" s="6">
        <f ca="1" t="array" ref="F53">INDEX(工作清单!F:F,SMALL(IF((工作清单!$I$7:$I$10000&gt;=本日工作!$E$7)*(工作清单!$I$7:$I$10000&lt;=(本日工作!$E$7+7)),ROW(工作清单!$E$7:$M$10000),4^8),ROW(47:47)))</f>
        <v>0</v>
      </c>
      <c r="G53" s="6">
        <f ca="1" t="array" ref="G53">INDEX(工作清单!G:G,SMALL(IF((工作清单!$I$7:$I$10000&gt;=本日工作!$E$7)*(工作清单!$I$7:$I$10000&lt;=(本日工作!$E$7+7)),ROW(工作清单!$E$7:$M$10000),4^8),ROW(47:47)))</f>
        <v>0</v>
      </c>
      <c r="H53" s="6">
        <f ca="1" t="array" ref="H53">INDEX(工作清单!H:H,SMALL(IF((工作清单!$I$7:$I$10000&gt;=本日工作!$E$7)*(工作清单!$I$7:$I$10000&lt;=(本日工作!$E$7+7)),ROW(工作清单!$E$7:$M$10000),4^8),ROW(47:47)))</f>
        <v>0</v>
      </c>
      <c r="I53" s="27">
        <f ca="1" t="array" ref="I53">INDEX(工作清单!I:I,SMALL(IF((工作清单!$I$7:$I$10000&gt;=本日工作!$E$7)*(工作清单!$I$7:$I$10000&lt;=(本日工作!$E$7+7)),ROW(工作清单!$E$7:$M$10000),4^8),ROW(47:47)))</f>
        <v>0</v>
      </c>
      <c r="J53" s="28">
        <f ca="1" t="array" ref="J53">INDEX(工作清单!J:J,SMALL(IF((工作清单!$I$7:$I$10000&gt;=本日工作!$E$7)*(工作清单!$I$7:$I$10000&lt;=(本日工作!$E$7+7)),ROW(工作清单!$E$7:$M$10000),4^8),ROW(47:47)))</f>
        <v>0</v>
      </c>
      <c r="K53" s="6">
        <f ca="1" t="array" ref="K53">INDEX(工作清单!K:K,SMALL(IF((工作清单!$I$7:$I$10000&gt;=本日工作!$E$7)*(工作清单!$I$7:$I$10000&lt;=(本日工作!$E$7+7)),ROW(工作清单!$E$7:$M$10000),4^8),ROW(47:47)))</f>
        <v>0</v>
      </c>
      <c r="L53" s="6">
        <f ca="1" t="array" ref="L53">INDEX(工作清单!L:L,SMALL(IF((工作清单!$I$7:$I$10000&gt;=本日工作!$E$7)*(工作清单!$I$7:$I$10000&lt;=(本日工作!$E$7+7)),ROW(工作清单!$E$7:$M$10000),4^8),ROW(47:47)))</f>
        <v>0</v>
      </c>
      <c r="M53" s="10">
        <f ca="1" t="array" ref="M53">INDEX(工作清单!M:M,SMALL(IF((工作清单!$I$7:$I$10000&gt;=本日工作!$E$7)*(工作清单!$I$7:$I$10000&lt;=(本日工作!$E$7+7)),ROW(工作清单!$E$7:$M$10000),4^8),ROW(47:47)))</f>
        <v>0</v>
      </c>
      <c r="N53" s="24"/>
    </row>
    <row r="54" s="12" customFormat="1" customHeight="1" spans="3:14">
      <c r="C54" s="24"/>
      <c r="D54" s="5" t="str">
        <f ca="1" t="shared" si="1"/>
        <v/>
      </c>
      <c r="E54" s="6">
        <f ca="1" t="array" ref="E54">INDEX(工作清单!E:E,SMALL(IF((工作清单!$I$7:$I$10000&gt;=本日工作!$E$7)*(工作清单!$I$7:$I$10000&lt;=(本日工作!$E$7+7)),ROW(工作清单!$E$7:$M$10000),4^8),ROW(48:48)))</f>
        <v>0</v>
      </c>
      <c r="F54" s="6">
        <f ca="1" t="array" ref="F54">INDEX(工作清单!F:F,SMALL(IF((工作清单!$I$7:$I$10000&gt;=本日工作!$E$7)*(工作清单!$I$7:$I$10000&lt;=(本日工作!$E$7+7)),ROW(工作清单!$E$7:$M$10000),4^8),ROW(48:48)))</f>
        <v>0</v>
      </c>
      <c r="G54" s="6">
        <f ca="1" t="array" ref="G54">INDEX(工作清单!G:G,SMALL(IF((工作清单!$I$7:$I$10000&gt;=本日工作!$E$7)*(工作清单!$I$7:$I$10000&lt;=(本日工作!$E$7+7)),ROW(工作清单!$E$7:$M$10000),4^8),ROW(48:48)))</f>
        <v>0</v>
      </c>
      <c r="H54" s="6">
        <f ca="1" t="array" ref="H54">INDEX(工作清单!H:H,SMALL(IF((工作清单!$I$7:$I$10000&gt;=本日工作!$E$7)*(工作清单!$I$7:$I$10000&lt;=(本日工作!$E$7+7)),ROW(工作清单!$E$7:$M$10000),4^8),ROW(48:48)))</f>
        <v>0</v>
      </c>
      <c r="I54" s="27">
        <f ca="1" t="array" ref="I54">INDEX(工作清单!I:I,SMALL(IF((工作清单!$I$7:$I$10000&gt;=本日工作!$E$7)*(工作清单!$I$7:$I$10000&lt;=(本日工作!$E$7+7)),ROW(工作清单!$E$7:$M$10000),4^8),ROW(48:48)))</f>
        <v>0</v>
      </c>
      <c r="J54" s="28">
        <f ca="1" t="array" ref="J54">INDEX(工作清单!J:J,SMALL(IF((工作清单!$I$7:$I$10000&gt;=本日工作!$E$7)*(工作清单!$I$7:$I$10000&lt;=(本日工作!$E$7+7)),ROW(工作清单!$E$7:$M$10000),4^8),ROW(48:48)))</f>
        <v>0</v>
      </c>
      <c r="K54" s="6">
        <f ca="1" t="array" ref="K54">INDEX(工作清单!K:K,SMALL(IF((工作清单!$I$7:$I$10000&gt;=本日工作!$E$7)*(工作清单!$I$7:$I$10000&lt;=(本日工作!$E$7+7)),ROW(工作清单!$E$7:$M$10000),4^8),ROW(48:48)))</f>
        <v>0</v>
      </c>
      <c r="L54" s="6">
        <f ca="1" t="array" ref="L54">INDEX(工作清单!L:L,SMALL(IF((工作清单!$I$7:$I$10000&gt;=本日工作!$E$7)*(工作清单!$I$7:$I$10000&lt;=(本日工作!$E$7+7)),ROW(工作清单!$E$7:$M$10000),4^8),ROW(48:48)))</f>
        <v>0</v>
      </c>
      <c r="M54" s="10">
        <f ca="1" t="array" ref="M54">INDEX(工作清单!M:M,SMALL(IF((工作清单!$I$7:$I$10000&gt;=本日工作!$E$7)*(工作清单!$I$7:$I$10000&lt;=(本日工作!$E$7+7)),ROW(工作清单!$E$7:$M$10000),4^8),ROW(48:48)))</f>
        <v>0</v>
      </c>
      <c r="N54" s="24"/>
    </row>
    <row r="55" s="12" customFormat="1" customHeight="1" spans="3:14">
      <c r="C55" s="24"/>
      <c r="D55" s="5" t="str">
        <f ca="1" t="shared" si="1"/>
        <v/>
      </c>
      <c r="E55" s="6">
        <f ca="1" t="array" ref="E55">INDEX(工作清单!E:E,SMALL(IF((工作清单!$I$7:$I$10000&gt;=本日工作!$E$7)*(工作清单!$I$7:$I$10000&lt;=(本日工作!$E$7+7)),ROW(工作清单!$E$7:$M$10000),4^8),ROW(49:49)))</f>
        <v>0</v>
      </c>
      <c r="F55" s="6">
        <f ca="1" t="array" ref="F55">INDEX(工作清单!F:F,SMALL(IF((工作清单!$I$7:$I$10000&gt;=本日工作!$E$7)*(工作清单!$I$7:$I$10000&lt;=(本日工作!$E$7+7)),ROW(工作清单!$E$7:$M$10000),4^8),ROW(49:49)))</f>
        <v>0</v>
      </c>
      <c r="G55" s="6">
        <f ca="1" t="array" ref="G55">INDEX(工作清单!G:G,SMALL(IF((工作清单!$I$7:$I$10000&gt;=本日工作!$E$7)*(工作清单!$I$7:$I$10000&lt;=(本日工作!$E$7+7)),ROW(工作清单!$E$7:$M$10000),4^8),ROW(49:49)))</f>
        <v>0</v>
      </c>
      <c r="H55" s="6">
        <f ca="1" t="array" ref="H55">INDEX(工作清单!H:H,SMALL(IF((工作清单!$I$7:$I$10000&gt;=本日工作!$E$7)*(工作清单!$I$7:$I$10000&lt;=(本日工作!$E$7+7)),ROW(工作清单!$E$7:$M$10000),4^8),ROW(49:49)))</f>
        <v>0</v>
      </c>
      <c r="I55" s="27">
        <f ca="1" t="array" ref="I55">INDEX(工作清单!I:I,SMALL(IF((工作清单!$I$7:$I$10000&gt;=本日工作!$E$7)*(工作清单!$I$7:$I$10000&lt;=(本日工作!$E$7+7)),ROW(工作清单!$E$7:$M$10000),4^8),ROW(49:49)))</f>
        <v>0</v>
      </c>
      <c r="J55" s="28">
        <f ca="1" t="array" ref="J55">INDEX(工作清单!J:J,SMALL(IF((工作清单!$I$7:$I$10000&gt;=本日工作!$E$7)*(工作清单!$I$7:$I$10000&lt;=(本日工作!$E$7+7)),ROW(工作清单!$E$7:$M$10000),4^8),ROW(49:49)))</f>
        <v>0</v>
      </c>
      <c r="K55" s="6">
        <f ca="1" t="array" ref="K55">INDEX(工作清单!K:K,SMALL(IF((工作清单!$I$7:$I$10000&gt;=本日工作!$E$7)*(工作清单!$I$7:$I$10000&lt;=(本日工作!$E$7+7)),ROW(工作清单!$E$7:$M$10000),4^8),ROW(49:49)))</f>
        <v>0</v>
      </c>
      <c r="L55" s="6">
        <f ca="1" t="array" ref="L55">INDEX(工作清单!L:L,SMALL(IF((工作清单!$I$7:$I$10000&gt;=本日工作!$E$7)*(工作清单!$I$7:$I$10000&lt;=(本日工作!$E$7+7)),ROW(工作清单!$E$7:$M$10000),4^8),ROW(49:49)))</f>
        <v>0</v>
      </c>
      <c r="M55" s="10">
        <f ca="1" t="array" ref="M55">INDEX(工作清单!M:M,SMALL(IF((工作清单!$I$7:$I$10000&gt;=本日工作!$E$7)*(工作清单!$I$7:$I$10000&lt;=(本日工作!$E$7+7)),ROW(工作清单!$E$7:$M$10000),4^8),ROW(49:49)))</f>
        <v>0</v>
      </c>
      <c r="N55" s="24"/>
    </row>
    <row r="56" s="12" customFormat="1" customHeight="1" spans="3:14">
      <c r="C56" s="24"/>
      <c r="D56" s="5" t="str">
        <f ca="1" t="shared" si="1"/>
        <v/>
      </c>
      <c r="E56" s="6">
        <f ca="1" t="array" ref="E56">INDEX(工作清单!E:E,SMALL(IF((工作清单!$I$7:$I$10000&gt;=本日工作!$E$7)*(工作清单!$I$7:$I$10000&lt;=(本日工作!$E$7+7)),ROW(工作清单!$E$7:$M$10000),4^8),ROW(50:50)))</f>
        <v>0</v>
      </c>
      <c r="F56" s="6">
        <f ca="1" t="array" ref="F56">INDEX(工作清单!F:F,SMALL(IF((工作清单!$I$7:$I$10000&gt;=本日工作!$E$7)*(工作清单!$I$7:$I$10000&lt;=(本日工作!$E$7+7)),ROW(工作清单!$E$7:$M$10000),4^8),ROW(50:50)))</f>
        <v>0</v>
      </c>
      <c r="G56" s="6">
        <f ca="1" t="array" ref="G56">INDEX(工作清单!G:G,SMALL(IF((工作清单!$I$7:$I$10000&gt;=本日工作!$E$7)*(工作清单!$I$7:$I$10000&lt;=(本日工作!$E$7+7)),ROW(工作清单!$E$7:$M$10000),4^8),ROW(50:50)))</f>
        <v>0</v>
      </c>
      <c r="H56" s="6">
        <f ca="1" t="array" ref="H56">INDEX(工作清单!H:H,SMALL(IF((工作清单!$I$7:$I$10000&gt;=本日工作!$E$7)*(工作清单!$I$7:$I$10000&lt;=(本日工作!$E$7+7)),ROW(工作清单!$E$7:$M$10000),4^8),ROW(50:50)))</f>
        <v>0</v>
      </c>
      <c r="I56" s="27">
        <f ca="1" t="array" ref="I56">INDEX(工作清单!I:I,SMALL(IF((工作清单!$I$7:$I$10000&gt;=本日工作!$E$7)*(工作清单!$I$7:$I$10000&lt;=(本日工作!$E$7+7)),ROW(工作清单!$E$7:$M$10000),4^8),ROW(50:50)))</f>
        <v>0</v>
      </c>
      <c r="J56" s="28">
        <f ca="1" t="array" ref="J56">INDEX(工作清单!J:J,SMALL(IF((工作清单!$I$7:$I$10000&gt;=本日工作!$E$7)*(工作清单!$I$7:$I$10000&lt;=(本日工作!$E$7+7)),ROW(工作清单!$E$7:$M$10000),4^8),ROW(50:50)))</f>
        <v>0</v>
      </c>
      <c r="K56" s="6">
        <f ca="1" t="array" ref="K56">INDEX(工作清单!K:K,SMALL(IF((工作清单!$I$7:$I$10000&gt;=本日工作!$E$7)*(工作清单!$I$7:$I$10000&lt;=(本日工作!$E$7+7)),ROW(工作清单!$E$7:$M$10000),4^8),ROW(50:50)))</f>
        <v>0</v>
      </c>
      <c r="L56" s="6">
        <f ca="1" t="array" ref="L56">INDEX(工作清单!L:L,SMALL(IF((工作清单!$I$7:$I$10000&gt;=本日工作!$E$7)*(工作清单!$I$7:$I$10000&lt;=(本日工作!$E$7+7)),ROW(工作清单!$E$7:$M$10000),4^8),ROW(50:50)))</f>
        <v>0</v>
      </c>
      <c r="M56" s="10">
        <f ca="1" t="array" ref="M56">INDEX(工作清单!M:M,SMALL(IF((工作清单!$I$7:$I$10000&gt;=本日工作!$E$7)*(工作清单!$I$7:$I$10000&lt;=(本日工作!$E$7+7)),ROW(工作清单!$E$7:$M$10000),4^8),ROW(50:50)))</f>
        <v>0</v>
      </c>
      <c r="N56" s="24"/>
    </row>
    <row r="57" s="12" customFormat="1" customHeight="1" spans="3:14">
      <c r="C57" s="24"/>
      <c r="D57" s="5" t="str">
        <f ca="1" t="shared" si="1"/>
        <v/>
      </c>
      <c r="E57" s="6">
        <f ca="1" t="array" ref="E57">INDEX(工作清单!E:E,SMALL(IF((工作清单!$I$7:$I$10000&gt;=本日工作!$E$7)*(工作清单!$I$7:$I$10000&lt;=(本日工作!$E$7+7)),ROW(工作清单!$E$7:$M$10000),4^8),ROW(51:51)))</f>
        <v>0</v>
      </c>
      <c r="F57" s="6">
        <f ca="1" t="array" ref="F57">INDEX(工作清单!F:F,SMALL(IF((工作清单!$I$7:$I$10000&gt;=本日工作!$E$7)*(工作清单!$I$7:$I$10000&lt;=(本日工作!$E$7+7)),ROW(工作清单!$E$7:$M$10000),4^8),ROW(51:51)))</f>
        <v>0</v>
      </c>
      <c r="G57" s="6">
        <f ca="1" t="array" ref="G57">INDEX(工作清单!G:G,SMALL(IF((工作清单!$I$7:$I$10000&gt;=本日工作!$E$7)*(工作清单!$I$7:$I$10000&lt;=(本日工作!$E$7+7)),ROW(工作清单!$E$7:$M$10000),4^8),ROW(51:51)))</f>
        <v>0</v>
      </c>
      <c r="H57" s="6">
        <f ca="1" t="array" ref="H57">INDEX(工作清单!H:H,SMALL(IF((工作清单!$I$7:$I$10000&gt;=本日工作!$E$7)*(工作清单!$I$7:$I$10000&lt;=(本日工作!$E$7+7)),ROW(工作清单!$E$7:$M$10000),4^8),ROW(51:51)))</f>
        <v>0</v>
      </c>
      <c r="I57" s="27">
        <f ca="1" t="array" ref="I57">INDEX(工作清单!I:I,SMALL(IF((工作清单!$I$7:$I$10000&gt;=本日工作!$E$7)*(工作清单!$I$7:$I$10000&lt;=(本日工作!$E$7+7)),ROW(工作清单!$E$7:$M$10000),4^8),ROW(51:51)))</f>
        <v>0</v>
      </c>
      <c r="J57" s="28">
        <f ca="1" t="array" ref="J57">INDEX(工作清单!J:J,SMALL(IF((工作清单!$I$7:$I$10000&gt;=本日工作!$E$7)*(工作清单!$I$7:$I$10000&lt;=(本日工作!$E$7+7)),ROW(工作清单!$E$7:$M$10000),4^8),ROW(51:51)))</f>
        <v>0</v>
      </c>
      <c r="K57" s="6">
        <f ca="1" t="array" ref="K57">INDEX(工作清单!K:K,SMALL(IF((工作清单!$I$7:$I$10000&gt;=本日工作!$E$7)*(工作清单!$I$7:$I$10000&lt;=(本日工作!$E$7+7)),ROW(工作清单!$E$7:$M$10000),4^8),ROW(51:51)))</f>
        <v>0</v>
      </c>
      <c r="L57" s="6">
        <f ca="1" t="array" ref="L57">INDEX(工作清单!L:L,SMALL(IF((工作清单!$I$7:$I$10000&gt;=本日工作!$E$7)*(工作清单!$I$7:$I$10000&lt;=(本日工作!$E$7+7)),ROW(工作清单!$E$7:$M$10000),4^8),ROW(51:51)))</f>
        <v>0</v>
      </c>
      <c r="M57" s="10">
        <f ca="1" t="array" ref="M57">INDEX(工作清单!M:M,SMALL(IF((工作清单!$I$7:$I$10000&gt;=本日工作!$E$7)*(工作清单!$I$7:$I$10000&lt;=(本日工作!$E$7+7)),ROW(工作清单!$E$7:$M$10000),4^8),ROW(51:51)))</f>
        <v>0</v>
      </c>
      <c r="N57" s="24"/>
    </row>
    <row r="58" s="12" customFormat="1" customHeight="1" spans="3:14">
      <c r="C58" s="24"/>
      <c r="D58" s="5" t="str">
        <f ca="1" t="shared" si="1"/>
        <v/>
      </c>
      <c r="E58" s="6">
        <f ca="1" t="array" ref="E58">INDEX(工作清单!E:E,SMALL(IF((工作清单!$I$7:$I$10000&gt;=本日工作!$E$7)*(工作清单!$I$7:$I$10000&lt;=(本日工作!$E$7+7)),ROW(工作清单!$E$7:$M$10000),4^8),ROW(52:52)))</f>
        <v>0</v>
      </c>
      <c r="F58" s="6">
        <f ca="1" t="array" ref="F58">INDEX(工作清单!F:F,SMALL(IF((工作清单!$I$7:$I$10000&gt;=本日工作!$E$7)*(工作清单!$I$7:$I$10000&lt;=(本日工作!$E$7+7)),ROW(工作清单!$E$7:$M$10000),4^8),ROW(52:52)))</f>
        <v>0</v>
      </c>
      <c r="G58" s="6">
        <f ca="1" t="array" ref="G58">INDEX(工作清单!G:G,SMALL(IF((工作清单!$I$7:$I$10000&gt;=本日工作!$E$7)*(工作清单!$I$7:$I$10000&lt;=(本日工作!$E$7+7)),ROW(工作清单!$E$7:$M$10000),4^8),ROW(52:52)))</f>
        <v>0</v>
      </c>
      <c r="H58" s="6">
        <f ca="1" t="array" ref="H58">INDEX(工作清单!H:H,SMALL(IF((工作清单!$I$7:$I$10000&gt;=本日工作!$E$7)*(工作清单!$I$7:$I$10000&lt;=(本日工作!$E$7+7)),ROW(工作清单!$E$7:$M$10000),4^8),ROW(52:52)))</f>
        <v>0</v>
      </c>
      <c r="I58" s="27">
        <f ca="1" t="array" ref="I58">INDEX(工作清单!I:I,SMALL(IF((工作清单!$I$7:$I$10000&gt;=本日工作!$E$7)*(工作清单!$I$7:$I$10000&lt;=(本日工作!$E$7+7)),ROW(工作清单!$E$7:$M$10000),4^8),ROW(52:52)))</f>
        <v>0</v>
      </c>
      <c r="J58" s="28">
        <f ca="1" t="array" ref="J58">INDEX(工作清单!J:J,SMALL(IF((工作清单!$I$7:$I$10000&gt;=本日工作!$E$7)*(工作清单!$I$7:$I$10000&lt;=(本日工作!$E$7+7)),ROW(工作清单!$E$7:$M$10000),4^8),ROW(52:52)))</f>
        <v>0</v>
      </c>
      <c r="K58" s="6">
        <f ca="1" t="array" ref="K58">INDEX(工作清单!K:K,SMALL(IF((工作清单!$I$7:$I$10000&gt;=本日工作!$E$7)*(工作清单!$I$7:$I$10000&lt;=(本日工作!$E$7+7)),ROW(工作清单!$E$7:$M$10000),4^8),ROW(52:52)))</f>
        <v>0</v>
      </c>
      <c r="L58" s="6">
        <f ca="1" t="array" ref="L58">INDEX(工作清单!L:L,SMALL(IF((工作清单!$I$7:$I$10000&gt;=本日工作!$E$7)*(工作清单!$I$7:$I$10000&lt;=(本日工作!$E$7+7)),ROW(工作清单!$E$7:$M$10000),4^8),ROW(52:52)))</f>
        <v>0</v>
      </c>
      <c r="M58" s="10">
        <f ca="1" t="array" ref="M58">INDEX(工作清单!M:M,SMALL(IF((工作清单!$I$7:$I$10000&gt;=本日工作!$E$7)*(工作清单!$I$7:$I$10000&lt;=(本日工作!$E$7+7)),ROW(工作清单!$E$7:$M$10000),4^8),ROW(52:52)))</f>
        <v>0</v>
      </c>
      <c r="N58" s="24"/>
    </row>
    <row r="59" s="12" customFormat="1" customHeight="1" spans="3:14">
      <c r="C59" s="24"/>
      <c r="D59" s="5" t="str">
        <f ca="1" t="shared" si="1"/>
        <v/>
      </c>
      <c r="E59" s="6">
        <f ca="1" t="array" ref="E59">INDEX(工作清单!E:E,SMALL(IF((工作清单!$I$7:$I$10000&gt;=本日工作!$E$7)*(工作清单!$I$7:$I$10000&lt;=(本日工作!$E$7+7)),ROW(工作清单!$E$7:$M$10000),4^8),ROW(53:53)))</f>
        <v>0</v>
      </c>
      <c r="F59" s="6">
        <f ca="1" t="array" ref="F59">INDEX(工作清单!F:F,SMALL(IF((工作清单!$I$7:$I$10000&gt;=本日工作!$E$7)*(工作清单!$I$7:$I$10000&lt;=(本日工作!$E$7+7)),ROW(工作清单!$E$7:$M$10000),4^8),ROW(53:53)))</f>
        <v>0</v>
      </c>
      <c r="G59" s="6">
        <f ca="1" t="array" ref="G59">INDEX(工作清单!G:G,SMALL(IF((工作清单!$I$7:$I$10000&gt;=本日工作!$E$7)*(工作清单!$I$7:$I$10000&lt;=(本日工作!$E$7+7)),ROW(工作清单!$E$7:$M$10000),4^8),ROW(53:53)))</f>
        <v>0</v>
      </c>
      <c r="H59" s="6">
        <f ca="1" t="array" ref="H59">INDEX(工作清单!H:H,SMALL(IF((工作清单!$I$7:$I$10000&gt;=本日工作!$E$7)*(工作清单!$I$7:$I$10000&lt;=(本日工作!$E$7+7)),ROW(工作清单!$E$7:$M$10000),4^8),ROW(53:53)))</f>
        <v>0</v>
      </c>
      <c r="I59" s="27">
        <f ca="1" t="array" ref="I59">INDEX(工作清单!I:I,SMALL(IF((工作清单!$I$7:$I$10000&gt;=本日工作!$E$7)*(工作清单!$I$7:$I$10000&lt;=(本日工作!$E$7+7)),ROW(工作清单!$E$7:$M$10000),4^8),ROW(53:53)))</f>
        <v>0</v>
      </c>
      <c r="J59" s="28">
        <f ca="1" t="array" ref="J59">INDEX(工作清单!J:J,SMALL(IF((工作清单!$I$7:$I$10000&gt;=本日工作!$E$7)*(工作清单!$I$7:$I$10000&lt;=(本日工作!$E$7+7)),ROW(工作清单!$E$7:$M$10000),4^8),ROW(53:53)))</f>
        <v>0</v>
      </c>
      <c r="K59" s="6">
        <f ca="1" t="array" ref="K59">INDEX(工作清单!K:K,SMALL(IF((工作清单!$I$7:$I$10000&gt;=本日工作!$E$7)*(工作清单!$I$7:$I$10000&lt;=(本日工作!$E$7+7)),ROW(工作清单!$E$7:$M$10000),4^8),ROW(53:53)))</f>
        <v>0</v>
      </c>
      <c r="L59" s="6">
        <f ca="1" t="array" ref="L59">INDEX(工作清单!L:L,SMALL(IF((工作清单!$I$7:$I$10000&gt;=本日工作!$E$7)*(工作清单!$I$7:$I$10000&lt;=(本日工作!$E$7+7)),ROW(工作清单!$E$7:$M$10000),4^8),ROW(53:53)))</f>
        <v>0</v>
      </c>
      <c r="M59" s="10">
        <f ca="1" t="array" ref="M59">INDEX(工作清单!M:M,SMALL(IF((工作清单!$I$7:$I$10000&gt;=本日工作!$E$7)*(工作清单!$I$7:$I$10000&lt;=(本日工作!$E$7+7)),ROW(工作清单!$E$7:$M$10000),4^8),ROW(53:53)))</f>
        <v>0</v>
      </c>
      <c r="N59" s="24"/>
    </row>
    <row r="60" s="12" customFormat="1" customHeight="1" spans="3:14">
      <c r="C60" s="24"/>
      <c r="D60" s="5" t="str">
        <f ca="1" t="shared" si="1"/>
        <v/>
      </c>
      <c r="E60" s="6">
        <f ca="1" t="array" ref="E60">INDEX(工作清单!E:E,SMALL(IF((工作清单!$I$7:$I$10000&gt;=本日工作!$E$7)*(工作清单!$I$7:$I$10000&lt;=(本日工作!$E$7+7)),ROW(工作清单!$E$7:$M$10000),4^8),ROW(54:54)))</f>
        <v>0</v>
      </c>
      <c r="F60" s="6">
        <f ca="1" t="array" ref="F60">INDEX(工作清单!F:F,SMALL(IF((工作清单!$I$7:$I$10000&gt;=本日工作!$E$7)*(工作清单!$I$7:$I$10000&lt;=(本日工作!$E$7+7)),ROW(工作清单!$E$7:$M$10000),4^8),ROW(54:54)))</f>
        <v>0</v>
      </c>
      <c r="G60" s="6">
        <f ca="1" t="array" ref="G60">INDEX(工作清单!G:G,SMALL(IF((工作清单!$I$7:$I$10000&gt;=本日工作!$E$7)*(工作清单!$I$7:$I$10000&lt;=(本日工作!$E$7+7)),ROW(工作清单!$E$7:$M$10000),4^8),ROW(54:54)))</f>
        <v>0</v>
      </c>
      <c r="H60" s="6">
        <f ca="1" t="array" ref="H60">INDEX(工作清单!H:H,SMALL(IF((工作清单!$I$7:$I$10000&gt;=本日工作!$E$7)*(工作清单!$I$7:$I$10000&lt;=(本日工作!$E$7+7)),ROW(工作清单!$E$7:$M$10000),4^8),ROW(54:54)))</f>
        <v>0</v>
      </c>
      <c r="I60" s="27">
        <f ca="1" t="array" ref="I60">INDEX(工作清单!I:I,SMALL(IF((工作清单!$I$7:$I$10000&gt;=本日工作!$E$7)*(工作清单!$I$7:$I$10000&lt;=(本日工作!$E$7+7)),ROW(工作清单!$E$7:$M$10000),4^8),ROW(54:54)))</f>
        <v>0</v>
      </c>
      <c r="J60" s="28">
        <f ca="1" t="array" ref="J60">INDEX(工作清单!J:J,SMALL(IF((工作清单!$I$7:$I$10000&gt;=本日工作!$E$7)*(工作清单!$I$7:$I$10000&lt;=(本日工作!$E$7+7)),ROW(工作清单!$E$7:$M$10000),4^8),ROW(54:54)))</f>
        <v>0</v>
      </c>
      <c r="K60" s="6">
        <f ca="1" t="array" ref="K60">INDEX(工作清单!K:K,SMALL(IF((工作清单!$I$7:$I$10000&gt;=本日工作!$E$7)*(工作清单!$I$7:$I$10000&lt;=(本日工作!$E$7+7)),ROW(工作清单!$E$7:$M$10000),4^8),ROW(54:54)))</f>
        <v>0</v>
      </c>
      <c r="L60" s="6">
        <f ca="1" t="array" ref="L60">INDEX(工作清单!L:L,SMALL(IF((工作清单!$I$7:$I$10000&gt;=本日工作!$E$7)*(工作清单!$I$7:$I$10000&lt;=(本日工作!$E$7+7)),ROW(工作清单!$E$7:$M$10000),4^8),ROW(54:54)))</f>
        <v>0</v>
      </c>
      <c r="M60" s="10">
        <f ca="1" t="array" ref="M60">INDEX(工作清单!M:M,SMALL(IF((工作清单!$I$7:$I$10000&gt;=本日工作!$E$7)*(工作清单!$I$7:$I$10000&lt;=(本日工作!$E$7+7)),ROW(工作清单!$E$7:$M$10000),4^8),ROW(54:54)))</f>
        <v>0</v>
      </c>
      <c r="N60" s="24"/>
    </row>
    <row r="61" s="12" customFormat="1" customHeight="1" spans="3:14">
      <c r="C61" s="24"/>
      <c r="D61" s="5" t="str">
        <f ca="1" t="shared" si="1"/>
        <v/>
      </c>
      <c r="E61" s="6">
        <f ca="1" t="array" ref="E61">INDEX(工作清单!E:E,SMALL(IF((工作清单!$I$7:$I$10000&gt;=本日工作!$E$7)*(工作清单!$I$7:$I$10000&lt;=(本日工作!$E$7+7)),ROW(工作清单!$E$7:$M$10000),4^8),ROW(55:55)))</f>
        <v>0</v>
      </c>
      <c r="F61" s="6">
        <f ca="1" t="array" ref="F61">INDEX(工作清单!F:F,SMALL(IF((工作清单!$I$7:$I$10000&gt;=本日工作!$E$7)*(工作清单!$I$7:$I$10000&lt;=(本日工作!$E$7+7)),ROW(工作清单!$E$7:$M$10000),4^8),ROW(55:55)))</f>
        <v>0</v>
      </c>
      <c r="G61" s="6">
        <f ca="1" t="array" ref="G61">INDEX(工作清单!G:G,SMALL(IF((工作清单!$I$7:$I$10000&gt;=本日工作!$E$7)*(工作清单!$I$7:$I$10000&lt;=(本日工作!$E$7+7)),ROW(工作清单!$E$7:$M$10000),4^8),ROW(55:55)))</f>
        <v>0</v>
      </c>
      <c r="H61" s="6">
        <f ca="1" t="array" ref="H61">INDEX(工作清单!H:H,SMALL(IF((工作清单!$I$7:$I$10000&gt;=本日工作!$E$7)*(工作清单!$I$7:$I$10000&lt;=(本日工作!$E$7+7)),ROW(工作清单!$E$7:$M$10000),4^8),ROW(55:55)))</f>
        <v>0</v>
      </c>
      <c r="I61" s="27">
        <f ca="1" t="array" ref="I61">INDEX(工作清单!I:I,SMALL(IF((工作清单!$I$7:$I$10000&gt;=本日工作!$E$7)*(工作清单!$I$7:$I$10000&lt;=(本日工作!$E$7+7)),ROW(工作清单!$E$7:$M$10000),4^8),ROW(55:55)))</f>
        <v>0</v>
      </c>
      <c r="J61" s="28">
        <f ca="1" t="array" ref="J61">INDEX(工作清单!J:J,SMALL(IF((工作清单!$I$7:$I$10000&gt;=本日工作!$E$7)*(工作清单!$I$7:$I$10000&lt;=(本日工作!$E$7+7)),ROW(工作清单!$E$7:$M$10000),4^8),ROW(55:55)))</f>
        <v>0</v>
      </c>
      <c r="K61" s="6">
        <f ca="1" t="array" ref="K61">INDEX(工作清单!K:K,SMALL(IF((工作清单!$I$7:$I$10000&gt;=本日工作!$E$7)*(工作清单!$I$7:$I$10000&lt;=(本日工作!$E$7+7)),ROW(工作清单!$E$7:$M$10000),4^8),ROW(55:55)))</f>
        <v>0</v>
      </c>
      <c r="L61" s="6">
        <f ca="1" t="array" ref="L61">INDEX(工作清单!L:L,SMALL(IF((工作清单!$I$7:$I$10000&gt;=本日工作!$E$7)*(工作清单!$I$7:$I$10000&lt;=(本日工作!$E$7+7)),ROW(工作清单!$E$7:$M$10000),4^8),ROW(55:55)))</f>
        <v>0</v>
      </c>
      <c r="M61" s="10">
        <f ca="1" t="array" ref="M61">INDEX(工作清单!M:M,SMALL(IF((工作清单!$I$7:$I$10000&gt;=本日工作!$E$7)*(工作清单!$I$7:$I$10000&lt;=(本日工作!$E$7+7)),ROW(工作清单!$E$7:$M$10000),4^8),ROW(55:55)))</f>
        <v>0</v>
      </c>
      <c r="N61" s="24"/>
    </row>
    <row r="62" s="12" customFormat="1" customHeight="1" spans="3:14">
      <c r="C62" s="24"/>
      <c r="D62" s="5" t="str">
        <f ca="1" t="shared" si="1"/>
        <v/>
      </c>
      <c r="E62" s="6">
        <f ca="1" t="array" ref="E62">INDEX(工作清单!E:E,SMALL(IF((工作清单!$I$7:$I$10000&gt;=本日工作!$E$7)*(工作清单!$I$7:$I$10000&lt;=(本日工作!$E$7+7)),ROW(工作清单!$E$7:$M$10000),4^8),ROW(56:56)))</f>
        <v>0</v>
      </c>
      <c r="F62" s="6">
        <f ca="1" t="array" ref="F62">INDEX(工作清单!F:F,SMALL(IF((工作清单!$I$7:$I$10000&gt;=本日工作!$E$7)*(工作清单!$I$7:$I$10000&lt;=(本日工作!$E$7+7)),ROW(工作清单!$E$7:$M$10000),4^8),ROW(56:56)))</f>
        <v>0</v>
      </c>
      <c r="G62" s="6">
        <f ca="1" t="array" ref="G62">INDEX(工作清单!G:G,SMALL(IF((工作清单!$I$7:$I$10000&gt;=本日工作!$E$7)*(工作清单!$I$7:$I$10000&lt;=(本日工作!$E$7+7)),ROW(工作清单!$E$7:$M$10000),4^8),ROW(56:56)))</f>
        <v>0</v>
      </c>
      <c r="H62" s="6">
        <f ca="1" t="array" ref="H62">INDEX(工作清单!H:H,SMALL(IF((工作清单!$I$7:$I$10000&gt;=本日工作!$E$7)*(工作清单!$I$7:$I$10000&lt;=(本日工作!$E$7+7)),ROW(工作清单!$E$7:$M$10000),4^8),ROW(56:56)))</f>
        <v>0</v>
      </c>
      <c r="I62" s="27">
        <f ca="1" t="array" ref="I62">INDEX(工作清单!I:I,SMALL(IF((工作清单!$I$7:$I$10000&gt;=本日工作!$E$7)*(工作清单!$I$7:$I$10000&lt;=(本日工作!$E$7+7)),ROW(工作清单!$E$7:$M$10000),4^8),ROW(56:56)))</f>
        <v>0</v>
      </c>
      <c r="J62" s="28">
        <f ca="1" t="array" ref="J62">INDEX(工作清单!J:J,SMALL(IF((工作清单!$I$7:$I$10000&gt;=本日工作!$E$7)*(工作清单!$I$7:$I$10000&lt;=(本日工作!$E$7+7)),ROW(工作清单!$E$7:$M$10000),4^8),ROW(56:56)))</f>
        <v>0</v>
      </c>
      <c r="K62" s="6">
        <f ca="1" t="array" ref="K62">INDEX(工作清单!K:K,SMALL(IF((工作清单!$I$7:$I$10000&gt;=本日工作!$E$7)*(工作清单!$I$7:$I$10000&lt;=(本日工作!$E$7+7)),ROW(工作清单!$E$7:$M$10000),4^8),ROW(56:56)))</f>
        <v>0</v>
      </c>
      <c r="L62" s="6">
        <f ca="1" t="array" ref="L62">INDEX(工作清单!L:L,SMALL(IF((工作清单!$I$7:$I$10000&gt;=本日工作!$E$7)*(工作清单!$I$7:$I$10000&lt;=(本日工作!$E$7+7)),ROW(工作清单!$E$7:$M$10000),4^8),ROW(56:56)))</f>
        <v>0</v>
      </c>
      <c r="M62" s="10">
        <f ca="1" t="array" ref="M62">INDEX(工作清单!M:M,SMALL(IF((工作清单!$I$7:$I$10000&gt;=本日工作!$E$7)*(工作清单!$I$7:$I$10000&lt;=(本日工作!$E$7+7)),ROW(工作清单!$E$7:$M$10000),4^8),ROW(56:56)))</f>
        <v>0</v>
      </c>
      <c r="N62" s="24"/>
    </row>
    <row r="63" s="12" customFormat="1" customHeight="1" spans="3:14">
      <c r="C63" s="24"/>
      <c r="D63" s="5" t="str">
        <f ca="1" t="shared" si="1"/>
        <v/>
      </c>
      <c r="E63" s="6">
        <f ca="1" t="array" ref="E63">INDEX(工作清单!E:E,SMALL(IF((工作清单!$I$7:$I$10000&gt;=本日工作!$E$7)*(工作清单!$I$7:$I$10000&lt;=(本日工作!$E$7+7)),ROW(工作清单!$E$7:$M$10000),4^8),ROW(57:57)))</f>
        <v>0</v>
      </c>
      <c r="F63" s="6">
        <f ca="1" t="array" ref="F63">INDEX(工作清单!F:F,SMALL(IF((工作清单!$I$7:$I$10000&gt;=本日工作!$E$7)*(工作清单!$I$7:$I$10000&lt;=(本日工作!$E$7+7)),ROW(工作清单!$E$7:$M$10000),4^8),ROW(57:57)))</f>
        <v>0</v>
      </c>
      <c r="G63" s="6">
        <f ca="1" t="array" ref="G63">INDEX(工作清单!G:G,SMALL(IF((工作清单!$I$7:$I$10000&gt;=本日工作!$E$7)*(工作清单!$I$7:$I$10000&lt;=(本日工作!$E$7+7)),ROW(工作清单!$E$7:$M$10000),4^8),ROW(57:57)))</f>
        <v>0</v>
      </c>
      <c r="H63" s="6">
        <f ca="1" t="array" ref="H63">INDEX(工作清单!H:H,SMALL(IF((工作清单!$I$7:$I$10000&gt;=本日工作!$E$7)*(工作清单!$I$7:$I$10000&lt;=(本日工作!$E$7+7)),ROW(工作清单!$E$7:$M$10000),4^8),ROW(57:57)))</f>
        <v>0</v>
      </c>
      <c r="I63" s="27">
        <f ca="1" t="array" ref="I63">INDEX(工作清单!I:I,SMALL(IF((工作清单!$I$7:$I$10000&gt;=本日工作!$E$7)*(工作清单!$I$7:$I$10000&lt;=(本日工作!$E$7+7)),ROW(工作清单!$E$7:$M$10000),4^8),ROW(57:57)))</f>
        <v>0</v>
      </c>
      <c r="J63" s="28">
        <f ca="1" t="array" ref="J63">INDEX(工作清单!J:J,SMALL(IF((工作清单!$I$7:$I$10000&gt;=本日工作!$E$7)*(工作清单!$I$7:$I$10000&lt;=(本日工作!$E$7+7)),ROW(工作清单!$E$7:$M$10000),4^8),ROW(57:57)))</f>
        <v>0</v>
      </c>
      <c r="K63" s="6">
        <f ca="1" t="array" ref="K63">INDEX(工作清单!K:K,SMALL(IF((工作清单!$I$7:$I$10000&gt;=本日工作!$E$7)*(工作清单!$I$7:$I$10000&lt;=(本日工作!$E$7+7)),ROW(工作清单!$E$7:$M$10000),4^8),ROW(57:57)))</f>
        <v>0</v>
      </c>
      <c r="L63" s="6">
        <f ca="1" t="array" ref="L63">INDEX(工作清单!L:L,SMALL(IF((工作清单!$I$7:$I$10000&gt;=本日工作!$E$7)*(工作清单!$I$7:$I$10000&lt;=(本日工作!$E$7+7)),ROW(工作清单!$E$7:$M$10000),4^8),ROW(57:57)))</f>
        <v>0</v>
      </c>
      <c r="M63" s="10">
        <f ca="1" t="array" ref="M63">INDEX(工作清单!M:M,SMALL(IF((工作清单!$I$7:$I$10000&gt;=本日工作!$E$7)*(工作清单!$I$7:$I$10000&lt;=(本日工作!$E$7+7)),ROW(工作清单!$E$7:$M$10000),4^8),ROW(57:57)))</f>
        <v>0</v>
      </c>
      <c r="N63" s="24"/>
    </row>
    <row r="64" s="12" customFormat="1" customHeight="1" spans="3:14">
      <c r="C64" s="24"/>
      <c r="D64" s="5" t="str">
        <f ca="1" t="shared" si="1"/>
        <v/>
      </c>
      <c r="E64" s="6">
        <f ca="1" t="array" ref="E64">INDEX(工作清单!E:E,SMALL(IF((工作清单!$I$7:$I$10000&gt;=本日工作!$E$7)*(工作清单!$I$7:$I$10000&lt;=(本日工作!$E$7+7)),ROW(工作清单!$E$7:$M$10000),4^8),ROW(58:58)))</f>
        <v>0</v>
      </c>
      <c r="F64" s="6">
        <f ca="1" t="array" ref="F64">INDEX(工作清单!F:F,SMALL(IF((工作清单!$I$7:$I$10000&gt;=本日工作!$E$7)*(工作清单!$I$7:$I$10000&lt;=(本日工作!$E$7+7)),ROW(工作清单!$E$7:$M$10000),4^8),ROW(58:58)))</f>
        <v>0</v>
      </c>
      <c r="G64" s="6">
        <f ca="1" t="array" ref="G64">INDEX(工作清单!G:G,SMALL(IF((工作清单!$I$7:$I$10000&gt;=本日工作!$E$7)*(工作清单!$I$7:$I$10000&lt;=(本日工作!$E$7+7)),ROW(工作清单!$E$7:$M$10000),4^8),ROW(58:58)))</f>
        <v>0</v>
      </c>
      <c r="H64" s="6">
        <f ca="1" t="array" ref="H64">INDEX(工作清单!H:H,SMALL(IF((工作清单!$I$7:$I$10000&gt;=本日工作!$E$7)*(工作清单!$I$7:$I$10000&lt;=(本日工作!$E$7+7)),ROW(工作清单!$E$7:$M$10000),4^8),ROW(58:58)))</f>
        <v>0</v>
      </c>
      <c r="I64" s="27">
        <f ca="1" t="array" ref="I64">INDEX(工作清单!I:I,SMALL(IF((工作清单!$I$7:$I$10000&gt;=本日工作!$E$7)*(工作清单!$I$7:$I$10000&lt;=(本日工作!$E$7+7)),ROW(工作清单!$E$7:$M$10000),4^8),ROW(58:58)))</f>
        <v>0</v>
      </c>
      <c r="J64" s="28">
        <f ca="1" t="array" ref="J64">INDEX(工作清单!J:J,SMALL(IF((工作清单!$I$7:$I$10000&gt;=本日工作!$E$7)*(工作清单!$I$7:$I$10000&lt;=(本日工作!$E$7+7)),ROW(工作清单!$E$7:$M$10000),4^8),ROW(58:58)))</f>
        <v>0</v>
      </c>
      <c r="K64" s="6">
        <f ca="1" t="array" ref="K64">INDEX(工作清单!K:K,SMALL(IF((工作清单!$I$7:$I$10000&gt;=本日工作!$E$7)*(工作清单!$I$7:$I$10000&lt;=(本日工作!$E$7+7)),ROW(工作清单!$E$7:$M$10000),4^8),ROW(58:58)))</f>
        <v>0</v>
      </c>
      <c r="L64" s="6">
        <f ca="1" t="array" ref="L64">INDEX(工作清单!L:L,SMALL(IF((工作清单!$I$7:$I$10000&gt;=本日工作!$E$7)*(工作清单!$I$7:$I$10000&lt;=(本日工作!$E$7+7)),ROW(工作清单!$E$7:$M$10000),4^8),ROW(58:58)))</f>
        <v>0</v>
      </c>
      <c r="M64" s="10">
        <f ca="1" t="array" ref="M64">INDEX(工作清单!M:M,SMALL(IF((工作清单!$I$7:$I$10000&gt;=本日工作!$E$7)*(工作清单!$I$7:$I$10000&lt;=(本日工作!$E$7+7)),ROW(工作清单!$E$7:$M$10000),4^8),ROW(58:58)))</f>
        <v>0</v>
      </c>
      <c r="N64" s="24"/>
    </row>
    <row r="65" s="12" customFormat="1" customHeight="1" spans="3:14">
      <c r="C65" s="24"/>
      <c r="D65" s="5" t="str">
        <f ca="1" t="shared" si="1"/>
        <v/>
      </c>
      <c r="E65" s="6">
        <f ca="1" t="array" ref="E65">INDEX(工作清单!E:E,SMALL(IF((工作清单!$I$7:$I$10000&gt;=本日工作!$E$7)*(工作清单!$I$7:$I$10000&lt;=(本日工作!$E$7+7)),ROW(工作清单!$E$7:$M$10000),4^8),ROW(59:59)))</f>
        <v>0</v>
      </c>
      <c r="F65" s="6">
        <f ca="1" t="array" ref="F65">INDEX(工作清单!F:F,SMALL(IF((工作清单!$I$7:$I$10000&gt;=本日工作!$E$7)*(工作清单!$I$7:$I$10000&lt;=(本日工作!$E$7+7)),ROW(工作清单!$E$7:$M$10000),4^8),ROW(59:59)))</f>
        <v>0</v>
      </c>
      <c r="G65" s="6">
        <f ca="1" t="array" ref="G65">INDEX(工作清单!G:G,SMALL(IF((工作清单!$I$7:$I$10000&gt;=本日工作!$E$7)*(工作清单!$I$7:$I$10000&lt;=(本日工作!$E$7+7)),ROW(工作清单!$E$7:$M$10000),4^8),ROW(59:59)))</f>
        <v>0</v>
      </c>
      <c r="H65" s="6">
        <f ca="1" t="array" ref="H65">INDEX(工作清单!H:H,SMALL(IF((工作清单!$I$7:$I$10000&gt;=本日工作!$E$7)*(工作清单!$I$7:$I$10000&lt;=(本日工作!$E$7+7)),ROW(工作清单!$E$7:$M$10000),4^8),ROW(59:59)))</f>
        <v>0</v>
      </c>
      <c r="I65" s="27">
        <f ca="1" t="array" ref="I65">INDEX(工作清单!I:I,SMALL(IF((工作清单!$I$7:$I$10000&gt;=本日工作!$E$7)*(工作清单!$I$7:$I$10000&lt;=(本日工作!$E$7+7)),ROW(工作清单!$E$7:$M$10000),4^8),ROW(59:59)))</f>
        <v>0</v>
      </c>
      <c r="J65" s="28">
        <f ca="1" t="array" ref="J65">INDEX(工作清单!J:J,SMALL(IF((工作清单!$I$7:$I$10000&gt;=本日工作!$E$7)*(工作清单!$I$7:$I$10000&lt;=(本日工作!$E$7+7)),ROW(工作清单!$E$7:$M$10000),4^8),ROW(59:59)))</f>
        <v>0</v>
      </c>
      <c r="K65" s="6">
        <f ca="1" t="array" ref="K65">INDEX(工作清单!K:K,SMALL(IF((工作清单!$I$7:$I$10000&gt;=本日工作!$E$7)*(工作清单!$I$7:$I$10000&lt;=(本日工作!$E$7+7)),ROW(工作清单!$E$7:$M$10000),4^8),ROW(59:59)))</f>
        <v>0</v>
      </c>
      <c r="L65" s="6">
        <f ca="1" t="array" ref="L65">INDEX(工作清单!L:L,SMALL(IF((工作清单!$I$7:$I$10000&gt;=本日工作!$E$7)*(工作清单!$I$7:$I$10000&lt;=(本日工作!$E$7+7)),ROW(工作清单!$E$7:$M$10000),4^8),ROW(59:59)))</f>
        <v>0</v>
      </c>
      <c r="M65" s="10">
        <f ca="1" t="array" ref="M65">INDEX(工作清单!M:M,SMALL(IF((工作清单!$I$7:$I$10000&gt;=本日工作!$E$7)*(工作清单!$I$7:$I$10000&lt;=(本日工作!$E$7+7)),ROW(工作清单!$E$7:$M$10000),4^8),ROW(59:59)))</f>
        <v>0</v>
      </c>
      <c r="N65" s="24"/>
    </row>
    <row r="66" s="12" customFormat="1" customHeight="1" spans="3:14">
      <c r="C66" s="24"/>
      <c r="D66" s="5" t="str">
        <f ca="1" t="shared" si="1"/>
        <v/>
      </c>
      <c r="E66" s="6">
        <f ca="1" t="array" ref="E66">INDEX(工作清单!E:E,SMALL(IF((工作清单!$I$7:$I$10000&gt;=本日工作!$E$7)*(工作清单!$I$7:$I$10000&lt;=(本日工作!$E$7+7)),ROW(工作清单!$E$7:$M$10000),4^8),ROW(60:60)))</f>
        <v>0</v>
      </c>
      <c r="F66" s="6">
        <f ca="1" t="array" ref="F66">INDEX(工作清单!F:F,SMALL(IF((工作清单!$I$7:$I$10000&gt;=本日工作!$E$7)*(工作清单!$I$7:$I$10000&lt;=(本日工作!$E$7+7)),ROW(工作清单!$E$7:$M$10000),4^8),ROW(60:60)))</f>
        <v>0</v>
      </c>
      <c r="G66" s="6">
        <f ca="1" t="array" ref="G66">INDEX(工作清单!G:G,SMALL(IF((工作清单!$I$7:$I$10000&gt;=本日工作!$E$7)*(工作清单!$I$7:$I$10000&lt;=(本日工作!$E$7+7)),ROW(工作清单!$E$7:$M$10000),4^8),ROW(60:60)))</f>
        <v>0</v>
      </c>
      <c r="H66" s="6">
        <f ca="1" t="array" ref="H66">INDEX(工作清单!H:H,SMALL(IF((工作清单!$I$7:$I$10000&gt;=本日工作!$E$7)*(工作清单!$I$7:$I$10000&lt;=(本日工作!$E$7+7)),ROW(工作清单!$E$7:$M$10000),4^8),ROW(60:60)))</f>
        <v>0</v>
      </c>
      <c r="I66" s="27">
        <f ca="1" t="array" ref="I66">INDEX(工作清单!I:I,SMALL(IF((工作清单!$I$7:$I$10000&gt;=本日工作!$E$7)*(工作清单!$I$7:$I$10000&lt;=(本日工作!$E$7+7)),ROW(工作清单!$E$7:$M$10000),4^8),ROW(60:60)))</f>
        <v>0</v>
      </c>
      <c r="J66" s="28">
        <f ca="1" t="array" ref="J66">INDEX(工作清单!J:J,SMALL(IF((工作清单!$I$7:$I$10000&gt;=本日工作!$E$7)*(工作清单!$I$7:$I$10000&lt;=(本日工作!$E$7+7)),ROW(工作清单!$E$7:$M$10000),4^8),ROW(60:60)))</f>
        <v>0</v>
      </c>
      <c r="K66" s="6">
        <f ca="1" t="array" ref="K66">INDEX(工作清单!K:K,SMALL(IF((工作清单!$I$7:$I$10000&gt;=本日工作!$E$7)*(工作清单!$I$7:$I$10000&lt;=(本日工作!$E$7+7)),ROW(工作清单!$E$7:$M$10000),4^8),ROW(60:60)))</f>
        <v>0</v>
      </c>
      <c r="L66" s="6">
        <f ca="1" t="array" ref="L66">INDEX(工作清单!L:L,SMALL(IF((工作清单!$I$7:$I$10000&gt;=本日工作!$E$7)*(工作清单!$I$7:$I$10000&lt;=(本日工作!$E$7+7)),ROW(工作清单!$E$7:$M$10000),4^8),ROW(60:60)))</f>
        <v>0</v>
      </c>
      <c r="M66" s="10">
        <f ca="1" t="array" ref="M66">INDEX(工作清单!M:M,SMALL(IF((工作清单!$I$7:$I$10000&gt;=本日工作!$E$7)*(工作清单!$I$7:$I$10000&lt;=(本日工作!$E$7+7)),ROW(工作清单!$E$7:$M$10000),4^8),ROW(60:60)))</f>
        <v>0</v>
      </c>
      <c r="N66" s="24"/>
    </row>
    <row r="67" s="12" customFormat="1" customHeight="1" spans="3:14">
      <c r="C67" s="24"/>
      <c r="D67" s="5" t="str">
        <f ca="1" t="shared" si="1"/>
        <v/>
      </c>
      <c r="E67" s="6">
        <f ca="1" t="array" ref="E67">INDEX(工作清单!E:E,SMALL(IF((工作清单!$I$7:$I$10000&gt;=本日工作!$E$7)*(工作清单!$I$7:$I$10000&lt;=(本日工作!$E$7+7)),ROW(工作清单!$E$7:$M$10000),4^8),ROW(61:61)))</f>
        <v>0</v>
      </c>
      <c r="F67" s="6">
        <f ca="1" t="array" ref="F67">INDEX(工作清单!F:F,SMALL(IF((工作清单!$I$7:$I$10000&gt;=本日工作!$E$7)*(工作清单!$I$7:$I$10000&lt;=(本日工作!$E$7+7)),ROW(工作清单!$E$7:$M$10000),4^8),ROW(61:61)))</f>
        <v>0</v>
      </c>
      <c r="G67" s="6">
        <f ca="1" t="array" ref="G67">INDEX(工作清单!G:G,SMALL(IF((工作清单!$I$7:$I$10000&gt;=本日工作!$E$7)*(工作清单!$I$7:$I$10000&lt;=(本日工作!$E$7+7)),ROW(工作清单!$E$7:$M$10000),4^8),ROW(61:61)))</f>
        <v>0</v>
      </c>
      <c r="H67" s="6">
        <f ca="1" t="array" ref="H67">INDEX(工作清单!H:H,SMALL(IF((工作清单!$I$7:$I$10000&gt;=本日工作!$E$7)*(工作清单!$I$7:$I$10000&lt;=(本日工作!$E$7+7)),ROW(工作清单!$E$7:$M$10000),4^8),ROW(61:61)))</f>
        <v>0</v>
      </c>
      <c r="I67" s="27">
        <f ca="1" t="array" ref="I67">INDEX(工作清单!I:I,SMALL(IF((工作清单!$I$7:$I$10000&gt;=本日工作!$E$7)*(工作清单!$I$7:$I$10000&lt;=(本日工作!$E$7+7)),ROW(工作清单!$E$7:$M$10000),4^8),ROW(61:61)))</f>
        <v>0</v>
      </c>
      <c r="J67" s="28">
        <f ca="1" t="array" ref="J67">INDEX(工作清单!J:J,SMALL(IF((工作清单!$I$7:$I$10000&gt;=本日工作!$E$7)*(工作清单!$I$7:$I$10000&lt;=(本日工作!$E$7+7)),ROW(工作清单!$E$7:$M$10000),4^8),ROW(61:61)))</f>
        <v>0</v>
      </c>
      <c r="K67" s="6">
        <f ca="1" t="array" ref="K67">INDEX(工作清单!K:K,SMALL(IF((工作清单!$I$7:$I$10000&gt;=本日工作!$E$7)*(工作清单!$I$7:$I$10000&lt;=(本日工作!$E$7+7)),ROW(工作清单!$E$7:$M$10000),4^8),ROW(61:61)))</f>
        <v>0</v>
      </c>
      <c r="L67" s="6">
        <f ca="1" t="array" ref="L67">INDEX(工作清单!L:L,SMALL(IF((工作清单!$I$7:$I$10000&gt;=本日工作!$E$7)*(工作清单!$I$7:$I$10000&lt;=(本日工作!$E$7+7)),ROW(工作清单!$E$7:$M$10000),4^8),ROW(61:61)))</f>
        <v>0</v>
      </c>
      <c r="M67" s="10">
        <f ca="1" t="array" ref="M67">INDEX(工作清单!M:M,SMALL(IF((工作清单!$I$7:$I$10000&gt;=本日工作!$E$7)*(工作清单!$I$7:$I$10000&lt;=(本日工作!$E$7+7)),ROW(工作清单!$E$7:$M$10000),4^8),ROW(61:61)))</f>
        <v>0</v>
      </c>
      <c r="N67" s="24"/>
    </row>
    <row r="68" s="12" customFormat="1" customHeight="1" spans="3:14">
      <c r="C68" s="24"/>
      <c r="D68" s="5" t="str">
        <f ca="1" t="shared" si="1"/>
        <v/>
      </c>
      <c r="E68" s="6">
        <f ca="1" t="array" ref="E68">INDEX(工作清单!E:E,SMALL(IF((工作清单!$I$7:$I$10000&gt;=本日工作!$E$7)*(工作清单!$I$7:$I$10000&lt;=(本日工作!$E$7+7)),ROW(工作清单!$E$7:$M$10000),4^8),ROW(62:62)))</f>
        <v>0</v>
      </c>
      <c r="F68" s="6">
        <f ca="1" t="array" ref="F68">INDEX(工作清单!F:F,SMALL(IF((工作清单!$I$7:$I$10000&gt;=本日工作!$E$7)*(工作清单!$I$7:$I$10000&lt;=(本日工作!$E$7+7)),ROW(工作清单!$E$7:$M$10000),4^8),ROW(62:62)))</f>
        <v>0</v>
      </c>
      <c r="G68" s="6">
        <f ca="1" t="array" ref="G68">INDEX(工作清单!G:G,SMALL(IF((工作清单!$I$7:$I$10000&gt;=本日工作!$E$7)*(工作清单!$I$7:$I$10000&lt;=(本日工作!$E$7+7)),ROW(工作清单!$E$7:$M$10000),4^8),ROW(62:62)))</f>
        <v>0</v>
      </c>
      <c r="H68" s="6">
        <f ca="1" t="array" ref="H68">INDEX(工作清单!H:H,SMALL(IF((工作清单!$I$7:$I$10000&gt;=本日工作!$E$7)*(工作清单!$I$7:$I$10000&lt;=(本日工作!$E$7+7)),ROW(工作清单!$E$7:$M$10000),4^8),ROW(62:62)))</f>
        <v>0</v>
      </c>
      <c r="I68" s="27">
        <f ca="1" t="array" ref="I68">INDEX(工作清单!I:I,SMALL(IF((工作清单!$I$7:$I$10000&gt;=本日工作!$E$7)*(工作清单!$I$7:$I$10000&lt;=(本日工作!$E$7+7)),ROW(工作清单!$E$7:$M$10000),4^8),ROW(62:62)))</f>
        <v>0</v>
      </c>
      <c r="J68" s="28">
        <f ca="1" t="array" ref="J68">INDEX(工作清单!J:J,SMALL(IF((工作清单!$I$7:$I$10000&gt;=本日工作!$E$7)*(工作清单!$I$7:$I$10000&lt;=(本日工作!$E$7+7)),ROW(工作清单!$E$7:$M$10000),4^8),ROW(62:62)))</f>
        <v>0</v>
      </c>
      <c r="K68" s="6">
        <f ca="1" t="array" ref="K68">INDEX(工作清单!K:K,SMALL(IF((工作清单!$I$7:$I$10000&gt;=本日工作!$E$7)*(工作清单!$I$7:$I$10000&lt;=(本日工作!$E$7+7)),ROW(工作清单!$E$7:$M$10000),4^8),ROW(62:62)))</f>
        <v>0</v>
      </c>
      <c r="L68" s="6">
        <f ca="1" t="array" ref="L68">INDEX(工作清单!L:L,SMALL(IF((工作清单!$I$7:$I$10000&gt;=本日工作!$E$7)*(工作清单!$I$7:$I$10000&lt;=(本日工作!$E$7+7)),ROW(工作清单!$E$7:$M$10000),4^8),ROW(62:62)))</f>
        <v>0</v>
      </c>
      <c r="M68" s="10">
        <f ca="1" t="array" ref="M68">INDEX(工作清单!M:M,SMALL(IF((工作清单!$I$7:$I$10000&gt;=本日工作!$E$7)*(工作清单!$I$7:$I$10000&lt;=(本日工作!$E$7+7)),ROW(工作清单!$E$7:$M$10000),4^8),ROW(62:62)))</f>
        <v>0</v>
      </c>
      <c r="N68" s="24"/>
    </row>
    <row r="69" s="12" customFormat="1" customHeight="1" spans="3:14">
      <c r="C69" s="24"/>
      <c r="D69" s="5" t="str">
        <f ca="1" t="shared" si="1"/>
        <v/>
      </c>
      <c r="E69" s="6">
        <f ca="1" t="array" ref="E69">INDEX(工作清单!E:E,SMALL(IF((工作清单!$I$7:$I$10000&gt;=本日工作!$E$7)*(工作清单!$I$7:$I$10000&lt;=(本日工作!$E$7+7)),ROW(工作清单!$E$7:$M$10000),4^8),ROW(63:63)))</f>
        <v>0</v>
      </c>
      <c r="F69" s="6">
        <f ca="1" t="array" ref="F69">INDEX(工作清单!F:F,SMALL(IF((工作清单!$I$7:$I$10000&gt;=本日工作!$E$7)*(工作清单!$I$7:$I$10000&lt;=(本日工作!$E$7+7)),ROW(工作清单!$E$7:$M$10000),4^8),ROW(63:63)))</f>
        <v>0</v>
      </c>
      <c r="G69" s="6">
        <f ca="1" t="array" ref="G69">INDEX(工作清单!G:G,SMALL(IF((工作清单!$I$7:$I$10000&gt;=本日工作!$E$7)*(工作清单!$I$7:$I$10000&lt;=(本日工作!$E$7+7)),ROW(工作清单!$E$7:$M$10000),4^8),ROW(63:63)))</f>
        <v>0</v>
      </c>
      <c r="H69" s="6">
        <f ca="1" t="array" ref="H69">INDEX(工作清单!H:H,SMALL(IF((工作清单!$I$7:$I$10000&gt;=本日工作!$E$7)*(工作清单!$I$7:$I$10000&lt;=(本日工作!$E$7+7)),ROW(工作清单!$E$7:$M$10000),4^8),ROW(63:63)))</f>
        <v>0</v>
      </c>
      <c r="I69" s="27">
        <f ca="1" t="array" ref="I69">INDEX(工作清单!I:I,SMALL(IF((工作清单!$I$7:$I$10000&gt;=本日工作!$E$7)*(工作清单!$I$7:$I$10000&lt;=(本日工作!$E$7+7)),ROW(工作清单!$E$7:$M$10000),4^8),ROW(63:63)))</f>
        <v>0</v>
      </c>
      <c r="J69" s="28">
        <f ca="1" t="array" ref="J69">INDEX(工作清单!J:J,SMALL(IF((工作清单!$I$7:$I$10000&gt;=本日工作!$E$7)*(工作清单!$I$7:$I$10000&lt;=(本日工作!$E$7+7)),ROW(工作清单!$E$7:$M$10000),4^8),ROW(63:63)))</f>
        <v>0</v>
      </c>
      <c r="K69" s="6">
        <f ca="1" t="array" ref="K69">INDEX(工作清单!K:K,SMALL(IF((工作清单!$I$7:$I$10000&gt;=本日工作!$E$7)*(工作清单!$I$7:$I$10000&lt;=(本日工作!$E$7+7)),ROW(工作清单!$E$7:$M$10000),4^8),ROW(63:63)))</f>
        <v>0</v>
      </c>
      <c r="L69" s="6">
        <f ca="1" t="array" ref="L69">INDEX(工作清单!L:L,SMALL(IF((工作清单!$I$7:$I$10000&gt;=本日工作!$E$7)*(工作清单!$I$7:$I$10000&lt;=(本日工作!$E$7+7)),ROW(工作清单!$E$7:$M$10000),4^8),ROW(63:63)))</f>
        <v>0</v>
      </c>
      <c r="M69" s="10">
        <f ca="1" t="array" ref="M69">INDEX(工作清单!M:M,SMALL(IF((工作清单!$I$7:$I$10000&gt;=本日工作!$E$7)*(工作清单!$I$7:$I$10000&lt;=(本日工作!$E$7+7)),ROW(工作清单!$E$7:$M$10000),4^8),ROW(63:63)))</f>
        <v>0</v>
      </c>
      <c r="N69" s="24"/>
    </row>
    <row r="70" s="12" customFormat="1" customHeight="1" spans="3:14">
      <c r="C70" s="24"/>
      <c r="D70" s="5" t="str">
        <f ca="1" t="shared" si="1"/>
        <v/>
      </c>
      <c r="E70" s="6">
        <f ca="1" t="array" ref="E70">INDEX(工作清单!E:E,SMALL(IF((工作清单!$I$7:$I$10000&gt;=本日工作!$E$7)*(工作清单!$I$7:$I$10000&lt;=(本日工作!$E$7+7)),ROW(工作清单!$E$7:$M$10000),4^8),ROW(64:64)))</f>
        <v>0</v>
      </c>
      <c r="F70" s="6">
        <f ca="1" t="array" ref="F70">INDEX(工作清单!F:F,SMALL(IF((工作清单!$I$7:$I$10000&gt;=本日工作!$E$7)*(工作清单!$I$7:$I$10000&lt;=(本日工作!$E$7+7)),ROW(工作清单!$E$7:$M$10000),4^8),ROW(64:64)))</f>
        <v>0</v>
      </c>
      <c r="G70" s="6">
        <f ca="1" t="array" ref="G70">INDEX(工作清单!G:G,SMALL(IF((工作清单!$I$7:$I$10000&gt;=本日工作!$E$7)*(工作清单!$I$7:$I$10000&lt;=(本日工作!$E$7+7)),ROW(工作清单!$E$7:$M$10000),4^8),ROW(64:64)))</f>
        <v>0</v>
      </c>
      <c r="H70" s="6">
        <f ca="1" t="array" ref="H70">INDEX(工作清单!H:H,SMALL(IF((工作清单!$I$7:$I$10000&gt;=本日工作!$E$7)*(工作清单!$I$7:$I$10000&lt;=(本日工作!$E$7+7)),ROW(工作清单!$E$7:$M$10000),4^8),ROW(64:64)))</f>
        <v>0</v>
      </c>
      <c r="I70" s="27">
        <f ca="1" t="array" ref="I70">INDEX(工作清单!I:I,SMALL(IF((工作清单!$I$7:$I$10000&gt;=本日工作!$E$7)*(工作清单!$I$7:$I$10000&lt;=(本日工作!$E$7+7)),ROW(工作清单!$E$7:$M$10000),4^8),ROW(64:64)))</f>
        <v>0</v>
      </c>
      <c r="J70" s="28">
        <f ca="1" t="array" ref="J70">INDEX(工作清单!J:J,SMALL(IF((工作清单!$I$7:$I$10000&gt;=本日工作!$E$7)*(工作清单!$I$7:$I$10000&lt;=(本日工作!$E$7+7)),ROW(工作清单!$E$7:$M$10000),4^8),ROW(64:64)))</f>
        <v>0</v>
      </c>
      <c r="K70" s="6">
        <f ca="1" t="array" ref="K70">INDEX(工作清单!K:K,SMALL(IF((工作清单!$I$7:$I$10000&gt;=本日工作!$E$7)*(工作清单!$I$7:$I$10000&lt;=(本日工作!$E$7+7)),ROW(工作清单!$E$7:$M$10000),4^8),ROW(64:64)))</f>
        <v>0</v>
      </c>
      <c r="L70" s="6">
        <f ca="1" t="array" ref="L70">INDEX(工作清单!L:L,SMALL(IF((工作清单!$I$7:$I$10000&gt;=本日工作!$E$7)*(工作清单!$I$7:$I$10000&lt;=(本日工作!$E$7+7)),ROW(工作清单!$E$7:$M$10000),4^8),ROW(64:64)))</f>
        <v>0</v>
      </c>
      <c r="M70" s="10">
        <f ca="1" t="array" ref="M70">INDEX(工作清单!M:M,SMALL(IF((工作清单!$I$7:$I$10000&gt;=本日工作!$E$7)*(工作清单!$I$7:$I$10000&lt;=(本日工作!$E$7+7)),ROW(工作清单!$E$7:$M$10000),4^8),ROW(64:64)))</f>
        <v>0</v>
      </c>
      <c r="N70" s="24"/>
    </row>
    <row r="71" s="12" customFormat="1" customHeight="1" spans="3:14">
      <c r="C71" s="24"/>
      <c r="D71" s="5" t="str">
        <f ca="1" t="shared" si="1"/>
        <v/>
      </c>
      <c r="E71" s="6">
        <f ca="1" t="array" ref="E71">INDEX(工作清单!E:E,SMALL(IF((工作清单!$I$7:$I$10000&gt;=本日工作!$E$7)*(工作清单!$I$7:$I$10000&lt;=(本日工作!$E$7+7)),ROW(工作清单!$E$7:$M$10000),4^8),ROW(65:65)))</f>
        <v>0</v>
      </c>
      <c r="F71" s="6">
        <f ca="1" t="array" ref="F71">INDEX(工作清单!F:F,SMALL(IF((工作清单!$I$7:$I$10000&gt;=本日工作!$E$7)*(工作清单!$I$7:$I$10000&lt;=(本日工作!$E$7+7)),ROW(工作清单!$E$7:$M$10000),4^8),ROW(65:65)))</f>
        <v>0</v>
      </c>
      <c r="G71" s="6">
        <f ca="1" t="array" ref="G71">INDEX(工作清单!G:G,SMALL(IF((工作清单!$I$7:$I$10000&gt;=本日工作!$E$7)*(工作清单!$I$7:$I$10000&lt;=(本日工作!$E$7+7)),ROW(工作清单!$E$7:$M$10000),4^8),ROW(65:65)))</f>
        <v>0</v>
      </c>
      <c r="H71" s="6">
        <f ca="1" t="array" ref="H71">INDEX(工作清单!H:H,SMALL(IF((工作清单!$I$7:$I$10000&gt;=本日工作!$E$7)*(工作清单!$I$7:$I$10000&lt;=(本日工作!$E$7+7)),ROW(工作清单!$E$7:$M$10000),4^8),ROW(65:65)))</f>
        <v>0</v>
      </c>
      <c r="I71" s="27">
        <f ca="1" t="array" ref="I71">INDEX(工作清单!I:I,SMALL(IF((工作清单!$I$7:$I$10000&gt;=本日工作!$E$7)*(工作清单!$I$7:$I$10000&lt;=(本日工作!$E$7+7)),ROW(工作清单!$E$7:$M$10000),4^8),ROW(65:65)))</f>
        <v>0</v>
      </c>
      <c r="J71" s="28">
        <f ca="1" t="array" ref="J71">INDEX(工作清单!J:J,SMALL(IF((工作清单!$I$7:$I$10000&gt;=本日工作!$E$7)*(工作清单!$I$7:$I$10000&lt;=(本日工作!$E$7+7)),ROW(工作清单!$E$7:$M$10000),4^8),ROW(65:65)))</f>
        <v>0</v>
      </c>
      <c r="K71" s="6">
        <f ca="1" t="array" ref="K71">INDEX(工作清单!K:K,SMALL(IF((工作清单!$I$7:$I$10000&gt;=本日工作!$E$7)*(工作清单!$I$7:$I$10000&lt;=(本日工作!$E$7+7)),ROW(工作清单!$E$7:$M$10000),4^8),ROW(65:65)))</f>
        <v>0</v>
      </c>
      <c r="L71" s="6">
        <f ca="1" t="array" ref="L71">INDEX(工作清单!L:L,SMALL(IF((工作清单!$I$7:$I$10000&gt;=本日工作!$E$7)*(工作清单!$I$7:$I$10000&lt;=(本日工作!$E$7+7)),ROW(工作清单!$E$7:$M$10000),4^8),ROW(65:65)))</f>
        <v>0</v>
      </c>
      <c r="M71" s="10">
        <f ca="1" t="array" ref="M71">INDEX(工作清单!M:M,SMALL(IF((工作清单!$I$7:$I$10000&gt;=本日工作!$E$7)*(工作清单!$I$7:$I$10000&lt;=(本日工作!$E$7+7)),ROW(工作清单!$E$7:$M$10000),4^8),ROW(65:65)))</f>
        <v>0</v>
      </c>
      <c r="N71" s="24"/>
    </row>
    <row r="72" s="12" customFormat="1" customHeight="1" spans="3:14">
      <c r="C72" s="24"/>
      <c r="D72" s="5" t="str">
        <f ca="1" t="shared" si="1"/>
        <v/>
      </c>
      <c r="E72" s="6">
        <f ca="1" t="array" ref="E72">INDEX(工作清单!E:E,SMALL(IF((工作清单!$I$7:$I$10000&gt;=本日工作!$E$7)*(工作清单!$I$7:$I$10000&lt;=(本日工作!$E$7+7)),ROW(工作清单!$E$7:$M$10000),4^8),ROW(66:66)))</f>
        <v>0</v>
      </c>
      <c r="F72" s="6">
        <f ca="1" t="array" ref="F72">INDEX(工作清单!F:F,SMALL(IF((工作清单!$I$7:$I$10000&gt;=本日工作!$E$7)*(工作清单!$I$7:$I$10000&lt;=(本日工作!$E$7+7)),ROW(工作清单!$E$7:$M$10000),4^8),ROW(66:66)))</f>
        <v>0</v>
      </c>
      <c r="G72" s="6">
        <f ca="1" t="array" ref="G72">INDEX(工作清单!G:G,SMALL(IF((工作清单!$I$7:$I$10000&gt;=本日工作!$E$7)*(工作清单!$I$7:$I$10000&lt;=(本日工作!$E$7+7)),ROW(工作清单!$E$7:$M$10000),4^8),ROW(66:66)))</f>
        <v>0</v>
      </c>
      <c r="H72" s="6">
        <f ca="1" t="array" ref="H72">INDEX(工作清单!H:H,SMALL(IF((工作清单!$I$7:$I$10000&gt;=本日工作!$E$7)*(工作清单!$I$7:$I$10000&lt;=(本日工作!$E$7+7)),ROW(工作清单!$E$7:$M$10000),4^8),ROW(66:66)))</f>
        <v>0</v>
      </c>
      <c r="I72" s="27">
        <f ca="1" t="array" ref="I72">INDEX(工作清单!I:I,SMALL(IF((工作清单!$I$7:$I$10000&gt;=本日工作!$E$7)*(工作清单!$I$7:$I$10000&lt;=(本日工作!$E$7+7)),ROW(工作清单!$E$7:$M$10000),4^8),ROW(66:66)))</f>
        <v>0</v>
      </c>
      <c r="J72" s="28">
        <f ca="1" t="array" ref="J72">INDEX(工作清单!J:J,SMALL(IF((工作清单!$I$7:$I$10000&gt;=本日工作!$E$7)*(工作清单!$I$7:$I$10000&lt;=(本日工作!$E$7+7)),ROW(工作清单!$E$7:$M$10000),4^8),ROW(66:66)))</f>
        <v>0</v>
      </c>
      <c r="K72" s="6">
        <f ca="1" t="array" ref="K72">INDEX(工作清单!K:K,SMALL(IF((工作清单!$I$7:$I$10000&gt;=本日工作!$E$7)*(工作清单!$I$7:$I$10000&lt;=(本日工作!$E$7+7)),ROW(工作清单!$E$7:$M$10000),4^8),ROW(66:66)))</f>
        <v>0</v>
      </c>
      <c r="L72" s="6">
        <f ca="1" t="array" ref="L72">INDEX(工作清单!L:L,SMALL(IF((工作清单!$I$7:$I$10000&gt;=本日工作!$E$7)*(工作清单!$I$7:$I$10000&lt;=(本日工作!$E$7+7)),ROW(工作清单!$E$7:$M$10000),4^8),ROW(66:66)))</f>
        <v>0</v>
      </c>
      <c r="M72" s="10">
        <f ca="1" t="array" ref="M72">INDEX(工作清单!M:M,SMALL(IF((工作清单!$I$7:$I$10000&gt;=本日工作!$E$7)*(工作清单!$I$7:$I$10000&lt;=(本日工作!$E$7+7)),ROW(工作清单!$E$7:$M$10000),4^8),ROW(66:66)))</f>
        <v>0</v>
      </c>
      <c r="N72" s="24"/>
    </row>
    <row r="73" s="12" customFormat="1" customHeight="1" spans="3:14">
      <c r="C73" s="24"/>
      <c r="D73" s="5" t="str">
        <f ca="1" t="shared" si="1"/>
        <v/>
      </c>
      <c r="E73" s="6">
        <f ca="1" t="array" ref="E73">INDEX(工作清单!E:E,SMALL(IF((工作清单!$I$7:$I$10000&gt;=本日工作!$E$7)*(工作清单!$I$7:$I$10000&lt;=(本日工作!$E$7+7)),ROW(工作清单!$E$7:$M$10000),4^8),ROW(67:67)))</f>
        <v>0</v>
      </c>
      <c r="F73" s="6">
        <f ca="1" t="array" ref="F73">INDEX(工作清单!F:F,SMALL(IF((工作清单!$I$7:$I$10000&gt;=本日工作!$E$7)*(工作清单!$I$7:$I$10000&lt;=(本日工作!$E$7+7)),ROW(工作清单!$E$7:$M$10000),4^8),ROW(67:67)))</f>
        <v>0</v>
      </c>
      <c r="G73" s="6">
        <f ca="1" t="array" ref="G73">INDEX(工作清单!G:G,SMALL(IF((工作清单!$I$7:$I$10000&gt;=本日工作!$E$7)*(工作清单!$I$7:$I$10000&lt;=(本日工作!$E$7+7)),ROW(工作清单!$E$7:$M$10000),4^8),ROW(67:67)))</f>
        <v>0</v>
      </c>
      <c r="H73" s="6">
        <f ca="1" t="array" ref="H73">INDEX(工作清单!H:H,SMALL(IF((工作清单!$I$7:$I$10000&gt;=本日工作!$E$7)*(工作清单!$I$7:$I$10000&lt;=(本日工作!$E$7+7)),ROW(工作清单!$E$7:$M$10000),4^8),ROW(67:67)))</f>
        <v>0</v>
      </c>
      <c r="I73" s="27">
        <f ca="1" t="array" ref="I73">INDEX(工作清单!I:I,SMALL(IF((工作清单!$I$7:$I$10000&gt;=本日工作!$E$7)*(工作清单!$I$7:$I$10000&lt;=(本日工作!$E$7+7)),ROW(工作清单!$E$7:$M$10000),4^8),ROW(67:67)))</f>
        <v>0</v>
      </c>
      <c r="J73" s="28">
        <f ca="1" t="array" ref="J73">INDEX(工作清单!J:J,SMALL(IF((工作清单!$I$7:$I$10000&gt;=本日工作!$E$7)*(工作清单!$I$7:$I$10000&lt;=(本日工作!$E$7+7)),ROW(工作清单!$E$7:$M$10000),4^8),ROW(67:67)))</f>
        <v>0</v>
      </c>
      <c r="K73" s="6">
        <f ca="1" t="array" ref="K73">INDEX(工作清单!K:K,SMALL(IF((工作清单!$I$7:$I$10000&gt;=本日工作!$E$7)*(工作清单!$I$7:$I$10000&lt;=(本日工作!$E$7+7)),ROW(工作清单!$E$7:$M$10000),4^8),ROW(67:67)))</f>
        <v>0</v>
      </c>
      <c r="L73" s="6">
        <f ca="1" t="array" ref="L73">INDEX(工作清单!L:L,SMALL(IF((工作清单!$I$7:$I$10000&gt;=本日工作!$E$7)*(工作清单!$I$7:$I$10000&lt;=(本日工作!$E$7+7)),ROW(工作清单!$E$7:$M$10000),4^8),ROW(67:67)))</f>
        <v>0</v>
      </c>
      <c r="M73" s="10">
        <f ca="1" t="array" ref="M73">INDEX(工作清单!M:M,SMALL(IF((工作清单!$I$7:$I$10000&gt;=本日工作!$E$7)*(工作清单!$I$7:$I$10000&lt;=(本日工作!$E$7+7)),ROW(工作清单!$E$7:$M$10000),4^8),ROW(67:67)))</f>
        <v>0</v>
      </c>
      <c r="N73" s="24"/>
    </row>
    <row r="74" s="12" customFormat="1" customHeight="1" spans="3:14">
      <c r="C74" s="24"/>
      <c r="D74" s="5" t="str">
        <f ca="1" t="shared" ref="D74:D101" si="2">IF(E74=0,"",ROW(A68))</f>
        <v/>
      </c>
      <c r="E74" s="6">
        <f ca="1" t="array" ref="E74">INDEX(工作清单!E:E,SMALL(IF((工作清单!$I$7:$I$10000&gt;=本日工作!$E$7)*(工作清单!$I$7:$I$10000&lt;=(本日工作!$E$7+7)),ROW(工作清单!$E$7:$M$10000),4^8),ROW(68:68)))</f>
        <v>0</v>
      </c>
      <c r="F74" s="6">
        <f ca="1" t="array" ref="F74">INDEX(工作清单!F:F,SMALL(IF((工作清单!$I$7:$I$10000&gt;=本日工作!$E$7)*(工作清单!$I$7:$I$10000&lt;=(本日工作!$E$7+7)),ROW(工作清单!$E$7:$M$10000),4^8),ROW(68:68)))</f>
        <v>0</v>
      </c>
      <c r="G74" s="6">
        <f ca="1" t="array" ref="G74">INDEX(工作清单!G:G,SMALL(IF((工作清单!$I$7:$I$10000&gt;=本日工作!$E$7)*(工作清单!$I$7:$I$10000&lt;=(本日工作!$E$7+7)),ROW(工作清单!$E$7:$M$10000),4^8),ROW(68:68)))</f>
        <v>0</v>
      </c>
      <c r="H74" s="6">
        <f ca="1" t="array" ref="H74">INDEX(工作清单!H:H,SMALL(IF((工作清单!$I$7:$I$10000&gt;=本日工作!$E$7)*(工作清单!$I$7:$I$10000&lt;=(本日工作!$E$7+7)),ROW(工作清单!$E$7:$M$10000),4^8),ROW(68:68)))</f>
        <v>0</v>
      </c>
      <c r="I74" s="27">
        <f ca="1" t="array" ref="I74">INDEX(工作清单!I:I,SMALL(IF((工作清单!$I$7:$I$10000&gt;=本日工作!$E$7)*(工作清单!$I$7:$I$10000&lt;=(本日工作!$E$7+7)),ROW(工作清单!$E$7:$M$10000),4^8),ROW(68:68)))</f>
        <v>0</v>
      </c>
      <c r="J74" s="28">
        <f ca="1" t="array" ref="J74">INDEX(工作清单!J:J,SMALL(IF((工作清单!$I$7:$I$10000&gt;=本日工作!$E$7)*(工作清单!$I$7:$I$10000&lt;=(本日工作!$E$7+7)),ROW(工作清单!$E$7:$M$10000),4^8),ROW(68:68)))</f>
        <v>0</v>
      </c>
      <c r="K74" s="6">
        <f ca="1" t="array" ref="K74">INDEX(工作清单!K:K,SMALL(IF((工作清单!$I$7:$I$10000&gt;=本日工作!$E$7)*(工作清单!$I$7:$I$10000&lt;=(本日工作!$E$7+7)),ROW(工作清单!$E$7:$M$10000),4^8),ROW(68:68)))</f>
        <v>0</v>
      </c>
      <c r="L74" s="6">
        <f ca="1" t="array" ref="L74">INDEX(工作清单!L:L,SMALL(IF((工作清单!$I$7:$I$10000&gt;=本日工作!$E$7)*(工作清单!$I$7:$I$10000&lt;=(本日工作!$E$7+7)),ROW(工作清单!$E$7:$M$10000),4^8),ROW(68:68)))</f>
        <v>0</v>
      </c>
      <c r="M74" s="10">
        <f ca="1" t="array" ref="M74">INDEX(工作清单!M:M,SMALL(IF((工作清单!$I$7:$I$10000&gt;=本日工作!$E$7)*(工作清单!$I$7:$I$10000&lt;=(本日工作!$E$7+7)),ROW(工作清单!$E$7:$M$10000),4^8),ROW(68:68)))</f>
        <v>0</v>
      </c>
      <c r="N74" s="24"/>
    </row>
    <row r="75" s="12" customFormat="1" customHeight="1" spans="3:14">
      <c r="C75" s="24"/>
      <c r="D75" s="5" t="str">
        <f ca="1" t="shared" si="2"/>
        <v/>
      </c>
      <c r="E75" s="6">
        <f ca="1" t="array" ref="E75">INDEX(工作清单!E:E,SMALL(IF((工作清单!$I$7:$I$10000&gt;=本日工作!$E$7)*(工作清单!$I$7:$I$10000&lt;=(本日工作!$E$7+7)),ROW(工作清单!$E$7:$M$10000),4^8),ROW(69:69)))</f>
        <v>0</v>
      </c>
      <c r="F75" s="6">
        <f ca="1" t="array" ref="F75">INDEX(工作清单!F:F,SMALL(IF((工作清单!$I$7:$I$10000&gt;=本日工作!$E$7)*(工作清单!$I$7:$I$10000&lt;=(本日工作!$E$7+7)),ROW(工作清单!$E$7:$M$10000),4^8),ROW(69:69)))</f>
        <v>0</v>
      </c>
      <c r="G75" s="6">
        <f ca="1" t="array" ref="G75">INDEX(工作清单!G:G,SMALL(IF((工作清单!$I$7:$I$10000&gt;=本日工作!$E$7)*(工作清单!$I$7:$I$10000&lt;=(本日工作!$E$7+7)),ROW(工作清单!$E$7:$M$10000),4^8),ROW(69:69)))</f>
        <v>0</v>
      </c>
      <c r="H75" s="6">
        <f ca="1" t="array" ref="H75">INDEX(工作清单!H:H,SMALL(IF((工作清单!$I$7:$I$10000&gt;=本日工作!$E$7)*(工作清单!$I$7:$I$10000&lt;=(本日工作!$E$7+7)),ROW(工作清单!$E$7:$M$10000),4^8),ROW(69:69)))</f>
        <v>0</v>
      </c>
      <c r="I75" s="27">
        <f ca="1" t="array" ref="I75">INDEX(工作清单!I:I,SMALL(IF((工作清单!$I$7:$I$10000&gt;=本日工作!$E$7)*(工作清单!$I$7:$I$10000&lt;=(本日工作!$E$7+7)),ROW(工作清单!$E$7:$M$10000),4^8),ROW(69:69)))</f>
        <v>0</v>
      </c>
      <c r="J75" s="28">
        <f ca="1" t="array" ref="J75">INDEX(工作清单!J:J,SMALL(IF((工作清单!$I$7:$I$10000&gt;=本日工作!$E$7)*(工作清单!$I$7:$I$10000&lt;=(本日工作!$E$7+7)),ROW(工作清单!$E$7:$M$10000),4^8),ROW(69:69)))</f>
        <v>0</v>
      </c>
      <c r="K75" s="6">
        <f ca="1" t="array" ref="K75">INDEX(工作清单!K:K,SMALL(IF((工作清单!$I$7:$I$10000&gt;=本日工作!$E$7)*(工作清单!$I$7:$I$10000&lt;=(本日工作!$E$7+7)),ROW(工作清单!$E$7:$M$10000),4^8),ROW(69:69)))</f>
        <v>0</v>
      </c>
      <c r="L75" s="6">
        <f ca="1" t="array" ref="L75">INDEX(工作清单!L:L,SMALL(IF((工作清单!$I$7:$I$10000&gt;=本日工作!$E$7)*(工作清单!$I$7:$I$10000&lt;=(本日工作!$E$7+7)),ROW(工作清单!$E$7:$M$10000),4^8),ROW(69:69)))</f>
        <v>0</v>
      </c>
      <c r="M75" s="10">
        <f ca="1" t="array" ref="M75">INDEX(工作清单!M:M,SMALL(IF((工作清单!$I$7:$I$10000&gt;=本日工作!$E$7)*(工作清单!$I$7:$I$10000&lt;=(本日工作!$E$7+7)),ROW(工作清单!$E$7:$M$10000),4^8),ROW(69:69)))</f>
        <v>0</v>
      </c>
      <c r="N75" s="24"/>
    </row>
    <row r="76" s="12" customFormat="1" customHeight="1" spans="3:14">
      <c r="C76" s="24"/>
      <c r="D76" s="5" t="str">
        <f ca="1" t="shared" si="2"/>
        <v/>
      </c>
      <c r="E76" s="6">
        <f ca="1" t="array" ref="E76">INDEX(工作清单!E:E,SMALL(IF((工作清单!$I$7:$I$10000&gt;=本日工作!$E$7)*(工作清单!$I$7:$I$10000&lt;=(本日工作!$E$7+7)),ROW(工作清单!$E$7:$M$10000),4^8),ROW(70:70)))</f>
        <v>0</v>
      </c>
      <c r="F76" s="6">
        <f ca="1" t="array" ref="F76">INDEX(工作清单!F:F,SMALL(IF((工作清单!$I$7:$I$10000&gt;=本日工作!$E$7)*(工作清单!$I$7:$I$10000&lt;=(本日工作!$E$7+7)),ROW(工作清单!$E$7:$M$10000),4^8),ROW(70:70)))</f>
        <v>0</v>
      </c>
      <c r="G76" s="6">
        <f ca="1" t="array" ref="G76">INDEX(工作清单!G:G,SMALL(IF((工作清单!$I$7:$I$10000&gt;=本日工作!$E$7)*(工作清单!$I$7:$I$10000&lt;=(本日工作!$E$7+7)),ROW(工作清单!$E$7:$M$10000),4^8),ROW(70:70)))</f>
        <v>0</v>
      </c>
      <c r="H76" s="6">
        <f ca="1" t="array" ref="H76">INDEX(工作清单!H:H,SMALL(IF((工作清单!$I$7:$I$10000&gt;=本日工作!$E$7)*(工作清单!$I$7:$I$10000&lt;=(本日工作!$E$7+7)),ROW(工作清单!$E$7:$M$10000),4^8),ROW(70:70)))</f>
        <v>0</v>
      </c>
      <c r="I76" s="27">
        <f ca="1" t="array" ref="I76">INDEX(工作清单!I:I,SMALL(IF((工作清单!$I$7:$I$10000&gt;=本日工作!$E$7)*(工作清单!$I$7:$I$10000&lt;=(本日工作!$E$7+7)),ROW(工作清单!$E$7:$M$10000),4^8),ROW(70:70)))</f>
        <v>0</v>
      </c>
      <c r="J76" s="28">
        <f ca="1" t="array" ref="J76">INDEX(工作清单!J:J,SMALL(IF((工作清单!$I$7:$I$10000&gt;=本日工作!$E$7)*(工作清单!$I$7:$I$10000&lt;=(本日工作!$E$7+7)),ROW(工作清单!$E$7:$M$10000),4^8),ROW(70:70)))</f>
        <v>0</v>
      </c>
      <c r="K76" s="6">
        <f ca="1" t="array" ref="K76">INDEX(工作清单!K:K,SMALL(IF((工作清单!$I$7:$I$10000&gt;=本日工作!$E$7)*(工作清单!$I$7:$I$10000&lt;=(本日工作!$E$7+7)),ROW(工作清单!$E$7:$M$10000),4^8),ROW(70:70)))</f>
        <v>0</v>
      </c>
      <c r="L76" s="6">
        <f ca="1" t="array" ref="L76">INDEX(工作清单!L:L,SMALL(IF((工作清单!$I$7:$I$10000&gt;=本日工作!$E$7)*(工作清单!$I$7:$I$10000&lt;=(本日工作!$E$7+7)),ROW(工作清单!$E$7:$M$10000),4^8),ROW(70:70)))</f>
        <v>0</v>
      </c>
      <c r="M76" s="10">
        <f ca="1" t="array" ref="M76">INDEX(工作清单!M:M,SMALL(IF((工作清单!$I$7:$I$10000&gt;=本日工作!$E$7)*(工作清单!$I$7:$I$10000&lt;=(本日工作!$E$7+7)),ROW(工作清单!$E$7:$M$10000),4^8),ROW(70:70)))</f>
        <v>0</v>
      </c>
      <c r="N76" s="24"/>
    </row>
    <row r="77" s="12" customFormat="1" customHeight="1" spans="3:14">
      <c r="C77" s="24"/>
      <c r="D77" s="5" t="str">
        <f ca="1" t="shared" si="2"/>
        <v/>
      </c>
      <c r="E77" s="6">
        <f ca="1" t="array" ref="E77">INDEX(工作清单!E:E,SMALL(IF((工作清单!$I$7:$I$10000&gt;=本日工作!$E$7)*(工作清单!$I$7:$I$10000&lt;=(本日工作!$E$7+7)),ROW(工作清单!$E$7:$M$10000),4^8),ROW(71:71)))</f>
        <v>0</v>
      </c>
      <c r="F77" s="6">
        <f ca="1" t="array" ref="F77">INDEX(工作清单!F:F,SMALL(IF((工作清单!$I$7:$I$10000&gt;=本日工作!$E$7)*(工作清单!$I$7:$I$10000&lt;=(本日工作!$E$7+7)),ROW(工作清单!$E$7:$M$10000),4^8),ROW(71:71)))</f>
        <v>0</v>
      </c>
      <c r="G77" s="6">
        <f ca="1" t="array" ref="G77">INDEX(工作清单!G:G,SMALL(IF((工作清单!$I$7:$I$10000&gt;=本日工作!$E$7)*(工作清单!$I$7:$I$10000&lt;=(本日工作!$E$7+7)),ROW(工作清单!$E$7:$M$10000),4^8),ROW(71:71)))</f>
        <v>0</v>
      </c>
      <c r="H77" s="6">
        <f ca="1" t="array" ref="H77">INDEX(工作清单!H:H,SMALL(IF((工作清单!$I$7:$I$10000&gt;=本日工作!$E$7)*(工作清单!$I$7:$I$10000&lt;=(本日工作!$E$7+7)),ROW(工作清单!$E$7:$M$10000),4^8),ROW(71:71)))</f>
        <v>0</v>
      </c>
      <c r="I77" s="27">
        <f ca="1" t="array" ref="I77">INDEX(工作清单!I:I,SMALL(IF((工作清单!$I$7:$I$10000&gt;=本日工作!$E$7)*(工作清单!$I$7:$I$10000&lt;=(本日工作!$E$7+7)),ROW(工作清单!$E$7:$M$10000),4^8),ROW(71:71)))</f>
        <v>0</v>
      </c>
      <c r="J77" s="28">
        <f ca="1" t="array" ref="J77">INDEX(工作清单!J:J,SMALL(IF((工作清单!$I$7:$I$10000&gt;=本日工作!$E$7)*(工作清单!$I$7:$I$10000&lt;=(本日工作!$E$7+7)),ROW(工作清单!$E$7:$M$10000),4^8),ROW(71:71)))</f>
        <v>0</v>
      </c>
      <c r="K77" s="6">
        <f ca="1" t="array" ref="K77">INDEX(工作清单!K:K,SMALL(IF((工作清单!$I$7:$I$10000&gt;=本日工作!$E$7)*(工作清单!$I$7:$I$10000&lt;=(本日工作!$E$7+7)),ROW(工作清单!$E$7:$M$10000),4^8),ROW(71:71)))</f>
        <v>0</v>
      </c>
      <c r="L77" s="6">
        <f ca="1" t="array" ref="L77">INDEX(工作清单!L:L,SMALL(IF((工作清单!$I$7:$I$10000&gt;=本日工作!$E$7)*(工作清单!$I$7:$I$10000&lt;=(本日工作!$E$7+7)),ROW(工作清单!$E$7:$M$10000),4^8),ROW(71:71)))</f>
        <v>0</v>
      </c>
      <c r="M77" s="10">
        <f ca="1" t="array" ref="M77">INDEX(工作清单!M:M,SMALL(IF((工作清单!$I$7:$I$10000&gt;=本日工作!$E$7)*(工作清单!$I$7:$I$10000&lt;=(本日工作!$E$7+7)),ROW(工作清单!$E$7:$M$10000),4^8),ROW(71:71)))</f>
        <v>0</v>
      </c>
      <c r="N77" s="24"/>
    </row>
    <row r="78" s="12" customFormat="1" customHeight="1" spans="3:14">
      <c r="C78" s="24"/>
      <c r="D78" s="5" t="str">
        <f ca="1" t="shared" si="2"/>
        <v/>
      </c>
      <c r="E78" s="6">
        <f ca="1" t="array" ref="E78">INDEX(工作清单!E:E,SMALL(IF((工作清单!$I$7:$I$10000&gt;=本日工作!$E$7)*(工作清单!$I$7:$I$10000&lt;=(本日工作!$E$7+7)),ROW(工作清单!$E$7:$M$10000),4^8),ROW(72:72)))</f>
        <v>0</v>
      </c>
      <c r="F78" s="6">
        <f ca="1" t="array" ref="F78">INDEX(工作清单!F:F,SMALL(IF((工作清单!$I$7:$I$10000&gt;=本日工作!$E$7)*(工作清单!$I$7:$I$10000&lt;=(本日工作!$E$7+7)),ROW(工作清单!$E$7:$M$10000),4^8),ROW(72:72)))</f>
        <v>0</v>
      </c>
      <c r="G78" s="6">
        <f ca="1" t="array" ref="G78">INDEX(工作清单!G:G,SMALL(IF((工作清单!$I$7:$I$10000&gt;=本日工作!$E$7)*(工作清单!$I$7:$I$10000&lt;=(本日工作!$E$7+7)),ROW(工作清单!$E$7:$M$10000),4^8),ROW(72:72)))</f>
        <v>0</v>
      </c>
      <c r="H78" s="6">
        <f ca="1" t="array" ref="H78">INDEX(工作清单!H:H,SMALL(IF((工作清单!$I$7:$I$10000&gt;=本日工作!$E$7)*(工作清单!$I$7:$I$10000&lt;=(本日工作!$E$7+7)),ROW(工作清单!$E$7:$M$10000),4^8),ROW(72:72)))</f>
        <v>0</v>
      </c>
      <c r="I78" s="27">
        <f ca="1" t="array" ref="I78">INDEX(工作清单!I:I,SMALL(IF((工作清单!$I$7:$I$10000&gt;=本日工作!$E$7)*(工作清单!$I$7:$I$10000&lt;=(本日工作!$E$7+7)),ROW(工作清单!$E$7:$M$10000),4^8),ROW(72:72)))</f>
        <v>0</v>
      </c>
      <c r="J78" s="28">
        <f ca="1" t="array" ref="J78">INDEX(工作清单!J:J,SMALL(IF((工作清单!$I$7:$I$10000&gt;=本日工作!$E$7)*(工作清单!$I$7:$I$10000&lt;=(本日工作!$E$7+7)),ROW(工作清单!$E$7:$M$10000),4^8),ROW(72:72)))</f>
        <v>0</v>
      </c>
      <c r="K78" s="6">
        <f ca="1" t="array" ref="K78">INDEX(工作清单!K:K,SMALL(IF((工作清单!$I$7:$I$10000&gt;=本日工作!$E$7)*(工作清单!$I$7:$I$10000&lt;=(本日工作!$E$7+7)),ROW(工作清单!$E$7:$M$10000),4^8),ROW(72:72)))</f>
        <v>0</v>
      </c>
      <c r="L78" s="6">
        <f ca="1" t="array" ref="L78">INDEX(工作清单!L:L,SMALL(IF((工作清单!$I$7:$I$10000&gt;=本日工作!$E$7)*(工作清单!$I$7:$I$10000&lt;=(本日工作!$E$7+7)),ROW(工作清单!$E$7:$M$10000),4^8),ROW(72:72)))</f>
        <v>0</v>
      </c>
      <c r="M78" s="10">
        <f ca="1" t="array" ref="M78">INDEX(工作清单!M:M,SMALL(IF((工作清单!$I$7:$I$10000&gt;=本日工作!$E$7)*(工作清单!$I$7:$I$10000&lt;=(本日工作!$E$7+7)),ROW(工作清单!$E$7:$M$10000),4^8),ROW(72:72)))</f>
        <v>0</v>
      </c>
      <c r="N78" s="24"/>
    </row>
    <row r="79" s="12" customFormat="1" customHeight="1" spans="3:14">
      <c r="C79" s="24"/>
      <c r="D79" s="5" t="str">
        <f ca="1" t="shared" si="2"/>
        <v/>
      </c>
      <c r="E79" s="6">
        <f ca="1" t="array" ref="E79">INDEX(工作清单!E:E,SMALL(IF((工作清单!$I$7:$I$10000&gt;=本日工作!$E$7)*(工作清单!$I$7:$I$10000&lt;=(本日工作!$E$7+7)),ROW(工作清单!$E$7:$M$10000),4^8),ROW(73:73)))</f>
        <v>0</v>
      </c>
      <c r="F79" s="6">
        <f ca="1" t="array" ref="F79">INDEX(工作清单!F:F,SMALL(IF((工作清单!$I$7:$I$10000&gt;=本日工作!$E$7)*(工作清单!$I$7:$I$10000&lt;=(本日工作!$E$7+7)),ROW(工作清单!$E$7:$M$10000),4^8),ROW(73:73)))</f>
        <v>0</v>
      </c>
      <c r="G79" s="6">
        <f ca="1" t="array" ref="G79">INDEX(工作清单!G:G,SMALL(IF((工作清单!$I$7:$I$10000&gt;=本日工作!$E$7)*(工作清单!$I$7:$I$10000&lt;=(本日工作!$E$7+7)),ROW(工作清单!$E$7:$M$10000),4^8),ROW(73:73)))</f>
        <v>0</v>
      </c>
      <c r="H79" s="6">
        <f ca="1" t="array" ref="H79">INDEX(工作清单!H:H,SMALL(IF((工作清单!$I$7:$I$10000&gt;=本日工作!$E$7)*(工作清单!$I$7:$I$10000&lt;=(本日工作!$E$7+7)),ROW(工作清单!$E$7:$M$10000),4^8),ROW(73:73)))</f>
        <v>0</v>
      </c>
      <c r="I79" s="27">
        <f ca="1" t="array" ref="I79">INDEX(工作清单!I:I,SMALL(IF((工作清单!$I$7:$I$10000&gt;=本日工作!$E$7)*(工作清单!$I$7:$I$10000&lt;=(本日工作!$E$7+7)),ROW(工作清单!$E$7:$M$10000),4^8),ROW(73:73)))</f>
        <v>0</v>
      </c>
      <c r="J79" s="28">
        <f ca="1" t="array" ref="J79">INDEX(工作清单!J:J,SMALL(IF((工作清单!$I$7:$I$10000&gt;=本日工作!$E$7)*(工作清单!$I$7:$I$10000&lt;=(本日工作!$E$7+7)),ROW(工作清单!$E$7:$M$10000),4^8),ROW(73:73)))</f>
        <v>0</v>
      </c>
      <c r="K79" s="6">
        <f ca="1" t="array" ref="K79">INDEX(工作清单!K:K,SMALL(IF((工作清单!$I$7:$I$10000&gt;=本日工作!$E$7)*(工作清单!$I$7:$I$10000&lt;=(本日工作!$E$7+7)),ROW(工作清单!$E$7:$M$10000),4^8),ROW(73:73)))</f>
        <v>0</v>
      </c>
      <c r="L79" s="6">
        <f ca="1" t="array" ref="L79">INDEX(工作清单!L:L,SMALL(IF((工作清单!$I$7:$I$10000&gt;=本日工作!$E$7)*(工作清单!$I$7:$I$10000&lt;=(本日工作!$E$7+7)),ROW(工作清单!$E$7:$M$10000),4^8),ROW(73:73)))</f>
        <v>0</v>
      </c>
      <c r="M79" s="10">
        <f ca="1" t="array" ref="M79">INDEX(工作清单!M:M,SMALL(IF((工作清单!$I$7:$I$10000&gt;=本日工作!$E$7)*(工作清单!$I$7:$I$10000&lt;=(本日工作!$E$7+7)),ROW(工作清单!$E$7:$M$10000),4^8),ROW(73:73)))</f>
        <v>0</v>
      </c>
      <c r="N79" s="24"/>
    </row>
    <row r="80" s="12" customFormat="1" customHeight="1" spans="3:14">
      <c r="C80" s="24"/>
      <c r="D80" s="5" t="str">
        <f ca="1" t="shared" si="2"/>
        <v/>
      </c>
      <c r="E80" s="6">
        <f ca="1" t="array" ref="E80">INDEX(工作清单!E:E,SMALL(IF((工作清单!$I$7:$I$10000&gt;=本日工作!$E$7)*(工作清单!$I$7:$I$10000&lt;=(本日工作!$E$7+7)),ROW(工作清单!$E$7:$M$10000),4^8),ROW(74:74)))</f>
        <v>0</v>
      </c>
      <c r="F80" s="6">
        <f ca="1" t="array" ref="F80">INDEX(工作清单!F:F,SMALL(IF((工作清单!$I$7:$I$10000&gt;=本日工作!$E$7)*(工作清单!$I$7:$I$10000&lt;=(本日工作!$E$7+7)),ROW(工作清单!$E$7:$M$10000),4^8),ROW(74:74)))</f>
        <v>0</v>
      </c>
      <c r="G80" s="6">
        <f ca="1" t="array" ref="G80">INDEX(工作清单!G:G,SMALL(IF((工作清单!$I$7:$I$10000&gt;=本日工作!$E$7)*(工作清单!$I$7:$I$10000&lt;=(本日工作!$E$7+7)),ROW(工作清单!$E$7:$M$10000),4^8),ROW(74:74)))</f>
        <v>0</v>
      </c>
      <c r="H80" s="6">
        <f ca="1" t="array" ref="H80">INDEX(工作清单!H:H,SMALL(IF((工作清单!$I$7:$I$10000&gt;=本日工作!$E$7)*(工作清单!$I$7:$I$10000&lt;=(本日工作!$E$7+7)),ROW(工作清单!$E$7:$M$10000),4^8),ROW(74:74)))</f>
        <v>0</v>
      </c>
      <c r="I80" s="27">
        <f ca="1" t="array" ref="I80">INDEX(工作清单!I:I,SMALL(IF((工作清单!$I$7:$I$10000&gt;=本日工作!$E$7)*(工作清单!$I$7:$I$10000&lt;=(本日工作!$E$7+7)),ROW(工作清单!$E$7:$M$10000),4^8),ROW(74:74)))</f>
        <v>0</v>
      </c>
      <c r="J80" s="28">
        <f ca="1" t="array" ref="J80">INDEX(工作清单!J:J,SMALL(IF((工作清单!$I$7:$I$10000&gt;=本日工作!$E$7)*(工作清单!$I$7:$I$10000&lt;=(本日工作!$E$7+7)),ROW(工作清单!$E$7:$M$10000),4^8),ROW(74:74)))</f>
        <v>0</v>
      </c>
      <c r="K80" s="6">
        <f ca="1" t="array" ref="K80">INDEX(工作清单!K:K,SMALL(IF((工作清单!$I$7:$I$10000&gt;=本日工作!$E$7)*(工作清单!$I$7:$I$10000&lt;=(本日工作!$E$7+7)),ROW(工作清单!$E$7:$M$10000),4^8),ROW(74:74)))</f>
        <v>0</v>
      </c>
      <c r="L80" s="6">
        <f ca="1" t="array" ref="L80">INDEX(工作清单!L:L,SMALL(IF((工作清单!$I$7:$I$10000&gt;=本日工作!$E$7)*(工作清单!$I$7:$I$10000&lt;=(本日工作!$E$7+7)),ROW(工作清单!$E$7:$M$10000),4^8),ROW(74:74)))</f>
        <v>0</v>
      </c>
      <c r="M80" s="10">
        <f ca="1" t="array" ref="M80">INDEX(工作清单!M:M,SMALL(IF((工作清单!$I$7:$I$10000&gt;=本日工作!$E$7)*(工作清单!$I$7:$I$10000&lt;=(本日工作!$E$7+7)),ROW(工作清单!$E$7:$M$10000),4^8),ROW(74:74)))</f>
        <v>0</v>
      </c>
      <c r="N80" s="24"/>
    </row>
    <row r="81" s="12" customFormat="1" customHeight="1" spans="3:14">
      <c r="C81" s="24"/>
      <c r="D81" s="5" t="str">
        <f ca="1" t="shared" si="2"/>
        <v/>
      </c>
      <c r="E81" s="6">
        <f ca="1" t="array" ref="E81">INDEX(工作清单!E:E,SMALL(IF((工作清单!$I$7:$I$10000&gt;=本日工作!$E$7)*(工作清单!$I$7:$I$10000&lt;=(本日工作!$E$7+7)),ROW(工作清单!$E$7:$M$10000),4^8),ROW(75:75)))</f>
        <v>0</v>
      </c>
      <c r="F81" s="6">
        <f ca="1" t="array" ref="F81">INDEX(工作清单!F:F,SMALL(IF((工作清单!$I$7:$I$10000&gt;=本日工作!$E$7)*(工作清单!$I$7:$I$10000&lt;=(本日工作!$E$7+7)),ROW(工作清单!$E$7:$M$10000),4^8),ROW(75:75)))</f>
        <v>0</v>
      </c>
      <c r="G81" s="6">
        <f ca="1" t="array" ref="G81">INDEX(工作清单!G:G,SMALL(IF((工作清单!$I$7:$I$10000&gt;=本日工作!$E$7)*(工作清单!$I$7:$I$10000&lt;=(本日工作!$E$7+7)),ROW(工作清单!$E$7:$M$10000),4^8),ROW(75:75)))</f>
        <v>0</v>
      </c>
      <c r="H81" s="6">
        <f ca="1" t="array" ref="H81">INDEX(工作清单!H:H,SMALL(IF((工作清单!$I$7:$I$10000&gt;=本日工作!$E$7)*(工作清单!$I$7:$I$10000&lt;=(本日工作!$E$7+7)),ROW(工作清单!$E$7:$M$10000),4^8),ROW(75:75)))</f>
        <v>0</v>
      </c>
      <c r="I81" s="27">
        <f ca="1" t="array" ref="I81">INDEX(工作清单!I:I,SMALL(IF((工作清单!$I$7:$I$10000&gt;=本日工作!$E$7)*(工作清单!$I$7:$I$10000&lt;=(本日工作!$E$7+7)),ROW(工作清单!$E$7:$M$10000),4^8),ROW(75:75)))</f>
        <v>0</v>
      </c>
      <c r="J81" s="28">
        <f ca="1" t="array" ref="J81">INDEX(工作清单!J:J,SMALL(IF((工作清单!$I$7:$I$10000&gt;=本日工作!$E$7)*(工作清单!$I$7:$I$10000&lt;=(本日工作!$E$7+7)),ROW(工作清单!$E$7:$M$10000),4^8),ROW(75:75)))</f>
        <v>0</v>
      </c>
      <c r="K81" s="6">
        <f ca="1" t="array" ref="K81">INDEX(工作清单!K:K,SMALL(IF((工作清单!$I$7:$I$10000&gt;=本日工作!$E$7)*(工作清单!$I$7:$I$10000&lt;=(本日工作!$E$7+7)),ROW(工作清单!$E$7:$M$10000),4^8),ROW(75:75)))</f>
        <v>0</v>
      </c>
      <c r="L81" s="6">
        <f ca="1" t="array" ref="L81">INDEX(工作清单!L:L,SMALL(IF((工作清单!$I$7:$I$10000&gt;=本日工作!$E$7)*(工作清单!$I$7:$I$10000&lt;=(本日工作!$E$7+7)),ROW(工作清单!$E$7:$M$10000),4^8),ROW(75:75)))</f>
        <v>0</v>
      </c>
      <c r="M81" s="10">
        <f ca="1" t="array" ref="M81">INDEX(工作清单!M:M,SMALL(IF((工作清单!$I$7:$I$10000&gt;=本日工作!$E$7)*(工作清单!$I$7:$I$10000&lt;=(本日工作!$E$7+7)),ROW(工作清单!$E$7:$M$10000),4^8),ROW(75:75)))</f>
        <v>0</v>
      </c>
      <c r="N81" s="24"/>
    </row>
    <row r="82" s="12" customFormat="1" customHeight="1" spans="3:14">
      <c r="C82" s="24"/>
      <c r="D82" s="5" t="str">
        <f ca="1" t="shared" si="2"/>
        <v/>
      </c>
      <c r="E82" s="6">
        <f ca="1" t="array" ref="E82">INDEX(工作清单!E:E,SMALL(IF((工作清单!$I$7:$I$10000&gt;=本日工作!$E$7)*(工作清单!$I$7:$I$10000&lt;=(本日工作!$E$7+7)),ROW(工作清单!$E$7:$M$10000),4^8),ROW(76:76)))</f>
        <v>0</v>
      </c>
      <c r="F82" s="6">
        <f ca="1" t="array" ref="F82">INDEX(工作清单!F:F,SMALL(IF((工作清单!$I$7:$I$10000&gt;=本日工作!$E$7)*(工作清单!$I$7:$I$10000&lt;=(本日工作!$E$7+7)),ROW(工作清单!$E$7:$M$10000),4^8),ROW(76:76)))</f>
        <v>0</v>
      </c>
      <c r="G82" s="6">
        <f ca="1" t="array" ref="G82">INDEX(工作清单!G:G,SMALL(IF((工作清单!$I$7:$I$10000&gt;=本日工作!$E$7)*(工作清单!$I$7:$I$10000&lt;=(本日工作!$E$7+7)),ROW(工作清单!$E$7:$M$10000),4^8),ROW(76:76)))</f>
        <v>0</v>
      </c>
      <c r="H82" s="6">
        <f ca="1" t="array" ref="H82">INDEX(工作清单!H:H,SMALL(IF((工作清单!$I$7:$I$10000&gt;=本日工作!$E$7)*(工作清单!$I$7:$I$10000&lt;=(本日工作!$E$7+7)),ROW(工作清单!$E$7:$M$10000),4^8),ROW(76:76)))</f>
        <v>0</v>
      </c>
      <c r="I82" s="27">
        <f ca="1" t="array" ref="I82">INDEX(工作清单!I:I,SMALL(IF((工作清单!$I$7:$I$10000&gt;=本日工作!$E$7)*(工作清单!$I$7:$I$10000&lt;=(本日工作!$E$7+7)),ROW(工作清单!$E$7:$M$10000),4^8),ROW(76:76)))</f>
        <v>0</v>
      </c>
      <c r="J82" s="28">
        <f ca="1" t="array" ref="J82">INDEX(工作清单!J:J,SMALL(IF((工作清单!$I$7:$I$10000&gt;=本日工作!$E$7)*(工作清单!$I$7:$I$10000&lt;=(本日工作!$E$7+7)),ROW(工作清单!$E$7:$M$10000),4^8),ROW(76:76)))</f>
        <v>0</v>
      </c>
      <c r="K82" s="6">
        <f ca="1" t="array" ref="K82">INDEX(工作清单!K:K,SMALL(IF((工作清单!$I$7:$I$10000&gt;=本日工作!$E$7)*(工作清单!$I$7:$I$10000&lt;=(本日工作!$E$7+7)),ROW(工作清单!$E$7:$M$10000),4^8),ROW(76:76)))</f>
        <v>0</v>
      </c>
      <c r="L82" s="6">
        <f ca="1" t="array" ref="L82">INDEX(工作清单!L:L,SMALL(IF((工作清单!$I$7:$I$10000&gt;=本日工作!$E$7)*(工作清单!$I$7:$I$10000&lt;=(本日工作!$E$7+7)),ROW(工作清单!$E$7:$M$10000),4^8),ROW(76:76)))</f>
        <v>0</v>
      </c>
      <c r="M82" s="10">
        <f ca="1" t="array" ref="M82">INDEX(工作清单!M:M,SMALL(IF((工作清单!$I$7:$I$10000&gt;=本日工作!$E$7)*(工作清单!$I$7:$I$10000&lt;=(本日工作!$E$7+7)),ROW(工作清单!$E$7:$M$10000),4^8),ROW(76:76)))</f>
        <v>0</v>
      </c>
      <c r="N82" s="24"/>
    </row>
    <row r="83" s="12" customFormat="1" customHeight="1" spans="3:14">
      <c r="C83" s="24"/>
      <c r="D83" s="5" t="str">
        <f ca="1" t="shared" si="2"/>
        <v/>
      </c>
      <c r="E83" s="6">
        <f ca="1" t="array" ref="E83">INDEX(工作清单!E:E,SMALL(IF((工作清单!$I$7:$I$10000&gt;=本日工作!$E$7)*(工作清单!$I$7:$I$10000&lt;=(本日工作!$E$7+7)),ROW(工作清单!$E$7:$M$10000),4^8),ROW(77:77)))</f>
        <v>0</v>
      </c>
      <c r="F83" s="6">
        <f ca="1" t="array" ref="F83">INDEX(工作清单!F:F,SMALL(IF((工作清单!$I$7:$I$10000&gt;=本日工作!$E$7)*(工作清单!$I$7:$I$10000&lt;=(本日工作!$E$7+7)),ROW(工作清单!$E$7:$M$10000),4^8),ROW(77:77)))</f>
        <v>0</v>
      </c>
      <c r="G83" s="6">
        <f ca="1" t="array" ref="G83">INDEX(工作清单!G:G,SMALL(IF((工作清单!$I$7:$I$10000&gt;=本日工作!$E$7)*(工作清单!$I$7:$I$10000&lt;=(本日工作!$E$7+7)),ROW(工作清单!$E$7:$M$10000),4^8),ROW(77:77)))</f>
        <v>0</v>
      </c>
      <c r="H83" s="6">
        <f ca="1" t="array" ref="H83">INDEX(工作清单!H:H,SMALL(IF((工作清单!$I$7:$I$10000&gt;=本日工作!$E$7)*(工作清单!$I$7:$I$10000&lt;=(本日工作!$E$7+7)),ROW(工作清单!$E$7:$M$10000),4^8),ROW(77:77)))</f>
        <v>0</v>
      </c>
      <c r="I83" s="27">
        <f ca="1" t="array" ref="I83">INDEX(工作清单!I:I,SMALL(IF((工作清单!$I$7:$I$10000&gt;=本日工作!$E$7)*(工作清单!$I$7:$I$10000&lt;=(本日工作!$E$7+7)),ROW(工作清单!$E$7:$M$10000),4^8),ROW(77:77)))</f>
        <v>0</v>
      </c>
      <c r="J83" s="28">
        <f ca="1" t="array" ref="J83">INDEX(工作清单!J:J,SMALL(IF((工作清单!$I$7:$I$10000&gt;=本日工作!$E$7)*(工作清单!$I$7:$I$10000&lt;=(本日工作!$E$7+7)),ROW(工作清单!$E$7:$M$10000),4^8),ROW(77:77)))</f>
        <v>0</v>
      </c>
      <c r="K83" s="6">
        <f ca="1" t="array" ref="K83">INDEX(工作清单!K:K,SMALL(IF((工作清单!$I$7:$I$10000&gt;=本日工作!$E$7)*(工作清单!$I$7:$I$10000&lt;=(本日工作!$E$7+7)),ROW(工作清单!$E$7:$M$10000),4^8),ROW(77:77)))</f>
        <v>0</v>
      </c>
      <c r="L83" s="6">
        <f ca="1" t="array" ref="L83">INDEX(工作清单!L:L,SMALL(IF((工作清单!$I$7:$I$10000&gt;=本日工作!$E$7)*(工作清单!$I$7:$I$10000&lt;=(本日工作!$E$7+7)),ROW(工作清单!$E$7:$M$10000),4^8),ROW(77:77)))</f>
        <v>0</v>
      </c>
      <c r="M83" s="10">
        <f ca="1" t="array" ref="M83">INDEX(工作清单!M:M,SMALL(IF((工作清单!$I$7:$I$10000&gt;=本日工作!$E$7)*(工作清单!$I$7:$I$10000&lt;=(本日工作!$E$7+7)),ROW(工作清单!$E$7:$M$10000),4^8),ROW(77:77)))</f>
        <v>0</v>
      </c>
      <c r="N83" s="24"/>
    </row>
    <row r="84" s="12" customFormat="1" customHeight="1" spans="3:14">
      <c r="C84" s="24"/>
      <c r="D84" s="5" t="str">
        <f ca="1" t="shared" si="2"/>
        <v/>
      </c>
      <c r="E84" s="6">
        <f ca="1" t="array" ref="E84">INDEX(工作清单!E:E,SMALL(IF((工作清单!$I$7:$I$10000&gt;=本日工作!$E$7)*(工作清单!$I$7:$I$10000&lt;=(本日工作!$E$7+7)),ROW(工作清单!$E$7:$M$10000),4^8),ROW(78:78)))</f>
        <v>0</v>
      </c>
      <c r="F84" s="6">
        <f ca="1" t="array" ref="F84">INDEX(工作清单!F:F,SMALL(IF((工作清单!$I$7:$I$10000&gt;=本日工作!$E$7)*(工作清单!$I$7:$I$10000&lt;=(本日工作!$E$7+7)),ROW(工作清单!$E$7:$M$10000),4^8),ROW(78:78)))</f>
        <v>0</v>
      </c>
      <c r="G84" s="6">
        <f ca="1" t="array" ref="G84">INDEX(工作清单!G:G,SMALL(IF((工作清单!$I$7:$I$10000&gt;=本日工作!$E$7)*(工作清单!$I$7:$I$10000&lt;=(本日工作!$E$7+7)),ROW(工作清单!$E$7:$M$10000),4^8),ROW(78:78)))</f>
        <v>0</v>
      </c>
      <c r="H84" s="6">
        <f ca="1" t="array" ref="H84">INDEX(工作清单!H:H,SMALL(IF((工作清单!$I$7:$I$10000&gt;=本日工作!$E$7)*(工作清单!$I$7:$I$10000&lt;=(本日工作!$E$7+7)),ROW(工作清单!$E$7:$M$10000),4^8),ROW(78:78)))</f>
        <v>0</v>
      </c>
      <c r="I84" s="27">
        <f ca="1" t="array" ref="I84">INDEX(工作清单!I:I,SMALL(IF((工作清单!$I$7:$I$10000&gt;=本日工作!$E$7)*(工作清单!$I$7:$I$10000&lt;=(本日工作!$E$7+7)),ROW(工作清单!$E$7:$M$10000),4^8),ROW(78:78)))</f>
        <v>0</v>
      </c>
      <c r="J84" s="28">
        <f ca="1" t="array" ref="J84">INDEX(工作清单!J:J,SMALL(IF((工作清单!$I$7:$I$10000&gt;=本日工作!$E$7)*(工作清单!$I$7:$I$10000&lt;=(本日工作!$E$7+7)),ROW(工作清单!$E$7:$M$10000),4^8),ROW(78:78)))</f>
        <v>0</v>
      </c>
      <c r="K84" s="6">
        <f ca="1" t="array" ref="K84">INDEX(工作清单!K:K,SMALL(IF((工作清单!$I$7:$I$10000&gt;=本日工作!$E$7)*(工作清单!$I$7:$I$10000&lt;=(本日工作!$E$7+7)),ROW(工作清单!$E$7:$M$10000),4^8),ROW(78:78)))</f>
        <v>0</v>
      </c>
      <c r="L84" s="6">
        <f ca="1" t="array" ref="L84">INDEX(工作清单!L:L,SMALL(IF((工作清单!$I$7:$I$10000&gt;=本日工作!$E$7)*(工作清单!$I$7:$I$10000&lt;=(本日工作!$E$7+7)),ROW(工作清单!$E$7:$M$10000),4^8),ROW(78:78)))</f>
        <v>0</v>
      </c>
      <c r="M84" s="10">
        <f ca="1" t="array" ref="M84">INDEX(工作清单!M:M,SMALL(IF((工作清单!$I$7:$I$10000&gt;=本日工作!$E$7)*(工作清单!$I$7:$I$10000&lt;=(本日工作!$E$7+7)),ROW(工作清单!$E$7:$M$10000),4^8),ROW(78:78)))</f>
        <v>0</v>
      </c>
      <c r="N84" s="24"/>
    </row>
    <row r="85" s="12" customFormat="1" customHeight="1" spans="3:14">
      <c r="C85" s="24"/>
      <c r="D85" s="5" t="str">
        <f ca="1" t="shared" si="2"/>
        <v/>
      </c>
      <c r="E85" s="6">
        <f ca="1" t="array" ref="E85">INDEX(工作清单!E:E,SMALL(IF((工作清单!$I$7:$I$10000&gt;=本日工作!$E$7)*(工作清单!$I$7:$I$10000&lt;=(本日工作!$E$7+7)),ROW(工作清单!$E$7:$M$10000),4^8),ROW(79:79)))</f>
        <v>0</v>
      </c>
      <c r="F85" s="6">
        <f ca="1" t="array" ref="F85">INDEX(工作清单!F:F,SMALL(IF((工作清单!$I$7:$I$10000&gt;=本日工作!$E$7)*(工作清单!$I$7:$I$10000&lt;=(本日工作!$E$7+7)),ROW(工作清单!$E$7:$M$10000),4^8),ROW(79:79)))</f>
        <v>0</v>
      </c>
      <c r="G85" s="6">
        <f ca="1" t="array" ref="G85">INDEX(工作清单!G:G,SMALL(IF((工作清单!$I$7:$I$10000&gt;=本日工作!$E$7)*(工作清单!$I$7:$I$10000&lt;=(本日工作!$E$7+7)),ROW(工作清单!$E$7:$M$10000),4^8),ROW(79:79)))</f>
        <v>0</v>
      </c>
      <c r="H85" s="6">
        <f ca="1" t="array" ref="H85">INDEX(工作清单!H:H,SMALL(IF((工作清单!$I$7:$I$10000&gt;=本日工作!$E$7)*(工作清单!$I$7:$I$10000&lt;=(本日工作!$E$7+7)),ROW(工作清单!$E$7:$M$10000),4^8),ROW(79:79)))</f>
        <v>0</v>
      </c>
      <c r="I85" s="27">
        <f ca="1" t="array" ref="I85">INDEX(工作清单!I:I,SMALL(IF((工作清单!$I$7:$I$10000&gt;=本日工作!$E$7)*(工作清单!$I$7:$I$10000&lt;=(本日工作!$E$7+7)),ROW(工作清单!$E$7:$M$10000),4^8),ROW(79:79)))</f>
        <v>0</v>
      </c>
      <c r="J85" s="28">
        <f ca="1" t="array" ref="J85">INDEX(工作清单!J:J,SMALL(IF((工作清单!$I$7:$I$10000&gt;=本日工作!$E$7)*(工作清单!$I$7:$I$10000&lt;=(本日工作!$E$7+7)),ROW(工作清单!$E$7:$M$10000),4^8),ROW(79:79)))</f>
        <v>0</v>
      </c>
      <c r="K85" s="6">
        <f ca="1" t="array" ref="K85">INDEX(工作清单!K:K,SMALL(IF((工作清单!$I$7:$I$10000&gt;=本日工作!$E$7)*(工作清单!$I$7:$I$10000&lt;=(本日工作!$E$7+7)),ROW(工作清单!$E$7:$M$10000),4^8),ROW(79:79)))</f>
        <v>0</v>
      </c>
      <c r="L85" s="6">
        <f ca="1" t="array" ref="L85">INDEX(工作清单!L:L,SMALL(IF((工作清单!$I$7:$I$10000&gt;=本日工作!$E$7)*(工作清单!$I$7:$I$10000&lt;=(本日工作!$E$7+7)),ROW(工作清单!$E$7:$M$10000),4^8),ROW(79:79)))</f>
        <v>0</v>
      </c>
      <c r="M85" s="10">
        <f ca="1" t="array" ref="M85">INDEX(工作清单!M:M,SMALL(IF((工作清单!$I$7:$I$10000&gt;=本日工作!$E$7)*(工作清单!$I$7:$I$10000&lt;=(本日工作!$E$7+7)),ROW(工作清单!$E$7:$M$10000),4^8),ROW(79:79)))</f>
        <v>0</v>
      </c>
      <c r="N85" s="24"/>
    </row>
    <row r="86" s="12" customFormat="1" customHeight="1" spans="3:14">
      <c r="C86" s="24"/>
      <c r="D86" s="5" t="str">
        <f ca="1" t="shared" si="2"/>
        <v/>
      </c>
      <c r="E86" s="6">
        <f ca="1" t="array" ref="E86">INDEX(工作清单!E:E,SMALL(IF((工作清单!$I$7:$I$10000&gt;=本日工作!$E$7)*(工作清单!$I$7:$I$10000&lt;=(本日工作!$E$7+7)),ROW(工作清单!$E$7:$M$10000),4^8),ROW(80:80)))</f>
        <v>0</v>
      </c>
      <c r="F86" s="6">
        <f ca="1" t="array" ref="F86">INDEX(工作清单!F:F,SMALL(IF((工作清单!$I$7:$I$10000&gt;=本日工作!$E$7)*(工作清单!$I$7:$I$10000&lt;=(本日工作!$E$7+7)),ROW(工作清单!$E$7:$M$10000),4^8),ROW(80:80)))</f>
        <v>0</v>
      </c>
      <c r="G86" s="6">
        <f ca="1" t="array" ref="G86">INDEX(工作清单!G:G,SMALL(IF((工作清单!$I$7:$I$10000&gt;=本日工作!$E$7)*(工作清单!$I$7:$I$10000&lt;=(本日工作!$E$7+7)),ROW(工作清单!$E$7:$M$10000),4^8),ROW(80:80)))</f>
        <v>0</v>
      </c>
      <c r="H86" s="6">
        <f ca="1" t="array" ref="H86">INDEX(工作清单!H:H,SMALL(IF((工作清单!$I$7:$I$10000&gt;=本日工作!$E$7)*(工作清单!$I$7:$I$10000&lt;=(本日工作!$E$7+7)),ROW(工作清单!$E$7:$M$10000),4^8),ROW(80:80)))</f>
        <v>0</v>
      </c>
      <c r="I86" s="27">
        <f ca="1" t="array" ref="I86">INDEX(工作清单!I:I,SMALL(IF((工作清单!$I$7:$I$10000&gt;=本日工作!$E$7)*(工作清单!$I$7:$I$10000&lt;=(本日工作!$E$7+7)),ROW(工作清单!$E$7:$M$10000),4^8),ROW(80:80)))</f>
        <v>0</v>
      </c>
      <c r="J86" s="28">
        <f ca="1" t="array" ref="J86">INDEX(工作清单!J:J,SMALL(IF((工作清单!$I$7:$I$10000&gt;=本日工作!$E$7)*(工作清单!$I$7:$I$10000&lt;=(本日工作!$E$7+7)),ROW(工作清单!$E$7:$M$10000),4^8),ROW(80:80)))</f>
        <v>0</v>
      </c>
      <c r="K86" s="6">
        <f ca="1" t="array" ref="K86">INDEX(工作清单!K:K,SMALL(IF((工作清单!$I$7:$I$10000&gt;=本日工作!$E$7)*(工作清单!$I$7:$I$10000&lt;=(本日工作!$E$7+7)),ROW(工作清单!$E$7:$M$10000),4^8),ROW(80:80)))</f>
        <v>0</v>
      </c>
      <c r="L86" s="6">
        <f ca="1" t="array" ref="L86">INDEX(工作清单!L:L,SMALL(IF((工作清单!$I$7:$I$10000&gt;=本日工作!$E$7)*(工作清单!$I$7:$I$10000&lt;=(本日工作!$E$7+7)),ROW(工作清单!$E$7:$M$10000),4^8),ROW(80:80)))</f>
        <v>0</v>
      </c>
      <c r="M86" s="10">
        <f ca="1" t="array" ref="M86">INDEX(工作清单!M:M,SMALL(IF((工作清单!$I$7:$I$10000&gt;=本日工作!$E$7)*(工作清单!$I$7:$I$10000&lt;=(本日工作!$E$7+7)),ROW(工作清单!$E$7:$M$10000),4^8),ROW(80:80)))</f>
        <v>0</v>
      </c>
      <c r="N86" s="24"/>
    </row>
    <row r="87" s="12" customFormat="1" customHeight="1" spans="3:14">
      <c r="C87" s="24"/>
      <c r="D87" s="5" t="str">
        <f ca="1" t="shared" si="2"/>
        <v/>
      </c>
      <c r="E87" s="6">
        <f ca="1" t="array" ref="E87">INDEX(工作清单!E:E,SMALL(IF((工作清单!$I$7:$I$10000&gt;=本日工作!$E$7)*(工作清单!$I$7:$I$10000&lt;=(本日工作!$E$7+7)),ROW(工作清单!$E$7:$M$10000),4^8),ROW(81:81)))</f>
        <v>0</v>
      </c>
      <c r="F87" s="6">
        <f ca="1" t="array" ref="F87">INDEX(工作清单!F:F,SMALL(IF((工作清单!$I$7:$I$10000&gt;=本日工作!$E$7)*(工作清单!$I$7:$I$10000&lt;=(本日工作!$E$7+7)),ROW(工作清单!$E$7:$M$10000),4^8),ROW(81:81)))</f>
        <v>0</v>
      </c>
      <c r="G87" s="6">
        <f ca="1" t="array" ref="G87">INDEX(工作清单!G:G,SMALL(IF((工作清单!$I$7:$I$10000&gt;=本日工作!$E$7)*(工作清单!$I$7:$I$10000&lt;=(本日工作!$E$7+7)),ROW(工作清单!$E$7:$M$10000),4^8),ROW(81:81)))</f>
        <v>0</v>
      </c>
      <c r="H87" s="6">
        <f ca="1" t="array" ref="H87">INDEX(工作清单!H:H,SMALL(IF((工作清单!$I$7:$I$10000&gt;=本日工作!$E$7)*(工作清单!$I$7:$I$10000&lt;=(本日工作!$E$7+7)),ROW(工作清单!$E$7:$M$10000),4^8),ROW(81:81)))</f>
        <v>0</v>
      </c>
      <c r="I87" s="27">
        <f ca="1" t="array" ref="I87">INDEX(工作清单!I:I,SMALL(IF((工作清单!$I$7:$I$10000&gt;=本日工作!$E$7)*(工作清单!$I$7:$I$10000&lt;=(本日工作!$E$7+7)),ROW(工作清单!$E$7:$M$10000),4^8),ROW(81:81)))</f>
        <v>0</v>
      </c>
      <c r="J87" s="28">
        <f ca="1" t="array" ref="J87">INDEX(工作清单!J:J,SMALL(IF((工作清单!$I$7:$I$10000&gt;=本日工作!$E$7)*(工作清单!$I$7:$I$10000&lt;=(本日工作!$E$7+7)),ROW(工作清单!$E$7:$M$10000),4^8),ROW(81:81)))</f>
        <v>0</v>
      </c>
      <c r="K87" s="6">
        <f ca="1" t="array" ref="K87">INDEX(工作清单!K:K,SMALL(IF((工作清单!$I$7:$I$10000&gt;=本日工作!$E$7)*(工作清单!$I$7:$I$10000&lt;=(本日工作!$E$7+7)),ROW(工作清单!$E$7:$M$10000),4^8),ROW(81:81)))</f>
        <v>0</v>
      </c>
      <c r="L87" s="6">
        <f ca="1" t="array" ref="L87">INDEX(工作清单!L:L,SMALL(IF((工作清单!$I$7:$I$10000&gt;=本日工作!$E$7)*(工作清单!$I$7:$I$10000&lt;=(本日工作!$E$7+7)),ROW(工作清单!$E$7:$M$10000),4^8),ROW(81:81)))</f>
        <v>0</v>
      </c>
      <c r="M87" s="10">
        <f ca="1" t="array" ref="M87">INDEX(工作清单!M:M,SMALL(IF((工作清单!$I$7:$I$10000&gt;=本日工作!$E$7)*(工作清单!$I$7:$I$10000&lt;=(本日工作!$E$7+7)),ROW(工作清单!$E$7:$M$10000),4^8),ROW(81:81)))</f>
        <v>0</v>
      </c>
      <c r="N87" s="24"/>
    </row>
    <row r="88" s="12" customFormat="1" customHeight="1" spans="3:14">
      <c r="C88" s="24"/>
      <c r="D88" s="5" t="str">
        <f ca="1" t="shared" si="2"/>
        <v/>
      </c>
      <c r="E88" s="6">
        <f ca="1" t="array" ref="E88">INDEX(工作清单!E:E,SMALL(IF((工作清单!$I$7:$I$10000&gt;=本日工作!$E$7)*(工作清单!$I$7:$I$10000&lt;=(本日工作!$E$7+7)),ROW(工作清单!$E$7:$M$10000),4^8),ROW(82:82)))</f>
        <v>0</v>
      </c>
      <c r="F88" s="6">
        <f ca="1" t="array" ref="F88">INDEX(工作清单!F:F,SMALL(IF((工作清单!$I$7:$I$10000&gt;=本日工作!$E$7)*(工作清单!$I$7:$I$10000&lt;=(本日工作!$E$7+7)),ROW(工作清单!$E$7:$M$10000),4^8),ROW(82:82)))</f>
        <v>0</v>
      </c>
      <c r="G88" s="6">
        <f ca="1" t="array" ref="G88">INDEX(工作清单!G:G,SMALL(IF((工作清单!$I$7:$I$10000&gt;=本日工作!$E$7)*(工作清单!$I$7:$I$10000&lt;=(本日工作!$E$7+7)),ROW(工作清单!$E$7:$M$10000),4^8),ROW(82:82)))</f>
        <v>0</v>
      </c>
      <c r="H88" s="6">
        <f ca="1" t="array" ref="H88">INDEX(工作清单!H:H,SMALL(IF((工作清单!$I$7:$I$10000&gt;=本日工作!$E$7)*(工作清单!$I$7:$I$10000&lt;=(本日工作!$E$7+7)),ROW(工作清单!$E$7:$M$10000),4^8),ROW(82:82)))</f>
        <v>0</v>
      </c>
      <c r="I88" s="27">
        <f ca="1" t="array" ref="I88">INDEX(工作清单!I:I,SMALL(IF((工作清单!$I$7:$I$10000&gt;=本日工作!$E$7)*(工作清单!$I$7:$I$10000&lt;=(本日工作!$E$7+7)),ROW(工作清单!$E$7:$M$10000),4^8),ROW(82:82)))</f>
        <v>0</v>
      </c>
      <c r="J88" s="28">
        <f ca="1" t="array" ref="J88">INDEX(工作清单!J:J,SMALL(IF((工作清单!$I$7:$I$10000&gt;=本日工作!$E$7)*(工作清单!$I$7:$I$10000&lt;=(本日工作!$E$7+7)),ROW(工作清单!$E$7:$M$10000),4^8),ROW(82:82)))</f>
        <v>0</v>
      </c>
      <c r="K88" s="6">
        <f ca="1" t="array" ref="K88">INDEX(工作清单!K:K,SMALL(IF((工作清单!$I$7:$I$10000&gt;=本日工作!$E$7)*(工作清单!$I$7:$I$10000&lt;=(本日工作!$E$7+7)),ROW(工作清单!$E$7:$M$10000),4^8),ROW(82:82)))</f>
        <v>0</v>
      </c>
      <c r="L88" s="6">
        <f ca="1" t="array" ref="L88">INDEX(工作清单!L:L,SMALL(IF((工作清单!$I$7:$I$10000&gt;=本日工作!$E$7)*(工作清单!$I$7:$I$10000&lt;=(本日工作!$E$7+7)),ROW(工作清单!$E$7:$M$10000),4^8),ROW(82:82)))</f>
        <v>0</v>
      </c>
      <c r="M88" s="10">
        <f ca="1" t="array" ref="M88">INDEX(工作清单!M:M,SMALL(IF((工作清单!$I$7:$I$10000&gt;=本日工作!$E$7)*(工作清单!$I$7:$I$10000&lt;=(本日工作!$E$7+7)),ROW(工作清单!$E$7:$M$10000),4^8),ROW(82:82)))</f>
        <v>0</v>
      </c>
      <c r="N88" s="24"/>
    </row>
    <row r="89" s="12" customFormat="1" customHeight="1" spans="3:14">
      <c r="C89" s="24"/>
      <c r="D89" s="5" t="str">
        <f ca="1" t="shared" si="2"/>
        <v/>
      </c>
      <c r="E89" s="6">
        <f ca="1" t="array" ref="E89">INDEX(工作清单!E:E,SMALL(IF((工作清单!$I$7:$I$10000&gt;=本日工作!$E$7)*(工作清单!$I$7:$I$10000&lt;=(本日工作!$E$7+7)),ROW(工作清单!$E$7:$M$10000),4^8),ROW(83:83)))</f>
        <v>0</v>
      </c>
      <c r="F89" s="6">
        <f ca="1" t="array" ref="F89">INDEX(工作清单!F:F,SMALL(IF((工作清单!$I$7:$I$10000&gt;=本日工作!$E$7)*(工作清单!$I$7:$I$10000&lt;=(本日工作!$E$7+7)),ROW(工作清单!$E$7:$M$10000),4^8),ROW(83:83)))</f>
        <v>0</v>
      </c>
      <c r="G89" s="6">
        <f ca="1" t="array" ref="G89">INDEX(工作清单!G:G,SMALL(IF((工作清单!$I$7:$I$10000&gt;=本日工作!$E$7)*(工作清单!$I$7:$I$10000&lt;=(本日工作!$E$7+7)),ROW(工作清单!$E$7:$M$10000),4^8),ROW(83:83)))</f>
        <v>0</v>
      </c>
      <c r="H89" s="6">
        <f ca="1" t="array" ref="H89">INDEX(工作清单!H:H,SMALL(IF((工作清单!$I$7:$I$10000&gt;=本日工作!$E$7)*(工作清单!$I$7:$I$10000&lt;=(本日工作!$E$7+7)),ROW(工作清单!$E$7:$M$10000),4^8),ROW(83:83)))</f>
        <v>0</v>
      </c>
      <c r="I89" s="27">
        <f ca="1" t="array" ref="I89">INDEX(工作清单!I:I,SMALL(IF((工作清单!$I$7:$I$10000&gt;=本日工作!$E$7)*(工作清单!$I$7:$I$10000&lt;=(本日工作!$E$7+7)),ROW(工作清单!$E$7:$M$10000),4^8),ROW(83:83)))</f>
        <v>0</v>
      </c>
      <c r="J89" s="28">
        <f ca="1" t="array" ref="J89">INDEX(工作清单!J:J,SMALL(IF((工作清单!$I$7:$I$10000&gt;=本日工作!$E$7)*(工作清单!$I$7:$I$10000&lt;=(本日工作!$E$7+7)),ROW(工作清单!$E$7:$M$10000),4^8),ROW(83:83)))</f>
        <v>0</v>
      </c>
      <c r="K89" s="6">
        <f ca="1" t="array" ref="K89">INDEX(工作清单!K:K,SMALL(IF((工作清单!$I$7:$I$10000&gt;=本日工作!$E$7)*(工作清单!$I$7:$I$10000&lt;=(本日工作!$E$7+7)),ROW(工作清单!$E$7:$M$10000),4^8),ROW(83:83)))</f>
        <v>0</v>
      </c>
      <c r="L89" s="6">
        <f ca="1" t="array" ref="L89">INDEX(工作清单!L:L,SMALL(IF((工作清单!$I$7:$I$10000&gt;=本日工作!$E$7)*(工作清单!$I$7:$I$10000&lt;=(本日工作!$E$7+7)),ROW(工作清单!$E$7:$M$10000),4^8),ROW(83:83)))</f>
        <v>0</v>
      </c>
      <c r="M89" s="10">
        <f ca="1" t="array" ref="M89">INDEX(工作清单!M:M,SMALL(IF((工作清单!$I$7:$I$10000&gt;=本日工作!$E$7)*(工作清单!$I$7:$I$10000&lt;=(本日工作!$E$7+7)),ROW(工作清单!$E$7:$M$10000),4^8),ROW(83:83)))</f>
        <v>0</v>
      </c>
      <c r="N89" s="24"/>
    </row>
    <row r="90" s="12" customFormat="1" customHeight="1" spans="3:14">
      <c r="C90" s="24"/>
      <c r="D90" s="5" t="str">
        <f ca="1" t="shared" si="2"/>
        <v/>
      </c>
      <c r="E90" s="6">
        <f ca="1" t="array" ref="E90">INDEX(工作清单!E:E,SMALL(IF((工作清单!$I$7:$I$10000&gt;=本日工作!$E$7)*(工作清单!$I$7:$I$10000&lt;=(本日工作!$E$7+7)),ROW(工作清单!$E$7:$M$10000),4^8),ROW(84:84)))</f>
        <v>0</v>
      </c>
      <c r="F90" s="6">
        <f ca="1" t="array" ref="F90">INDEX(工作清单!F:F,SMALL(IF((工作清单!$I$7:$I$10000&gt;=本日工作!$E$7)*(工作清单!$I$7:$I$10000&lt;=(本日工作!$E$7+7)),ROW(工作清单!$E$7:$M$10000),4^8),ROW(84:84)))</f>
        <v>0</v>
      </c>
      <c r="G90" s="6">
        <f ca="1" t="array" ref="G90">INDEX(工作清单!G:G,SMALL(IF((工作清单!$I$7:$I$10000&gt;=本日工作!$E$7)*(工作清单!$I$7:$I$10000&lt;=(本日工作!$E$7+7)),ROW(工作清单!$E$7:$M$10000),4^8),ROW(84:84)))</f>
        <v>0</v>
      </c>
      <c r="H90" s="6">
        <f ca="1" t="array" ref="H90">INDEX(工作清单!H:H,SMALL(IF((工作清单!$I$7:$I$10000&gt;=本日工作!$E$7)*(工作清单!$I$7:$I$10000&lt;=(本日工作!$E$7+7)),ROW(工作清单!$E$7:$M$10000),4^8),ROW(84:84)))</f>
        <v>0</v>
      </c>
      <c r="I90" s="27">
        <f ca="1" t="array" ref="I90">INDEX(工作清单!I:I,SMALL(IF((工作清单!$I$7:$I$10000&gt;=本日工作!$E$7)*(工作清单!$I$7:$I$10000&lt;=(本日工作!$E$7+7)),ROW(工作清单!$E$7:$M$10000),4^8),ROW(84:84)))</f>
        <v>0</v>
      </c>
      <c r="J90" s="28">
        <f ca="1" t="array" ref="J90">INDEX(工作清单!J:J,SMALL(IF((工作清单!$I$7:$I$10000&gt;=本日工作!$E$7)*(工作清单!$I$7:$I$10000&lt;=(本日工作!$E$7+7)),ROW(工作清单!$E$7:$M$10000),4^8),ROW(84:84)))</f>
        <v>0</v>
      </c>
      <c r="K90" s="6">
        <f ca="1" t="array" ref="K90">INDEX(工作清单!K:K,SMALL(IF((工作清单!$I$7:$I$10000&gt;=本日工作!$E$7)*(工作清单!$I$7:$I$10000&lt;=(本日工作!$E$7+7)),ROW(工作清单!$E$7:$M$10000),4^8),ROW(84:84)))</f>
        <v>0</v>
      </c>
      <c r="L90" s="6">
        <f ca="1" t="array" ref="L90">INDEX(工作清单!L:L,SMALL(IF((工作清单!$I$7:$I$10000&gt;=本日工作!$E$7)*(工作清单!$I$7:$I$10000&lt;=(本日工作!$E$7+7)),ROW(工作清单!$E$7:$M$10000),4^8),ROW(84:84)))</f>
        <v>0</v>
      </c>
      <c r="M90" s="10">
        <f ca="1" t="array" ref="M90">INDEX(工作清单!M:M,SMALL(IF((工作清单!$I$7:$I$10000&gt;=本日工作!$E$7)*(工作清单!$I$7:$I$10000&lt;=(本日工作!$E$7+7)),ROW(工作清单!$E$7:$M$10000),4^8),ROW(84:84)))</f>
        <v>0</v>
      </c>
      <c r="N90" s="24"/>
    </row>
    <row r="91" s="12" customFormat="1" customHeight="1" spans="3:14">
      <c r="C91" s="24"/>
      <c r="D91" s="5" t="str">
        <f ca="1" t="shared" si="2"/>
        <v/>
      </c>
      <c r="E91" s="6">
        <f ca="1" t="array" ref="E91">INDEX(工作清单!E:E,SMALL(IF((工作清单!$I$7:$I$10000&gt;=本日工作!$E$7)*(工作清单!$I$7:$I$10000&lt;=(本日工作!$E$7+7)),ROW(工作清单!$E$7:$M$10000),4^8),ROW(85:85)))</f>
        <v>0</v>
      </c>
      <c r="F91" s="6">
        <f ca="1" t="array" ref="F91">INDEX(工作清单!F:F,SMALL(IF((工作清单!$I$7:$I$10000&gt;=本日工作!$E$7)*(工作清单!$I$7:$I$10000&lt;=(本日工作!$E$7+7)),ROW(工作清单!$E$7:$M$10000),4^8),ROW(85:85)))</f>
        <v>0</v>
      </c>
      <c r="G91" s="6">
        <f ca="1" t="array" ref="G91">INDEX(工作清单!G:G,SMALL(IF((工作清单!$I$7:$I$10000&gt;=本日工作!$E$7)*(工作清单!$I$7:$I$10000&lt;=(本日工作!$E$7+7)),ROW(工作清单!$E$7:$M$10000),4^8),ROW(85:85)))</f>
        <v>0</v>
      </c>
      <c r="H91" s="6">
        <f ca="1" t="array" ref="H91">INDEX(工作清单!H:H,SMALL(IF((工作清单!$I$7:$I$10000&gt;=本日工作!$E$7)*(工作清单!$I$7:$I$10000&lt;=(本日工作!$E$7+7)),ROW(工作清单!$E$7:$M$10000),4^8),ROW(85:85)))</f>
        <v>0</v>
      </c>
      <c r="I91" s="27">
        <f ca="1" t="array" ref="I91">INDEX(工作清单!I:I,SMALL(IF((工作清单!$I$7:$I$10000&gt;=本日工作!$E$7)*(工作清单!$I$7:$I$10000&lt;=(本日工作!$E$7+7)),ROW(工作清单!$E$7:$M$10000),4^8),ROW(85:85)))</f>
        <v>0</v>
      </c>
      <c r="J91" s="28">
        <f ca="1" t="array" ref="J91">INDEX(工作清单!J:J,SMALL(IF((工作清单!$I$7:$I$10000&gt;=本日工作!$E$7)*(工作清单!$I$7:$I$10000&lt;=(本日工作!$E$7+7)),ROW(工作清单!$E$7:$M$10000),4^8),ROW(85:85)))</f>
        <v>0</v>
      </c>
      <c r="K91" s="6">
        <f ca="1" t="array" ref="K91">INDEX(工作清单!K:K,SMALL(IF((工作清单!$I$7:$I$10000&gt;=本日工作!$E$7)*(工作清单!$I$7:$I$10000&lt;=(本日工作!$E$7+7)),ROW(工作清单!$E$7:$M$10000),4^8),ROW(85:85)))</f>
        <v>0</v>
      </c>
      <c r="L91" s="6">
        <f ca="1" t="array" ref="L91">INDEX(工作清单!L:L,SMALL(IF((工作清单!$I$7:$I$10000&gt;=本日工作!$E$7)*(工作清单!$I$7:$I$10000&lt;=(本日工作!$E$7+7)),ROW(工作清单!$E$7:$M$10000),4^8),ROW(85:85)))</f>
        <v>0</v>
      </c>
      <c r="M91" s="10">
        <f ca="1" t="array" ref="M91">INDEX(工作清单!M:M,SMALL(IF((工作清单!$I$7:$I$10000&gt;=本日工作!$E$7)*(工作清单!$I$7:$I$10000&lt;=(本日工作!$E$7+7)),ROW(工作清单!$E$7:$M$10000),4^8),ROW(85:85)))</f>
        <v>0</v>
      </c>
      <c r="N91" s="24"/>
    </row>
    <row r="92" s="12" customFormat="1" customHeight="1" spans="3:14">
      <c r="C92" s="24"/>
      <c r="D92" s="5" t="str">
        <f ca="1" t="shared" si="2"/>
        <v/>
      </c>
      <c r="E92" s="6">
        <f ca="1" t="array" ref="E92">INDEX(工作清单!E:E,SMALL(IF((工作清单!$I$7:$I$10000&gt;=本日工作!$E$7)*(工作清单!$I$7:$I$10000&lt;=(本日工作!$E$7+7)),ROW(工作清单!$E$7:$M$10000),4^8),ROW(86:86)))</f>
        <v>0</v>
      </c>
      <c r="F92" s="6">
        <f ca="1" t="array" ref="F92">INDEX(工作清单!F:F,SMALL(IF((工作清单!$I$7:$I$10000&gt;=本日工作!$E$7)*(工作清单!$I$7:$I$10000&lt;=(本日工作!$E$7+7)),ROW(工作清单!$E$7:$M$10000),4^8),ROW(86:86)))</f>
        <v>0</v>
      </c>
      <c r="G92" s="6">
        <f ca="1" t="array" ref="G92">INDEX(工作清单!G:G,SMALL(IF((工作清单!$I$7:$I$10000&gt;=本日工作!$E$7)*(工作清单!$I$7:$I$10000&lt;=(本日工作!$E$7+7)),ROW(工作清单!$E$7:$M$10000),4^8),ROW(86:86)))</f>
        <v>0</v>
      </c>
      <c r="H92" s="6">
        <f ca="1" t="array" ref="H92">INDEX(工作清单!H:H,SMALL(IF((工作清单!$I$7:$I$10000&gt;=本日工作!$E$7)*(工作清单!$I$7:$I$10000&lt;=(本日工作!$E$7+7)),ROW(工作清单!$E$7:$M$10000),4^8),ROW(86:86)))</f>
        <v>0</v>
      </c>
      <c r="I92" s="27">
        <f ca="1" t="array" ref="I92">INDEX(工作清单!I:I,SMALL(IF((工作清单!$I$7:$I$10000&gt;=本日工作!$E$7)*(工作清单!$I$7:$I$10000&lt;=(本日工作!$E$7+7)),ROW(工作清单!$E$7:$M$10000),4^8),ROW(86:86)))</f>
        <v>0</v>
      </c>
      <c r="J92" s="28">
        <f ca="1" t="array" ref="J92">INDEX(工作清单!J:J,SMALL(IF((工作清单!$I$7:$I$10000&gt;=本日工作!$E$7)*(工作清单!$I$7:$I$10000&lt;=(本日工作!$E$7+7)),ROW(工作清单!$E$7:$M$10000),4^8),ROW(86:86)))</f>
        <v>0</v>
      </c>
      <c r="K92" s="6">
        <f ca="1" t="array" ref="K92">INDEX(工作清单!K:K,SMALL(IF((工作清单!$I$7:$I$10000&gt;=本日工作!$E$7)*(工作清单!$I$7:$I$10000&lt;=(本日工作!$E$7+7)),ROW(工作清单!$E$7:$M$10000),4^8),ROW(86:86)))</f>
        <v>0</v>
      </c>
      <c r="L92" s="6">
        <f ca="1" t="array" ref="L92">INDEX(工作清单!L:L,SMALL(IF((工作清单!$I$7:$I$10000&gt;=本日工作!$E$7)*(工作清单!$I$7:$I$10000&lt;=(本日工作!$E$7+7)),ROW(工作清单!$E$7:$M$10000),4^8),ROW(86:86)))</f>
        <v>0</v>
      </c>
      <c r="M92" s="10">
        <f ca="1" t="array" ref="M92">INDEX(工作清单!M:M,SMALL(IF((工作清单!$I$7:$I$10000&gt;=本日工作!$E$7)*(工作清单!$I$7:$I$10000&lt;=(本日工作!$E$7+7)),ROW(工作清单!$E$7:$M$10000),4^8),ROW(86:86)))</f>
        <v>0</v>
      </c>
      <c r="N92" s="24"/>
    </row>
    <row r="93" s="12" customFormat="1" customHeight="1" spans="3:14">
      <c r="C93" s="24"/>
      <c r="D93" s="5" t="str">
        <f ca="1" t="shared" si="2"/>
        <v/>
      </c>
      <c r="E93" s="6">
        <f ca="1" t="array" ref="E93">INDEX(工作清单!E:E,SMALL(IF((工作清单!$I$7:$I$10000&gt;=本日工作!$E$7)*(工作清单!$I$7:$I$10000&lt;=(本日工作!$E$7+7)),ROW(工作清单!$E$7:$M$10000),4^8),ROW(87:87)))</f>
        <v>0</v>
      </c>
      <c r="F93" s="6">
        <f ca="1" t="array" ref="F93">INDEX(工作清单!F:F,SMALL(IF((工作清单!$I$7:$I$10000&gt;=本日工作!$E$7)*(工作清单!$I$7:$I$10000&lt;=(本日工作!$E$7+7)),ROW(工作清单!$E$7:$M$10000),4^8),ROW(87:87)))</f>
        <v>0</v>
      </c>
      <c r="G93" s="6">
        <f ca="1" t="array" ref="G93">INDEX(工作清单!G:G,SMALL(IF((工作清单!$I$7:$I$10000&gt;=本日工作!$E$7)*(工作清单!$I$7:$I$10000&lt;=(本日工作!$E$7+7)),ROW(工作清单!$E$7:$M$10000),4^8),ROW(87:87)))</f>
        <v>0</v>
      </c>
      <c r="H93" s="6">
        <f ca="1" t="array" ref="H93">INDEX(工作清单!H:H,SMALL(IF((工作清单!$I$7:$I$10000&gt;=本日工作!$E$7)*(工作清单!$I$7:$I$10000&lt;=(本日工作!$E$7+7)),ROW(工作清单!$E$7:$M$10000),4^8),ROW(87:87)))</f>
        <v>0</v>
      </c>
      <c r="I93" s="27">
        <f ca="1" t="array" ref="I93">INDEX(工作清单!I:I,SMALL(IF((工作清单!$I$7:$I$10000&gt;=本日工作!$E$7)*(工作清单!$I$7:$I$10000&lt;=(本日工作!$E$7+7)),ROW(工作清单!$E$7:$M$10000),4^8),ROW(87:87)))</f>
        <v>0</v>
      </c>
      <c r="J93" s="28">
        <f ca="1" t="array" ref="J93">INDEX(工作清单!J:J,SMALL(IF((工作清单!$I$7:$I$10000&gt;=本日工作!$E$7)*(工作清单!$I$7:$I$10000&lt;=(本日工作!$E$7+7)),ROW(工作清单!$E$7:$M$10000),4^8),ROW(87:87)))</f>
        <v>0</v>
      </c>
      <c r="K93" s="6">
        <f ca="1" t="array" ref="K93">INDEX(工作清单!K:K,SMALL(IF((工作清单!$I$7:$I$10000&gt;=本日工作!$E$7)*(工作清单!$I$7:$I$10000&lt;=(本日工作!$E$7+7)),ROW(工作清单!$E$7:$M$10000),4^8),ROW(87:87)))</f>
        <v>0</v>
      </c>
      <c r="L93" s="6">
        <f ca="1" t="array" ref="L93">INDEX(工作清单!L:L,SMALL(IF((工作清单!$I$7:$I$10000&gt;=本日工作!$E$7)*(工作清单!$I$7:$I$10000&lt;=(本日工作!$E$7+7)),ROW(工作清单!$E$7:$M$10000),4^8),ROW(87:87)))</f>
        <v>0</v>
      </c>
      <c r="M93" s="10">
        <f ca="1" t="array" ref="M93">INDEX(工作清单!M:M,SMALL(IF((工作清单!$I$7:$I$10000&gt;=本日工作!$E$7)*(工作清单!$I$7:$I$10000&lt;=(本日工作!$E$7+7)),ROW(工作清单!$E$7:$M$10000),4^8),ROW(87:87)))</f>
        <v>0</v>
      </c>
      <c r="N93" s="24"/>
    </row>
    <row r="94" s="12" customFormat="1" customHeight="1" spans="3:14">
      <c r="C94" s="24"/>
      <c r="D94" s="5" t="str">
        <f ca="1" t="shared" si="2"/>
        <v/>
      </c>
      <c r="E94" s="6">
        <f ca="1" t="array" ref="E94">INDEX(工作清单!E:E,SMALL(IF((工作清单!$I$7:$I$10000&gt;=本日工作!$E$7)*(工作清单!$I$7:$I$10000&lt;=(本日工作!$E$7+7)),ROW(工作清单!$E$7:$M$10000),4^8),ROW(88:88)))</f>
        <v>0</v>
      </c>
      <c r="F94" s="6">
        <f ca="1" t="array" ref="F94">INDEX(工作清单!F:F,SMALL(IF((工作清单!$I$7:$I$10000&gt;=本日工作!$E$7)*(工作清单!$I$7:$I$10000&lt;=(本日工作!$E$7+7)),ROW(工作清单!$E$7:$M$10000),4^8),ROW(88:88)))</f>
        <v>0</v>
      </c>
      <c r="G94" s="6">
        <f ca="1" t="array" ref="G94">INDEX(工作清单!G:G,SMALL(IF((工作清单!$I$7:$I$10000&gt;=本日工作!$E$7)*(工作清单!$I$7:$I$10000&lt;=(本日工作!$E$7+7)),ROW(工作清单!$E$7:$M$10000),4^8),ROW(88:88)))</f>
        <v>0</v>
      </c>
      <c r="H94" s="6">
        <f ca="1" t="array" ref="H94">INDEX(工作清单!H:H,SMALL(IF((工作清单!$I$7:$I$10000&gt;=本日工作!$E$7)*(工作清单!$I$7:$I$10000&lt;=(本日工作!$E$7+7)),ROW(工作清单!$E$7:$M$10000),4^8),ROW(88:88)))</f>
        <v>0</v>
      </c>
      <c r="I94" s="27">
        <f ca="1" t="array" ref="I94">INDEX(工作清单!I:I,SMALL(IF((工作清单!$I$7:$I$10000&gt;=本日工作!$E$7)*(工作清单!$I$7:$I$10000&lt;=(本日工作!$E$7+7)),ROW(工作清单!$E$7:$M$10000),4^8),ROW(88:88)))</f>
        <v>0</v>
      </c>
      <c r="J94" s="28">
        <f ca="1" t="array" ref="J94">INDEX(工作清单!J:J,SMALL(IF((工作清单!$I$7:$I$10000&gt;=本日工作!$E$7)*(工作清单!$I$7:$I$10000&lt;=(本日工作!$E$7+7)),ROW(工作清单!$E$7:$M$10000),4^8),ROW(88:88)))</f>
        <v>0</v>
      </c>
      <c r="K94" s="6">
        <f ca="1" t="array" ref="K94">INDEX(工作清单!K:K,SMALL(IF((工作清单!$I$7:$I$10000&gt;=本日工作!$E$7)*(工作清单!$I$7:$I$10000&lt;=(本日工作!$E$7+7)),ROW(工作清单!$E$7:$M$10000),4^8),ROW(88:88)))</f>
        <v>0</v>
      </c>
      <c r="L94" s="6">
        <f ca="1" t="array" ref="L94">INDEX(工作清单!L:L,SMALL(IF((工作清单!$I$7:$I$10000&gt;=本日工作!$E$7)*(工作清单!$I$7:$I$10000&lt;=(本日工作!$E$7+7)),ROW(工作清单!$E$7:$M$10000),4^8),ROW(88:88)))</f>
        <v>0</v>
      </c>
      <c r="M94" s="10">
        <f ca="1" t="array" ref="M94">INDEX(工作清单!M:M,SMALL(IF((工作清单!$I$7:$I$10000&gt;=本日工作!$E$7)*(工作清单!$I$7:$I$10000&lt;=(本日工作!$E$7+7)),ROW(工作清单!$E$7:$M$10000),4^8),ROW(88:88)))</f>
        <v>0</v>
      </c>
      <c r="N94" s="24"/>
    </row>
    <row r="95" s="12" customFormat="1" customHeight="1" spans="3:14">
      <c r="C95" s="24"/>
      <c r="D95" s="5" t="str">
        <f ca="1" t="shared" si="2"/>
        <v/>
      </c>
      <c r="E95" s="6">
        <f ca="1" t="array" ref="E95">INDEX(工作清单!E:E,SMALL(IF((工作清单!$I$7:$I$10000&gt;=本日工作!$E$7)*(工作清单!$I$7:$I$10000&lt;=(本日工作!$E$7+7)),ROW(工作清单!$E$7:$M$10000),4^8),ROW(89:89)))</f>
        <v>0</v>
      </c>
      <c r="F95" s="6">
        <f ca="1" t="array" ref="F95">INDEX(工作清单!F:F,SMALL(IF((工作清单!$I$7:$I$10000&gt;=本日工作!$E$7)*(工作清单!$I$7:$I$10000&lt;=(本日工作!$E$7+7)),ROW(工作清单!$E$7:$M$10000),4^8),ROW(89:89)))</f>
        <v>0</v>
      </c>
      <c r="G95" s="6">
        <f ca="1" t="array" ref="G95">INDEX(工作清单!G:G,SMALL(IF((工作清单!$I$7:$I$10000&gt;=本日工作!$E$7)*(工作清单!$I$7:$I$10000&lt;=(本日工作!$E$7+7)),ROW(工作清单!$E$7:$M$10000),4^8),ROW(89:89)))</f>
        <v>0</v>
      </c>
      <c r="H95" s="6">
        <f ca="1" t="array" ref="H95">INDEX(工作清单!H:H,SMALL(IF((工作清单!$I$7:$I$10000&gt;=本日工作!$E$7)*(工作清单!$I$7:$I$10000&lt;=(本日工作!$E$7+7)),ROW(工作清单!$E$7:$M$10000),4^8),ROW(89:89)))</f>
        <v>0</v>
      </c>
      <c r="I95" s="27">
        <f ca="1" t="array" ref="I95">INDEX(工作清单!I:I,SMALL(IF((工作清单!$I$7:$I$10000&gt;=本日工作!$E$7)*(工作清单!$I$7:$I$10000&lt;=(本日工作!$E$7+7)),ROW(工作清单!$E$7:$M$10000),4^8),ROW(89:89)))</f>
        <v>0</v>
      </c>
      <c r="J95" s="28">
        <f ca="1" t="array" ref="J95">INDEX(工作清单!J:J,SMALL(IF((工作清单!$I$7:$I$10000&gt;=本日工作!$E$7)*(工作清单!$I$7:$I$10000&lt;=(本日工作!$E$7+7)),ROW(工作清单!$E$7:$M$10000),4^8),ROW(89:89)))</f>
        <v>0</v>
      </c>
      <c r="K95" s="6">
        <f ca="1" t="array" ref="K95">INDEX(工作清单!K:K,SMALL(IF((工作清单!$I$7:$I$10000&gt;=本日工作!$E$7)*(工作清单!$I$7:$I$10000&lt;=(本日工作!$E$7+7)),ROW(工作清单!$E$7:$M$10000),4^8),ROW(89:89)))</f>
        <v>0</v>
      </c>
      <c r="L95" s="6">
        <f ca="1" t="array" ref="L95">INDEX(工作清单!L:L,SMALL(IF((工作清单!$I$7:$I$10000&gt;=本日工作!$E$7)*(工作清单!$I$7:$I$10000&lt;=(本日工作!$E$7+7)),ROW(工作清单!$E$7:$M$10000),4^8),ROW(89:89)))</f>
        <v>0</v>
      </c>
      <c r="M95" s="10">
        <f ca="1" t="array" ref="M95">INDEX(工作清单!M:M,SMALL(IF((工作清单!$I$7:$I$10000&gt;=本日工作!$E$7)*(工作清单!$I$7:$I$10000&lt;=(本日工作!$E$7+7)),ROW(工作清单!$E$7:$M$10000),4^8),ROW(89:89)))</f>
        <v>0</v>
      </c>
      <c r="N95" s="24"/>
    </row>
    <row r="96" s="12" customFormat="1" customHeight="1" spans="3:14">
      <c r="C96" s="24"/>
      <c r="D96" s="5" t="str">
        <f ca="1" t="shared" si="2"/>
        <v/>
      </c>
      <c r="E96" s="6">
        <f ca="1" t="array" ref="E96">INDEX(工作清单!E:E,SMALL(IF((工作清单!$I$7:$I$10000&gt;=本日工作!$E$7)*(工作清单!$I$7:$I$10000&lt;=(本日工作!$E$7+7)),ROW(工作清单!$E$7:$M$10000),4^8),ROW(90:90)))</f>
        <v>0</v>
      </c>
      <c r="F96" s="6">
        <f ca="1" t="array" ref="F96">INDEX(工作清单!F:F,SMALL(IF((工作清单!$I$7:$I$10000&gt;=本日工作!$E$7)*(工作清单!$I$7:$I$10000&lt;=(本日工作!$E$7+7)),ROW(工作清单!$E$7:$M$10000),4^8),ROW(90:90)))</f>
        <v>0</v>
      </c>
      <c r="G96" s="6">
        <f ca="1" t="array" ref="G96">INDEX(工作清单!G:G,SMALL(IF((工作清单!$I$7:$I$10000&gt;=本日工作!$E$7)*(工作清单!$I$7:$I$10000&lt;=(本日工作!$E$7+7)),ROW(工作清单!$E$7:$M$10000),4^8),ROW(90:90)))</f>
        <v>0</v>
      </c>
      <c r="H96" s="6">
        <f ca="1" t="array" ref="H96">INDEX(工作清单!H:H,SMALL(IF((工作清单!$I$7:$I$10000&gt;=本日工作!$E$7)*(工作清单!$I$7:$I$10000&lt;=(本日工作!$E$7+7)),ROW(工作清单!$E$7:$M$10000),4^8),ROW(90:90)))</f>
        <v>0</v>
      </c>
      <c r="I96" s="27">
        <f ca="1" t="array" ref="I96">INDEX(工作清单!I:I,SMALL(IF((工作清单!$I$7:$I$10000&gt;=本日工作!$E$7)*(工作清单!$I$7:$I$10000&lt;=(本日工作!$E$7+7)),ROW(工作清单!$E$7:$M$10000),4^8),ROW(90:90)))</f>
        <v>0</v>
      </c>
      <c r="J96" s="28">
        <f ca="1" t="array" ref="J96">INDEX(工作清单!J:J,SMALL(IF((工作清单!$I$7:$I$10000&gt;=本日工作!$E$7)*(工作清单!$I$7:$I$10000&lt;=(本日工作!$E$7+7)),ROW(工作清单!$E$7:$M$10000),4^8),ROW(90:90)))</f>
        <v>0</v>
      </c>
      <c r="K96" s="6">
        <f ca="1" t="array" ref="K96">INDEX(工作清单!K:K,SMALL(IF((工作清单!$I$7:$I$10000&gt;=本日工作!$E$7)*(工作清单!$I$7:$I$10000&lt;=(本日工作!$E$7+7)),ROW(工作清单!$E$7:$M$10000),4^8),ROW(90:90)))</f>
        <v>0</v>
      </c>
      <c r="L96" s="6">
        <f ca="1" t="array" ref="L96">INDEX(工作清单!L:L,SMALL(IF((工作清单!$I$7:$I$10000&gt;=本日工作!$E$7)*(工作清单!$I$7:$I$10000&lt;=(本日工作!$E$7+7)),ROW(工作清单!$E$7:$M$10000),4^8),ROW(90:90)))</f>
        <v>0</v>
      </c>
      <c r="M96" s="10">
        <f ca="1" t="array" ref="M96">INDEX(工作清单!M:M,SMALL(IF((工作清单!$I$7:$I$10000&gt;=本日工作!$E$7)*(工作清单!$I$7:$I$10000&lt;=(本日工作!$E$7+7)),ROW(工作清单!$E$7:$M$10000),4^8),ROW(90:90)))</f>
        <v>0</v>
      </c>
      <c r="N96" s="24"/>
    </row>
    <row r="97" s="12" customFormat="1" customHeight="1" spans="3:14">
      <c r="C97" s="24"/>
      <c r="D97" s="5" t="str">
        <f ca="1" t="shared" si="2"/>
        <v/>
      </c>
      <c r="E97" s="6">
        <f ca="1" t="array" ref="E97">INDEX(工作清单!E:E,SMALL(IF((工作清单!$I$7:$I$10000&gt;=本日工作!$E$7)*(工作清单!$I$7:$I$10000&lt;=(本日工作!$E$7+7)),ROW(工作清单!$E$7:$M$10000),4^8),ROW(91:91)))</f>
        <v>0</v>
      </c>
      <c r="F97" s="6">
        <f ca="1" t="array" ref="F97">INDEX(工作清单!F:F,SMALL(IF((工作清单!$I$7:$I$10000&gt;=本日工作!$E$7)*(工作清单!$I$7:$I$10000&lt;=(本日工作!$E$7+7)),ROW(工作清单!$E$7:$M$10000),4^8),ROW(91:91)))</f>
        <v>0</v>
      </c>
      <c r="G97" s="6">
        <f ca="1" t="array" ref="G97">INDEX(工作清单!G:G,SMALL(IF((工作清单!$I$7:$I$10000&gt;=本日工作!$E$7)*(工作清单!$I$7:$I$10000&lt;=(本日工作!$E$7+7)),ROW(工作清单!$E$7:$M$10000),4^8),ROW(91:91)))</f>
        <v>0</v>
      </c>
      <c r="H97" s="6">
        <f ca="1" t="array" ref="H97">INDEX(工作清单!H:H,SMALL(IF((工作清单!$I$7:$I$10000&gt;=本日工作!$E$7)*(工作清单!$I$7:$I$10000&lt;=(本日工作!$E$7+7)),ROW(工作清单!$E$7:$M$10000),4^8),ROW(91:91)))</f>
        <v>0</v>
      </c>
      <c r="I97" s="27">
        <f ca="1" t="array" ref="I97">INDEX(工作清单!I:I,SMALL(IF((工作清单!$I$7:$I$10000&gt;=本日工作!$E$7)*(工作清单!$I$7:$I$10000&lt;=(本日工作!$E$7+7)),ROW(工作清单!$E$7:$M$10000),4^8),ROW(91:91)))</f>
        <v>0</v>
      </c>
      <c r="J97" s="28">
        <f ca="1" t="array" ref="J97">INDEX(工作清单!J:J,SMALL(IF((工作清单!$I$7:$I$10000&gt;=本日工作!$E$7)*(工作清单!$I$7:$I$10000&lt;=(本日工作!$E$7+7)),ROW(工作清单!$E$7:$M$10000),4^8),ROW(91:91)))</f>
        <v>0</v>
      </c>
      <c r="K97" s="6">
        <f ca="1" t="array" ref="K97">INDEX(工作清单!K:K,SMALL(IF((工作清单!$I$7:$I$10000&gt;=本日工作!$E$7)*(工作清单!$I$7:$I$10000&lt;=(本日工作!$E$7+7)),ROW(工作清单!$E$7:$M$10000),4^8),ROW(91:91)))</f>
        <v>0</v>
      </c>
      <c r="L97" s="6">
        <f ca="1" t="array" ref="L97">INDEX(工作清单!L:L,SMALL(IF((工作清单!$I$7:$I$10000&gt;=本日工作!$E$7)*(工作清单!$I$7:$I$10000&lt;=(本日工作!$E$7+7)),ROW(工作清单!$E$7:$M$10000),4^8),ROW(91:91)))</f>
        <v>0</v>
      </c>
      <c r="M97" s="10">
        <f ca="1" t="array" ref="M97">INDEX(工作清单!M:M,SMALL(IF((工作清单!$I$7:$I$10000&gt;=本日工作!$E$7)*(工作清单!$I$7:$I$10000&lt;=(本日工作!$E$7+7)),ROW(工作清单!$E$7:$M$10000),4^8),ROW(91:91)))</f>
        <v>0</v>
      </c>
      <c r="N97" s="24"/>
    </row>
    <row r="98" s="12" customFormat="1" customHeight="1" spans="3:14">
      <c r="C98" s="24"/>
      <c r="D98" s="5" t="str">
        <f ca="1" t="shared" si="2"/>
        <v/>
      </c>
      <c r="E98" s="6">
        <f ca="1" t="array" ref="E98">INDEX(工作清单!E:E,SMALL(IF((工作清单!$I$7:$I$10000&gt;=本日工作!$E$7)*(工作清单!$I$7:$I$10000&lt;=(本日工作!$E$7+7)),ROW(工作清单!$E$7:$M$10000),4^8),ROW(92:92)))</f>
        <v>0</v>
      </c>
      <c r="F98" s="6">
        <f ca="1" t="array" ref="F98">INDEX(工作清单!F:F,SMALL(IF((工作清单!$I$7:$I$10000&gt;=本日工作!$E$7)*(工作清单!$I$7:$I$10000&lt;=(本日工作!$E$7+7)),ROW(工作清单!$E$7:$M$10000),4^8),ROW(92:92)))</f>
        <v>0</v>
      </c>
      <c r="G98" s="6">
        <f ca="1" t="array" ref="G98">INDEX(工作清单!G:G,SMALL(IF((工作清单!$I$7:$I$10000&gt;=本日工作!$E$7)*(工作清单!$I$7:$I$10000&lt;=(本日工作!$E$7+7)),ROW(工作清单!$E$7:$M$10000),4^8),ROW(92:92)))</f>
        <v>0</v>
      </c>
      <c r="H98" s="6">
        <f ca="1" t="array" ref="H98">INDEX(工作清单!H:H,SMALL(IF((工作清单!$I$7:$I$10000&gt;=本日工作!$E$7)*(工作清单!$I$7:$I$10000&lt;=(本日工作!$E$7+7)),ROW(工作清单!$E$7:$M$10000),4^8),ROW(92:92)))</f>
        <v>0</v>
      </c>
      <c r="I98" s="27">
        <f ca="1" t="array" ref="I98">INDEX(工作清单!I:I,SMALL(IF((工作清单!$I$7:$I$10000&gt;=本日工作!$E$7)*(工作清单!$I$7:$I$10000&lt;=(本日工作!$E$7+7)),ROW(工作清单!$E$7:$M$10000),4^8),ROW(92:92)))</f>
        <v>0</v>
      </c>
      <c r="J98" s="28">
        <f ca="1" t="array" ref="J98">INDEX(工作清单!J:J,SMALL(IF((工作清单!$I$7:$I$10000&gt;=本日工作!$E$7)*(工作清单!$I$7:$I$10000&lt;=(本日工作!$E$7+7)),ROW(工作清单!$E$7:$M$10000),4^8),ROW(92:92)))</f>
        <v>0</v>
      </c>
      <c r="K98" s="6">
        <f ca="1" t="array" ref="K98">INDEX(工作清单!K:K,SMALL(IF((工作清单!$I$7:$I$10000&gt;=本日工作!$E$7)*(工作清单!$I$7:$I$10000&lt;=(本日工作!$E$7+7)),ROW(工作清单!$E$7:$M$10000),4^8),ROW(92:92)))</f>
        <v>0</v>
      </c>
      <c r="L98" s="6">
        <f ca="1" t="array" ref="L98">INDEX(工作清单!L:L,SMALL(IF((工作清单!$I$7:$I$10000&gt;=本日工作!$E$7)*(工作清单!$I$7:$I$10000&lt;=(本日工作!$E$7+7)),ROW(工作清单!$E$7:$M$10000),4^8),ROW(92:92)))</f>
        <v>0</v>
      </c>
      <c r="M98" s="10">
        <f ca="1" t="array" ref="M98">INDEX(工作清单!M:M,SMALL(IF((工作清单!$I$7:$I$10000&gt;=本日工作!$E$7)*(工作清单!$I$7:$I$10000&lt;=(本日工作!$E$7+7)),ROW(工作清单!$E$7:$M$10000),4^8),ROW(92:92)))</f>
        <v>0</v>
      </c>
      <c r="N98" s="24"/>
    </row>
    <row r="99" s="12" customFormat="1" customHeight="1" spans="3:14">
      <c r="C99" s="24"/>
      <c r="D99" s="5" t="str">
        <f ca="1" t="shared" si="2"/>
        <v/>
      </c>
      <c r="E99" s="6">
        <f ca="1" t="array" ref="E99">INDEX(工作清单!E:E,SMALL(IF((工作清单!$I$7:$I$10000&gt;=本日工作!$E$7)*(工作清单!$I$7:$I$10000&lt;=(本日工作!$E$7+7)),ROW(工作清单!$E$7:$M$10000),4^8),ROW(93:93)))</f>
        <v>0</v>
      </c>
      <c r="F99" s="6">
        <f ca="1" t="array" ref="F99">INDEX(工作清单!F:F,SMALL(IF((工作清单!$I$7:$I$10000&gt;=本日工作!$E$7)*(工作清单!$I$7:$I$10000&lt;=(本日工作!$E$7+7)),ROW(工作清单!$E$7:$M$10000),4^8),ROW(93:93)))</f>
        <v>0</v>
      </c>
      <c r="G99" s="6">
        <f ca="1" t="array" ref="G99">INDEX(工作清单!G:G,SMALL(IF((工作清单!$I$7:$I$10000&gt;=本日工作!$E$7)*(工作清单!$I$7:$I$10000&lt;=(本日工作!$E$7+7)),ROW(工作清单!$E$7:$M$10000),4^8),ROW(93:93)))</f>
        <v>0</v>
      </c>
      <c r="H99" s="6">
        <f ca="1" t="array" ref="H99">INDEX(工作清单!H:H,SMALL(IF((工作清单!$I$7:$I$10000&gt;=本日工作!$E$7)*(工作清单!$I$7:$I$10000&lt;=(本日工作!$E$7+7)),ROW(工作清单!$E$7:$M$10000),4^8),ROW(93:93)))</f>
        <v>0</v>
      </c>
      <c r="I99" s="27">
        <f ca="1" t="array" ref="I99">INDEX(工作清单!I:I,SMALL(IF((工作清单!$I$7:$I$10000&gt;=本日工作!$E$7)*(工作清单!$I$7:$I$10000&lt;=(本日工作!$E$7+7)),ROW(工作清单!$E$7:$M$10000),4^8),ROW(93:93)))</f>
        <v>0</v>
      </c>
      <c r="J99" s="28">
        <f ca="1" t="array" ref="J99">INDEX(工作清单!J:J,SMALL(IF((工作清单!$I$7:$I$10000&gt;=本日工作!$E$7)*(工作清单!$I$7:$I$10000&lt;=(本日工作!$E$7+7)),ROW(工作清单!$E$7:$M$10000),4^8),ROW(93:93)))</f>
        <v>0</v>
      </c>
      <c r="K99" s="6">
        <f ca="1" t="array" ref="K99">INDEX(工作清单!K:K,SMALL(IF((工作清单!$I$7:$I$10000&gt;=本日工作!$E$7)*(工作清单!$I$7:$I$10000&lt;=(本日工作!$E$7+7)),ROW(工作清单!$E$7:$M$10000),4^8),ROW(93:93)))</f>
        <v>0</v>
      </c>
      <c r="L99" s="6">
        <f ca="1" t="array" ref="L99">INDEX(工作清单!L:L,SMALL(IF((工作清单!$I$7:$I$10000&gt;=本日工作!$E$7)*(工作清单!$I$7:$I$10000&lt;=(本日工作!$E$7+7)),ROW(工作清单!$E$7:$M$10000),4^8),ROW(93:93)))</f>
        <v>0</v>
      </c>
      <c r="M99" s="10">
        <f ca="1" t="array" ref="M99">INDEX(工作清单!M:M,SMALL(IF((工作清单!$I$7:$I$10000&gt;=本日工作!$E$7)*(工作清单!$I$7:$I$10000&lt;=(本日工作!$E$7+7)),ROW(工作清单!$E$7:$M$10000),4^8),ROW(93:93)))</f>
        <v>0</v>
      </c>
      <c r="N99" s="24"/>
    </row>
    <row r="100" s="12" customFormat="1" customHeight="1" spans="3:14">
      <c r="C100" s="24"/>
      <c r="D100" s="5" t="str">
        <f ca="1" t="shared" si="2"/>
        <v/>
      </c>
      <c r="E100" s="6">
        <f ca="1" t="array" ref="E100">INDEX(工作清单!E:E,SMALL(IF((工作清单!$I$7:$I$10000&gt;=本日工作!$E$7)*(工作清单!$I$7:$I$10000&lt;=(本日工作!$E$7+7)),ROW(工作清单!$E$7:$M$10000),4^8),ROW(94:94)))</f>
        <v>0</v>
      </c>
      <c r="F100" s="6">
        <f ca="1" t="array" ref="F100">INDEX(工作清单!F:F,SMALL(IF((工作清单!$I$7:$I$10000&gt;=本日工作!$E$7)*(工作清单!$I$7:$I$10000&lt;=(本日工作!$E$7+7)),ROW(工作清单!$E$7:$M$10000),4^8),ROW(94:94)))</f>
        <v>0</v>
      </c>
      <c r="G100" s="6">
        <f ca="1" t="array" ref="G100">INDEX(工作清单!G:G,SMALL(IF((工作清单!$I$7:$I$10000&gt;=本日工作!$E$7)*(工作清单!$I$7:$I$10000&lt;=(本日工作!$E$7+7)),ROW(工作清单!$E$7:$M$10000),4^8),ROW(94:94)))</f>
        <v>0</v>
      </c>
      <c r="H100" s="6">
        <f ca="1" t="array" ref="H100">INDEX(工作清单!H:H,SMALL(IF((工作清单!$I$7:$I$10000&gt;=本日工作!$E$7)*(工作清单!$I$7:$I$10000&lt;=(本日工作!$E$7+7)),ROW(工作清单!$E$7:$M$10000),4^8),ROW(94:94)))</f>
        <v>0</v>
      </c>
      <c r="I100" s="27">
        <f ca="1" t="array" ref="I100">INDEX(工作清单!I:I,SMALL(IF((工作清单!$I$7:$I$10000&gt;=本日工作!$E$7)*(工作清单!$I$7:$I$10000&lt;=(本日工作!$E$7+7)),ROW(工作清单!$E$7:$M$10000),4^8),ROW(94:94)))</f>
        <v>0</v>
      </c>
      <c r="J100" s="28">
        <f ca="1" t="array" ref="J100">INDEX(工作清单!J:J,SMALL(IF((工作清单!$I$7:$I$10000&gt;=本日工作!$E$7)*(工作清单!$I$7:$I$10000&lt;=(本日工作!$E$7+7)),ROW(工作清单!$E$7:$M$10000),4^8),ROW(94:94)))</f>
        <v>0</v>
      </c>
      <c r="K100" s="6">
        <f ca="1" t="array" ref="K100">INDEX(工作清单!K:K,SMALL(IF((工作清单!$I$7:$I$10000&gt;=本日工作!$E$7)*(工作清单!$I$7:$I$10000&lt;=(本日工作!$E$7+7)),ROW(工作清单!$E$7:$M$10000),4^8),ROW(94:94)))</f>
        <v>0</v>
      </c>
      <c r="L100" s="6">
        <f ca="1" t="array" ref="L100">INDEX(工作清单!L:L,SMALL(IF((工作清单!$I$7:$I$10000&gt;=本日工作!$E$7)*(工作清单!$I$7:$I$10000&lt;=(本日工作!$E$7+7)),ROW(工作清单!$E$7:$M$10000),4^8),ROW(94:94)))</f>
        <v>0</v>
      </c>
      <c r="M100" s="10">
        <f ca="1" t="array" ref="M100">INDEX(工作清单!M:M,SMALL(IF((工作清单!$I$7:$I$10000&gt;=本日工作!$E$7)*(工作清单!$I$7:$I$10000&lt;=(本日工作!$E$7+7)),ROW(工作清单!$E$7:$M$10000),4^8),ROW(94:94)))</f>
        <v>0</v>
      </c>
      <c r="N100" s="24"/>
    </row>
    <row r="101" s="12" customFormat="1" customHeight="1" spans="3:14">
      <c r="C101" s="24"/>
      <c r="D101" s="7" t="str">
        <f ca="1" t="shared" si="2"/>
        <v/>
      </c>
      <c r="E101" s="8">
        <f ca="1" t="array" ref="E101">INDEX(工作清单!E:E,SMALL(IF((工作清单!$I$7:$I$10000&gt;=本日工作!$E$7)*(工作清单!$I$7:$I$10000&lt;=(本日工作!$E$7+7)),ROW(工作清单!$E$7:$M$10000),4^8),ROW(95:95)))</f>
        <v>0</v>
      </c>
      <c r="F101" s="8">
        <f ca="1" t="array" ref="F101">INDEX(工作清单!F:F,SMALL(IF((工作清单!$I$7:$I$10000&gt;=本日工作!$E$7)*(工作清单!$I$7:$I$10000&lt;=(本日工作!$E$7+7)),ROW(工作清单!$E$7:$M$10000),4^8),ROW(95:95)))</f>
        <v>0</v>
      </c>
      <c r="G101" s="8">
        <f ca="1" t="array" ref="G101">INDEX(工作清单!G:G,SMALL(IF((工作清单!$I$7:$I$10000&gt;=本日工作!$E$7)*(工作清单!$I$7:$I$10000&lt;=(本日工作!$E$7+7)),ROW(工作清单!$E$7:$M$10000),4^8),ROW(95:95)))</f>
        <v>0</v>
      </c>
      <c r="H101" s="8">
        <f ca="1" t="array" ref="H101">INDEX(工作清单!H:H,SMALL(IF((工作清单!$I$7:$I$10000&gt;=本日工作!$E$7)*(工作清单!$I$7:$I$10000&lt;=(本日工作!$E$7+7)),ROW(工作清单!$E$7:$M$10000),4^8),ROW(95:95)))</f>
        <v>0</v>
      </c>
      <c r="I101" s="29">
        <f ca="1" t="array" ref="I101">INDEX(工作清单!I:I,SMALL(IF((工作清单!$I$7:$I$10000&gt;=本日工作!$E$7)*(工作清单!$I$7:$I$10000&lt;=(本日工作!$E$7+7)),ROW(工作清单!$E$7:$M$10000),4^8),ROW(95:95)))</f>
        <v>0</v>
      </c>
      <c r="J101" s="30">
        <f ca="1" t="array" ref="J101">INDEX(工作清单!J:J,SMALL(IF((工作清单!$I$7:$I$10000&gt;=本日工作!$E$7)*(工作清单!$I$7:$I$10000&lt;=(本日工作!$E$7+7)),ROW(工作清单!$E$7:$M$10000),4^8),ROW(95:95)))</f>
        <v>0</v>
      </c>
      <c r="K101" s="8">
        <f ca="1" t="array" ref="K101">INDEX(工作清单!K:K,SMALL(IF((工作清单!$I$7:$I$10000&gt;=本日工作!$E$7)*(工作清单!$I$7:$I$10000&lt;=(本日工作!$E$7+7)),ROW(工作清单!$E$7:$M$10000),4^8),ROW(95:95)))</f>
        <v>0</v>
      </c>
      <c r="L101" s="8">
        <f ca="1" t="array" ref="L101">INDEX(工作清单!L:L,SMALL(IF((工作清单!$I$7:$I$10000&gt;=本日工作!$E$7)*(工作清单!$I$7:$I$10000&lt;=(本日工作!$E$7+7)),ROW(工作清单!$E$7:$M$10000),4^8),ROW(95:95)))</f>
        <v>0</v>
      </c>
      <c r="M101" s="11">
        <f ca="1" t="array" ref="M101">INDEX(工作清单!M:M,SMALL(IF((工作清单!$I$7:$I$10000&gt;=本日工作!$E$7)*(工作清单!$I$7:$I$10000&lt;=(本日工作!$E$7+7)),ROW(工作清单!$E$7:$M$10000),4^8),ROW(95:95)))</f>
        <v>0</v>
      </c>
      <c r="N101" s="24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5"/>
  <sheetViews>
    <sheetView showZeros="0" zoomScale="85" zoomScaleNormal="85" workbookViewId="0">
      <selection activeCell="A1" sqref="A1"/>
    </sheetView>
  </sheetViews>
  <sheetFormatPr defaultColWidth="9" defaultRowHeight="20" customHeight="1"/>
  <cols>
    <col min="1" max="2" width="2.58333333333333" style="12" customWidth="1"/>
    <col min="3" max="3" width="1.58333333333333" style="24" customWidth="1"/>
    <col min="4" max="4" width="9" style="24"/>
    <col min="5" max="6" width="15.5833333333333" style="24" customWidth="1"/>
    <col min="7" max="8" width="10.5833333333333" style="24" customWidth="1"/>
    <col min="9" max="9" width="12.5833333333333" style="24" customWidth="1"/>
    <col min="10" max="11" width="10.5833333333333" style="24" customWidth="1"/>
    <col min="12" max="12" width="17.5833333333333" style="24" customWidth="1"/>
    <col min="13" max="13" width="10.5833333333333" style="24" customWidth="1"/>
    <col min="14" max="14" width="1.58333333333333" style="24" customWidth="1"/>
    <col min="15" max="16" width="2.58333333333333" style="12" customWidth="1"/>
    <col min="17" max="16384" width="9" style="12"/>
  </cols>
  <sheetData>
    <row r="1" s="12" customFormat="1" customHeight="1"/>
    <row r="2" s="12" customFormat="1" customHeight="1"/>
    <row r="3" s="12" customFormat="1" customHeight="1"/>
    <row r="4" s="12" customFormat="1" customHeight="1"/>
    <row r="5" s="12" customFormat="1" customHeight="1" spans="5:10">
      <c r="E5" s="12" t="s">
        <v>35</v>
      </c>
      <c r="G5" s="12" t="s">
        <v>36</v>
      </c>
      <c r="J5" s="12" t="s">
        <v>37</v>
      </c>
    </row>
    <row r="6" s="12" customFormat="1" ht="5" customHeight="1"/>
    <row r="7" s="12" customFormat="1" customHeight="1" spans="5:11">
      <c r="E7" s="14">
        <f ca="1">TODAY()</f>
        <v>44254</v>
      </c>
      <c r="F7" s="39"/>
      <c r="G7" s="40" t="str">
        <f ca="1">COUNT(D11:D1498)&amp;"个工作事项"</f>
        <v>0个工作事项</v>
      </c>
      <c r="H7" s="34"/>
      <c r="J7" s="41" t="e">
        <f ca="1">COUNTIF($K$11:$K$15000,"已完成")/COUNT(D11:D1000)</f>
        <v>#DIV/0!</v>
      </c>
      <c r="K7" s="42"/>
    </row>
    <row r="8" s="12" customFormat="1" customHeight="1"/>
    <row r="9" s="12" customFormat="1" ht="10" customHeight="1" spans="3:14"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="12" customFormat="1" customHeight="1" spans="3:14">
      <c r="C10" s="24"/>
      <c r="D10" s="3" t="s">
        <v>0</v>
      </c>
      <c r="E10" s="4" t="s">
        <v>1</v>
      </c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7</v>
      </c>
      <c r="L10" s="4" t="s">
        <v>8</v>
      </c>
      <c r="M10" s="9" t="s">
        <v>9</v>
      </c>
      <c r="N10" s="24"/>
    </row>
    <row r="11" s="12" customFormat="1" customHeight="1" spans="3:14">
      <c r="C11" s="24"/>
      <c r="D11" s="5" t="str">
        <f ca="1">IF(E11=0,"",ROW(A1))</f>
        <v/>
      </c>
      <c r="E11" s="6">
        <f ca="1" t="array" ref="E11">INDEX(工作清单!E:E,SMALL(IF(工作清单!$I$7:$I$10000=$E$7,ROW(工作清单!$E$7:$M$10000),4^8),ROW(1:1)))</f>
        <v>0</v>
      </c>
      <c r="F11" s="6">
        <f ca="1" t="array" ref="F11">INDEX(工作清单!F:F,SMALL(IF(工作清单!$I$7:$I$10000=$E$7,ROW(工作清单!$E$7:$M$10000),4^8),ROW(1:1)))</f>
        <v>0</v>
      </c>
      <c r="G11" s="6">
        <f ca="1" t="array" ref="G11">INDEX(工作清单!G:G,SMALL(IF(工作清单!$I$7:$I$10000=$E$7,ROW(工作清单!$E$7:$M$10000),4^8),ROW(1:1)))</f>
        <v>0</v>
      </c>
      <c r="H11" s="6">
        <f ca="1" t="array" ref="H11">INDEX(工作清单!H:H,SMALL(IF(工作清单!$I$7:$I$10000=$E$7,ROW(工作清单!$E$7:$M$10000),4^8),ROW(1:1)))</f>
        <v>0</v>
      </c>
      <c r="I11" s="27">
        <f ca="1" t="array" ref="I11">INDEX(工作清单!I:I,SMALL(IF(工作清单!$I$7:$I$10000=$E$7,ROW(工作清单!$E$7:$M$10000),4^8),ROW(1:1)))</f>
        <v>0</v>
      </c>
      <c r="J11" s="28">
        <f ca="1" t="array" ref="J11">INDEX(工作清单!J:J,SMALL(IF(工作清单!$I$7:$I$10000=$E$7,ROW(工作清单!$E$7:$M$10000),4^8),ROW(1:1)))</f>
        <v>0</v>
      </c>
      <c r="K11" s="6">
        <f ca="1" t="array" ref="K11">INDEX(工作清单!K:K,SMALL(IF(工作清单!$I$7:$I$10000=$E$7,ROW(工作清单!$E$7:$M$10000),4^8),ROW(1:1)))</f>
        <v>0</v>
      </c>
      <c r="L11" s="6">
        <f ca="1" t="array" ref="L11">INDEX(工作清单!L:L,SMALL(IF(工作清单!$I$7:$I$10000=$E$7,ROW(工作清单!$E$7:$M$10000),4^8),ROW(1:1)))</f>
        <v>0</v>
      </c>
      <c r="M11" s="10">
        <f ca="1" t="array" ref="M11">INDEX(工作清单!M:M,SMALL(IF(工作清单!$I$7:$I$10000=$E$7,ROW(工作清单!$E$7:$M$10000),4^8),ROW(1:1)))</f>
        <v>0</v>
      </c>
      <c r="N11" s="24"/>
    </row>
    <row r="12" s="12" customFormat="1" customHeight="1" spans="3:14">
      <c r="C12" s="24"/>
      <c r="D12" s="5" t="str">
        <f ca="1">IF(E12=0,"",ROW(A2))</f>
        <v/>
      </c>
      <c r="E12" s="6">
        <f ca="1" t="array" ref="E12">INDEX(工作清单!E:E,SMALL(IF(工作清单!$I$7:$I$10000=$E$7,ROW(工作清单!$E$7:$M$10000),4^8),ROW(2:2)))</f>
        <v>0</v>
      </c>
      <c r="F12" s="6">
        <f ca="1" t="array" ref="F12">INDEX(工作清单!F:F,SMALL(IF(工作清单!$I$7:$I$10000=$E$7,ROW(工作清单!$E$7:$M$10000),4^8),ROW(2:2)))</f>
        <v>0</v>
      </c>
      <c r="G12" s="6">
        <f ca="1" t="array" ref="G12">INDEX(工作清单!G:G,SMALL(IF(工作清单!$I$7:$I$10000=$E$7,ROW(工作清单!$E$7:$M$10000),4^8),ROW(2:2)))</f>
        <v>0</v>
      </c>
      <c r="H12" s="6">
        <f ca="1" t="array" ref="H12">INDEX(工作清单!H:H,SMALL(IF(工作清单!$I$7:$I$10000=$E$7,ROW(工作清单!$E$7:$M$10000),4^8),ROW(2:2)))</f>
        <v>0</v>
      </c>
      <c r="I12" s="27">
        <f ca="1" t="array" ref="I12">INDEX(工作清单!I:I,SMALL(IF(工作清单!$I$7:$I$10000=$E$7,ROW(工作清单!$E$7:$M$10000),4^8),ROW(2:2)))</f>
        <v>0</v>
      </c>
      <c r="J12" s="28">
        <f ca="1" t="array" ref="J12">INDEX(工作清单!J:J,SMALL(IF(工作清单!$I$7:$I$10000=$E$7,ROW(工作清单!$E$7:$M$10000),4^8),ROW(2:2)))</f>
        <v>0</v>
      </c>
      <c r="K12" s="6">
        <f ca="1" t="array" ref="K12">INDEX(工作清单!K:K,SMALL(IF(工作清单!$I$7:$I$10000=$E$7,ROW(工作清单!$E$7:$M$10000),4^8),ROW(2:2)))</f>
        <v>0</v>
      </c>
      <c r="L12" s="6">
        <f ca="1" t="array" ref="L12">INDEX(工作清单!L:L,SMALL(IF(工作清单!$I$7:$I$10000=$E$7,ROW(工作清单!$E$7:$M$10000),4^8),ROW(2:2)))</f>
        <v>0</v>
      </c>
      <c r="M12" s="10">
        <f ca="1" t="array" ref="M12">INDEX(工作清单!M:M,SMALL(IF(工作清单!$I$7:$I$10000=$E$7,ROW(工作清单!$E$7:$M$10000),4^8),ROW(2:2)))</f>
        <v>0</v>
      </c>
      <c r="N12" s="24"/>
    </row>
    <row r="13" s="12" customFormat="1" customHeight="1" spans="3:14">
      <c r="C13" s="24"/>
      <c r="D13" s="5" t="str">
        <f ca="1">IF(E13=0,"",ROW(A3))</f>
        <v/>
      </c>
      <c r="E13" s="6">
        <f ca="1" t="array" ref="E13">INDEX(工作清单!E:E,SMALL(IF(工作清单!$I$7:$I$10000=$E$7,ROW(工作清单!$E$7:$M$10000),4^8),ROW(3:3)))</f>
        <v>0</v>
      </c>
      <c r="F13" s="6">
        <f ca="1" t="array" ref="F13">INDEX(工作清单!F:F,SMALL(IF(工作清单!$I$7:$I$10000=$E$7,ROW(工作清单!$E$7:$M$10000),4^8),ROW(3:3)))</f>
        <v>0</v>
      </c>
      <c r="G13" s="6">
        <f ca="1" t="array" ref="G13">INDEX(工作清单!G:G,SMALL(IF(工作清单!$I$7:$I$10000=$E$7,ROW(工作清单!$E$7:$M$10000),4^8),ROW(3:3)))</f>
        <v>0</v>
      </c>
      <c r="H13" s="6">
        <f ca="1" t="array" ref="H13">INDEX(工作清单!H:H,SMALL(IF(工作清单!$I$7:$I$10000=$E$7,ROW(工作清单!$E$7:$M$10000),4^8),ROW(3:3)))</f>
        <v>0</v>
      </c>
      <c r="I13" s="27">
        <f ca="1" t="array" ref="I13">INDEX(工作清单!I:I,SMALL(IF(工作清单!$I$7:$I$10000=$E$7,ROW(工作清单!$E$7:$M$10000),4^8),ROW(3:3)))</f>
        <v>0</v>
      </c>
      <c r="J13" s="28">
        <f ca="1" t="array" ref="J13">INDEX(工作清单!J:J,SMALL(IF(工作清单!$I$7:$I$10000=$E$7,ROW(工作清单!$E$7:$M$10000),4^8),ROW(3:3)))</f>
        <v>0</v>
      </c>
      <c r="K13" s="6">
        <f ca="1" t="array" ref="K13">INDEX(工作清单!K:K,SMALL(IF(工作清单!$I$7:$I$10000=$E$7,ROW(工作清单!$E$7:$M$10000),4^8),ROW(3:3)))</f>
        <v>0</v>
      </c>
      <c r="L13" s="6">
        <f ca="1" t="array" ref="L13">INDEX(工作清单!L:L,SMALL(IF(工作清单!$I$7:$I$10000=$E$7,ROW(工作清单!$E$7:$M$10000),4^8),ROW(3:3)))</f>
        <v>0</v>
      </c>
      <c r="M13" s="10">
        <f ca="1" t="array" ref="M13">INDEX(工作清单!M:M,SMALL(IF(工作清单!$I$7:$I$10000=$E$7,ROW(工作清单!$E$7:$M$10000),4^8),ROW(3:3)))</f>
        <v>0</v>
      </c>
      <c r="N13" s="24"/>
    </row>
    <row r="14" s="12" customFormat="1" customHeight="1" spans="3:14">
      <c r="C14" s="24"/>
      <c r="D14" s="5" t="str">
        <f ca="1">IF(E14=0,"",ROW(A4))</f>
        <v/>
      </c>
      <c r="E14" s="6">
        <f ca="1" t="array" ref="E14">INDEX(工作清单!E:E,SMALL(IF(工作清单!$I$7:$I$10000=$E$7,ROW(工作清单!$E$7:$M$10000),4^8),ROW(4:4)))</f>
        <v>0</v>
      </c>
      <c r="F14" s="6">
        <f ca="1" t="array" ref="F14">INDEX(工作清单!F:F,SMALL(IF(工作清单!$I$7:$I$10000=$E$7,ROW(工作清单!$E$7:$M$10000),4^8),ROW(4:4)))</f>
        <v>0</v>
      </c>
      <c r="G14" s="6">
        <f ca="1" t="array" ref="G14">INDEX(工作清单!G:G,SMALL(IF(工作清单!$I$7:$I$10000=$E$7,ROW(工作清单!$E$7:$M$10000),4^8),ROW(4:4)))</f>
        <v>0</v>
      </c>
      <c r="H14" s="6">
        <f ca="1" t="array" ref="H14">INDEX(工作清单!H:H,SMALL(IF(工作清单!$I$7:$I$10000=$E$7,ROW(工作清单!$E$7:$M$10000),4^8),ROW(4:4)))</f>
        <v>0</v>
      </c>
      <c r="I14" s="27">
        <f ca="1" t="array" ref="I14">INDEX(工作清单!I:I,SMALL(IF(工作清单!$I$7:$I$10000=$E$7,ROW(工作清单!$E$7:$M$10000),4^8),ROW(4:4)))</f>
        <v>0</v>
      </c>
      <c r="J14" s="28">
        <f ca="1" t="array" ref="J14">INDEX(工作清单!J:J,SMALL(IF(工作清单!$I$7:$I$10000=$E$7,ROW(工作清单!$E$7:$M$10000),4^8),ROW(4:4)))</f>
        <v>0</v>
      </c>
      <c r="K14" s="6">
        <f ca="1" t="array" ref="K14">INDEX(工作清单!K:K,SMALL(IF(工作清单!$I$7:$I$10000=$E$7,ROW(工作清单!$E$7:$M$10000),4^8),ROW(4:4)))</f>
        <v>0</v>
      </c>
      <c r="L14" s="6">
        <f ca="1" t="array" ref="L14">INDEX(工作清单!L:L,SMALL(IF(工作清单!$I$7:$I$10000=$E$7,ROW(工作清单!$E$7:$M$10000),4^8),ROW(4:4)))</f>
        <v>0</v>
      </c>
      <c r="M14" s="10">
        <f ca="1" t="array" ref="M14">INDEX(工作清单!M:M,SMALL(IF(工作清单!$I$7:$I$10000=$E$7,ROW(工作清单!$E$7:$M$10000),4^8),ROW(4:4)))</f>
        <v>0</v>
      </c>
      <c r="N14" s="24"/>
    </row>
    <row r="15" s="12" customFormat="1" customHeight="1" spans="3:14">
      <c r="C15" s="24"/>
      <c r="D15" s="5" t="str">
        <f ca="1">IF(E15=0,"",ROW(A5))</f>
        <v/>
      </c>
      <c r="E15" s="6">
        <f ca="1" t="array" ref="E15">INDEX(工作清单!E:E,SMALL(IF(工作清单!$I$7:$I$10000=$E$7,ROW(工作清单!$E$7:$M$10000),4^8),ROW(5:5)))</f>
        <v>0</v>
      </c>
      <c r="F15" s="6">
        <f ca="1" t="array" ref="F15">INDEX(工作清单!F:F,SMALL(IF(工作清单!$I$7:$I$10000=$E$7,ROW(工作清单!$E$7:$M$10000),4^8),ROW(5:5)))</f>
        <v>0</v>
      </c>
      <c r="G15" s="6">
        <f ca="1" t="array" ref="G15">INDEX(工作清单!G:G,SMALL(IF(工作清单!$I$7:$I$10000=$E$7,ROW(工作清单!$E$7:$M$10000),4^8),ROW(5:5)))</f>
        <v>0</v>
      </c>
      <c r="H15" s="6">
        <f ca="1" t="array" ref="H15">INDEX(工作清单!H:H,SMALL(IF(工作清单!$I$7:$I$10000=$E$7,ROW(工作清单!$E$7:$M$10000),4^8),ROW(5:5)))</f>
        <v>0</v>
      </c>
      <c r="I15" s="27">
        <f ca="1" t="array" ref="I15">INDEX(工作清单!I:I,SMALL(IF(工作清单!$I$7:$I$10000=$E$7,ROW(工作清单!$E$7:$M$10000),4^8),ROW(5:5)))</f>
        <v>0</v>
      </c>
      <c r="J15" s="28">
        <f ca="1" t="array" ref="J15">INDEX(工作清单!J:J,SMALL(IF(工作清单!$I$7:$I$10000=$E$7,ROW(工作清单!$E$7:$M$10000),4^8),ROW(5:5)))</f>
        <v>0</v>
      </c>
      <c r="K15" s="6">
        <f ca="1" t="array" ref="K15">INDEX(工作清单!K:K,SMALL(IF(工作清单!$I$7:$I$10000=$E$7,ROW(工作清单!$E$7:$M$10000),4^8),ROW(5:5)))</f>
        <v>0</v>
      </c>
      <c r="L15" s="6">
        <f ca="1" t="array" ref="L15">INDEX(工作清单!L:L,SMALL(IF(工作清单!$I$7:$I$10000=$E$7,ROW(工作清单!$E$7:$M$10000),4^8),ROW(5:5)))</f>
        <v>0</v>
      </c>
      <c r="M15" s="10">
        <f ca="1" t="array" ref="M15">INDEX(工作清单!M:M,SMALL(IF(工作清单!$I$7:$I$10000=$E$7,ROW(工作清单!$E$7:$M$10000),4^8),ROW(5:5)))</f>
        <v>0</v>
      </c>
      <c r="N15" s="24"/>
    </row>
    <row r="16" s="12" customFormat="1" customHeight="1" spans="3:14">
      <c r="C16" s="24"/>
      <c r="D16" s="5" t="str">
        <f ca="1">IF(E16=0,"",ROW(A8))</f>
        <v/>
      </c>
      <c r="E16" s="6">
        <f ca="1" t="array" ref="E16">INDEX(工作清单!E:E,SMALL(IF(工作清单!$I$7:$I$10000=$E$7,ROW(工作清单!$E$7:$M$10000),4^8),ROW(8:8)))</f>
        <v>0</v>
      </c>
      <c r="F16" s="6">
        <f ca="1" t="array" ref="F16">INDEX(工作清单!F:F,SMALL(IF(工作清单!$I$7:$I$10000=$E$7,ROW(工作清单!$E$7:$M$10000),4^8),ROW(8:8)))</f>
        <v>0</v>
      </c>
      <c r="G16" s="6">
        <f ca="1" t="array" ref="G16">INDEX(工作清单!G:G,SMALL(IF(工作清单!$I$7:$I$10000=$E$7,ROW(工作清单!$E$7:$M$10000),4^8),ROW(8:8)))</f>
        <v>0</v>
      </c>
      <c r="H16" s="6">
        <f ca="1" t="array" ref="H16">INDEX(工作清单!H:H,SMALL(IF(工作清单!$I$7:$I$10000=$E$7,ROW(工作清单!$E$7:$M$10000),4^8),ROW(8:8)))</f>
        <v>0</v>
      </c>
      <c r="I16" s="27">
        <f ca="1" t="array" ref="I16">INDEX(工作清单!I:I,SMALL(IF(工作清单!$I$7:$I$10000=$E$7,ROW(工作清单!$E$7:$M$10000),4^8),ROW(8:8)))</f>
        <v>0</v>
      </c>
      <c r="J16" s="28">
        <f ca="1" t="array" ref="J16">INDEX(工作清单!J:J,SMALL(IF(工作清单!$I$7:$I$10000=$E$7,ROW(工作清单!$E$7:$M$10000),4^8),ROW(8:8)))</f>
        <v>0</v>
      </c>
      <c r="K16" s="6">
        <f ca="1" t="array" ref="K16">INDEX(工作清单!K:K,SMALL(IF(工作清单!$I$7:$I$10000=$E$7,ROW(工作清单!$E$7:$M$10000),4^8),ROW(8:8)))</f>
        <v>0</v>
      </c>
      <c r="L16" s="6">
        <f ca="1" t="array" ref="L16">INDEX(工作清单!L:L,SMALL(IF(工作清单!$I$7:$I$10000=$E$7,ROW(工作清单!$E$7:$M$10000),4^8),ROW(8:8)))</f>
        <v>0</v>
      </c>
      <c r="M16" s="10">
        <f ca="1" t="array" ref="M16">INDEX(工作清单!M:M,SMALL(IF(工作清单!$I$7:$I$10000=$E$7,ROW(工作清单!$E$7:$M$10000),4^8),ROW(8:8)))</f>
        <v>0</v>
      </c>
      <c r="N16" s="24"/>
    </row>
    <row r="17" s="12" customFormat="1" customHeight="1" spans="3:14">
      <c r="C17" s="24"/>
      <c r="D17" s="5" t="str">
        <f ca="1" t="shared" ref="D17:D48" si="0">IF(E17=0,"",ROW(A9))</f>
        <v/>
      </c>
      <c r="E17" s="6">
        <f ca="1" t="array" ref="E17">INDEX(工作清单!E:E,SMALL(IF(工作清单!$I$7:$I$10000=$E$7,ROW(工作清单!$E$7:$M$10000),4^8),ROW(9:9)))</f>
        <v>0</v>
      </c>
      <c r="F17" s="6">
        <f ca="1" t="array" ref="F17">INDEX(工作清单!F:F,SMALL(IF(工作清单!$I$7:$I$10000=$E$7,ROW(工作清单!$E$7:$M$10000),4^8),ROW(9:9)))</f>
        <v>0</v>
      </c>
      <c r="G17" s="6">
        <f ca="1" t="array" ref="G17">INDEX(工作清单!G:G,SMALL(IF(工作清单!$I$7:$I$10000=$E$7,ROW(工作清单!$E$7:$M$10000),4^8),ROW(9:9)))</f>
        <v>0</v>
      </c>
      <c r="H17" s="6">
        <f ca="1" t="array" ref="H17">INDEX(工作清单!H:H,SMALL(IF(工作清单!$I$7:$I$10000=$E$7,ROW(工作清单!$E$7:$M$10000),4^8),ROW(9:9)))</f>
        <v>0</v>
      </c>
      <c r="I17" s="27">
        <f ca="1" t="array" ref="I17">INDEX(工作清单!I:I,SMALL(IF(工作清单!$I$7:$I$10000=$E$7,ROW(工作清单!$E$7:$M$10000),4^8),ROW(9:9)))</f>
        <v>0</v>
      </c>
      <c r="J17" s="28">
        <f ca="1" t="array" ref="J17">INDEX(工作清单!J:J,SMALL(IF(工作清单!$I$7:$I$10000=$E$7,ROW(工作清单!$E$7:$M$10000),4^8),ROW(9:9)))</f>
        <v>0</v>
      </c>
      <c r="K17" s="6">
        <f ca="1" t="array" ref="K17">INDEX(工作清单!K:K,SMALL(IF(工作清单!$I$7:$I$10000=$E$7,ROW(工作清单!$E$7:$M$10000),4^8),ROW(9:9)))</f>
        <v>0</v>
      </c>
      <c r="L17" s="6">
        <f ca="1" t="array" ref="L17">INDEX(工作清单!L:L,SMALL(IF(工作清单!$I$7:$I$10000=$E$7,ROW(工作清单!$E$7:$M$10000),4^8),ROW(9:9)))</f>
        <v>0</v>
      </c>
      <c r="M17" s="10">
        <f ca="1" t="array" ref="M17">INDEX(工作清单!M:M,SMALL(IF(工作清单!$I$7:$I$10000=$E$7,ROW(工作清单!$E$7:$M$10000),4^8),ROW(9:9)))</f>
        <v>0</v>
      </c>
      <c r="N17" s="24"/>
    </row>
    <row r="18" s="12" customFormat="1" customHeight="1" spans="3:14">
      <c r="C18" s="24"/>
      <c r="D18" s="5" t="str">
        <f ca="1" t="shared" si="0"/>
        <v/>
      </c>
      <c r="E18" s="6">
        <f ca="1" t="array" ref="E18">INDEX(工作清单!E:E,SMALL(IF(工作清单!$I$7:$I$10000=$E$7,ROW(工作清单!$E$7:$M$10000),4^8),ROW(10:10)))</f>
        <v>0</v>
      </c>
      <c r="F18" s="6">
        <f ca="1" t="array" ref="F18">INDEX(工作清单!F:F,SMALL(IF(工作清单!$I$7:$I$10000=$E$7,ROW(工作清单!$E$7:$M$10000),4^8),ROW(10:10)))</f>
        <v>0</v>
      </c>
      <c r="G18" s="6">
        <f ca="1" t="array" ref="G18">INDEX(工作清单!G:G,SMALL(IF(工作清单!$I$7:$I$10000=$E$7,ROW(工作清单!$E$7:$M$10000),4^8),ROW(10:10)))</f>
        <v>0</v>
      </c>
      <c r="H18" s="6">
        <f ca="1" t="array" ref="H18">INDEX(工作清单!H:H,SMALL(IF(工作清单!$I$7:$I$10000=$E$7,ROW(工作清单!$E$7:$M$10000),4^8),ROW(10:10)))</f>
        <v>0</v>
      </c>
      <c r="I18" s="27">
        <f ca="1" t="array" ref="I18">INDEX(工作清单!I:I,SMALL(IF(工作清单!$I$7:$I$10000=$E$7,ROW(工作清单!$E$7:$M$10000),4^8),ROW(10:10)))</f>
        <v>0</v>
      </c>
      <c r="J18" s="28">
        <f ca="1" t="array" ref="J18">INDEX(工作清单!J:J,SMALL(IF(工作清单!$I$7:$I$10000=$E$7,ROW(工作清单!$E$7:$M$10000),4^8),ROW(10:10)))</f>
        <v>0</v>
      </c>
      <c r="K18" s="6">
        <f ca="1" t="array" ref="K18">INDEX(工作清单!K:K,SMALL(IF(工作清单!$I$7:$I$10000=$E$7,ROW(工作清单!$E$7:$M$10000),4^8),ROW(10:10)))</f>
        <v>0</v>
      </c>
      <c r="L18" s="6">
        <f ca="1" t="array" ref="L18">INDEX(工作清单!L:L,SMALL(IF(工作清单!$I$7:$I$10000=$E$7,ROW(工作清单!$E$7:$M$10000),4^8),ROW(10:10)))</f>
        <v>0</v>
      </c>
      <c r="M18" s="10">
        <f ca="1" t="array" ref="M18">INDEX(工作清单!M:M,SMALL(IF(工作清单!$I$7:$I$10000=$E$7,ROW(工作清单!$E$7:$M$10000),4^8),ROW(10:10)))</f>
        <v>0</v>
      </c>
      <c r="N18" s="24"/>
    </row>
    <row r="19" s="12" customFormat="1" customHeight="1" spans="3:14">
      <c r="C19" s="24"/>
      <c r="D19" s="5" t="str">
        <f ca="1" t="shared" si="0"/>
        <v/>
      </c>
      <c r="E19" s="6">
        <f ca="1" t="array" ref="E19">INDEX(工作清单!E:E,SMALL(IF(工作清单!$I$7:$I$10000=$E$7,ROW(工作清单!$E$7:$M$10000),4^8),ROW(11:11)))</f>
        <v>0</v>
      </c>
      <c r="F19" s="6">
        <f ca="1" t="array" ref="F19">INDEX(工作清单!F:F,SMALL(IF(工作清单!$I$7:$I$10000=$E$7,ROW(工作清单!$E$7:$M$10000),4^8),ROW(11:11)))</f>
        <v>0</v>
      </c>
      <c r="G19" s="6">
        <f ca="1" t="array" ref="G19">INDEX(工作清单!G:G,SMALL(IF(工作清单!$I$7:$I$10000=$E$7,ROW(工作清单!$E$7:$M$10000),4^8),ROW(11:11)))</f>
        <v>0</v>
      </c>
      <c r="H19" s="6">
        <f ca="1" t="array" ref="H19">INDEX(工作清单!H:H,SMALL(IF(工作清单!$I$7:$I$10000=$E$7,ROW(工作清单!$E$7:$M$10000),4^8),ROW(11:11)))</f>
        <v>0</v>
      </c>
      <c r="I19" s="27">
        <f ca="1" t="array" ref="I19">INDEX(工作清单!I:I,SMALL(IF(工作清单!$I$7:$I$10000=$E$7,ROW(工作清单!$E$7:$M$10000),4^8),ROW(11:11)))</f>
        <v>0</v>
      </c>
      <c r="J19" s="28">
        <f ca="1" t="array" ref="J19">INDEX(工作清单!J:J,SMALL(IF(工作清单!$I$7:$I$10000=$E$7,ROW(工作清单!$E$7:$M$10000),4^8),ROW(11:11)))</f>
        <v>0</v>
      </c>
      <c r="K19" s="6">
        <f ca="1" t="array" ref="K19">INDEX(工作清单!K:K,SMALL(IF(工作清单!$I$7:$I$10000=$E$7,ROW(工作清单!$E$7:$M$10000),4^8),ROW(11:11)))</f>
        <v>0</v>
      </c>
      <c r="L19" s="6">
        <f ca="1" t="array" ref="L19">INDEX(工作清单!L:L,SMALL(IF(工作清单!$I$7:$I$10000=$E$7,ROW(工作清单!$E$7:$M$10000),4^8),ROW(11:11)))</f>
        <v>0</v>
      </c>
      <c r="M19" s="10">
        <f ca="1" t="array" ref="M19">INDEX(工作清单!M:M,SMALL(IF(工作清单!$I$7:$I$10000=$E$7,ROW(工作清单!$E$7:$M$10000),4^8),ROW(11:11)))</f>
        <v>0</v>
      </c>
      <c r="N19" s="24"/>
    </row>
    <row r="20" s="12" customFormat="1" customHeight="1" spans="3:14">
      <c r="C20" s="24"/>
      <c r="D20" s="5" t="str">
        <f ca="1" t="shared" si="0"/>
        <v/>
      </c>
      <c r="E20" s="6">
        <f ca="1" t="array" ref="E20">INDEX(工作清单!E:E,SMALL(IF(工作清单!$I$7:$I$10000=$E$7,ROW(工作清单!$E$7:$M$10000),4^8),ROW(12:12)))</f>
        <v>0</v>
      </c>
      <c r="F20" s="6">
        <f ca="1" t="array" ref="F20">INDEX(工作清单!F:F,SMALL(IF(工作清单!$I$7:$I$10000=$E$7,ROW(工作清单!$E$7:$M$10000),4^8),ROW(12:12)))</f>
        <v>0</v>
      </c>
      <c r="G20" s="6">
        <f ca="1" t="array" ref="G20">INDEX(工作清单!G:G,SMALL(IF(工作清单!$I$7:$I$10000=$E$7,ROW(工作清单!$E$7:$M$10000),4^8),ROW(12:12)))</f>
        <v>0</v>
      </c>
      <c r="H20" s="6">
        <f ca="1" t="array" ref="H20">INDEX(工作清单!H:H,SMALL(IF(工作清单!$I$7:$I$10000=$E$7,ROW(工作清单!$E$7:$M$10000),4^8),ROW(12:12)))</f>
        <v>0</v>
      </c>
      <c r="I20" s="27">
        <f ca="1" t="array" ref="I20">INDEX(工作清单!I:I,SMALL(IF(工作清单!$I$7:$I$10000=$E$7,ROW(工作清单!$E$7:$M$10000),4^8),ROW(12:12)))</f>
        <v>0</v>
      </c>
      <c r="J20" s="28">
        <f ca="1" t="array" ref="J20">INDEX(工作清单!J:J,SMALL(IF(工作清单!$I$7:$I$10000=$E$7,ROW(工作清单!$E$7:$M$10000),4^8),ROW(12:12)))</f>
        <v>0</v>
      </c>
      <c r="K20" s="6">
        <f ca="1" t="array" ref="K20">INDEX(工作清单!K:K,SMALL(IF(工作清单!$I$7:$I$10000=$E$7,ROW(工作清单!$E$7:$M$10000),4^8),ROW(12:12)))</f>
        <v>0</v>
      </c>
      <c r="L20" s="6">
        <f ca="1" t="array" ref="L20">INDEX(工作清单!L:L,SMALL(IF(工作清单!$I$7:$I$10000=$E$7,ROW(工作清单!$E$7:$M$10000),4^8),ROW(12:12)))</f>
        <v>0</v>
      </c>
      <c r="M20" s="10">
        <f ca="1" t="array" ref="M20">INDEX(工作清单!M:M,SMALL(IF(工作清单!$I$7:$I$10000=$E$7,ROW(工作清单!$E$7:$M$10000),4^8),ROW(12:12)))</f>
        <v>0</v>
      </c>
      <c r="N20" s="24"/>
    </row>
    <row r="21" s="12" customFormat="1" customHeight="1" spans="3:14">
      <c r="C21" s="24"/>
      <c r="D21" s="5" t="str">
        <f ca="1" t="shared" si="0"/>
        <v/>
      </c>
      <c r="E21" s="6">
        <f ca="1" t="array" ref="E21">INDEX(工作清单!E:E,SMALL(IF(工作清单!$I$7:$I$10000=$E$7,ROW(工作清单!$E$7:$M$10000),4^8),ROW(13:13)))</f>
        <v>0</v>
      </c>
      <c r="F21" s="6">
        <f ca="1" t="array" ref="F21">INDEX(工作清单!F:F,SMALL(IF(工作清单!$I$7:$I$10000=$E$7,ROW(工作清单!$E$7:$M$10000),4^8),ROW(13:13)))</f>
        <v>0</v>
      </c>
      <c r="G21" s="6">
        <f ca="1" t="array" ref="G21">INDEX(工作清单!G:G,SMALL(IF(工作清单!$I$7:$I$10000=$E$7,ROW(工作清单!$E$7:$M$10000),4^8),ROW(13:13)))</f>
        <v>0</v>
      </c>
      <c r="H21" s="6">
        <f ca="1" t="array" ref="H21">INDEX(工作清单!H:H,SMALL(IF(工作清单!$I$7:$I$10000=$E$7,ROW(工作清单!$E$7:$M$10000),4^8),ROW(13:13)))</f>
        <v>0</v>
      </c>
      <c r="I21" s="27">
        <f ca="1" t="array" ref="I21">INDEX(工作清单!I:I,SMALL(IF(工作清单!$I$7:$I$10000=$E$7,ROW(工作清单!$E$7:$M$10000),4^8),ROW(13:13)))</f>
        <v>0</v>
      </c>
      <c r="J21" s="28">
        <f ca="1" t="array" ref="J21">INDEX(工作清单!J:J,SMALL(IF(工作清单!$I$7:$I$10000=$E$7,ROW(工作清单!$E$7:$M$10000),4^8),ROW(13:13)))</f>
        <v>0</v>
      </c>
      <c r="K21" s="6">
        <f ca="1" t="array" ref="K21">INDEX(工作清单!K:K,SMALL(IF(工作清单!$I$7:$I$10000=$E$7,ROW(工作清单!$E$7:$M$10000),4^8),ROW(13:13)))</f>
        <v>0</v>
      </c>
      <c r="L21" s="6">
        <f ca="1" t="array" ref="L21">INDEX(工作清单!L:L,SMALL(IF(工作清单!$I$7:$I$10000=$E$7,ROW(工作清单!$E$7:$M$10000),4^8),ROW(13:13)))</f>
        <v>0</v>
      </c>
      <c r="M21" s="10">
        <f ca="1" t="array" ref="M21">INDEX(工作清单!M:M,SMALL(IF(工作清单!$I$7:$I$10000=$E$7,ROW(工作清单!$E$7:$M$10000),4^8),ROW(13:13)))</f>
        <v>0</v>
      </c>
      <c r="N21" s="24"/>
    </row>
    <row r="22" s="12" customFormat="1" customHeight="1" spans="3:14">
      <c r="C22" s="24"/>
      <c r="D22" s="5" t="str">
        <f ca="1" t="shared" si="0"/>
        <v/>
      </c>
      <c r="E22" s="6">
        <f ca="1" t="array" ref="E22">INDEX(工作清单!E:E,SMALL(IF(工作清单!$I$7:$I$10000=$E$7,ROW(工作清单!$E$7:$M$10000),4^8),ROW(14:14)))</f>
        <v>0</v>
      </c>
      <c r="F22" s="6">
        <f ca="1" t="array" ref="F22">INDEX(工作清单!F:F,SMALL(IF(工作清单!$I$7:$I$10000=$E$7,ROW(工作清单!$E$7:$M$10000),4^8),ROW(14:14)))</f>
        <v>0</v>
      </c>
      <c r="G22" s="6">
        <f ca="1" t="array" ref="G22">INDEX(工作清单!G:G,SMALL(IF(工作清单!$I$7:$I$10000=$E$7,ROW(工作清单!$E$7:$M$10000),4^8),ROW(14:14)))</f>
        <v>0</v>
      </c>
      <c r="H22" s="6">
        <f ca="1" t="array" ref="H22">INDEX(工作清单!H:H,SMALL(IF(工作清单!$I$7:$I$10000=$E$7,ROW(工作清单!$E$7:$M$10000),4^8),ROW(14:14)))</f>
        <v>0</v>
      </c>
      <c r="I22" s="27">
        <f ca="1" t="array" ref="I22">INDEX(工作清单!I:I,SMALL(IF(工作清单!$I$7:$I$10000=$E$7,ROW(工作清单!$E$7:$M$10000),4^8),ROW(14:14)))</f>
        <v>0</v>
      </c>
      <c r="J22" s="28">
        <f ca="1" t="array" ref="J22">INDEX(工作清单!J:J,SMALL(IF(工作清单!$I$7:$I$10000=$E$7,ROW(工作清单!$E$7:$M$10000),4^8),ROW(14:14)))</f>
        <v>0</v>
      </c>
      <c r="K22" s="6">
        <f ca="1" t="array" ref="K22">INDEX(工作清单!K:K,SMALL(IF(工作清单!$I$7:$I$10000=$E$7,ROW(工作清单!$E$7:$M$10000),4^8),ROW(14:14)))</f>
        <v>0</v>
      </c>
      <c r="L22" s="6">
        <f ca="1" t="array" ref="L22">INDEX(工作清单!L:L,SMALL(IF(工作清单!$I$7:$I$10000=$E$7,ROW(工作清单!$E$7:$M$10000),4^8),ROW(14:14)))</f>
        <v>0</v>
      </c>
      <c r="M22" s="10">
        <f ca="1" t="array" ref="M22">INDEX(工作清单!M:M,SMALL(IF(工作清单!$I$7:$I$10000=$E$7,ROW(工作清单!$E$7:$M$10000),4^8),ROW(14:14)))</f>
        <v>0</v>
      </c>
      <c r="N22" s="24"/>
    </row>
    <row r="23" s="12" customFormat="1" customHeight="1" spans="3:14">
      <c r="C23" s="24"/>
      <c r="D23" s="5" t="str">
        <f ca="1" t="shared" si="0"/>
        <v/>
      </c>
      <c r="E23" s="6">
        <f ca="1" t="array" ref="E23">INDEX(工作清单!E:E,SMALL(IF(工作清单!$I$7:$I$10000=$E$7,ROW(工作清单!$E$7:$M$10000),4^8),ROW(15:15)))</f>
        <v>0</v>
      </c>
      <c r="F23" s="6">
        <f ca="1" t="array" ref="F23">INDEX(工作清单!F:F,SMALL(IF(工作清单!$I$7:$I$10000=$E$7,ROW(工作清单!$E$7:$M$10000),4^8),ROW(15:15)))</f>
        <v>0</v>
      </c>
      <c r="G23" s="6">
        <f ca="1" t="array" ref="G23">INDEX(工作清单!G:G,SMALL(IF(工作清单!$I$7:$I$10000=$E$7,ROW(工作清单!$E$7:$M$10000),4^8),ROW(15:15)))</f>
        <v>0</v>
      </c>
      <c r="H23" s="6">
        <f ca="1" t="array" ref="H23">INDEX(工作清单!H:H,SMALL(IF(工作清单!$I$7:$I$10000=$E$7,ROW(工作清单!$E$7:$M$10000),4^8),ROW(15:15)))</f>
        <v>0</v>
      </c>
      <c r="I23" s="27">
        <f ca="1" t="array" ref="I23">INDEX(工作清单!I:I,SMALL(IF(工作清单!$I$7:$I$10000=$E$7,ROW(工作清单!$E$7:$M$10000),4^8),ROW(15:15)))</f>
        <v>0</v>
      </c>
      <c r="J23" s="28">
        <f ca="1" t="array" ref="J23">INDEX(工作清单!J:J,SMALL(IF(工作清单!$I$7:$I$10000=$E$7,ROW(工作清单!$E$7:$M$10000),4^8),ROW(15:15)))</f>
        <v>0</v>
      </c>
      <c r="K23" s="6">
        <f ca="1" t="array" ref="K23">INDEX(工作清单!K:K,SMALL(IF(工作清单!$I$7:$I$10000=$E$7,ROW(工作清单!$E$7:$M$10000),4^8),ROW(15:15)))</f>
        <v>0</v>
      </c>
      <c r="L23" s="6">
        <f ca="1" t="array" ref="L23">INDEX(工作清单!L:L,SMALL(IF(工作清单!$I$7:$I$10000=$E$7,ROW(工作清单!$E$7:$M$10000),4^8),ROW(15:15)))</f>
        <v>0</v>
      </c>
      <c r="M23" s="10">
        <f ca="1" t="array" ref="M23">INDEX(工作清单!M:M,SMALL(IF(工作清单!$I$7:$I$10000=$E$7,ROW(工作清单!$E$7:$M$10000),4^8),ROW(15:15)))</f>
        <v>0</v>
      </c>
      <c r="N23" s="24"/>
    </row>
    <row r="24" s="12" customFormat="1" customHeight="1" spans="3:14">
      <c r="C24" s="24"/>
      <c r="D24" s="5" t="str">
        <f ca="1" t="shared" si="0"/>
        <v/>
      </c>
      <c r="E24" s="6">
        <f ca="1" t="array" ref="E24">INDEX(工作清单!E:E,SMALL(IF(工作清单!$I$7:$I$10000=$E$7,ROW(工作清单!$E$7:$M$10000),4^8),ROW(16:16)))</f>
        <v>0</v>
      </c>
      <c r="F24" s="6">
        <f ca="1" t="array" ref="F24">INDEX(工作清单!F:F,SMALL(IF(工作清单!$I$7:$I$10000=$E$7,ROW(工作清单!$E$7:$M$10000),4^8),ROW(16:16)))</f>
        <v>0</v>
      </c>
      <c r="G24" s="6">
        <f ca="1" t="array" ref="G24">INDEX(工作清单!G:G,SMALL(IF(工作清单!$I$7:$I$10000=$E$7,ROW(工作清单!$E$7:$M$10000),4^8),ROW(16:16)))</f>
        <v>0</v>
      </c>
      <c r="H24" s="6">
        <f ca="1" t="array" ref="H24">INDEX(工作清单!H:H,SMALL(IF(工作清单!$I$7:$I$10000=$E$7,ROW(工作清单!$E$7:$M$10000),4^8),ROW(16:16)))</f>
        <v>0</v>
      </c>
      <c r="I24" s="27">
        <f ca="1" t="array" ref="I24">INDEX(工作清单!I:I,SMALL(IF(工作清单!$I$7:$I$10000=$E$7,ROW(工作清单!$E$7:$M$10000),4^8),ROW(16:16)))</f>
        <v>0</v>
      </c>
      <c r="J24" s="28">
        <f ca="1" t="array" ref="J24">INDEX(工作清单!J:J,SMALL(IF(工作清单!$I$7:$I$10000=$E$7,ROW(工作清单!$E$7:$M$10000),4^8),ROW(16:16)))</f>
        <v>0</v>
      </c>
      <c r="K24" s="6">
        <f ca="1" t="array" ref="K24">INDEX(工作清单!K:K,SMALL(IF(工作清单!$I$7:$I$10000=$E$7,ROW(工作清单!$E$7:$M$10000),4^8),ROW(16:16)))</f>
        <v>0</v>
      </c>
      <c r="L24" s="6">
        <f ca="1" t="array" ref="L24">INDEX(工作清单!L:L,SMALL(IF(工作清单!$I$7:$I$10000=$E$7,ROW(工作清单!$E$7:$M$10000),4^8),ROW(16:16)))</f>
        <v>0</v>
      </c>
      <c r="M24" s="10">
        <f ca="1" t="array" ref="M24">INDEX(工作清单!M:M,SMALL(IF(工作清单!$I$7:$I$10000=$E$7,ROW(工作清单!$E$7:$M$10000),4^8),ROW(16:16)))</f>
        <v>0</v>
      </c>
      <c r="N24" s="24"/>
    </row>
    <row r="25" s="12" customFormat="1" customHeight="1" spans="3:14">
      <c r="C25" s="24"/>
      <c r="D25" s="5" t="str">
        <f ca="1" t="shared" si="0"/>
        <v/>
      </c>
      <c r="E25" s="6">
        <f ca="1" t="array" ref="E25">INDEX(工作清单!E:E,SMALL(IF(工作清单!$I$7:$I$10000=$E$7,ROW(工作清单!$E$7:$M$10000),4^8),ROW(17:17)))</f>
        <v>0</v>
      </c>
      <c r="F25" s="6">
        <f ca="1" t="array" ref="F25">INDEX(工作清单!F:F,SMALL(IF(工作清单!$I$7:$I$10000=$E$7,ROW(工作清单!$E$7:$M$10000),4^8),ROW(17:17)))</f>
        <v>0</v>
      </c>
      <c r="G25" s="6">
        <f ca="1" t="array" ref="G25">INDEX(工作清单!G:G,SMALL(IF(工作清单!$I$7:$I$10000=$E$7,ROW(工作清单!$E$7:$M$10000),4^8),ROW(17:17)))</f>
        <v>0</v>
      </c>
      <c r="H25" s="6">
        <f ca="1" t="array" ref="H25">INDEX(工作清单!H:H,SMALL(IF(工作清单!$I$7:$I$10000=$E$7,ROW(工作清单!$E$7:$M$10000),4^8),ROW(17:17)))</f>
        <v>0</v>
      </c>
      <c r="I25" s="27">
        <f ca="1" t="array" ref="I25">INDEX(工作清单!I:I,SMALL(IF(工作清单!$I$7:$I$10000=$E$7,ROW(工作清单!$E$7:$M$10000),4^8),ROW(17:17)))</f>
        <v>0</v>
      </c>
      <c r="J25" s="28">
        <f ca="1" t="array" ref="J25">INDEX(工作清单!J:J,SMALL(IF(工作清单!$I$7:$I$10000=$E$7,ROW(工作清单!$E$7:$M$10000),4^8),ROW(17:17)))</f>
        <v>0</v>
      </c>
      <c r="K25" s="6">
        <f ca="1" t="array" ref="K25">INDEX(工作清单!K:K,SMALL(IF(工作清单!$I$7:$I$10000=$E$7,ROW(工作清单!$E$7:$M$10000),4^8),ROW(17:17)))</f>
        <v>0</v>
      </c>
      <c r="L25" s="6">
        <f ca="1" t="array" ref="L25">INDEX(工作清单!L:L,SMALL(IF(工作清单!$I$7:$I$10000=$E$7,ROW(工作清单!$E$7:$M$10000),4^8),ROW(17:17)))</f>
        <v>0</v>
      </c>
      <c r="M25" s="10">
        <f ca="1" t="array" ref="M25">INDEX(工作清单!M:M,SMALL(IF(工作清单!$I$7:$I$10000=$E$7,ROW(工作清单!$E$7:$M$10000),4^8),ROW(17:17)))</f>
        <v>0</v>
      </c>
      <c r="N25" s="24"/>
    </row>
    <row r="26" s="12" customFormat="1" customHeight="1" spans="3:14">
      <c r="C26" s="24"/>
      <c r="D26" s="5" t="str">
        <f ca="1" t="shared" si="0"/>
        <v/>
      </c>
      <c r="E26" s="6">
        <f ca="1" t="array" ref="E26">INDEX(工作清单!E:E,SMALL(IF(工作清单!$I$7:$I$10000=$E$7,ROW(工作清单!$E$7:$M$10000),4^8),ROW(18:18)))</f>
        <v>0</v>
      </c>
      <c r="F26" s="6">
        <f ca="1" t="array" ref="F26">INDEX(工作清单!F:F,SMALL(IF(工作清单!$I$7:$I$10000=$E$7,ROW(工作清单!$E$7:$M$10000),4^8),ROW(18:18)))</f>
        <v>0</v>
      </c>
      <c r="G26" s="6">
        <f ca="1" t="array" ref="G26">INDEX(工作清单!G:G,SMALL(IF(工作清单!$I$7:$I$10000=$E$7,ROW(工作清单!$E$7:$M$10000),4^8),ROW(18:18)))</f>
        <v>0</v>
      </c>
      <c r="H26" s="6">
        <f ca="1" t="array" ref="H26">INDEX(工作清单!H:H,SMALL(IF(工作清单!$I$7:$I$10000=$E$7,ROW(工作清单!$E$7:$M$10000),4^8),ROW(18:18)))</f>
        <v>0</v>
      </c>
      <c r="I26" s="27">
        <f ca="1" t="array" ref="I26">INDEX(工作清单!I:I,SMALL(IF(工作清单!$I$7:$I$10000=$E$7,ROW(工作清单!$E$7:$M$10000),4^8),ROW(18:18)))</f>
        <v>0</v>
      </c>
      <c r="J26" s="28">
        <f ca="1" t="array" ref="J26">INDEX(工作清单!J:J,SMALL(IF(工作清单!$I$7:$I$10000=$E$7,ROW(工作清单!$E$7:$M$10000),4^8),ROW(18:18)))</f>
        <v>0</v>
      </c>
      <c r="K26" s="6">
        <f ca="1" t="array" ref="K26">INDEX(工作清单!K:K,SMALL(IF(工作清单!$I$7:$I$10000=$E$7,ROW(工作清单!$E$7:$M$10000),4^8),ROW(18:18)))</f>
        <v>0</v>
      </c>
      <c r="L26" s="6">
        <f ca="1" t="array" ref="L26">INDEX(工作清单!L:L,SMALL(IF(工作清单!$I$7:$I$10000=$E$7,ROW(工作清单!$E$7:$M$10000),4^8),ROW(18:18)))</f>
        <v>0</v>
      </c>
      <c r="M26" s="10">
        <f ca="1" t="array" ref="M26">INDEX(工作清单!M:M,SMALL(IF(工作清单!$I$7:$I$10000=$E$7,ROW(工作清单!$E$7:$M$10000),4^8),ROW(18:18)))</f>
        <v>0</v>
      </c>
      <c r="N26" s="24"/>
    </row>
    <row r="27" s="12" customFormat="1" customHeight="1" spans="3:14">
      <c r="C27" s="24"/>
      <c r="D27" s="5" t="str">
        <f ca="1" t="shared" si="0"/>
        <v/>
      </c>
      <c r="E27" s="6">
        <f ca="1" t="array" ref="E27">INDEX(工作清单!E:E,SMALL(IF(工作清单!$I$7:$I$10000=$E$7,ROW(工作清单!$E$7:$M$10000),4^8),ROW(19:19)))</f>
        <v>0</v>
      </c>
      <c r="F27" s="6">
        <f ca="1" t="array" ref="F27">INDEX(工作清单!F:F,SMALL(IF(工作清单!$I$7:$I$10000=$E$7,ROW(工作清单!$E$7:$M$10000),4^8),ROW(19:19)))</f>
        <v>0</v>
      </c>
      <c r="G27" s="6">
        <f ca="1" t="array" ref="G27">INDEX(工作清单!G:G,SMALL(IF(工作清单!$I$7:$I$10000=$E$7,ROW(工作清单!$E$7:$M$10000),4^8),ROW(19:19)))</f>
        <v>0</v>
      </c>
      <c r="H27" s="6">
        <f ca="1" t="array" ref="H27">INDEX(工作清单!H:H,SMALL(IF(工作清单!$I$7:$I$10000=$E$7,ROW(工作清单!$E$7:$M$10000),4^8),ROW(19:19)))</f>
        <v>0</v>
      </c>
      <c r="I27" s="27">
        <f ca="1" t="array" ref="I27">INDEX(工作清单!I:I,SMALL(IF(工作清单!$I$7:$I$10000=$E$7,ROW(工作清单!$E$7:$M$10000),4^8),ROW(19:19)))</f>
        <v>0</v>
      </c>
      <c r="J27" s="28">
        <f ca="1" t="array" ref="J27">INDEX(工作清单!J:J,SMALL(IF(工作清单!$I$7:$I$10000=$E$7,ROW(工作清单!$E$7:$M$10000),4^8),ROW(19:19)))</f>
        <v>0</v>
      </c>
      <c r="K27" s="6">
        <f ca="1" t="array" ref="K27">INDEX(工作清单!K:K,SMALL(IF(工作清单!$I$7:$I$10000=$E$7,ROW(工作清单!$E$7:$M$10000),4^8),ROW(19:19)))</f>
        <v>0</v>
      </c>
      <c r="L27" s="6">
        <f ca="1" t="array" ref="L27">INDEX(工作清单!L:L,SMALL(IF(工作清单!$I$7:$I$10000=$E$7,ROW(工作清单!$E$7:$M$10000),4^8),ROW(19:19)))</f>
        <v>0</v>
      </c>
      <c r="M27" s="10">
        <f ca="1" t="array" ref="M27">INDEX(工作清单!M:M,SMALL(IF(工作清单!$I$7:$I$10000=$E$7,ROW(工作清单!$E$7:$M$10000),4^8),ROW(19:19)))</f>
        <v>0</v>
      </c>
      <c r="N27" s="24"/>
    </row>
    <row r="28" s="12" customFormat="1" customHeight="1" spans="3:14">
      <c r="C28" s="24"/>
      <c r="D28" s="5" t="str">
        <f ca="1" t="shared" si="0"/>
        <v/>
      </c>
      <c r="E28" s="6">
        <f ca="1" t="array" ref="E28">INDEX(工作清单!E:E,SMALL(IF(工作清单!$I$7:$I$10000=$E$7,ROW(工作清单!$E$7:$M$10000),4^8),ROW(20:20)))</f>
        <v>0</v>
      </c>
      <c r="F28" s="6">
        <f ca="1" t="array" ref="F28">INDEX(工作清单!F:F,SMALL(IF(工作清单!$I$7:$I$10000=$E$7,ROW(工作清单!$E$7:$M$10000),4^8),ROW(20:20)))</f>
        <v>0</v>
      </c>
      <c r="G28" s="6">
        <f ca="1" t="array" ref="G28">INDEX(工作清单!G:G,SMALL(IF(工作清单!$I$7:$I$10000=$E$7,ROW(工作清单!$E$7:$M$10000),4^8),ROW(20:20)))</f>
        <v>0</v>
      </c>
      <c r="H28" s="6">
        <f ca="1" t="array" ref="H28">INDEX(工作清单!H:H,SMALL(IF(工作清单!$I$7:$I$10000=$E$7,ROW(工作清单!$E$7:$M$10000),4^8),ROW(20:20)))</f>
        <v>0</v>
      </c>
      <c r="I28" s="27">
        <f ca="1" t="array" ref="I28">INDEX(工作清单!I:I,SMALL(IF(工作清单!$I$7:$I$10000=$E$7,ROW(工作清单!$E$7:$M$10000),4^8),ROW(20:20)))</f>
        <v>0</v>
      </c>
      <c r="J28" s="28">
        <f ca="1" t="array" ref="J28">INDEX(工作清单!J:J,SMALL(IF(工作清单!$I$7:$I$10000=$E$7,ROW(工作清单!$E$7:$M$10000),4^8),ROW(20:20)))</f>
        <v>0</v>
      </c>
      <c r="K28" s="6">
        <f ca="1" t="array" ref="K28">INDEX(工作清单!K:K,SMALL(IF(工作清单!$I$7:$I$10000=$E$7,ROW(工作清单!$E$7:$M$10000),4^8),ROW(20:20)))</f>
        <v>0</v>
      </c>
      <c r="L28" s="6">
        <f ca="1" t="array" ref="L28">INDEX(工作清单!L:L,SMALL(IF(工作清单!$I$7:$I$10000=$E$7,ROW(工作清单!$E$7:$M$10000),4^8),ROW(20:20)))</f>
        <v>0</v>
      </c>
      <c r="M28" s="10">
        <f ca="1" t="array" ref="M28">INDEX(工作清单!M:M,SMALL(IF(工作清单!$I$7:$I$10000=$E$7,ROW(工作清单!$E$7:$M$10000),4^8),ROW(20:20)))</f>
        <v>0</v>
      </c>
      <c r="N28" s="24"/>
    </row>
    <row r="29" s="12" customFormat="1" customHeight="1" spans="3:14">
      <c r="C29" s="24"/>
      <c r="D29" s="5" t="str">
        <f ca="1" t="shared" si="0"/>
        <v/>
      </c>
      <c r="E29" s="6">
        <f ca="1" t="array" ref="E29">INDEX(工作清单!E:E,SMALL(IF(工作清单!$I$7:$I$10000=$E$7,ROW(工作清单!$E$7:$M$10000),4^8),ROW(21:21)))</f>
        <v>0</v>
      </c>
      <c r="F29" s="6">
        <f ca="1" t="array" ref="F29">INDEX(工作清单!F:F,SMALL(IF(工作清单!$I$7:$I$10000=$E$7,ROW(工作清单!$E$7:$M$10000),4^8),ROW(21:21)))</f>
        <v>0</v>
      </c>
      <c r="G29" s="6">
        <f ca="1" t="array" ref="G29">INDEX(工作清单!G:G,SMALL(IF(工作清单!$I$7:$I$10000=$E$7,ROW(工作清单!$E$7:$M$10000),4^8),ROW(21:21)))</f>
        <v>0</v>
      </c>
      <c r="H29" s="6">
        <f ca="1" t="array" ref="H29">INDEX(工作清单!H:H,SMALL(IF(工作清单!$I$7:$I$10000=$E$7,ROW(工作清单!$E$7:$M$10000),4^8),ROW(21:21)))</f>
        <v>0</v>
      </c>
      <c r="I29" s="27">
        <f ca="1" t="array" ref="I29">INDEX(工作清单!I:I,SMALL(IF(工作清单!$I$7:$I$10000=$E$7,ROW(工作清单!$E$7:$M$10000),4^8),ROW(21:21)))</f>
        <v>0</v>
      </c>
      <c r="J29" s="28">
        <f ca="1" t="array" ref="J29">INDEX(工作清单!J:J,SMALL(IF(工作清单!$I$7:$I$10000=$E$7,ROW(工作清单!$E$7:$M$10000),4^8),ROW(21:21)))</f>
        <v>0</v>
      </c>
      <c r="K29" s="6">
        <f ca="1" t="array" ref="K29">INDEX(工作清单!K:K,SMALL(IF(工作清单!$I$7:$I$10000=$E$7,ROW(工作清单!$E$7:$M$10000),4^8),ROW(21:21)))</f>
        <v>0</v>
      </c>
      <c r="L29" s="6">
        <f ca="1" t="array" ref="L29">INDEX(工作清单!L:L,SMALL(IF(工作清单!$I$7:$I$10000=$E$7,ROW(工作清单!$E$7:$M$10000),4^8),ROW(21:21)))</f>
        <v>0</v>
      </c>
      <c r="M29" s="10">
        <f ca="1" t="array" ref="M29">INDEX(工作清单!M:M,SMALL(IF(工作清单!$I$7:$I$10000=$E$7,ROW(工作清单!$E$7:$M$10000),4^8),ROW(21:21)))</f>
        <v>0</v>
      </c>
      <c r="N29" s="24"/>
    </row>
    <row r="30" s="12" customFormat="1" customHeight="1" spans="3:14">
      <c r="C30" s="24"/>
      <c r="D30" s="5" t="str">
        <f ca="1" t="shared" si="0"/>
        <v/>
      </c>
      <c r="E30" s="6">
        <f ca="1" t="array" ref="E30">INDEX(工作清单!E:E,SMALL(IF(工作清单!$I$7:$I$10000=$E$7,ROW(工作清单!$E$7:$M$10000),4^8),ROW(22:22)))</f>
        <v>0</v>
      </c>
      <c r="F30" s="6">
        <f ca="1" t="array" ref="F30">INDEX(工作清单!F:F,SMALL(IF(工作清单!$I$7:$I$10000=$E$7,ROW(工作清单!$E$7:$M$10000),4^8),ROW(22:22)))</f>
        <v>0</v>
      </c>
      <c r="G30" s="6">
        <f ca="1" t="array" ref="G30">INDEX(工作清单!G:G,SMALL(IF(工作清单!$I$7:$I$10000=$E$7,ROW(工作清单!$E$7:$M$10000),4^8),ROW(22:22)))</f>
        <v>0</v>
      </c>
      <c r="H30" s="6">
        <f ca="1" t="array" ref="H30">INDEX(工作清单!H:H,SMALL(IF(工作清单!$I$7:$I$10000=$E$7,ROW(工作清单!$E$7:$M$10000),4^8),ROW(22:22)))</f>
        <v>0</v>
      </c>
      <c r="I30" s="27">
        <f ca="1" t="array" ref="I30">INDEX(工作清单!I:I,SMALL(IF(工作清单!$I$7:$I$10000=$E$7,ROW(工作清单!$E$7:$M$10000),4^8),ROW(22:22)))</f>
        <v>0</v>
      </c>
      <c r="J30" s="28">
        <f ca="1" t="array" ref="J30">INDEX(工作清单!J:J,SMALL(IF(工作清单!$I$7:$I$10000=$E$7,ROW(工作清单!$E$7:$M$10000),4^8),ROW(22:22)))</f>
        <v>0</v>
      </c>
      <c r="K30" s="6">
        <f ca="1" t="array" ref="K30">INDEX(工作清单!K:K,SMALL(IF(工作清单!$I$7:$I$10000=$E$7,ROW(工作清单!$E$7:$M$10000),4^8),ROW(22:22)))</f>
        <v>0</v>
      </c>
      <c r="L30" s="6">
        <f ca="1" t="array" ref="L30">INDEX(工作清单!L:L,SMALL(IF(工作清单!$I$7:$I$10000=$E$7,ROW(工作清单!$E$7:$M$10000),4^8),ROW(22:22)))</f>
        <v>0</v>
      </c>
      <c r="M30" s="10">
        <f ca="1" t="array" ref="M30">INDEX(工作清单!M:M,SMALL(IF(工作清单!$I$7:$I$10000=$E$7,ROW(工作清单!$E$7:$M$10000),4^8),ROW(22:22)))</f>
        <v>0</v>
      </c>
      <c r="N30" s="24"/>
    </row>
    <row r="31" s="12" customFormat="1" customHeight="1" spans="3:14">
      <c r="C31" s="24"/>
      <c r="D31" s="5" t="str">
        <f ca="1" t="shared" si="0"/>
        <v/>
      </c>
      <c r="E31" s="6">
        <f ca="1" t="array" ref="E31">INDEX(工作清单!E:E,SMALL(IF(工作清单!$I$7:$I$10000=$E$7,ROW(工作清单!$E$7:$M$10000),4^8),ROW(23:23)))</f>
        <v>0</v>
      </c>
      <c r="F31" s="6">
        <f ca="1" t="array" ref="F31">INDEX(工作清单!F:F,SMALL(IF(工作清单!$I$7:$I$10000=$E$7,ROW(工作清单!$E$7:$M$10000),4^8),ROW(23:23)))</f>
        <v>0</v>
      </c>
      <c r="G31" s="6">
        <f ca="1" t="array" ref="G31">INDEX(工作清单!G:G,SMALL(IF(工作清单!$I$7:$I$10000=$E$7,ROW(工作清单!$E$7:$M$10000),4^8),ROW(23:23)))</f>
        <v>0</v>
      </c>
      <c r="H31" s="6">
        <f ca="1" t="array" ref="H31">INDEX(工作清单!H:H,SMALL(IF(工作清单!$I$7:$I$10000=$E$7,ROW(工作清单!$E$7:$M$10000),4^8),ROW(23:23)))</f>
        <v>0</v>
      </c>
      <c r="I31" s="27">
        <f ca="1" t="array" ref="I31">INDEX(工作清单!I:I,SMALL(IF(工作清单!$I$7:$I$10000=$E$7,ROW(工作清单!$E$7:$M$10000),4^8),ROW(23:23)))</f>
        <v>0</v>
      </c>
      <c r="J31" s="28">
        <f ca="1" t="array" ref="J31">INDEX(工作清单!J:J,SMALL(IF(工作清单!$I$7:$I$10000=$E$7,ROW(工作清单!$E$7:$M$10000),4^8),ROW(23:23)))</f>
        <v>0</v>
      </c>
      <c r="K31" s="6">
        <f ca="1" t="array" ref="K31">INDEX(工作清单!K:K,SMALL(IF(工作清单!$I$7:$I$10000=$E$7,ROW(工作清单!$E$7:$M$10000),4^8),ROW(23:23)))</f>
        <v>0</v>
      </c>
      <c r="L31" s="6">
        <f ca="1" t="array" ref="L31">INDEX(工作清单!L:L,SMALL(IF(工作清单!$I$7:$I$10000=$E$7,ROW(工作清单!$E$7:$M$10000),4^8),ROW(23:23)))</f>
        <v>0</v>
      </c>
      <c r="M31" s="10">
        <f ca="1" t="array" ref="M31">INDEX(工作清单!M:M,SMALL(IF(工作清单!$I$7:$I$10000=$E$7,ROW(工作清单!$E$7:$M$10000),4^8),ROW(23:23)))</f>
        <v>0</v>
      </c>
      <c r="N31" s="24"/>
    </row>
    <row r="32" s="12" customFormat="1" customHeight="1" spans="3:14">
      <c r="C32" s="24"/>
      <c r="D32" s="5" t="str">
        <f ca="1" t="shared" si="0"/>
        <v/>
      </c>
      <c r="E32" s="6">
        <f ca="1" t="array" ref="E32">INDEX(工作清单!E:E,SMALL(IF(工作清单!$I$7:$I$10000=$E$7,ROW(工作清单!$E$7:$M$10000),4^8),ROW(24:24)))</f>
        <v>0</v>
      </c>
      <c r="F32" s="6">
        <f ca="1" t="array" ref="F32">INDEX(工作清单!F:F,SMALL(IF(工作清单!$I$7:$I$10000=$E$7,ROW(工作清单!$E$7:$M$10000),4^8),ROW(24:24)))</f>
        <v>0</v>
      </c>
      <c r="G32" s="6">
        <f ca="1" t="array" ref="G32">INDEX(工作清单!G:G,SMALL(IF(工作清单!$I$7:$I$10000=$E$7,ROW(工作清单!$E$7:$M$10000),4^8),ROW(24:24)))</f>
        <v>0</v>
      </c>
      <c r="H32" s="6">
        <f ca="1" t="array" ref="H32">INDEX(工作清单!H:H,SMALL(IF(工作清单!$I$7:$I$10000=$E$7,ROW(工作清单!$E$7:$M$10000),4^8),ROW(24:24)))</f>
        <v>0</v>
      </c>
      <c r="I32" s="27">
        <f ca="1" t="array" ref="I32">INDEX(工作清单!I:I,SMALL(IF(工作清单!$I$7:$I$10000=$E$7,ROW(工作清单!$E$7:$M$10000),4^8),ROW(24:24)))</f>
        <v>0</v>
      </c>
      <c r="J32" s="28">
        <f ca="1" t="array" ref="J32">INDEX(工作清单!J:J,SMALL(IF(工作清单!$I$7:$I$10000=$E$7,ROW(工作清单!$E$7:$M$10000),4^8),ROW(24:24)))</f>
        <v>0</v>
      </c>
      <c r="K32" s="6">
        <f ca="1" t="array" ref="K32">INDEX(工作清单!K:K,SMALL(IF(工作清单!$I$7:$I$10000=$E$7,ROW(工作清单!$E$7:$M$10000),4^8),ROW(24:24)))</f>
        <v>0</v>
      </c>
      <c r="L32" s="6">
        <f ca="1" t="array" ref="L32">INDEX(工作清单!L:L,SMALL(IF(工作清单!$I$7:$I$10000=$E$7,ROW(工作清单!$E$7:$M$10000),4^8),ROW(24:24)))</f>
        <v>0</v>
      </c>
      <c r="M32" s="10">
        <f ca="1" t="array" ref="M32">INDEX(工作清单!M:M,SMALL(IF(工作清单!$I$7:$I$10000=$E$7,ROW(工作清单!$E$7:$M$10000),4^8),ROW(24:24)))</f>
        <v>0</v>
      </c>
      <c r="N32" s="24"/>
    </row>
    <row r="33" s="12" customFormat="1" customHeight="1" spans="3:14">
      <c r="C33" s="24"/>
      <c r="D33" s="5" t="str">
        <f ca="1" t="shared" si="0"/>
        <v/>
      </c>
      <c r="E33" s="6">
        <f ca="1" t="array" ref="E33">INDEX(工作清单!E:E,SMALL(IF(工作清单!$I$7:$I$10000=$E$7,ROW(工作清单!$E$7:$M$10000),4^8),ROW(25:25)))</f>
        <v>0</v>
      </c>
      <c r="F33" s="6">
        <f ca="1" t="array" ref="F33">INDEX(工作清单!F:F,SMALL(IF(工作清单!$I$7:$I$10000=$E$7,ROW(工作清单!$E$7:$M$10000),4^8),ROW(25:25)))</f>
        <v>0</v>
      </c>
      <c r="G33" s="6">
        <f ca="1" t="array" ref="G33">INDEX(工作清单!G:G,SMALL(IF(工作清单!$I$7:$I$10000=$E$7,ROW(工作清单!$E$7:$M$10000),4^8),ROW(25:25)))</f>
        <v>0</v>
      </c>
      <c r="H33" s="6">
        <f ca="1" t="array" ref="H33">INDEX(工作清单!H:H,SMALL(IF(工作清单!$I$7:$I$10000=$E$7,ROW(工作清单!$E$7:$M$10000),4^8),ROW(25:25)))</f>
        <v>0</v>
      </c>
      <c r="I33" s="27">
        <f ca="1" t="array" ref="I33">INDEX(工作清单!I:I,SMALL(IF(工作清单!$I$7:$I$10000=$E$7,ROW(工作清单!$E$7:$M$10000),4^8),ROW(25:25)))</f>
        <v>0</v>
      </c>
      <c r="J33" s="28">
        <f ca="1" t="array" ref="J33">INDEX(工作清单!J:J,SMALL(IF(工作清单!$I$7:$I$10000=$E$7,ROW(工作清单!$E$7:$M$10000),4^8),ROW(25:25)))</f>
        <v>0</v>
      </c>
      <c r="K33" s="6">
        <f ca="1" t="array" ref="K33">INDEX(工作清单!K:K,SMALL(IF(工作清单!$I$7:$I$10000=$E$7,ROW(工作清单!$E$7:$M$10000),4^8),ROW(25:25)))</f>
        <v>0</v>
      </c>
      <c r="L33" s="6">
        <f ca="1" t="array" ref="L33">INDEX(工作清单!L:L,SMALL(IF(工作清单!$I$7:$I$10000=$E$7,ROW(工作清单!$E$7:$M$10000),4^8),ROW(25:25)))</f>
        <v>0</v>
      </c>
      <c r="M33" s="10">
        <f ca="1" t="array" ref="M33">INDEX(工作清单!M:M,SMALL(IF(工作清单!$I$7:$I$10000=$E$7,ROW(工作清单!$E$7:$M$10000),4^8),ROW(25:25)))</f>
        <v>0</v>
      </c>
      <c r="N33" s="24"/>
    </row>
    <row r="34" s="12" customFormat="1" customHeight="1" spans="3:14">
      <c r="C34" s="24"/>
      <c r="D34" s="5" t="str">
        <f ca="1" t="shared" si="0"/>
        <v/>
      </c>
      <c r="E34" s="6">
        <f ca="1" t="array" ref="E34">INDEX(工作清单!E:E,SMALL(IF(工作清单!$I$7:$I$10000=$E$7,ROW(工作清单!$E$7:$M$10000),4^8),ROW(26:26)))</f>
        <v>0</v>
      </c>
      <c r="F34" s="6">
        <f ca="1" t="array" ref="F34">INDEX(工作清单!F:F,SMALL(IF(工作清单!$I$7:$I$10000=$E$7,ROW(工作清单!$E$7:$M$10000),4^8),ROW(26:26)))</f>
        <v>0</v>
      </c>
      <c r="G34" s="6">
        <f ca="1" t="array" ref="G34">INDEX(工作清单!G:G,SMALL(IF(工作清单!$I$7:$I$10000=$E$7,ROW(工作清单!$E$7:$M$10000),4^8),ROW(26:26)))</f>
        <v>0</v>
      </c>
      <c r="H34" s="6">
        <f ca="1" t="array" ref="H34">INDEX(工作清单!H:H,SMALL(IF(工作清单!$I$7:$I$10000=$E$7,ROW(工作清单!$E$7:$M$10000),4^8),ROW(26:26)))</f>
        <v>0</v>
      </c>
      <c r="I34" s="27">
        <f ca="1" t="array" ref="I34">INDEX(工作清单!I:I,SMALL(IF(工作清单!$I$7:$I$10000=$E$7,ROW(工作清单!$E$7:$M$10000),4^8),ROW(26:26)))</f>
        <v>0</v>
      </c>
      <c r="J34" s="28">
        <f ca="1" t="array" ref="J34">INDEX(工作清单!J:J,SMALL(IF(工作清单!$I$7:$I$10000=$E$7,ROW(工作清单!$E$7:$M$10000),4^8),ROW(26:26)))</f>
        <v>0</v>
      </c>
      <c r="K34" s="6">
        <f ca="1" t="array" ref="K34">INDEX(工作清单!K:K,SMALL(IF(工作清单!$I$7:$I$10000=$E$7,ROW(工作清单!$E$7:$M$10000),4^8),ROW(26:26)))</f>
        <v>0</v>
      </c>
      <c r="L34" s="6">
        <f ca="1" t="array" ref="L34">INDEX(工作清单!L:L,SMALL(IF(工作清单!$I$7:$I$10000=$E$7,ROW(工作清单!$E$7:$M$10000),4^8),ROW(26:26)))</f>
        <v>0</v>
      </c>
      <c r="M34" s="10">
        <f ca="1" t="array" ref="M34">INDEX(工作清单!M:M,SMALL(IF(工作清单!$I$7:$I$10000=$E$7,ROW(工作清单!$E$7:$M$10000),4^8),ROW(26:26)))</f>
        <v>0</v>
      </c>
      <c r="N34" s="24"/>
    </row>
    <row r="35" s="12" customFormat="1" customHeight="1" spans="3:14">
      <c r="C35" s="24"/>
      <c r="D35" s="5" t="str">
        <f ca="1" t="shared" si="0"/>
        <v/>
      </c>
      <c r="E35" s="6">
        <f ca="1" t="array" ref="E35">INDEX(工作清单!E:E,SMALL(IF(工作清单!$I$7:$I$10000=$E$7,ROW(工作清单!$E$7:$M$10000),4^8),ROW(27:27)))</f>
        <v>0</v>
      </c>
      <c r="F35" s="6">
        <f ca="1" t="array" ref="F35">INDEX(工作清单!F:F,SMALL(IF(工作清单!$I$7:$I$10000=$E$7,ROW(工作清单!$E$7:$M$10000),4^8),ROW(27:27)))</f>
        <v>0</v>
      </c>
      <c r="G35" s="6">
        <f ca="1" t="array" ref="G35">INDEX(工作清单!G:G,SMALL(IF(工作清单!$I$7:$I$10000=$E$7,ROW(工作清单!$E$7:$M$10000),4^8),ROW(27:27)))</f>
        <v>0</v>
      </c>
      <c r="H35" s="6">
        <f ca="1" t="array" ref="H35">INDEX(工作清单!H:H,SMALL(IF(工作清单!$I$7:$I$10000=$E$7,ROW(工作清单!$E$7:$M$10000),4^8),ROW(27:27)))</f>
        <v>0</v>
      </c>
      <c r="I35" s="27">
        <f ca="1" t="array" ref="I35">INDEX(工作清单!I:I,SMALL(IF(工作清单!$I$7:$I$10000=$E$7,ROW(工作清单!$E$7:$M$10000),4^8),ROW(27:27)))</f>
        <v>0</v>
      </c>
      <c r="J35" s="28">
        <f ca="1" t="array" ref="J35">INDEX(工作清单!J:J,SMALL(IF(工作清单!$I$7:$I$10000=$E$7,ROW(工作清单!$E$7:$M$10000),4^8),ROW(27:27)))</f>
        <v>0</v>
      </c>
      <c r="K35" s="6">
        <f ca="1" t="array" ref="K35">INDEX(工作清单!K:K,SMALL(IF(工作清单!$I$7:$I$10000=$E$7,ROW(工作清单!$E$7:$M$10000),4^8),ROW(27:27)))</f>
        <v>0</v>
      </c>
      <c r="L35" s="6">
        <f ca="1" t="array" ref="L35">INDEX(工作清单!L:L,SMALL(IF(工作清单!$I$7:$I$10000=$E$7,ROW(工作清单!$E$7:$M$10000),4^8),ROW(27:27)))</f>
        <v>0</v>
      </c>
      <c r="M35" s="10">
        <f ca="1" t="array" ref="M35">INDEX(工作清单!M:M,SMALL(IF(工作清单!$I$7:$I$10000=$E$7,ROW(工作清单!$E$7:$M$10000),4^8),ROW(27:27)))</f>
        <v>0</v>
      </c>
      <c r="N35" s="24"/>
    </row>
    <row r="36" s="12" customFormat="1" customHeight="1" spans="3:14">
      <c r="C36" s="24"/>
      <c r="D36" s="5" t="str">
        <f ca="1" t="shared" si="0"/>
        <v/>
      </c>
      <c r="E36" s="6">
        <f ca="1" t="array" ref="E36">INDEX(工作清单!E:E,SMALL(IF(工作清单!$I$7:$I$10000=$E$7,ROW(工作清单!$E$7:$M$10000),4^8),ROW(28:28)))</f>
        <v>0</v>
      </c>
      <c r="F36" s="6">
        <f ca="1" t="array" ref="F36">INDEX(工作清单!F:F,SMALL(IF(工作清单!$I$7:$I$10000=$E$7,ROW(工作清单!$E$7:$M$10000),4^8),ROW(28:28)))</f>
        <v>0</v>
      </c>
      <c r="G36" s="6">
        <f ca="1" t="array" ref="G36">INDEX(工作清单!G:G,SMALL(IF(工作清单!$I$7:$I$10000=$E$7,ROW(工作清单!$E$7:$M$10000),4^8),ROW(28:28)))</f>
        <v>0</v>
      </c>
      <c r="H36" s="6">
        <f ca="1" t="array" ref="H36">INDEX(工作清单!H:H,SMALL(IF(工作清单!$I$7:$I$10000=$E$7,ROW(工作清单!$E$7:$M$10000),4^8),ROW(28:28)))</f>
        <v>0</v>
      </c>
      <c r="I36" s="27">
        <f ca="1" t="array" ref="I36">INDEX(工作清单!I:I,SMALL(IF(工作清单!$I$7:$I$10000=$E$7,ROW(工作清单!$E$7:$M$10000),4^8),ROW(28:28)))</f>
        <v>0</v>
      </c>
      <c r="J36" s="28">
        <f ca="1" t="array" ref="J36">INDEX(工作清单!J:J,SMALL(IF(工作清单!$I$7:$I$10000=$E$7,ROW(工作清单!$E$7:$M$10000),4^8),ROW(28:28)))</f>
        <v>0</v>
      </c>
      <c r="K36" s="6">
        <f ca="1" t="array" ref="K36">INDEX(工作清单!K:K,SMALL(IF(工作清单!$I$7:$I$10000=$E$7,ROW(工作清单!$E$7:$M$10000),4^8),ROW(28:28)))</f>
        <v>0</v>
      </c>
      <c r="L36" s="6">
        <f ca="1" t="array" ref="L36">INDEX(工作清单!L:L,SMALL(IF(工作清单!$I$7:$I$10000=$E$7,ROW(工作清单!$E$7:$M$10000),4^8),ROW(28:28)))</f>
        <v>0</v>
      </c>
      <c r="M36" s="10">
        <f ca="1" t="array" ref="M36">INDEX(工作清单!M:M,SMALL(IF(工作清单!$I$7:$I$10000=$E$7,ROW(工作清单!$E$7:$M$10000),4^8),ROW(28:28)))</f>
        <v>0</v>
      </c>
      <c r="N36" s="24"/>
    </row>
    <row r="37" s="12" customFormat="1" customHeight="1" spans="3:14">
      <c r="C37" s="24"/>
      <c r="D37" s="5" t="str">
        <f ca="1" t="shared" si="0"/>
        <v/>
      </c>
      <c r="E37" s="6">
        <f ca="1" t="array" ref="E37">INDEX(工作清单!E:E,SMALL(IF(工作清单!$I$7:$I$10000=$E$7,ROW(工作清单!$E$7:$M$10000),4^8),ROW(29:29)))</f>
        <v>0</v>
      </c>
      <c r="F37" s="6">
        <f ca="1" t="array" ref="F37">INDEX(工作清单!F:F,SMALL(IF(工作清单!$I$7:$I$10000=$E$7,ROW(工作清单!$E$7:$M$10000),4^8),ROW(29:29)))</f>
        <v>0</v>
      </c>
      <c r="G37" s="6">
        <f ca="1" t="array" ref="G37">INDEX(工作清单!G:G,SMALL(IF(工作清单!$I$7:$I$10000=$E$7,ROW(工作清单!$E$7:$M$10000),4^8),ROW(29:29)))</f>
        <v>0</v>
      </c>
      <c r="H37" s="6">
        <f ca="1" t="array" ref="H37">INDEX(工作清单!H:H,SMALL(IF(工作清单!$I$7:$I$10000=$E$7,ROW(工作清单!$E$7:$M$10000),4^8),ROW(29:29)))</f>
        <v>0</v>
      </c>
      <c r="I37" s="27">
        <f ca="1" t="array" ref="I37">INDEX(工作清单!I:I,SMALL(IF(工作清单!$I$7:$I$10000=$E$7,ROW(工作清单!$E$7:$M$10000),4^8),ROW(29:29)))</f>
        <v>0</v>
      </c>
      <c r="J37" s="28">
        <f ca="1" t="array" ref="J37">INDEX(工作清单!J:J,SMALL(IF(工作清单!$I$7:$I$10000=$E$7,ROW(工作清单!$E$7:$M$10000),4^8),ROW(29:29)))</f>
        <v>0</v>
      </c>
      <c r="K37" s="6">
        <f ca="1" t="array" ref="K37">INDEX(工作清单!K:K,SMALL(IF(工作清单!$I$7:$I$10000=$E$7,ROW(工作清单!$E$7:$M$10000),4^8),ROW(29:29)))</f>
        <v>0</v>
      </c>
      <c r="L37" s="6">
        <f ca="1" t="array" ref="L37">INDEX(工作清单!L:L,SMALL(IF(工作清单!$I$7:$I$10000=$E$7,ROW(工作清单!$E$7:$M$10000),4^8),ROW(29:29)))</f>
        <v>0</v>
      </c>
      <c r="M37" s="10">
        <f ca="1" t="array" ref="M37">INDEX(工作清单!M:M,SMALL(IF(工作清单!$I$7:$I$10000=$E$7,ROW(工作清单!$E$7:$M$10000),4^8),ROW(29:29)))</f>
        <v>0</v>
      </c>
      <c r="N37" s="24"/>
    </row>
    <row r="38" s="12" customFormat="1" customHeight="1" spans="3:14">
      <c r="C38" s="24"/>
      <c r="D38" s="5" t="str">
        <f ca="1" t="shared" si="0"/>
        <v/>
      </c>
      <c r="E38" s="6">
        <f ca="1" t="array" ref="E38">INDEX(工作清单!E:E,SMALL(IF(工作清单!$I$7:$I$10000=$E$7,ROW(工作清单!$E$7:$M$10000),4^8),ROW(30:30)))</f>
        <v>0</v>
      </c>
      <c r="F38" s="6">
        <f ca="1" t="array" ref="F38">INDEX(工作清单!F:F,SMALL(IF(工作清单!$I$7:$I$10000=$E$7,ROW(工作清单!$E$7:$M$10000),4^8),ROW(30:30)))</f>
        <v>0</v>
      </c>
      <c r="G38" s="6">
        <f ca="1" t="array" ref="G38">INDEX(工作清单!G:G,SMALL(IF(工作清单!$I$7:$I$10000=$E$7,ROW(工作清单!$E$7:$M$10000),4^8),ROW(30:30)))</f>
        <v>0</v>
      </c>
      <c r="H38" s="6">
        <f ca="1" t="array" ref="H38">INDEX(工作清单!H:H,SMALL(IF(工作清单!$I$7:$I$10000=$E$7,ROW(工作清单!$E$7:$M$10000),4^8),ROW(30:30)))</f>
        <v>0</v>
      </c>
      <c r="I38" s="27">
        <f ca="1" t="array" ref="I38">INDEX(工作清单!I:I,SMALL(IF(工作清单!$I$7:$I$10000=$E$7,ROW(工作清单!$E$7:$M$10000),4^8),ROW(30:30)))</f>
        <v>0</v>
      </c>
      <c r="J38" s="28">
        <f ca="1" t="array" ref="J38">INDEX(工作清单!J:J,SMALL(IF(工作清单!$I$7:$I$10000=$E$7,ROW(工作清单!$E$7:$M$10000),4^8),ROW(30:30)))</f>
        <v>0</v>
      </c>
      <c r="K38" s="6">
        <f ca="1" t="array" ref="K38">INDEX(工作清单!K:K,SMALL(IF(工作清单!$I$7:$I$10000=$E$7,ROW(工作清单!$E$7:$M$10000),4^8),ROW(30:30)))</f>
        <v>0</v>
      </c>
      <c r="L38" s="6">
        <f ca="1" t="array" ref="L38">INDEX(工作清单!L:L,SMALL(IF(工作清单!$I$7:$I$10000=$E$7,ROW(工作清单!$E$7:$M$10000),4^8),ROW(30:30)))</f>
        <v>0</v>
      </c>
      <c r="M38" s="10">
        <f ca="1" t="array" ref="M38">INDEX(工作清单!M:M,SMALL(IF(工作清单!$I$7:$I$10000=$E$7,ROW(工作清单!$E$7:$M$10000),4^8),ROW(30:30)))</f>
        <v>0</v>
      </c>
      <c r="N38" s="24"/>
    </row>
    <row r="39" s="12" customFormat="1" customHeight="1" spans="3:14">
      <c r="C39" s="24"/>
      <c r="D39" s="5" t="str">
        <f ca="1" t="shared" si="0"/>
        <v/>
      </c>
      <c r="E39" s="6">
        <f ca="1" t="array" ref="E39">INDEX(工作清单!E:E,SMALL(IF(工作清单!$I$7:$I$10000=$E$7,ROW(工作清单!$E$7:$M$10000),4^8),ROW(31:31)))</f>
        <v>0</v>
      </c>
      <c r="F39" s="6">
        <f ca="1" t="array" ref="F39">INDEX(工作清单!F:F,SMALL(IF(工作清单!$I$7:$I$10000=$E$7,ROW(工作清单!$E$7:$M$10000),4^8),ROW(31:31)))</f>
        <v>0</v>
      </c>
      <c r="G39" s="6">
        <f ca="1" t="array" ref="G39">INDEX(工作清单!G:G,SMALL(IF(工作清单!$I$7:$I$10000=$E$7,ROW(工作清单!$E$7:$M$10000),4^8),ROW(31:31)))</f>
        <v>0</v>
      </c>
      <c r="H39" s="6">
        <f ca="1" t="array" ref="H39">INDEX(工作清单!H:H,SMALL(IF(工作清单!$I$7:$I$10000=$E$7,ROW(工作清单!$E$7:$M$10000),4^8),ROW(31:31)))</f>
        <v>0</v>
      </c>
      <c r="I39" s="27">
        <f ca="1" t="array" ref="I39">INDEX(工作清单!I:I,SMALL(IF(工作清单!$I$7:$I$10000=$E$7,ROW(工作清单!$E$7:$M$10000),4^8),ROW(31:31)))</f>
        <v>0</v>
      </c>
      <c r="J39" s="28">
        <f ca="1" t="array" ref="J39">INDEX(工作清单!J:J,SMALL(IF(工作清单!$I$7:$I$10000=$E$7,ROW(工作清单!$E$7:$M$10000),4^8),ROW(31:31)))</f>
        <v>0</v>
      </c>
      <c r="K39" s="6">
        <f ca="1" t="array" ref="K39">INDEX(工作清单!K:K,SMALL(IF(工作清单!$I$7:$I$10000=$E$7,ROW(工作清单!$E$7:$M$10000),4^8),ROW(31:31)))</f>
        <v>0</v>
      </c>
      <c r="L39" s="6">
        <f ca="1" t="array" ref="L39">INDEX(工作清单!L:L,SMALL(IF(工作清单!$I$7:$I$10000=$E$7,ROW(工作清单!$E$7:$M$10000),4^8),ROW(31:31)))</f>
        <v>0</v>
      </c>
      <c r="M39" s="10">
        <f ca="1" t="array" ref="M39">INDEX(工作清单!M:M,SMALL(IF(工作清单!$I$7:$I$10000=$E$7,ROW(工作清单!$E$7:$M$10000),4^8),ROW(31:31)))</f>
        <v>0</v>
      </c>
      <c r="N39" s="24"/>
    </row>
    <row r="40" s="12" customFormat="1" customHeight="1" spans="3:14">
      <c r="C40" s="24"/>
      <c r="D40" s="5" t="str">
        <f ca="1" t="shared" si="0"/>
        <v/>
      </c>
      <c r="E40" s="6">
        <f ca="1" t="array" ref="E40">INDEX(工作清单!E:E,SMALL(IF(工作清单!$I$7:$I$10000=$E$7,ROW(工作清单!$E$7:$M$10000),4^8),ROW(32:32)))</f>
        <v>0</v>
      </c>
      <c r="F40" s="6">
        <f ca="1" t="array" ref="F40">INDEX(工作清单!F:F,SMALL(IF(工作清单!$I$7:$I$10000=$E$7,ROW(工作清单!$E$7:$M$10000),4^8),ROW(32:32)))</f>
        <v>0</v>
      </c>
      <c r="G40" s="6">
        <f ca="1" t="array" ref="G40">INDEX(工作清单!G:G,SMALL(IF(工作清单!$I$7:$I$10000=$E$7,ROW(工作清单!$E$7:$M$10000),4^8),ROW(32:32)))</f>
        <v>0</v>
      </c>
      <c r="H40" s="6">
        <f ca="1" t="array" ref="H40">INDEX(工作清单!H:H,SMALL(IF(工作清单!$I$7:$I$10000=$E$7,ROW(工作清单!$E$7:$M$10000),4^8),ROW(32:32)))</f>
        <v>0</v>
      </c>
      <c r="I40" s="27">
        <f ca="1" t="array" ref="I40">INDEX(工作清单!I:I,SMALL(IF(工作清单!$I$7:$I$10000=$E$7,ROW(工作清单!$E$7:$M$10000),4^8),ROW(32:32)))</f>
        <v>0</v>
      </c>
      <c r="J40" s="28">
        <f ca="1" t="array" ref="J40">INDEX(工作清单!J:J,SMALL(IF(工作清单!$I$7:$I$10000=$E$7,ROW(工作清单!$E$7:$M$10000),4^8),ROW(32:32)))</f>
        <v>0</v>
      </c>
      <c r="K40" s="6">
        <f ca="1" t="array" ref="K40">INDEX(工作清单!K:K,SMALL(IF(工作清单!$I$7:$I$10000=$E$7,ROW(工作清单!$E$7:$M$10000),4^8),ROW(32:32)))</f>
        <v>0</v>
      </c>
      <c r="L40" s="6">
        <f ca="1" t="array" ref="L40">INDEX(工作清单!L:L,SMALL(IF(工作清单!$I$7:$I$10000=$E$7,ROW(工作清单!$E$7:$M$10000),4^8),ROW(32:32)))</f>
        <v>0</v>
      </c>
      <c r="M40" s="10">
        <f ca="1" t="array" ref="M40">INDEX(工作清单!M:M,SMALL(IF(工作清单!$I$7:$I$10000=$E$7,ROW(工作清单!$E$7:$M$10000),4^8),ROW(32:32)))</f>
        <v>0</v>
      </c>
      <c r="N40" s="24"/>
    </row>
    <row r="41" s="12" customFormat="1" customHeight="1" spans="3:14">
      <c r="C41" s="24"/>
      <c r="D41" s="5" t="str">
        <f ca="1" t="shared" si="0"/>
        <v/>
      </c>
      <c r="E41" s="6">
        <f ca="1" t="array" ref="E41">INDEX(工作清单!E:E,SMALL(IF(工作清单!$I$7:$I$10000=$E$7,ROW(工作清单!$E$7:$M$10000),4^8),ROW(33:33)))</f>
        <v>0</v>
      </c>
      <c r="F41" s="6">
        <f ca="1" t="array" ref="F41">INDEX(工作清单!F:F,SMALL(IF(工作清单!$I$7:$I$10000=$E$7,ROW(工作清单!$E$7:$M$10000),4^8),ROW(33:33)))</f>
        <v>0</v>
      </c>
      <c r="G41" s="6">
        <f ca="1" t="array" ref="G41">INDEX(工作清单!G:G,SMALL(IF(工作清单!$I$7:$I$10000=$E$7,ROW(工作清单!$E$7:$M$10000),4^8),ROW(33:33)))</f>
        <v>0</v>
      </c>
      <c r="H41" s="6">
        <f ca="1" t="array" ref="H41">INDEX(工作清单!H:H,SMALL(IF(工作清单!$I$7:$I$10000=$E$7,ROW(工作清单!$E$7:$M$10000),4^8),ROW(33:33)))</f>
        <v>0</v>
      </c>
      <c r="I41" s="27">
        <f ca="1" t="array" ref="I41">INDEX(工作清单!I:I,SMALL(IF(工作清单!$I$7:$I$10000=$E$7,ROW(工作清单!$E$7:$M$10000),4^8),ROW(33:33)))</f>
        <v>0</v>
      </c>
      <c r="J41" s="28">
        <f ca="1" t="array" ref="J41">INDEX(工作清单!J:J,SMALL(IF(工作清单!$I$7:$I$10000=$E$7,ROW(工作清单!$E$7:$M$10000),4^8),ROW(33:33)))</f>
        <v>0</v>
      </c>
      <c r="K41" s="6">
        <f ca="1" t="array" ref="K41">INDEX(工作清单!K:K,SMALL(IF(工作清单!$I$7:$I$10000=$E$7,ROW(工作清单!$E$7:$M$10000),4^8),ROW(33:33)))</f>
        <v>0</v>
      </c>
      <c r="L41" s="6">
        <f ca="1" t="array" ref="L41">INDEX(工作清单!L:L,SMALL(IF(工作清单!$I$7:$I$10000=$E$7,ROW(工作清单!$E$7:$M$10000),4^8),ROW(33:33)))</f>
        <v>0</v>
      </c>
      <c r="M41" s="10">
        <f ca="1" t="array" ref="M41">INDEX(工作清单!M:M,SMALL(IF(工作清单!$I$7:$I$10000=$E$7,ROW(工作清单!$E$7:$M$10000),4^8),ROW(33:33)))</f>
        <v>0</v>
      </c>
      <c r="N41" s="24"/>
    </row>
    <row r="42" s="12" customFormat="1" customHeight="1" spans="3:14">
      <c r="C42" s="24"/>
      <c r="D42" s="5" t="str">
        <f ca="1" t="shared" si="0"/>
        <v/>
      </c>
      <c r="E42" s="6">
        <f ca="1" t="array" ref="E42">INDEX(工作清单!E:E,SMALL(IF(工作清单!$I$7:$I$10000=$E$7,ROW(工作清单!$E$7:$M$10000),4^8),ROW(34:34)))</f>
        <v>0</v>
      </c>
      <c r="F42" s="6">
        <f ca="1" t="array" ref="F42">INDEX(工作清单!F:F,SMALL(IF(工作清单!$I$7:$I$10000=$E$7,ROW(工作清单!$E$7:$M$10000),4^8),ROW(34:34)))</f>
        <v>0</v>
      </c>
      <c r="G42" s="6">
        <f ca="1" t="array" ref="G42">INDEX(工作清单!G:G,SMALL(IF(工作清单!$I$7:$I$10000=$E$7,ROW(工作清单!$E$7:$M$10000),4^8),ROW(34:34)))</f>
        <v>0</v>
      </c>
      <c r="H42" s="6">
        <f ca="1" t="array" ref="H42">INDEX(工作清单!H:H,SMALL(IF(工作清单!$I$7:$I$10000=$E$7,ROW(工作清单!$E$7:$M$10000),4^8),ROW(34:34)))</f>
        <v>0</v>
      </c>
      <c r="I42" s="27">
        <f ca="1" t="array" ref="I42">INDEX(工作清单!I:I,SMALL(IF(工作清单!$I$7:$I$10000=$E$7,ROW(工作清单!$E$7:$M$10000),4^8),ROW(34:34)))</f>
        <v>0</v>
      </c>
      <c r="J42" s="28">
        <f ca="1" t="array" ref="J42">INDEX(工作清单!J:J,SMALL(IF(工作清单!$I$7:$I$10000=$E$7,ROW(工作清单!$E$7:$M$10000),4^8),ROW(34:34)))</f>
        <v>0</v>
      </c>
      <c r="K42" s="6">
        <f ca="1" t="array" ref="K42">INDEX(工作清单!K:K,SMALL(IF(工作清单!$I$7:$I$10000=$E$7,ROW(工作清单!$E$7:$M$10000),4^8),ROW(34:34)))</f>
        <v>0</v>
      </c>
      <c r="L42" s="6">
        <f ca="1" t="array" ref="L42">INDEX(工作清单!L:L,SMALL(IF(工作清单!$I$7:$I$10000=$E$7,ROW(工作清单!$E$7:$M$10000),4^8),ROW(34:34)))</f>
        <v>0</v>
      </c>
      <c r="M42" s="10">
        <f ca="1" t="array" ref="M42">INDEX(工作清单!M:M,SMALL(IF(工作清单!$I$7:$I$10000=$E$7,ROW(工作清单!$E$7:$M$10000),4^8),ROW(34:34)))</f>
        <v>0</v>
      </c>
      <c r="N42" s="24"/>
    </row>
    <row r="43" s="12" customFormat="1" customHeight="1" spans="3:14">
      <c r="C43" s="24"/>
      <c r="D43" s="5" t="str">
        <f ca="1" t="shared" si="0"/>
        <v/>
      </c>
      <c r="E43" s="6">
        <f ca="1" t="array" ref="E43">INDEX(工作清单!E:E,SMALL(IF(工作清单!$I$7:$I$10000=$E$7,ROW(工作清单!$E$7:$M$10000),4^8),ROW(35:35)))</f>
        <v>0</v>
      </c>
      <c r="F43" s="6">
        <f ca="1" t="array" ref="F43">INDEX(工作清单!F:F,SMALL(IF(工作清单!$I$7:$I$10000=$E$7,ROW(工作清单!$E$7:$M$10000),4^8),ROW(35:35)))</f>
        <v>0</v>
      </c>
      <c r="G43" s="6">
        <f ca="1" t="array" ref="G43">INDEX(工作清单!G:G,SMALL(IF(工作清单!$I$7:$I$10000=$E$7,ROW(工作清单!$E$7:$M$10000),4^8),ROW(35:35)))</f>
        <v>0</v>
      </c>
      <c r="H43" s="6">
        <f ca="1" t="array" ref="H43">INDEX(工作清单!H:H,SMALL(IF(工作清单!$I$7:$I$10000=$E$7,ROW(工作清单!$E$7:$M$10000),4^8),ROW(35:35)))</f>
        <v>0</v>
      </c>
      <c r="I43" s="27">
        <f ca="1" t="array" ref="I43">INDEX(工作清单!I:I,SMALL(IF(工作清单!$I$7:$I$10000=$E$7,ROW(工作清单!$E$7:$M$10000),4^8),ROW(35:35)))</f>
        <v>0</v>
      </c>
      <c r="J43" s="28">
        <f ca="1" t="array" ref="J43">INDEX(工作清单!J:J,SMALL(IF(工作清单!$I$7:$I$10000=$E$7,ROW(工作清单!$E$7:$M$10000),4^8),ROW(35:35)))</f>
        <v>0</v>
      </c>
      <c r="K43" s="6">
        <f ca="1" t="array" ref="K43">INDEX(工作清单!K:K,SMALL(IF(工作清单!$I$7:$I$10000=$E$7,ROW(工作清单!$E$7:$M$10000),4^8),ROW(35:35)))</f>
        <v>0</v>
      </c>
      <c r="L43" s="6">
        <f ca="1" t="array" ref="L43">INDEX(工作清单!L:L,SMALL(IF(工作清单!$I$7:$I$10000=$E$7,ROW(工作清单!$E$7:$M$10000),4^8),ROW(35:35)))</f>
        <v>0</v>
      </c>
      <c r="M43" s="10">
        <f ca="1" t="array" ref="M43">INDEX(工作清单!M:M,SMALL(IF(工作清单!$I$7:$I$10000=$E$7,ROW(工作清单!$E$7:$M$10000),4^8),ROW(35:35)))</f>
        <v>0</v>
      </c>
      <c r="N43" s="24"/>
    </row>
    <row r="44" s="12" customFormat="1" customHeight="1" spans="3:14">
      <c r="C44" s="24"/>
      <c r="D44" s="5" t="str">
        <f ca="1" t="shared" si="0"/>
        <v/>
      </c>
      <c r="E44" s="6">
        <f ca="1" t="array" ref="E44">INDEX(工作清单!E:E,SMALL(IF(工作清单!$I$7:$I$10000=$E$7,ROW(工作清单!$E$7:$M$10000),4^8),ROW(36:36)))</f>
        <v>0</v>
      </c>
      <c r="F44" s="6">
        <f ca="1" t="array" ref="F44">INDEX(工作清单!F:F,SMALL(IF(工作清单!$I$7:$I$10000=$E$7,ROW(工作清单!$E$7:$M$10000),4^8),ROW(36:36)))</f>
        <v>0</v>
      </c>
      <c r="G44" s="6">
        <f ca="1" t="array" ref="G44">INDEX(工作清单!G:G,SMALL(IF(工作清单!$I$7:$I$10000=$E$7,ROW(工作清单!$E$7:$M$10000),4^8),ROW(36:36)))</f>
        <v>0</v>
      </c>
      <c r="H44" s="6">
        <f ca="1" t="array" ref="H44">INDEX(工作清单!H:H,SMALL(IF(工作清单!$I$7:$I$10000=$E$7,ROW(工作清单!$E$7:$M$10000),4^8),ROW(36:36)))</f>
        <v>0</v>
      </c>
      <c r="I44" s="27">
        <f ca="1" t="array" ref="I44">INDEX(工作清单!I:I,SMALL(IF(工作清单!$I$7:$I$10000=$E$7,ROW(工作清单!$E$7:$M$10000),4^8),ROW(36:36)))</f>
        <v>0</v>
      </c>
      <c r="J44" s="28">
        <f ca="1" t="array" ref="J44">INDEX(工作清单!J:J,SMALL(IF(工作清单!$I$7:$I$10000=$E$7,ROW(工作清单!$E$7:$M$10000),4^8),ROW(36:36)))</f>
        <v>0</v>
      </c>
      <c r="K44" s="6">
        <f ca="1" t="array" ref="K44">INDEX(工作清单!K:K,SMALL(IF(工作清单!$I$7:$I$10000=$E$7,ROW(工作清单!$E$7:$M$10000),4^8),ROW(36:36)))</f>
        <v>0</v>
      </c>
      <c r="L44" s="6">
        <f ca="1" t="array" ref="L44">INDEX(工作清单!L:L,SMALL(IF(工作清单!$I$7:$I$10000=$E$7,ROW(工作清单!$E$7:$M$10000),4^8),ROW(36:36)))</f>
        <v>0</v>
      </c>
      <c r="M44" s="10">
        <f ca="1" t="array" ref="M44">INDEX(工作清单!M:M,SMALL(IF(工作清单!$I$7:$I$10000=$E$7,ROW(工作清单!$E$7:$M$10000),4^8),ROW(36:36)))</f>
        <v>0</v>
      </c>
      <c r="N44" s="24"/>
    </row>
    <row r="45" s="12" customFormat="1" customHeight="1" spans="3:14">
      <c r="C45" s="24"/>
      <c r="D45" s="5" t="str">
        <f ca="1" t="shared" si="0"/>
        <v/>
      </c>
      <c r="E45" s="6">
        <f ca="1" t="array" ref="E45">INDEX(工作清单!E:E,SMALL(IF(工作清单!$I$7:$I$10000=$E$7,ROW(工作清单!$E$7:$M$10000),4^8),ROW(37:37)))</f>
        <v>0</v>
      </c>
      <c r="F45" s="6">
        <f ca="1" t="array" ref="F45">INDEX(工作清单!F:F,SMALL(IF(工作清单!$I$7:$I$10000=$E$7,ROW(工作清单!$E$7:$M$10000),4^8),ROW(37:37)))</f>
        <v>0</v>
      </c>
      <c r="G45" s="6">
        <f ca="1" t="array" ref="G45">INDEX(工作清单!G:G,SMALL(IF(工作清单!$I$7:$I$10000=$E$7,ROW(工作清单!$E$7:$M$10000),4^8),ROW(37:37)))</f>
        <v>0</v>
      </c>
      <c r="H45" s="6">
        <f ca="1" t="array" ref="H45">INDEX(工作清单!H:H,SMALL(IF(工作清单!$I$7:$I$10000=$E$7,ROW(工作清单!$E$7:$M$10000),4^8),ROW(37:37)))</f>
        <v>0</v>
      </c>
      <c r="I45" s="27">
        <f ca="1" t="array" ref="I45">INDEX(工作清单!I:I,SMALL(IF(工作清单!$I$7:$I$10000=$E$7,ROW(工作清单!$E$7:$M$10000),4^8),ROW(37:37)))</f>
        <v>0</v>
      </c>
      <c r="J45" s="28">
        <f ca="1" t="array" ref="J45">INDEX(工作清单!J:J,SMALL(IF(工作清单!$I$7:$I$10000=$E$7,ROW(工作清单!$E$7:$M$10000),4^8),ROW(37:37)))</f>
        <v>0</v>
      </c>
      <c r="K45" s="6">
        <f ca="1" t="array" ref="K45">INDEX(工作清单!K:K,SMALL(IF(工作清单!$I$7:$I$10000=$E$7,ROW(工作清单!$E$7:$M$10000),4^8),ROW(37:37)))</f>
        <v>0</v>
      </c>
      <c r="L45" s="6">
        <f ca="1" t="array" ref="L45">INDEX(工作清单!L:L,SMALL(IF(工作清单!$I$7:$I$10000=$E$7,ROW(工作清单!$E$7:$M$10000),4^8),ROW(37:37)))</f>
        <v>0</v>
      </c>
      <c r="M45" s="10">
        <f ca="1" t="array" ref="M45">INDEX(工作清单!M:M,SMALL(IF(工作清单!$I$7:$I$10000=$E$7,ROW(工作清单!$E$7:$M$10000),4^8),ROW(37:37)))</f>
        <v>0</v>
      </c>
      <c r="N45" s="24"/>
    </row>
    <row r="46" s="12" customFormat="1" customHeight="1" spans="3:14">
      <c r="C46" s="24"/>
      <c r="D46" s="5" t="str">
        <f ca="1" t="shared" si="0"/>
        <v/>
      </c>
      <c r="E46" s="6">
        <f ca="1" t="array" ref="E46">INDEX(工作清单!E:E,SMALL(IF(工作清单!$I$7:$I$10000=$E$7,ROW(工作清单!$E$7:$M$10000),4^8),ROW(38:38)))</f>
        <v>0</v>
      </c>
      <c r="F46" s="6">
        <f ca="1" t="array" ref="F46">INDEX(工作清单!F:F,SMALL(IF(工作清单!$I$7:$I$10000=$E$7,ROW(工作清单!$E$7:$M$10000),4^8),ROW(38:38)))</f>
        <v>0</v>
      </c>
      <c r="G46" s="6">
        <f ca="1" t="array" ref="G46">INDEX(工作清单!G:G,SMALL(IF(工作清单!$I$7:$I$10000=$E$7,ROW(工作清单!$E$7:$M$10000),4^8),ROW(38:38)))</f>
        <v>0</v>
      </c>
      <c r="H46" s="6">
        <f ca="1" t="array" ref="H46">INDEX(工作清单!H:H,SMALL(IF(工作清单!$I$7:$I$10000=$E$7,ROW(工作清单!$E$7:$M$10000),4^8),ROW(38:38)))</f>
        <v>0</v>
      </c>
      <c r="I46" s="27">
        <f ca="1" t="array" ref="I46">INDEX(工作清单!I:I,SMALL(IF(工作清单!$I$7:$I$10000=$E$7,ROW(工作清单!$E$7:$M$10000),4^8),ROW(38:38)))</f>
        <v>0</v>
      </c>
      <c r="J46" s="28">
        <f ca="1" t="array" ref="J46">INDEX(工作清单!J:J,SMALL(IF(工作清单!$I$7:$I$10000=$E$7,ROW(工作清单!$E$7:$M$10000),4^8),ROW(38:38)))</f>
        <v>0</v>
      </c>
      <c r="K46" s="6">
        <f ca="1" t="array" ref="K46">INDEX(工作清单!K:K,SMALL(IF(工作清单!$I$7:$I$10000=$E$7,ROW(工作清单!$E$7:$M$10000),4^8),ROW(38:38)))</f>
        <v>0</v>
      </c>
      <c r="L46" s="6">
        <f ca="1" t="array" ref="L46">INDEX(工作清单!L:L,SMALL(IF(工作清单!$I$7:$I$10000=$E$7,ROW(工作清单!$E$7:$M$10000),4^8),ROW(38:38)))</f>
        <v>0</v>
      </c>
      <c r="M46" s="10">
        <f ca="1" t="array" ref="M46">INDEX(工作清单!M:M,SMALL(IF(工作清单!$I$7:$I$10000=$E$7,ROW(工作清单!$E$7:$M$10000),4^8),ROW(38:38)))</f>
        <v>0</v>
      </c>
      <c r="N46" s="24"/>
    </row>
    <row r="47" s="12" customFormat="1" customHeight="1" spans="3:14">
      <c r="C47" s="24"/>
      <c r="D47" s="5" t="str">
        <f ca="1" t="shared" si="0"/>
        <v/>
      </c>
      <c r="E47" s="6">
        <f ca="1" t="array" ref="E47">INDEX(工作清单!E:E,SMALL(IF(工作清单!$I$7:$I$10000=$E$7,ROW(工作清单!$E$7:$M$10000),4^8),ROW(39:39)))</f>
        <v>0</v>
      </c>
      <c r="F47" s="6">
        <f ca="1" t="array" ref="F47">INDEX(工作清单!F:F,SMALL(IF(工作清单!$I$7:$I$10000=$E$7,ROW(工作清单!$E$7:$M$10000),4^8),ROW(39:39)))</f>
        <v>0</v>
      </c>
      <c r="G47" s="6">
        <f ca="1" t="array" ref="G47">INDEX(工作清单!G:G,SMALL(IF(工作清单!$I$7:$I$10000=$E$7,ROW(工作清单!$E$7:$M$10000),4^8),ROW(39:39)))</f>
        <v>0</v>
      </c>
      <c r="H47" s="6">
        <f ca="1" t="array" ref="H47">INDEX(工作清单!H:H,SMALL(IF(工作清单!$I$7:$I$10000=$E$7,ROW(工作清单!$E$7:$M$10000),4^8),ROW(39:39)))</f>
        <v>0</v>
      </c>
      <c r="I47" s="27">
        <f ca="1" t="array" ref="I47">INDEX(工作清单!I:I,SMALL(IF(工作清单!$I$7:$I$10000=$E$7,ROW(工作清单!$E$7:$M$10000),4^8),ROW(39:39)))</f>
        <v>0</v>
      </c>
      <c r="J47" s="28">
        <f ca="1" t="array" ref="J47">INDEX(工作清单!J:J,SMALL(IF(工作清单!$I$7:$I$10000=$E$7,ROW(工作清单!$E$7:$M$10000),4^8),ROW(39:39)))</f>
        <v>0</v>
      </c>
      <c r="K47" s="6">
        <f ca="1" t="array" ref="K47">INDEX(工作清单!K:K,SMALL(IF(工作清单!$I$7:$I$10000=$E$7,ROW(工作清单!$E$7:$M$10000),4^8),ROW(39:39)))</f>
        <v>0</v>
      </c>
      <c r="L47" s="6">
        <f ca="1" t="array" ref="L47">INDEX(工作清单!L:L,SMALL(IF(工作清单!$I$7:$I$10000=$E$7,ROW(工作清单!$E$7:$M$10000),4^8),ROW(39:39)))</f>
        <v>0</v>
      </c>
      <c r="M47" s="10">
        <f ca="1" t="array" ref="M47">INDEX(工作清单!M:M,SMALL(IF(工作清单!$I$7:$I$10000=$E$7,ROW(工作清单!$E$7:$M$10000),4^8),ROW(39:39)))</f>
        <v>0</v>
      </c>
      <c r="N47" s="24"/>
    </row>
    <row r="48" s="12" customFormat="1" customHeight="1" spans="3:14">
      <c r="C48" s="24"/>
      <c r="D48" s="5" t="str">
        <f ca="1" t="shared" si="0"/>
        <v/>
      </c>
      <c r="E48" s="6">
        <f ca="1" t="array" ref="E48">INDEX(工作清单!E:E,SMALL(IF(工作清单!$I$7:$I$10000=$E$7,ROW(工作清单!$E$7:$M$10000),4^8),ROW(40:40)))</f>
        <v>0</v>
      </c>
      <c r="F48" s="6">
        <f ca="1" t="array" ref="F48">INDEX(工作清单!F:F,SMALL(IF(工作清单!$I$7:$I$10000=$E$7,ROW(工作清单!$E$7:$M$10000),4^8),ROW(40:40)))</f>
        <v>0</v>
      </c>
      <c r="G48" s="6">
        <f ca="1" t="array" ref="G48">INDEX(工作清单!G:G,SMALL(IF(工作清单!$I$7:$I$10000=$E$7,ROW(工作清单!$E$7:$M$10000),4^8),ROW(40:40)))</f>
        <v>0</v>
      </c>
      <c r="H48" s="6">
        <f ca="1" t="array" ref="H48">INDEX(工作清单!H:H,SMALL(IF(工作清单!$I$7:$I$10000=$E$7,ROW(工作清单!$E$7:$M$10000),4^8),ROW(40:40)))</f>
        <v>0</v>
      </c>
      <c r="I48" s="27">
        <f ca="1" t="array" ref="I48">INDEX(工作清单!I:I,SMALL(IF(工作清单!$I$7:$I$10000=$E$7,ROW(工作清单!$E$7:$M$10000),4^8),ROW(40:40)))</f>
        <v>0</v>
      </c>
      <c r="J48" s="28">
        <f ca="1" t="array" ref="J48">INDEX(工作清单!J:J,SMALL(IF(工作清单!$I$7:$I$10000=$E$7,ROW(工作清单!$E$7:$M$10000),4^8),ROW(40:40)))</f>
        <v>0</v>
      </c>
      <c r="K48" s="6">
        <f ca="1" t="array" ref="K48">INDEX(工作清单!K:K,SMALL(IF(工作清单!$I$7:$I$10000=$E$7,ROW(工作清单!$E$7:$M$10000),4^8),ROW(40:40)))</f>
        <v>0</v>
      </c>
      <c r="L48" s="6">
        <f ca="1" t="array" ref="L48">INDEX(工作清单!L:L,SMALL(IF(工作清单!$I$7:$I$10000=$E$7,ROW(工作清单!$E$7:$M$10000),4^8),ROW(40:40)))</f>
        <v>0</v>
      </c>
      <c r="M48" s="10">
        <f ca="1" t="array" ref="M48">INDEX(工作清单!M:M,SMALL(IF(工作清单!$I$7:$I$10000=$E$7,ROW(工作清单!$E$7:$M$10000),4^8),ROW(40:40)))</f>
        <v>0</v>
      </c>
      <c r="N48" s="24"/>
    </row>
    <row r="49" s="12" customFormat="1" customHeight="1" spans="3:14">
      <c r="C49" s="24"/>
      <c r="D49" s="5" t="str">
        <f ca="1" t="shared" ref="D49:D80" si="1">IF(E49=0,"",ROW(A41))</f>
        <v/>
      </c>
      <c r="E49" s="6">
        <f ca="1" t="array" ref="E49">INDEX(工作清单!E:E,SMALL(IF(工作清单!$I$7:$I$10000=$E$7,ROW(工作清单!$E$7:$M$10000),4^8),ROW(41:41)))</f>
        <v>0</v>
      </c>
      <c r="F49" s="6">
        <f ca="1" t="array" ref="F49">INDEX(工作清单!F:F,SMALL(IF(工作清单!$I$7:$I$10000=$E$7,ROW(工作清单!$E$7:$M$10000),4^8),ROW(41:41)))</f>
        <v>0</v>
      </c>
      <c r="G49" s="6">
        <f ca="1" t="array" ref="G49">INDEX(工作清单!G:G,SMALL(IF(工作清单!$I$7:$I$10000=$E$7,ROW(工作清单!$E$7:$M$10000),4^8),ROW(41:41)))</f>
        <v>0</v>
      </c>
      <c r="H49" s="6">
        <f ca="1" t="array" ref="H49">INDEX(工作清单!H:H,SMALL(IF(工作清单!$I$7:$I$10000=$E$7,ROW(工作清单!$E$7:$M$10000),4^8),ROW(41:41)))</f>
        <v>0</v>
      </c>
      <c r="I49" s="27">
        <f ca="1" t="array" ref="I49">INDEX(工作清单!I:I,SMALL(IF(工作清单!$I$7:$I$10000=$E$7,ROW(工作清单!$E$7:$M$10000),4^8),ROW(41:41)))</f>
        <v>0</v>
      </c>
      <c r="J49" s="28">
        <f ca="1" t="array" ref="J49">INDEX(工作清单!J:J,SMALL(IF(工作清单!$I$7:$I$10000=$E$7,ROW(工作清单!$E$7:$M$10000),4^8),ROW(41:41)))</f>
        <v>0</v>
      </c>
      <c r="K49" s="6">
        <f ca="1" t="array" ref="K49">INDEX(工作清单!K:K,SMALL(IF(工作清单!$I$7:$I$10000=$E$7,ROW(工作清单!$E$7:$M$10000),4^8),ROW(41:41)))</f>
        <v>0</v>
      </c>
      <c r="L49" s="6">
        <f ca="1" t="array" ref="L49">INDEX(工作清单!L:L,SMALL(IF(工作清单!$I$7:$I$10000=$E$7,ROW(工作清单!$E$7:$M$10000),4^8),ROW(41:41)))</f>
        <v>0</v>
      </c>
      <c r="M49" s="10">
        <f ca="1" t="array" ref="M49">INDEX(工作清单!M:M,SMALL(IF(工作清单!$I$7:$I$10000=$E$7,ROW(工作清单!$E$7:$M$10000),4^8),ROW(41:41)))</f>
        <v>0</v>
      </c>
      <c r="N49" s="24"/>
    </row>
    <row r="50" s="12" customFormat="1" customHeight="1" spans="3:14">
      <c r="C50" s="24"/>
      <c r="D50" s="5" t="str">
        <f ca="1" t="shared" si="1"/>
        <v/>
      </c>
      <c r="E50" s="6">
        <f ca="1" t="array" ref="E50">INDEX(工作清单!E:E,SMALL(IF(工作清单!$I$7:$I$10000=$E$7,ROW(工作清单!$E$7:$M$10000),4^8),ROW(42:42)))</f>
        <v>0</v>
      </c>
      <c r="F50" s="6">
        <f ca="1" t="array" ref="F50">INDEX(工作清单!F:F,SMALL(IF(工作清单!$I$7:$I$10000=$E$7,ROW(工作清单!$E$7:$M$10000),4^8),ROW(42:42)))</f>
        <v>0</v>
      </c>
      <c r="G50" s="6">
        <f ca="1" t="array" ref="G50">INDEX(工作清单!G:G,SMALL(IF(工作清单!$I$7:$I$10000=$E$7,ROW(工作清单!$E$7:$M$10000),4^8),ROW(42:42)))</f>
        <v>0</v>
      </c>
      <c r="H50" s="6">
        <f ca="1" t="array" ref="H50">INDEX(工作清单!H:H,SMALL(IF(工作清单!$I$7:$I$10000=$E$7,ROW(工作清单!$E$7:$M$10000),4^8),ROW(42:42)))</f>
        <v>0</v>
      </c>
      <c r="I50" s="27">
        <f ca="1" t="array" ref="I50">INDEX(工作清单!I:I,SMALL(IF(工作清单!$I$7:$I$10000=$E$7,ROW(工作清单!$E$7:$M$10000),4^8),ROW(42:42)))</f>
        <v>0</v>
      </c>
      <c r="J50" s="28">
        <f ca="1" t="array" ref="J50">INDEX(工作清单!J:J,SMALL(IF(工作清单!$I$7:$I$10000=$E$7,ROW(工作清单!$E$7:$M$10000),4^8),ROW(42:42)))</f>
        <v>0</v>
      </c>
      <c r="K50" s="6">
        <f ca="1" t="array" ref="K50">INDEX(工作清单!K:K,SMALL(IF(工作清单!$I$7:$I$10000=$E$7,ROW(工作清单!$E$7:$M$10000),4^8),ROW(42:42)))</f>
        <v>0</v>
      </c>
      <c r="L50" s="6">
        <f ca="1" t="array" ref="L50">INDEX(工作清单!L:L,SMALL(IF(工作清单!$I$7:$I$10000=$E$7,ROW(工作清单!$E$7:$M$10000),4^8),ROW(42:42)))</f>
        <v>0</v>
      </c>
      <c r="M50" s="10">
        <f ca="1" t="array" ref="M50">INDEX(工作清单!M:M,SMALL(IF(工作清单!$I$7:$I$10000=$E$7,ROW(工作清单!$E$7:$M$10000),4^8),ROW(42:42)))</f>
        <v>0</v>
      </c>
      <c r="N50" s="24"/>
    </row>
    <row r="51" s="12" customFormat="1" customHeight="1" spans="3:14">
      <c r="C51" s="24"/>
      <c r="D51" s="5" t="str">
        <f ca="1" t="shared" si="1"/>
        <v/>
      </c>
      <c r="E51" s="6">
        <f ca="1" t="array" ref="E51">INDEX(工作清单!E:E,SMALL(IF(工作清单!$I$7:$I$10000=$E$7,ROW(工作清单!$E$7:$M$10000),4^8),ROW(43:43)))</f>
        <v>0</v>
      </c>
      <c r="F51" s="6">
        <f ca="1" t="array" ref="F51">INDEX(工作清单!F:F,SMALL(IF(工作清单!$I$7:$I$10000=$E$7,ROW(工作清单!$E$7:$M$10000),4^8),ROW(43:43)))</f>
        <v>0</v>
      </c>
      <c r="G51" s="6">
        <f ca="1" t="array" ref="G51">INDEX(工作清单!G:G,SMALL(IF(工作清单!$I$7:$I$10000=$E$7,ROW(工作清单!$E$7:$M$10000),4^8),ROW(43:43)))</f>
        <v>0</v>
      </c>
      <c r="H51" s="6">
        <f ca="1" t="array" ref="H51">INDEX(工作清单!H:H,SMALL(IF(工作清单!$I$7:$I$10000=$E$7,ROW(工作清单!$E$7:$M$10000),4^8),ROW(43:43)))</f>
        <v>0</v>
      </c>
      <c r="I51" s="27">
        <f ca="1" t="array" ref="I51">INDEX(工作清单!I:I,SMALL(IF(工作清单!$I$7:$I$10000=$E$7,ROW(工作清单!$E$7:$M$10000),4^8),ROW(43:43)))</f>
        <v>0</v>
      </c>
      <c r="J51" s="28">
        <f ca="1" t="array" ref="J51">INDEX(工作清单!J:J,SMALL(IF(工作清单!$I$7:$I$10000=$E$7,ROW(工作清单!$E$7:$M$10000),4^8),ROW(43:43)))</f>
        <v>0</v>
      </c>
      <c r="K51" s="6">
        <f ca="1" t="array" ref="K51">INDEX(工作清单!K:K,SMALL(IF(工作清单!$I$7:$I$10000=$E$7,ROW(工作清单!$E$7:$M$10000),4^8),ROW(43:43)))</f>
        <v>0</v>
      </c>
      <c r="L51" s="6">
        <f ca="1" t="array" ref="L51">INDEX(工作清单!L:L,SMALL(IF(工作清单!$I$7:$I$10000=$E$7,ROW(工作清单!$E$7:$M$10000),4^8),ROW(43:43)))</f>
        <v>0</v>
      </c>
      <c r="M51" s="10">
        <f ca="1" t="array" ref="M51">INDEX(工作清单!M:M,SMALL(IF(工作清单!$I$7:$I$10000=$E$7,ROW(工作清单!$E$7:$M$10000),4^8),ROW(43:43)))</f>
        <v>0</v>
      </c>
      <c r="N51" s="24"/>
    </row>
    <row r="52" s="12" customFormat="1" customHeight="1" spans="3:14">
      <c r="C52" s="24"/>
      <c r="D52" s="5" t="str">
        <f ca="1" t="shared" si="1"/>
        <v/>
      </c>
      <c r="E52" s="6">
        <f ca="1" t="array" ref="E52">INDEX(工作清单!E:E,SMALL(IF(工作清单!$I$7:$I$10000=$E$7,ROW(工作清单!$E$7:$M$10000),4^8),ROW(44:44)))</f>
        <v>0</v>
      </c>
      <c r="F52" s="6">
        <f ca="1" t="array" ref="F52">INDEX(工作清单!F:F,SMALL(IF(工作清单!$I$7:$I$10000=$E$7,ROW(工作清单!$E$7:$M$10000),4^8),ROW(44:44)))</f>
        <v>0</v>
      </c>
      <c r="G52" s="6">
        <f ca="1" t="array" ref="G52">INDEX(工作清单!G:G,SMALL(IF(工作清单!$I$7:$I$10000=$E$7,ROW(工作清单!$E$7:$M$10000),4^8),ROW(44:44)))</f>
        <v>0</v>
      </c>
      <c r="H52" s="6">
        <f ca="1" t="array" ref="H52">INDEX(工作清单!H:H,SMALL(IF(工作清单!$I$7:$I$10000=$E$7,ROW(工作清单!$E$7:$M$10000),4^8),ROW(44:44)))</f>
        <v>0</v>
      </c>
      <c r="I52" s="27">
        <f ca="1" t="array" ref="I52">INDEX(工作清单!I:I,SMALL(IF(工作清单!$I$7:$I$10000=$E$7,ROW(工作清单!$E$7:$M$10000),4^8),ROW(44:44)))</f>
        <v>0</v>
      </c>
      <c r="J52" s="28">
        <f ca="1" t="array" ref="J52">INDEX(工作清单!J:J,SMALL(IF(工作清单!$I$7:$I$10000=$E$7,ROW(工作清单!$E$7:$M$10000),4^8),ROW(44:44)))</f>
        <v>0</v>
      </c>
      <c r="K52" s="6">
        <f ca="1" t="array" ref="K52">INDEX(工作清单!K:K,SMALL(IF(工作清单!$I$7:$I$10000=$E$7,ROW(工作清单!$E$7:$M$10000),4^8),ROW(44:44)))</f>
        <v>0</v>
      </c>
      <c r="L52" s="6">
        <f ca="1" t="array" ref="L52">INDEX(工作清单!L:L,SMALL(IF(工作清单!$I$7:$I$10000=$E$7,ROW(工作清单!$E$7:$M$10000),4^8),ROW(44:44)))</f>
        <v>0</v>
      </c>
      <c r="M52" s="10">
        <f ca="1" t="array" ref="M52">INDEX(工作清单!M:M,SMALL(IF(工作清单!$I$7:$I$10000=$E$7,ROW(工作清单!$E$7:$M$10000),4^8),ROW(44:44)))</f>
        <v>0</v>
      </c>
      <c r="N52" s="24"/>
    </row>
    <row r="53" s="12" customFormat="1" customHeight="1" spans="3:14">
      <c r="C53" s="24"/>
      <c r="D53" s="5" t="str">
        <f ca="1" t="shared" si="1"/>
        <v/>
      </c>
      <c r="E53" s="6">
        <f ca="1" t="array" ref="E53">INDEX(工作清单!E:E,SMALL(IF(工作清单!$I$7:$I$10000=$E$7,ROW(工作清单!$E$7:$M$10000),4^8),ROW(45:45)))</f>
        <v>0</v>
      </c>
      <c r="F53" s="6">
        <f ca="1" t="array" ref="F53">INDEX(工作清单!F:F,SMALL(IF(工作清单!$I$7:$I$10000=$E$7,ROW(工作清单!$E$7:$M$10000),4^8),ROW(45:45)))</f>
        <v>0</v>
      </c>
      <c r="G53" s="6">
        <f ca="1" t="array" ref="G53">INDEX(工作清单!G:G,SMALL(IF(工作清单!$I$7:$I$10000=$E$7,ROW(工作清单!$E$7:$M$10000),4^8),ROW(45:45)))</f>
        <v>0</v>
      </c>
      <c r="H53" s="6">
        <f ca="1" t="array" ref="H53">INDEX(工作清单!H:H,SMALL(IF(工作清单!$I$7:$I$10000=$E$7,ROW(工作清单!$E$7:$M$10000),4^8),ROW(45:45)))</f>
        <v>0</v>
      </c>
      <c r="I53" s="27">
        <f ca="1" t="array" ref="I53">INDEX(工作清单!I:I,SMALL(IF(工作清单!$I$7:$I$10000=$E$7,ROW(工作清单!$E$7:$M$10000),4^8),ROW(45:45)))</f>
        <v>0</v>
      </c>
      <c r="J53" s="28">
        <f ca="1" t="array" ref="J53">INDEX(工作清单!J:J,SMALL(IF(工作清单!$I$7:$I$10000=$E$7,ROW(工作清单!$E$7:$M$10000),4^8),ROW(45:45)))</f>
        <v>0</v>
      </c>
      <c r="K53" s="6">
        <f ca="1" t="array" ref="K53">INDEX(工作清单!K:K,SMALL(IF(工作清单!$I$7:$I$10000=$E$7,ROW(工作清单!$E$7:$M$10000),4^8),ROW(45:45)))</f>
        <v>0</v>
      </c>
      <c r="L53" s="6">
        <f ca="1" t="array" ref="L53">INDEX(工作清单!L:L,SMALL(IF(工作清单!$I$7:$I$10000=$E$7,ROW(工作清单!$E$7:$M$10000),4^8),ROW(45:45)))</f>
        <v>0</v>
      </c>
      <c r="M53" s="10">
        <f ca="1" t="array" ref="M53">INDEX(工作清单!M:M,SMALL(IF(工作清单!$I$7:$I$10000=$E$7,ROW(工作清单!$E$7:$M$10000),4^8),ROW(45:45)))</f>
        <v>0</v>
      </c>
      <c r="N53" s="24"/>
    </row>
    <row r="54" s="12" customFormat="1" customHeight="1" spans="3:14">
      <c r="C54" s="24"/>
      <c r="D54" s="5" t="str">
        <f ca="1" t="shared" si="1"/>
        <v/>
      </c>
      <c r="E54" s="6">
        <f ca="1" t="array" ref="E54">INDEX(工作清单!E:E,SMALL(IF(工作清单!$I$7:$I$10000=$E$7,ROW(工作清单!$E$7:$M$10000),4^8),ROW(46:46)))</f>
        <v>0</v>
      </c>
      <c r="F54" s="6">
        <f ca="1" t="array" ref="F54">INDEX(工作清单!F:F,SMALL(IF(工作清单!$I$7:$I$10000=$E$7,ROW(工作清单!$E$7:$M$10000),4^8),ROW(46:46)))</f>
        <v>0</v>
      </c>
      <c r="G54" s="6">
        <f ca="1" t="array" ref="G54">INDEX(工作清单!G:G,SMALL(IF(工作清单!$I$7:$I$10000=$E$7,ROW(工作清单!$E$7:$M$10000),4^8),ROW(46:46)))</f>
        <v>0</v>
      </c>
      <c r="H54" s="6">
        <f ca="1" t="array" ref="H54">INDEX(工作清单!H:H,SMALL(IF(工作清单!$I$7:$I$10000=$E$7,ROW(工作清单!$E$7:$M$10000),4^8),ROW(46:46)))</f>
        <v>0</v>
      </c>
      <c r="I54" s="27">
        <f ca="1" t="array" ref="I54">INDEX(工作清单!I:I,SMALL(IF(工作清单!$I$7:$I$10000=$E$7,ROW(工作清单!$E$7:$M$10000),4^8),ROW(46:46)))</f>
        <v>0</v>
      </c>
      <c r="J54" s="28">
        <f ca="1" t="array" ref="J54">INDEX(工作清单!J:J,SMALL(IF(工作清单!$I$7:$I$10000=$E$7,ROW(工作清单!$E$7:$M$10000),4^8),ROW(46:46)))</f>
        <v>0</v>
      </c>
      <c r="K54" s="6">
        <f ca="1" t="array" ref="K54">INDEX(工作清单!K:K,SMALL(IF(工作清单!$I$7:$I$10000=$E$7,ROW(工作清单!$E$7:$M$10000),4^8),ROW(46:46)))</f>
        <v>0</v>
      </c>
      <c r="L54" s="6">
        <f ca="1" t="array" ref="L54">INDEX(工作清单!L:L,SMALL(IF(工作清单!$I$7:$I$10000=$E$7,ROW(工作清单!$E$7:$M$10000),4^8),ROW(46:46)))</f>
        <v>0</v>
      </c>
      <c r="M54" s="10">
        <f ca="1" t="array" ref="M54">INDEX(工作清单!M:M,SMALL(IF(工作清单!$I$7:$I$10000=$E$7,ROW(工作清单!$E$7:$M$10000),4^8),ROW(46:46)))</f>
        <v>0</v>
      </c>
      <c r="N54" s="24"/>
    </row>
    <row r="55" s="12" customFormat="1" customHeight="1" spans="3:14">
      <c r="C55" s="24"/>
      <c r="D55" s="5" t="str">
        <f ca="1" t="shared" si="1"/>
        <v/>
      </c>
      <c r="E55" s="6">
        <f ca="1" t="array" ref="E55">INDEX(工作清单!E:E,SMALL(IF(工作清单!$I$7:$I$10000=$E$7,ROW(工作清单!$E$7:$M$10000),4^8),ROW(47:47)))</f>
        <v>0</v>
      </c>
      <c r="F55" s="6">
        <f ca="1" t="array" ref="F55">INDEX(工作清单!F:F,SMALL(IF(工作清单!$I$7:$I$10000=$E$7,ROW(工作清单!$E$7:$M$10000),4^8),ROW(47:47)))</f>
        <v>0</v>
      </c>
      <c r="G55" s="6">
        <f ca="1" t="array" ref="G55">INDEX(工作清单!G:G,SMALL(IF(工作清单!$I$7:$I$10000=$E$7,ROW(工作清单!$E$7:$M$10000),4^8),ROW(47:47)))</f>
        <v>0</v>
      </c>
      <c r="H55" s="6">
        <f ca="1" t="array" ref="H55">INDEX(工作清单!H:H,SMALL(IF(工作清单!$I$7:$I$10000=$E$7,ROW(工作清单!$E$7:$M$10000),4^8),ROW(47:47)))</f>
        <v>0</v>
      </c>
      <c r="I55" s="27">
        <f ca="1" t="array" ref="I55">INDEX(工作清单!I:I,SMALL(IF(工作清单!$I$7:$I$10000=$E$7,ROW(工作清单!$E$7:$M$10000),4^8),ROW(47:47)))</f>
        <v>0</v>
      </c>
      <c r="J55" s="28">
        <f ca="1" t="array" ref="J55">INDEX(工作清单!J:J,SMALL(IF(工作清单!$I$7:$I$10000=$E$7,ROW(工作清单!$E$7:$M$10000),4^8),ROW(47:47)))</f>
        <v>0</v>
      </c>
      <c r="K55" s="6">
        <f ca="1" t="array" ref="K55">INDEX(工作清单!K:K,SMALL(IF(工作清单!$I$7:$I$10000=$E$7,ROW(工作清单!$E$7:$M$10000),4^8),ROW(47:47)))</f>
        <v>0</v>
      </c>
      <c r="L55" s="6">
        <f ca="1" t="array" ref="L55">INDEX(工作清单!L:L,SMALL(IF(工作清单!$I$7:$I$10000=$E$7,ROW(工作清单!$E$7:$M$10000),4^8),ROW(47:47)))</f>
        <v>0</v>
      </c>
      <c r="M55" s="10">
        <f ca="1" t="array" ref="M55">INDEX(工作清单!M:M,SMALL(IF(工作清单!$I$7:$I$10000=$E$7,ROW(工作清单!$E$7:$M$10000),4^8),ROW(47:47)))</f>
        <v>0</v>
      </c>
      <c r="N55" s="24"/>
    </row>
    <row r="56" s="12" customFormat="1" customHeight="1" spans="3:14">
      <c r="C56" s="24"/>
      <c r="D56" s="5" t="str">
        <f ca="1" t="shared" si="1"/>
        <v/>
      </c>
      <c r="E56" s="6">
        <f ca="1" t="array" ref="E56">INDEX(工作清单!E:E,SMALL(IF(工作清单!$I$7:$I$10000=$E$7,ROW(工作清单!$E$7:$M$10000),4^8),ROW(48:48)))</f>
        <v>0</v>
      </c>
      <c r="F56" s="6">
        <f ca="1" t="array" ref="F56">INDEX(工作清单!F:F,SMALL(IF(工作清单!$I$7:$I$10000=$E$7,ROW(工作清单!$E$7:$M$10000),4^8),ROW(48:48)))</f>
        <v>0</v>
      </c>
      <c r="G56" s="6">
        <f ca="1" t="array" ref="G56">INDEX(工作清单!G:G,SMALL(IF(工作清单!$I$7:$I$10000=$E$7,ROW(工作清单!$E$7:$M$10000),4^8),ROW(48:48)))</f>
        <v>0</v>
      </c>
      <c r="H56" s="6">
        <f ca="1" t="array" ref="H56">INDEX(工作清单!H:H,SMALL(IF(工作清单!$I$7:$I$10000=$E$7,ROW(工作清单!$E$7:$M$10000),4^8),ROW(48:48)))</f>
        <v>0</v>
      </c>
      <c r="I56" s="27">
        <f ca="1" t="array" ref="I56">INDEX(工作清单!I:I,SMALL(IF(工作清单!$I$7:$I$10000=$E$7,ROW(工作清单!$E$7:$M$10000),4^8),ROW(48:48)))</f>
        <v>0</v>
      </c>
      <c r="J56" s="28">
        <f ca="1" t="array" ref="J56">INDEX(工作清单!J:J,SMALL(IF(工作清单!$I$7:$I$10000=$E$7,ROW(工作清单!$E$7:$M$10000),4^8),ROW(48:48)))</f>
        <v>0</v>
      </c>
      <c r="K56" s="6">
        <f ca="1" t="array" ref="K56">INDEX(工作清单!K:K,SMALL(IF(工作清单!$I$7:$I$10000=$E$7,ROW(工作清单!$E$7:$M$10000),4^8),ROW(48:48)))</f>
        <v>0</v>
      </c>
      <c r="L56" s="6">
        <f ca="1" t="array" ref="L56">INDEX(工作清单!L:L,SMALL(IF(工作清单!$I$7:$I$10000=$E$7,ROW(工作清单!$E$7:$M$10000),4^8),ROW(48:48)))</f>
        <v>0</v>
      </c>
      <c r="M56" s="10">
        <f ca="1" t="array" ref="M56">INDEX(工作清单!M:M,SMALL(IF(工作清单!$I$7:$I$10000=$E$7,ROW(工作清单!$E$7:$M$10000),4^8),ROW(48:48)))</f>
        <v>0</v>
      </c>
      <c r="N56" s="24"/>
    </row>
    <row r="57" s="12" customFormat="1" customHeight="1" spans="3:14">
      <c r="C57" s="24"/>
      <c r="D57" s="5" t="str">
        <f ca="1" t="shared" si="1"/>
        <v/>
      </c>
      <c r="E57" s="6">
        <f ca="1" t="array" ref="E57">INDEX(工作清单!E:E,SMALL(IF(工作清单!$I$7:$I$10000=$E$7,ROW(工作清单!$E$7:$M$10000),4^8),ROW(49:49)))</f>
        <v>0</v>
      </c>
      <c r="F57" s="6">
        <f ca="1" t="array" ref="F57">INDEX(工作清单!F:F,SMALL(IF(工作清单!$I$7:$I$10000=$E$7,ROW(工作清单!$E$7:$M$10000),4^8),ROW(49:49)))</f>
        <v>0</v>
      </c>
      <c r="G57" s="6">
        <f ca="1" t="array" ref="G57">INDEX(工作清单!G:G,SMALL(IF(工作清单!$I$7:$I$10000=$E$7,ROW(工作清单!$E$7:$M$10000),4^8),ROW(49:49)))</f>
        <v>0</v>
      </c>
      <c r="H57" s="6">
        <f ca="1" t="array" ref="H57">INDEX(工作清单!H:H,SMALL(IF(工作清单!$I$7:$I$10000=$E$7,ROW(工作清单!$E$7:$M$10000),4^8),ROW(49:49)))</f>
        <v>0</v>
      </c>
      <c r="I57" s="27">
        <f ca="1" t="array" ref="I57">INDEX(工作清单!I:I,SMALL(IF(工作清单!$I$7:$I$10000=$E$7,ROW(工作清单!$E$7:$M$10000),4^8),ROW(49:49)))</f>
        <v>0</v>
      </c>
      <c r="J57" s="28">
        <f ca="1" t="array" ref="J57">INDEX(工作清单!J:J,SMALL(IF(工作清单!$I$7:$I$10000=$E$7,ROW(工作清单!$E$7:$M$10000),4^8),ROW(49:49)))</f>
        <v>0</v>
      </c>
      <c r="K57" s="6">
        <f ca="1" t="array" ref="K57">INDEX(工作清单!K:K,SMALL(IF(工作清单!$I$7:$I$10000=$E$7,ROW(工作清单!$E$7:$M$10000),4^8),ROW(49:49)))</f>
        <v>0</v>
      </c>
      <c r="L57" s="6">
        <f ca="1" t="array" ref="L57">INDEX(工作清单!L:L,SMALL(IF(工作清单!$I$7:$I$10000=$E$7,ROW(工作清单!$E$7:$M$10000),4^8),ROW(49:49)))</f>
        <v>0</v>
      </c>
      <c r="M57" s="10">
        <f ca="1" t="array" ref="M57">INDEX(工作清单!M:M,SMALL(IF(工作清单!$I$7:$I$10000=$E$7,ROW(工作清单!$E$7:$M$10000),4^8),ROW(49:49)))</f>
        <v>0</v>
      </c>
      <c r="N57" s="24"/>
    </row>
    <row r="58" s="12" customFormat="1" customHeight="1" spans="3:14">
      <c r="C58" s="24"/>
      <c r="D58" s="5" t="str">
        <f ca="1" t="shared" si="1"/>
        <v/>
      </c>
      <c r="E58" s="6">
        <f ca="1" t="array" ref="E58">INDEX(工作清单!E:E,SMALL(IF(工作清单!$I$7:$I$10000=$E$7,ROW(工作清单!$E$7:$M$10000),4^8),ROW(50:50)))</f>
        <v>0</v>
      </c>
      <c r="F58" s="6">
        <f ca="1" t="array" ref="F58">INDEX(工作清单!F:F,SMALL(IF(工作清单!$I$7:$I$10000=$E$7,ROW(工作清单!$E$7:$M$10000),4^8),ROW(50:50)))</f>
        <v>0</v>
      </c>
      <c r="G58" s="6">
        <f ca="1" t="array" ref="G58">INDEX(工作清单!G:G,SMALL(IF(工作清单!$I$7:$I$10000=$E$7,ROW(工作清单!$E$7:$M$10000),4^8),ROW(50:50)))</f>
        <v>0</v>
      </c>
      <c r="H58" s="6">
        <f ca="1" t="array" ref="H58">INDEX(工作清单!H:H,SMALL(IF(工作清单!$I$7:$I$10000=$E$7,ROW(工作清单!$E$7:$M$10000),4^8),ROW(50:50)))</f>
        <v>0</v>
      </c>
      <c r="I58" s="27">
        <f ca="1" t="array" ref="I58">INDEX(工作清单!I:I,SMALL(IF(工作清单!$I$7:$I$10000=$E$7,ROW(工作清单!$E$7:$M$10000),4^8),ROW(50:50)))</f>
        <v>0</v>
      </c>
      <c r="J58" s="28">
        <f ca="1" t="array" ref="J58">INDEX(工作清单!J:J,SMALL(IF(工作清单!$I$7:$I$10000=$E$7,ROW(工作清单!$E$7:$M$10000),4^8),ROW(50:50)))</f>
        <v>0</v>
      </c>
      <c r="K58" s="6">
        <f ca="1" t="array" ref="K58">INDEX(工作清单!K:K,SMALL(IF(工作清单!$I$7:$I$10000=$E$7,ROW(工作清单!$E$7:$M$10000),4^8),ROW(50:50)))</f>
        <v>0</v>
      </c>
      <c r="L58" s="6">
        <f ca="1" t="array" ref="L58">INDEX(工作清单!L:L,SMALL(IF(工作清单!$I$7:$I$10000=$E$7,ROW(工作清单!$E$7:$M$10000),4^8),ROW(50:50)))</f>
        <v>0</v>
      </c>
      <c r="M58" s="10">
        <f ca="1" t="array" ref="M58">INDEX(工作清单!M:M,SMALL(IF(工作清单!$I$7:$I$10000=$E$7,ROW(工作清单!$E$7:$M$10000),4^8),ROW(50:50)))</f>
        <v>0</v>
      </c>
      <c r="N58" s="24"/>
    </row>
    <row r="59" s="12" customFormat="1" customHeight="1" spans="3:14">
      <c r="C59" s="24"/>
      <c r="D59" s="5" t="str">
        <f ca="1" t="shared" si="1"/>
        <v/>
      </c>
      <c r="E59" s="6">
        <f ca="1" t="array" ref="E59">INDEX(工作清单!E:E,SMALL(IF(工作清单!$I$7:$I$10000=$E$7,ROW(工作清单!$E$7:$M$10000),4^8),ROW(51:51)))</f>
        <v>0</v>
      </c>
      <c r="F59" s="6">
        <f ca="1" t="array" ref="F59">INDEX(工作清单!F:F,SMALL(IF(工作清单!$I$7:$I$10000=$E$7,ROW(工作清单!$E$7:$M$10000),4^8),ROW(51:51)))</f>
        <v>0</v>
      </c>
      <c r="G59" s="6">
        <f ca="1" t="array" ref="G59">INDEX(工作清单!G:G,SMALL(IF(工作清单!$I$7:$I$10000=$E$7,ROW(工作清单!$E$7:$M$10000),4^8),ROW(51:51)))</f>
        <v>0</v>
      </c>
      <c r="H59" s="6">
        <f ca="1" t="array" ref="H59">INDEX(工作清单!H:H,SMALL(IF(工作清单!$I$7:$I$10000=$E$7,ROW(工作清单!$E$7:$M$10000),4^8),ROW(51:51)))</f>
        <v>0</v>
      </c>
      <c r="I59" s="27">
        <f ca="1" t="array" ref="I59">INDEX(工作清单!I:I,SMALL(IF(工作清单!$I$7:$I$10000=$E$7,ROW(工作清单!$E$7:$M$10000),4^8),ROW(51:51)))</f>
        <v>0</v>
      </c>
      <c r="J59" s="28">
        <f ca="1" t="array" ref="J59">INDEX(工作清单!J:J,SMALL(IF(工作清单!$I$7:$I$10000=$E$7,ROW(工作清单!$E$7:$M$10000),4^8),ROW(51:51)))</f>
        <v>0</v>
      </c>
      <c r="K59" s="6">
        <f ca="1" t="array" ref="K59">INDEX(工作清单!K:K,SMALL(IF(工作清单!$I$7:$I$10000=$E$7,ROW(工作清单!$E$7:$M$10000),4^8),ROW(51:51)))</f>
        <v>0</v>
      </c>
      <c r="L59" s="6">
        <f ca="1" t="array" ref="L59">INDEX(工作清单!L:L,SMALL(IF(工作清单!$I$7:$I$10000=$E$7,ROW(工作清单!$E$7:$M$10000),4^8),ROW(51:51)))</f>
        <v>0</v>
      </c>
      <c r="M59" s="10">
        <f ca="1" t="array" ref="M59">INDEX(工作清单!M:M,SMALL(IF(工作清单!$I$7:$I$10000=$E$7,ROW(工作清单!$E$7:$M$10000),4^8),ROW(51:51)))</f>
        <v>0</v>
      </c>
      <c r="N59" s="24"/>
    </row>
    <row r="60" s="12" customFormat="1" customHeight="1" spans="3:14">
      <c r="C60" s="24"/>
      <c r="D60" s="5" t="str">
        <f ca="1" t="shared" si="1"/>
        <v/>
      </c>
      <c r="E60" s="6">
        <f ca="1" t="array" ref="E60">INDEX(工作清单!E:E,SMALL(IF(工作清单!$I$7:$I$10000=$E$7,ROW(工作清单!$E$7:$M$10000),4^8),ROW(52:52)))</f>
        <v>0</v>
      </c>
      <c r="F60" s="6">
        <f ca="1" t="array" ref="F60">INDEX(工作清单!F:F,SMALL(IF(工作清单!$I$7:$I$10000=$E$7,ROW(工作清单!$E$7:$M$10000),4^8),ROW(52:52)))</f>
        <v>0</v>
      </c>
      <c r="G60" s="6">
        <f ca="1" t="array" ref="G60">INDEX(工作清单!G:G,SMALL(IF(工作清单!$I$7:$I$10000=$E$7,ROW(工作清单!$E$7:$M$10000),4^8),ROW(52:52)))</f>
        <v>0</v>
      </c>
      <c r="H60" s="6">
        <f ca="1" t="array" ref="H60">INDEX(工作清单!H:H,SMALL(IF(工作清单!$I$7:$I$10000=$E$7,ROW(工作清单!$E$7:$M$10000),4^8),ROW(52:52)))</f>
        <v>0</v>
      </c>
      <c r="I60" s="27">
        <f ca="1" t="array" ref="I60">INDEX(工作清单!I:I,SMALL(IF(工作清单!$I$7:$I$10000=$E$7,ROW(工作清单!$E$7:$M$10000),4^8),ROW(52:52)))</f>
        <v>0</v>
      </c>
      <c r="J60" s="28">
        <f ca="1" t="array" ref="J60">INDEX(工作清单!J:J,SMALL(IF(工作清单!$I$7:$I$10000=$E$7,ROW(工作清单!$E$7:$M$10000),4^8),ROW(52:52)))</f>
        <v>0</v>
      </c>
      <c r="K60" s="6">
        <f ca="1" t="array" ref="K60">INDEX(工作清单!K:K,SMALL(IF(工作清单!$I$7:$I$10000=$E$7,ROW(工作清单!$E$7:$M$10000),4^8),ROW(52:52)))</f>
        <v>0</v>
      </c>
      <c r="L60" s="6">
        <f ca="1" t="array" ref="L60">INDEX(工作清单!L:L,SMALL(IF(工作清单!$I$7:$I$10000=$E$7,ROW(工作清单!$E$7:$M$10000),4^8),ROW(52:52)))</f>
        <v>0</v>
      </c>
      <c r="M60" s="10">
        <f ca="1" t="array" ref="M60">INDEX(工作清单!M:M,SMALL(IF(工作清单!$I$7:$I$10000=$E$7,ROW(工作清单!$E$7:$M$10000),4^8),ROW(52:52)))</f>
        <v>0</v>
      </c>
      <c r="N60" s="24"/>
    </row>
    <row r="61" s="12" customFormat="1" customHeight="1" spans="3:14">
      <c r="C61" s="24"/>
      <c r="D61" s="5" t="str">
        <f ca="1" t="shared" si="1"/>
        <v/>
      </c>
      <c r="E61" s="6">
        <f ca="1" t="array" ref="E61">INDEX(工作清单!E:E,SMALL(IF(工作清单!$I$7:$I$10000=$E$7,ROW(工作清单!$E$7:$M$10000),4^8),ROW(53:53)))</f>
        <v>0</v>
      </c>
      <c r="F61" s="6">
        <f ca="1" t="array" ref="F61">INDEX(工作清单!F:F,SMALL(IF(工作清单!$I$7:$I$10000=$E$7,ROW(工作清单!$E$7:$M$10000),4^8),ROW(53:53)))</f>
        <v>0</v>
      </c>
      <c r="G61" s="6">
        <f ca="1" t="array" ref="G61">INDEX(工作清单!G:G,SMALL(IF(工作清单!$I$7:$I$10000=$E$7,ROW(工作清单!$E$7:$M$10000),4^8),ROW(53:53)))</f>
        <v>0</v>
      </c>
      <c r="H61" s="6">
        <f ca="1" t="array" ref="H61">INDEX(工作清单!H:H,SMALL(IF(工作清单!$I$7:$I$10000=$E$7,ROW(工作清单!$E$7:$M$10000),4^8),ROW(53:53)))</f>
        <v>0</v>
      </c>
      <c r="I61" s="27">
        <f ca="1" t="array" ref="I61">INDEX(工作清单!I:I,SMALL(IF(工作清单!$I$7:$I$10000=$E$7,ROW(工作清单!$E$7:$M$10000),4^8),ROW(53:53)))</f>
        <v>0</v>
      </c>
      <c r="J61" s="28">
        <f ca="1" t="array" ref="J61">INDEX(工作清单!J:J,SMALL(IF(工作清单!$I$7:$I$10000=$E$7,ROW(工作清单!$E$7:$M$10000),4^8),ROW(53:53)))</f>
        <v>0</v>
      </c>
      <c r="K61" s="6">
        <f ca="1" t="array" ref="K61">INDEX(工作清单!K:K,SMALL(IF(工作清单!$I$7:$I$10000=$E$7,ROW(工作清单!$E$7:$M$10000),4^8),ROW(53:53)))</f>
        <v>0</v>
      </c>
      <c r="L61" s="6">
        <f ca="1" t="array" ref="L61">INDEX(工作清单!L:L,SMALL(IF(工作清单!$I$7:$I$10000=$E$7,ROW(工作清单!$E$7:$M$10000),4^8),ROW(53:53)))</f>
        <v>0</v>
      </c>
      <c r="M61" s="10">
        <f ca="1" t="array" ref="M61">INDEX(工作清单!M:M,SMALL(IF(工作清单!$I$7:$I$10000=$E$7,ROW(工作清单!$E$7:$M$10000),4^8),ROW(53:53)))</f>
        <v>0</v>
      </c>
      <c r="N61" s="24"/>
    </row>
    <row r="62" s="12" customFormat="1" customHeight="1" spans="3:14">
      <c r="C62" s="24"/>
      <c r="D62" s="5" t="str">
        <f ca="1" t="shared" si="1"/>
        <v/>
      </c>
      <c r="E62" s="6">
        <f ca="1" t="array" ref="E62">INDEX(工作清单!E:E,SMALL(IF(工作清单!$I$7:$I$10000=$E$7,ROW(工作清单!$E$7:$M$10000),4^8),ROW(54:54)))</f>
        <v>0</v>
      </c>
      <c r="F62" s="6">
        <f ca="1" t="array" ref="F62">INDEX(工作清单!F:F,SMALL(IF(工作清单!$I$7:$I$10000=$E$7,ROW(工作清单!$E$7:$M$10000),4^8),ROW(54:54)))</f>
        <v>0</v>
      </c>
      <c r="G62" s="6">
        <f ca="1" t="array" ref="G62">INDEX(工作清单!G:G,SMALL(IF(工作清单!$I$7:$I$10000=$E$7,ROW(工作清单!$E$7:$M$10000),4^8),ROW(54:54)))</f>
        <v>0</v>
      </c>
      <c r="H62" s="6">
        <f ca="1" t="array" ref="H62">INDEX(工作清单!H:H,SMALL(IF(工作清单!$I$7:$I$10000=$E$7,ROW(工作清单!$E$7:$M$10000),4^8),ROW(54:54)))</f>
        <v>0</v>
      </c>
      <c r="I62" s="27">
        <f ca="1" t="array" ref="I62">INDEX(工作清单!I:I,SMALL(IF(工作清单!$I$7:$I$10000=$E$7,ROW(工作清单!$E$7:$M$10000),4^8),ROW(54:54)))</f>
        <v>0</v>
      </c>
      <c r="J62" s="28">
        <f ca="1" t="array" ref="J62">INDEX(工作清单!J:J,SMALL(IF(工作清单!$I$7:$I$10000=$E$7,ROW(工作清单!$E$7:$M$10000),4^8),ROW(54:54)))</f>
        <v>0</v>
      </c>
      <c r="K62" s="6">
        <f ca="1" t="array" ref="K62">INDEX(工作清单!K:K,SMALL(IF(工作清单!$I$7:$I$10000=$E$7,ROW(工作清单!$E$7:$M$10000),4^8),ROW(54:54)))</f>
        <v>0</v>
      </c>
      <c r="L62" s="6">
        <f ca="1" t="array" ref="L62">INDEX(工作清单!L:L,SMALL(IF(工作清单!$I$7:$I$10000=$E$7,ROW(工作清单!$E$7:$M$10000),4^8),ROW(54:54)))</f>
        <v>0</v>
      </c>
      <c r="M62" s="10">
        <f ca="1" t="array" ref="M62">INDEX(工作清单!M:M,SMALL(IF(工作清单!$I$7:$I$10000=$E$7,ROW(工作清单!$E$7:$M$10000),4^8),ROW(54:54)))</f>
        <v>0</v>
      </c>
      <c r="N62" s="24"/>
    </row>
    <row r="63" s="12" customFormat="1" customHeight="1" spans="3:14">
      <c r="C63" s="24"/>
      <c r="D63" s="5" t="str">
        <f ca="1" t="shared" si="1"/>
        <v/>
      </c>
      <c r="E63" s="6">
        <f ca="1" t="array" ref="E63">INDEX(工作清单!E:E,SMALL(IF(工作清单!$I$7:$I$10000=$E$7,ROW(工作清单!$E$7:$M$10000),4^8),ROW(55:55)))</f>
        <v>0</v>
      </c>
      <c r="F63" s="6">
        <f ca="1" t="array" ref="F63">INDEX(工作清单!F:F,SMALL(IF(工作清单!$I$7:$I$10000=$E$7,ROW(工作清单!$E$7:$M$10000),4^8),ROW(55:55)))</f>
        <v>0</v>
      </c>
      <c r="G63" s="6">
        <f ca="1" t="array" ref="G63">INDEX(工作清单!G:G,SMALL(IF(工作清单!$I$7:$I$10000=$E$7,ROW(工作清单!$E$7:$M$10000),4^8),ROW(55:55)))</f>
        <v>0</v>
      </c>
      <c r="H63" s="6">
        <f ca="1" t="array" ref="H63">INDEX(工作清单!H:H,SMALL(IF(工作清单!$I$7:$I$10000=$E$7,ROW(工作清单!$E$7:$M$10000),4^8),ROW(55:55)))</f>
        <v>0</v>
      </c>
      <c r="I63" s="27">
        <f ca="1" t="array" ref="I63">INDEX(工作清单!I:I,SMALL(IF(工作清单!$I$7:$I$10000=$E$7,ROW(工作清单!$E$7:$M$10000),4^8),ROW(55:55)))</f>
        <v>0</v>
      </c>
      <c r="J63" s="28">
        <f ca="1" t="array" ref="J63">INDEX(工作清单!J:J,SMALL(IF(工作清单!$I$7:$I$10000=$E$7,ROW(工作清单!$E$7:$M$10000),4^8),ROW(55:55)))</f>
        <v>0</v>
      </c>
      <c r="K63" s="6">
        <f ca="1" t="array" ref="K63">INDEX(工作清单!K:K,SMALL(IF(工作清单!$I$7:$I$10000=$E$7,ROW(工作清单!$E$7:$M$10000),4^8),ROW(55:55)))</f>
        <v>0</v>
      </c>
      <c r="L63" s="6">
        <f ca="1" t="array" ref="L63">INDEX(工作清单!L:L,SMALL(IF(工作清单!$I$7:$I$10000=$E$7,ROW(工作清单!$E$7:$M$10000),4^8),ROW(55:55)))</f>
        <v>0</v>
      </c>
      <c r="M63" s="10">
        <f ca="1" t="array" ref="M63">INDEX(工作清单!M:M,SMALL(IF(工作清单!$I$7:$I$10000=$E$7,ROW(工作清单!$E$7:$M$10000),4^8),ROW(55:55)))</f>
        <v>0</v>
      </c>
      <c r="N63" s="24"/>
    </row>
    <row r="64" s="12" customFormat="1" customHeight="1" spans="3:14">
      <c r="C64" s="24"/>
      <c r="D64" s="5" t="str">
        <f ca="1" t="shared" si="1"/>
        <v/>
      </c>
      <c r="E64" s="6">
        <f ca="1" t="array" ref="E64">INDEX(工作清单!E:E,SMALL(IF(工作清单!$I$7:$I$10000=$E$7,ROW(工作清单!$E$7:$M$10000),4^8),ROW(56:56)))</f>
        <v>0</v>
      </c>
      <c r="F64" s="6">
        <f ca="1" t="array" ref="F64">INDEX(工作清单!F:F,SMALL(IF(工作清单!$I$7:$I$10000=$E$7,ROW(工作清单!$E$7:$M$10000),4^8),ROW(56:56)))</f>
        <v>0</v>
      </c>
      <c r="G64" s="6">
        <f ca="1" t="array" ref="G64">INDEX(工作清单!G:G,SMALL(IF(工作清单!$I$7:$I$10000=$E$7,ROW(工作清单!$E$7:$M$10000),4^8),ROW(56:56)))</f>
        <v>0</v>
      </c>
      <c r="H64" s="6">
        <f ca="1" t="array" ref="H64">INDEX(工作清单!H:H,SMALL(IF(工作清单!$I$7:$I$10000=$E$7,ROW(工作清单!$E$7:$M$10000),4^8),ROW(56:56)))</f>
        <v>0</v>
      </c>
      <c r="I64" s="27">
        <f ca="1" t="array" ref="I64">INDEX(工作清单!I:I,SMALL(IF(工作清单!$I$7:$I$10000=$E$7,ROW(工作清单!$E$7:$M$10000),4^8),ROW(56:56)))</f>
        <v>0</v>
      </c>
      <c r="J64" s="28">
        <f ca="1" t="array" ref="J64">INDEX(工作清单!J:J,SMALL(IF(工作清单!$I$7:$I$10000=$E$7,ROW(工作清单!$E$7:$M$10000),4^8),ROW(56:56)))</f>
        <v>0</v>
      </c>
      <c r="K64" s="6">
        <f ca="1" t="array" ref="K64">INDEX(工作清单!K:K,SMALL(IF(工作清单!$I$7:$I$10000=$E$7,ROW(工作清单!$E$7:$M$10000),4^8),ROW(56:56)))</f>
        <v>0</v>
      </c>
      <c r="L64" s="6">
        <f ca="1" t="array" ref="L64">INDEX(工作清单!L:L,SMALL(IF(工作清单!$I$7:$I$10000=$E$7,ROW(工作清单!$E$7:$M$10000),4^8),ROW(56:56)))</f>
        <v>0</v>
      </c>
      <c r="M64" s="10">
        <f ca="1" t="array" ref="M64">INDEX(工作清单!M:M,SMALL(IF(工作清单!$I$7:$I$10000=$E$7,ROW(工作清单!$E$7:$M$10000),4^8),ROW(56:56)))</f>
        <v>0</v>
      </c>
      <c r="N64" s="24"/>
    </row>
    <row r="65" s="12" customFormat="1" customHeight="1" spans="3:14">
      <c r="C65" s="24"/>
      <c r="D65" s="5" t="str">
        <f ca="1" t="shared" si="1"/>
        <v/>
      </c>
      <c r="E65" s="6">
        <f ca="1" t="array" ref="E65">INDEX(工作清单!E:E,SMALL(IF(工作清单!$I$7:$I$10000=$E$7,ROW(工作清单!$E$7:$M$10000),4^8),ROW(57:57)))</f>
        <v>0</v>
      </c>
      <c r="F65" s="6">
        <f ca="1" t="array" ref="F65">INDEX(工作清单!F:F,SMALL(IF(工作清单!$I$7:$I$10000=$E$7,ROW(工作清单!$E$7:$M$10000),4^8),ROW(57:57)))</f>
        <v>0</v>
      </c>
      <c r="G65" s="6">
        <f ca="1" t="array" ref="G65">INDEX(工作清单!G:G,SMALL(IF(工作清单!$I$7:$I$10000=$E$7,ROW(工作清单!$E$7:$M$10000),4^8),ROW(57:57)))</f>
        <v>0</v>
      </c>
      <c r="H65" s="6">
        <f ca="1" t="array" ref="H65">INDEX(工作清单!H:H,SMALL(IF(工作清单!$I$7:$I$10000=$E$7,ROW(工作清单!$E$7:$M$10000),4^8),ROW(57:57)))</f>
        <v>0</v>
      </c>
      <c r="I65" s="27">
        <f ca="1" t="array" ref="I65">INDEX(工作清单!I:I,SMALL(IF(工作清单!$I$7:$I$10000=$E$7,ROW(工作清单!$E$7:$M$10000),4^8),ROW(57:57)))</f>
        <v>0</v>
      </c>
      <c r="J65" s="28">
        <f ca="1" t="array" ref="J65">INDEX(工作清单!J:J,SMALL(IF(工作清单!$I$7:$I$10000=$E$7,ROW(工作清单!$E$7:$M$10000),4^8),ROW(57:57)))</f>
        <v>0</v>
      </c>
      <c r="K65" s="6">
        <f ca="1" t="array" ref="K65">INDEX(工作清单!K:K,SMALL(IF(工作清单!$I$7:$I$10000=$E$7,ROW(工作清单!$E$7:$M$10000),4^8),ROW(57:57)))</f>
        <v>0</v>
      </c>
      <c r="L65" s="6">
        <f ca="1" t="array" ref="L65">INDEX(工作清单!L:L,SMALL(IF(工作清单!$I$7:$I$10000=$E$7,ROW(工作清单!$E$7:$M$10000),4^8),ROW(57:57)))</f>
        <v>0</v>
      </c>
      <c r="M65" s="10">
        <f ca="1" t="array" ref="M65">INDEX(工作清单!M:M,SMALL(IF(工作清单!$I$7:$I$10000=$E$7,ROW(工作清单!$E$7:$M$10000),4^8),ROW(57:57)))</f>
        <v>0</v>
      </c>
      <c r="N65" s="24"/>
    </row>
    <row r="66" s="12" customFormat="1" customHeight="1" spans="3:14">
      <c r="C66" s="24"/>
      <c r="D66" s="5" t="str">
        <f ca="1" t="shared" si="1"/>
        <v/>
      </c>
      <c r="E66" s="6">
        <f ca="1" t="array" ref="E66">INDEX(工作清单!E:E,SMALL(IF(工作清单!$I$7:$I$10000=$E$7,ROW(工作清单!$E$7:$M$10000),4^8),ROW(58:58)))</f>
        <v>0</v>
      </c>
      <c r="F66" s="6">
        <f ca="1" t="array" ref="F66">INDEX(工作清单!F:F,SMALL(IF(工作清单!$I$7:$I$10000=$E$7,ROW(工作清单!$E$7:$M$10000),4^8),ROW(58:58)))</f>
        <v>0</v>
      </c>
      <c r="G66" s="6">
        <f ca="1" t="array" ref="G66">INDEX(工作清单!G:G,SMALL(IF(工作清单!$I$7:$I$10000=$E$7,ROW(工作清单!$E$7:$M$10000),4^8),ROW(58:58)))</f>
        <v>0</v>
      </c>
      <c r="H66" s="6">
        <f ca="1" t="array" ref="H66">INDEX(工作清单!H:H,SMALL(IF(工作清单!$I$7:$I$10000=$E$7,ROW(工作清单!$E$7:$M$10000),4^8),ROW(58:58)))</f>
        <v>0</v>
      </c>
      <c r="I66" s="27">
        <f ca="1" t="array" ref="I66">INDEX(工作清单!I:I,SMALL(IF(工作清单!$I$7:$I$10000=$E$7,ROW(工作清单!$E$7:$M$10000),4^8),ROW(58:58)))</f>
        <v>0</v>
      </c>
      <c r="J66" s="28">
        <f ca="1" t="array" ref="J66">INDEX(工作清单!J:J,SMALL(IF(工作清单!$I$7:$I$10000=$E$7,ROW(工作清单!$E$7:$M$10000),4^8),ROW(58:58)))</f>
        <v>0</v>
      </c>
      <c r="K66" s="6">
        <f ca="1" t="array" ref="K66">INDEX(工作清单!K:K,SMALL(IF(工作清单!$I$7:$I$10000=$E$7,ROW(工作清单!$E$7:$M$10000),4^8),ROW(58:58)))</f>
        <v>0</v>
      </c>
      <c r="L66" s="6">
        <f ca="1" t="array" ref="L66">INDEX(工作清单!L:L,SMALL(IF(工作清单!$I$7:$I$10000=$E$7,ROW(工作清单!$E$7:$M$10000),4^8),ROW(58:58)))</f>
        <v>0</v>
      </c>
      <c r="M66" s="10">
        <f ca="1" t="array" ref="M66">INDEX(工作清单!M:M,SMALL(IF(工作清单!$I$7:$I$10000=$E$7,ROW(工作清单!$E$7:$M$10000),4^8),ROW(58:58)))</f>
        <v>0</v>
      </c>
      <c r="N66" s="24"/>
    </row>
    <row r="67" s="12" customFormat="1" customHeight="1" spans="3:14">
      <c r="C67" s="24"/>
      <c r="D67" s="5" t="str">
        <f ca="1" t="shared" si="1"/>
        <v/>
      </c>
      <c r="E67" s="6">
        <f ca="1" t="array" ref="E67">INDEX(工作清单!E:E,SMALL(IF(工作清单!$I$7:$I$10000=$E$7,ROW(工作清单!$E$7:$M$10000),4^8),ROW(59:59)))</f>
        <v>0</v>
      </c>
      <c r="F67" s="6">
        <f ca="1" t="array" ref="F67">INDEX(工作清单!F:F,SMALL(IF(工作清单!$I$7:$I$10000=$E$7,ROW(工作清单!$E$7:$M$10000),4^8),ROW(59:59)))</f>
        <v>0</v>
      </c>
      <c r="G67" s="6">
        <f ca="1" t="array" ref="G67">INDEX(工作清单!G:G,SMALL(IF(工作清单!$I$7:$I$10000=$E$7,ROW(工作清单!$E$7:$M$10000),4^8),ROW(59:59)))</f>
        <v>0</v>
      </c>
      <c r="H67" s="6">
        <f ca="1" t="array" ref="H67">INDEX(工作清单!H:H,SMALL(IF(工作清单!$I$7:$I$10000=$E$7,ROW(工作清单!$E$7:$M$10000),4^8),ROW(59:59)))</f>
        <v>0</v>
      </c>
      <c r="I67" s="27">
        <f ca="1" t="array" ref="I67">INDEX(工作清单!I:I,SMALL(IF(工作清单!$I$7:$I$10000=$E$7,ROW(工作清单!$E$7:$M$10000),4^8),ROW(59:59)))</f>
        <v>0</v>
      </c>
      <c r="J67" s="28">
        <f ca="1" t="array" ref="J67">INDEX(工作清单!J:J,SMALL(IF(工作清单!$I$7:$I$10000=$E$7,ROW(工作清单!$E$7:$M$10000),4^8),ROW(59:59)))</f>
        <v>0</v>
      </c>
      <c r="K67" s="6">
        <f ca="1" t="array" ref="K67">INDEX(工作清单!K:K,SMALL(IF(工作清单!$I$7:$I$10000=$E$7,ROW(工作清单!$E$7:$M$10000),4^8),ROW(59:59)))</f>
        <v>0</v>
      </c>
      <c r="L67" s="6">
        <f ca="1" t="array" ref="L67">INDEX(工作清单!L:L,SMALL(IF(工作清单!$I$7:$I$10000=$E$7,ROW(工作清单!$E$7:$M$10000),4^8),ROW(59:59)))</f>
        <v>0</v>
      </c>
      <c r="M67" s="10">
        <f ca="1" t="array" ref="M67">INDEX(工作清单!M:M,SMALL(IF(工作清单!$I$7:$I$10000=$E$7,ROW(工作清单!$E$7:$M$10000),4^8),ROW(59:59)))</f>
        <v>0</v>
      </c>
      <c r="N67" s="24"/>
    </row>
    <row r="68" s="12" customFormat="1" customHeight="1" spans="3:14">
      <c r="C68" s="24"/>
      <c r="D68" s="5" t="str">
        <f ca="1" t="shared" si="1"/>
        <v/>
      </c>
      <c r="E68" s="6">
        <f ca="1" t="array" ref="E68">INDEX(工作清单!E:E,SMALL(IF(工作清单!$I$7:$I$10000=$E$7,ROW(工作清单!$E$7:$M$10000),4^8),ROW(60:60)))</f>
        <v>0</v>
      </c>
      <c r="F68" s="6">
        <f ca="1" t="array" ref="F68">INDEX(工作清单!F:F,SMALL(IF(工作清单!$I$7:$I$10000=$E$7,ROW(工作清单!$E$7:$M$10000),4^8),ROW(60:60)))</f>
        <v>0</v>
      </c>
      <c r="G68" s="6">
        <f ca="1" t="array" ref="G68">INDEX(工作清单!G:G,SMALL(IF(工作清单!$I$7:$I$10000=$E$7,ROW(工作清单!$E$7:$M$10000),4^8),ROW(60:60)))</f>
        <v>0</v>
      </c>
      <c r="H68" s="6">
        <f ca="1" t="array" ref="H68">INDEX(工作清单!H:H,SMALL(IF(工作清单!$I$7:$I$10000=$E$7,ROW(工作清单!$E$7:$M$10000),4^8),ROW(60:60)))</f>
        <v>0</v>
      </c>
      <c r="I68" s="27">
        <f ca="1" t="array" ref="I68">INDEX(工作清单!I:I,SMALL(IF(工作清单!$I$7:$I$10000=$E$7,ROW(工作清单!$E$7:$M$10000),4^8),ROW(60:60)))</f>
        <v>0</v>
      </c>
      <c r="J68" s="28">
        <f ca="1" t="array" ref="J68">INDEX(工作清单!J:J,SMALL(IF(工作清单!$I$7:$I$10000=$E$7,ROW(工作清单!$E$7:$M$10000),4^8),ROW(60:60)))</f>
        <v>0</v>
      </c>
      <c r="K68" s="6">
        <f ca="1" t="array" ref="K68">INDEX(工作清单!K:K,SMALL(IF(工作清单!$I$7:$I$10000=$E$7,ROW(工作清单!$E$7:$M$10000),4^8),ROW(60:60)))</f>
        <v>0</v>
      </c>
      <c r="L68" s="6">
        <f ca="1" t="array" ref="L68">INDEX(工作清单!L:L,SMALL(IF(工作清单!$I$7:$I$10000=$E$7,ROW(工作清单!$E$7:$M$10000),4^8),ROW(60:60)))</f>
        <v>0</v>
      </c>
      <c r="M68" s="10">
        <f ca="1" t="array" ref="M68">INDEX(工作清单!M:M,SMALL(IF(工作清单!$I$7:$I$10000=$E$7,ROW(工作清单!$E$7:$M$10000),4^8),ROW(60:60)))</f>
        <v>0</v>
      </c>
      <c r="N68" s="24"/>
    </row>
    <row r="69" s="12" customFormat="1" customHeight="1" spans="3:14">
      <c r="C69" s="24"/>
      <c r="D69" s="5" t="str">
        <f ca="1" t="shared" si="1"/>
        <v/>
      </c>
      <c r="E69" s="6">
        <f ca="1" t="array" ref="E69">INDEX(工作清单!E:E,SMALL(IF(工作清单!$I$7:$I$10000=$E$7,ROW(工作清单!$E$7:$M$10000),4^8),ROW(61:61)))</f>
        <v>0</v>
      </c>
      <c r="F69" s="6">
        <f ca="1" t="array" ref="F69">INDEX(工作清单!F:F,SMALL(IF(工作清单!$I$7:$I$10000=$E$7,ROW(工作清单!$E$7:$M$10000),4^8),ROW(61:61)))</f>
        <v>0</v>
      </c>
      <c r="G69" s="6">
        <f ca="1" t="array" ref="G69">INDEX(工作清单!G:G,SMALL(IF(工作清单!$I$7:$I$10000=$E$7,ROW(工作清单!$E$7:$M$10000),4^8),ROW(61:61)))</f>
        <v>0</v>
      </c>
      <c r="H69" s="6">
        <f ca="1" t="array" ref="H69">INDEX(工作清单!H:H,SMALL(IF(工作清单!$I$7:$I$10000=$E$7,ROW(工作清单!$E$7:$M$10000),4^8),ROW(61:61)))</f>
        <v>0</v>
      </c>
      <c r="I69" s="27">
        <f ca="1" t="array" ref="I69">INDEX(工作清单!I:I,SMALL(IF(工作清单!$I$7:$I$10000=$E$7,ROW(工作清单!$E$7:$M$10000),4^8),ROW(61:61)))</f>
        <v>0</v>
      </c>
      <c r="J69" s="28">
        <f ca="1" t="array" ref="J69">INDEX(工作清单!J:J,SMALL(IF(工作清单!$I$7:$I$10000=$E$7,ROW(工作清单!$E$7:$M$10000),4^8),ROW(61:61)))</f>
        <v>0</v>
      </c>
      <c r="K69" s="6">
        <f ca="1" t="array" ref="K69">INDEX(工作清单!K:K,SMALL(IF(工作清单!$I$7:$I$10000=$E$7,ROW(工作清单!$E$7:$M$10000),4^8),ROW(61:61)))</f>
        <v>0</v>
      </c>
      <c r="L69" s="6">
        <f ca="1" t="array" ref="L69">INDEX(工作清单!L:L,SMALL(IF(工作清单!$I$7:$I$10000=$E$7,ROW(工作清单!$E$7:$M$10000),4^8),ROW(61:61)))</f>
        <v>0</v>
      </c>
      <c r="M69" s="10">
        <f ca="1" t="array" ref="M69">INDEX(工作清单!M:M,SMALL(IF(工作清单!$I$7:$I$10000=$E$7,ROW(工作清单!$E$7:$M$10000),4^8),ROW(61:61)))</f>
        <v>0</v>
      </c>
      <c r="N69" s="24"/>
    </row>
    <row r="70" s="12" customFormat="1" customHeight="1" spans="3:14">
      <c r="C70" s="24"/>
      <c r="D70" s="5" t="str">
        <f ca="1" t="shared" si="1"/>
        <v/>
      </c>
      <c r="E70" s="6">
        <f ca="1" t="array" ref="E70">INDEX(工作清单!E:E,SMALL(IF(工作清单!$I$7:$I$10000=$E$7,ROW(工作清单!$E$7:$M$10000),4^8),ROW(62:62)))</f>
        <v>0</v>
      </c>
      <c r="F70" s="6">
        <f ca="1" t="array" ref="F70">INDEX(工作清单!F:F,SMALL(IF(工作清单!$I$7:$I$10000=$E$7,ROW(工作清单!$E$7:$M$10000),4^8),ROW(62:62)))</f>
        <v>0</v>
      </c>
      <c r="G70" s="6">
        <f ca="1" t="array" ref="G70">INDEX(工作清单!G:G,SMALL(IF(工作清单!$I$7:$I$10000=$E$7,ROW(工作清单!$E$7:$M$10000),4^8),ROW(62:62)))</f>
        <v>0</v>
      </c>
      <c r="H70" s="6">
        <f ca="1" t="array" ref="H70">INDEX(工作清单!H:H,SMALL(IF(工作清单!$I$7:$I$10000=$E$7,ROW(工作清单!$E$7:$M$10000),4^8),ROW(62:62)))</f>
        <v>0</v>
      </c>
      <c r="I70" s="27">
        <f ca="1" t="array" ref="I70">INDEX(工作清单!I:I,SMALL(IF(工作清单!$I$7:$I$10000=$E$7,ROW(工作清单!$E$7:$M$10000),4^8),ROW(62:62)))</f>
        <v>0</v>
      </c>
      <c r="J70" s="28">
        <f ca="1" t="array" ref="J70">INDEX(工作清单!J:J,SMALL(IF(工作清单!$I$7:$I$10000=$E$7,ROW(工作清单!$E$7:$M$10000),4^8),ROW(62:62)))</f>
        <v>0</v>
      </c>
      <c r="K70" s="6">
        <f ca="1" t="array" ref="K70">INDEX(工作清单!K:K,SMALL(IF(工作清单!$I$7:$I$10000=$E$7,ROW(工作清单!$E$7:$M$10000),4^8),ROW(62:62)))</f>
        <v>0</v>
      </c>
      <c r="L70" s="6">
        <f ca="1" t="array" ref="L70">INDEX(工作清单!L:L,SMALL(IF(工作清单!$I$7:$I$10000=$E$7,ROW(工作清单!$E$7:$M$10000),4^8),ROW(62:62)))</f>
        <v>0</v>
      </c>
      <c r="M70" s="10">
        <f ca="1" t="array" ref="M70">INDEX(工作清单!M:M,SMALL(IF(工作清单!$I$7:$I$10000=$E$7,ROW(工作清单!$E$7:$M$10000),4^8),ROW(62:62)))</f>
        <v>0</v>
      </c>
      <c r="N70" s="24"/>
    </row>
    <row r="71" s="12" customFormat="1" customHeight="1" spans="3:14">
      <c r="C71" s="24"/>
      <c r="D71" s="5" t="str">
        <f ca="1" t="shared" si="1"/>
        <v/>
      </c>
      <c r="E71" s="6">
        <f ca="1" t="array" ref="E71">INDEX(工作清单!E:E,SMALL(IF(工作清单!$I$7:$I$10000=$E$7,ROW(工作清单!$E$7:$M$10000),4^8),ROW(63:63)))</f>
        <v>0</v>
      </c>
      <c r="F71" s="6">
        <f ca="1" t="array" ref="F71">INDEX(工作清单!F:F,SMALL(IF(工作清单!$I$7:$I$10000=$E$7,ROW(工作清单!$E$7:$M$10000),4^8),ROW(63:63)))</f>
        <v>0</v>
      </c>
      <c r="G71" s="6">
        <f ca="1" t="array" ref="G71">INDEX(工作清单!G:G,SMALL(IF(工作清单!$I$7:$I$10000=$E$7,ROW(工作清单!$E$7:$M$10000),4^8),ROW(63:63)))</f>
        <v>0</v>
      </c>
      <c r="H71" s="6">
        <f ca="1" t="array" ref="H71">INDEX(工作清单!H:H,SMALL(IF(工作清单!$I$7:$I$10000=$E$7,ROW(工作清单!$E$7:$M$10000),4^8),ROW(63:63)))</f>
        <v>0</v>
      </c>
      <c r="I71" s="27">
        <f ca="1" t="array" ref="I71">INDEX(工作清单!I:I,SMALL(IF(工作清单!$I$7:$I$10000=$E$7,ROW(工作清单!$E$7:$M$10000),4^8),ROW(63:63)))</f>
        <v>0</v>
      </c>
      <c r="J71" s="28">
        <f ca="1" t="array" ref="J71">INDEX(工作清单!J:J,SMALL(IF(工作清单!$I$7:$I$10000=$E$7,ROW(工作清单!$E$7:$M$10000),4^8),ROW(63:63)))</f>
        <v>0</v>
      </c>
      <c r="K71" s="6">
        <f ca="1" t="array" ref="K71">INDEX(工作清单!K:K,SMALL(IF(工作清单!$I$7:$I$10000=$E$7,ROW(工作清单!$E$7:$M$10000),4^8),ROW(63:63)))</f>
        <v>0</v>
      </c>
      <c r="L71" s="6">
        <f ca="1" t="array" ref="L71">INDEX(工作清单!L:L,SMALL(IF(工作清单!$I$7:$I$10000=$E$7,ROW(工作清单!$E$7:$M$10000),4^8),ROW(63:63)))</f>
        <v>0</v>
      </c>
      <c r="M71" s="10">
        <f ca="1" t="array" ref="M71">INDEX(工作清单!M:M,SMALL(IF(工作清单!$I$7:$I$10000=$E$7,ROW(工作清单!$E$7:$M$10000),4^8),ROW(63:63)))</f>
        <v>0</v>
      </c>
      <c r="N71" s="24"/>
    </row>
    <row r="72" s="12" customFormat="1" customHeight="1" spans="3:14">
      <c r="C72" s="24"/>
      <c r="D72" s="5" t="str">
        <f ca="1" t="shared" si="1"/>
        <v/>
      </c>
      <c r="E72" s="6">
        <f ca="1" t="array" ref="E72">INDEX(工作清单!E:E,SMALL(IF(工作清单!$I$7:$I$10000=$E$7,ROW(工作清单!$E$7:$M$10000),4^8),ROW(64:64)))</f>
        <v>0</v>
      </c>
      <c r="F72" s="6">
        <f ca="1" t="array" ref="F72">INDEX(工作清单!F:F,SMALL(IF(工作清单!$I$7:$I$10000=$E$7,ROW(工作清单!$E$7:$M$10000),4^8),ROW(64:64)))</f>
        <v>0</v>
      </c>
      <c r="G72" s="6">
        <f ca="1" t="array" ref="G72">INDEX(工作清单!G:G,SMALL(IF(工作清单!$I$7:$I$10000=$E$7,ROW(工作清单!$E$7:$M$10000),4^8),ROW(64:64)))</f>
        <v>0</v>
      </c>
      <c r="H72" s="6">
        <f ca="1" t="array" ref="H72">INDEX(工作清单!H:H,SMALL(IF(工作清单!$I$7:$I$10000=$E$7,ROW(工作清单!$E$7:$M$10000),4^8),ROW(64:64)))</f>
        <v>0</v>
      </c>
      <c r="I72" s="27">
        <f ca="1" t="array" ref="I72">INDEX(工作清单!I:I,SMALL(IF(工作清单!$I$7:$I$10000=$E$7,ROW(工作清单!$E$7:$M$10000),4^8),ROW(64:64)))</f>
        <v>0</v>
      </c>
      <c r="J72" s="28">
        <f ca="1" t="array" ref="J72">INDEX(工作清单!J:J,SMALL(IF(工作清单!$I$7:$I$10000=$E$7,ROW(工作清单!$E$7:$M$10000),4^8),ROW(64:64)))</f>
        <v>0</v>
      </c>
      <c r="K72" s="6">
        <f ca="1" t="array" ref="K72">INDEX(工作清单!K:K,SMALL(IF(工作清单!$I$7:$I$10000=$E$7,ROW(工作清单!$E$7:$M$10000),4^8),ROW(64:64)))</f>
        <v>0</v>
      </c>
      <c r="L72" s="6">
        <f ca="1" t="array" ref="L72">INDEX(工作清单!L:L,SMALL(IF(工作清单!$I$7:$I$10000=$E$7,ROW(工作清单!$E$7:$M$10000),4^8),ROW(64:64)))</f>
        <v>0</v>
      </c>
      <c r="M72" s="10">
        <f ca="1" t="array" ref="M72">INDEX(工作清单!M:M,SMALL(IF(工作清单!$I$7:$I$10000=$E$7,ROW(工作清单!$E$7:$M$10000),4^8),ROW(64:64)))</f>
        <v>0</v>
      </c>
      <c r="N72" s="24"/>
    </row>
    <row r="73" s="12" customFormat="1" customHeight="1" spans="3:14">
      <c r="C73" s="24"/>
      <c r="D73" s="5" t="str">
        <f ca="1" t="shared" si="1"/>
        <v/>
      </c>
      <c r="E73" s="6">
        <f ca="1" t="array" ref="E73">INDEX(工作清单!E:E,SMALL(IF(工作清单!$I$7:$I$10000=$E$7,ROW(工作清单!$E$7:$M$10000),4^8),ROW(65:65)))</f>
        <v>0</v>
      </c>
      <c r="F73" s="6">
        <f ca="1" t="array" ref="F73">INDEX(工作清单!F:F,SMALL(IF(工作清单!$I$7:$I$10000=$E$7,ROW(工作清单!$E$7:$M$10000),4^8),ROW(65:65)))</f>
        <v>0</v>
      </c>
      <c r="G73" s="6">
        <f ca="1" t="array" ref="G73">INDEX(工作清单!G:G,SMALL(IF(工作清单!$I$7:$I$10000=$E$7,ROW(工作清单!$E$7:$M$10000),4^8),ROW(65:65)))</f>
        <v>0</v>
      </c>
      <c r="H73" s="6">
        <f ca="1" t="array" ref="H73">INDEX(工作清单!H:H,SMALL(IF(工作清单!$I$7:$I$10000=$E$7,ROW(工作清单!$E$7:$M$10000),4^8),ROW(65:65)))</f>
        <v>0</v>
      </c>
      <c r="I73" s="27">
        <f ca="1" t="array" ref="I73">INDEX(工作清单!I:I,SMALL(IF(工作清单!$I$7:$I$10000=$E$7,ROW(工作清单!$E$7:$M$10000),4^8),ROW(65:65)))</f>
        <v>0</v>
      </c>
      <c r="J73" s="28">
        <f ca="1" t="array" ref="J73">INDEX(工作清单!J:J,SMALL(IF(工作清单!$I$7:$I$10000=$E$7,ROW(工作清单!$E$7:$M$10000),4^8),ROW(65:65)))</f>
        <v>0</v>
      </c>
      <c r="K73" s="6">
        <f ca="1" t="array" ref="K73">INDEX(工作清单!K:K,SMALL(IF(工作清单!$I$7:$I$10000=$E$7,ROW(工作清单!$E$7:$M$10000),4^8),ROW(65:65)))</f>
        <v>0</v>
      </c>
      <c r="L73" s="6">
        <f ca="1" t="array" ref="L73">INDEX(工作清单!L:L,SMALL(IF(工作清单!$I$7:$I$10000=$E$7,ROW(工作清单!$E$7:$M$10000),4^8),ROW(65:65)))</f>
        <v>0</v>
      </c>
      <c r="M73" s="10">
        <f ca="1" t="array" ref="M73">INDEX(工作清单!M:M,SMALL(IF(工作清单!$I$7:$I$10000=$E$7,ROW(工作清单!$E$7:$M$10000),4^8),ROW(65:65)))</f>
        <v>0</v>
      </c>
      <c r="N73" s="24"/>
    </row>
    <row r="74" s="12" customFormat="1" customHeight="1" spans="3:14">
      <c r="C74" s="24"/>
      <c r="D74" s="5" t="str">
        <f ca="1" t="shared" si="1"/>
        <v/>
      </c>
      <c r="E74" s="6">
        <f ca="1" t="array" ref="E74">INDEX(工作清单!E:E,SMALL(IF(工作清单!$I$7:$I$10000=$E$7,ROW(工作清单!$E$7:$M$10000),4^8),ROW(66:66)))</f>
        <v>0</v>
      </c>
      <c r="F74" s="6">
        <f ca="1" t="array" ref="F74">INDEX(工作清单!F:F,SMALL(IF(工作清单!$I$7:$I$10000=$E$7,ROW(工作清单!$E$7:$M$10000),4^8),ROW(66:66)))</f>
        <v>0</v>
      </c>
      <c r="G74" s="6">
        <f ca="1" t="array" ref="G74">INDEX(工作清单!G:G,SMALL(IF(工作清单!$I$7:$I$10000=$E$7,ROW(工作清单!$E$7:$M$10000),4^8),ROW(66:66)))</f>
        <v>0</v>
      </c>
      <c r="H74" s="6">
        <f ca="1" t="array" ref="H74">INDEX(工作清单!H:H,SMALL(IF(工作清单!$I$7:$I$10000=$E$7,ROW(工作清单!$E$7:$M$10000),4^8),ROW(66:66)))</f>
        <v>0</v>
      </c>
      <c r="I74" s="27">
        <f ca="1" t="array" ref="I74">INDEX(工作清单!I:I,SMALL(IF(工作清单!$I$7:$I$10000=$E$7,ROW(工作清单!$E$7:$M$10000),4^8),ROW(66:66)))</f>
        <v>0</v>
      </c>
      <c r="J74" s="28">
        <f ca="1" t="array" ref="J74">INDEX(工作清单!J:J,SMALL(IF(工作清单!$I$7:$I$10000=$E$7,ROW(工作清单!$E$7:$M$10000),4^8),ROW(66:66)))</f>
        <v>0</v>
      </c>
      <c r="K74" s="6">
        <f ca="1" t="array" ref="K74">INDEX(工作清单!K:K,SMALL(IF(工作清单!$I$7:$I$10000=$E$7,ROW(工作清单!$E$7:$M$10000),4^8),ROW(66:66)))</f>
        <v>0</v>
      </c>
      <c r="L74" s="6">
        <f ca="1" t="array" ref="L74">INDEX(工作清单!L:L,SMALL(IF(工作清单!$I$7:$I$10000=$E$7,ROW(工作清单!$E$7:$M$10000),4^8),ROW(66:66)))</f>
        <v>0</v>
      </c>
      <c r="M74" s="10">
        <f ca="1" t="array" ref="M74">INDEX(工作清单!M:M,SMALL(IF(工作清单!$I$7:$I$10000=$E$7,ROW(工作清单!$E$7:$M$10000),4^8),ROW(66:66)))</f>
        <v>0</v>
      </c>
      <c r="N74" s="24"/>
    </row>
    <row r="75" s="12" customFormat="1" customHeight="1" spans="3:14">
      <c r="C75" s="24"/>
      <c r="D75" s="5" t="str">
        <f ca="1" t="shared" si="1"/>
        <v/>
      </c>
      <c r="E75" s="6">
        <f ca="1" t="array" ref="E75">INDEX(工作清单!E:E,SMALL(IF(工作清单!$I$7:$I$10000=$E$7,ROW(工作清单!$E$7:$M$10000),4^8),ROW(67:67)))</f>
        <v>0</v>
      </c>
      <c r="F75" s="6">
        <f ca="1" t="array" ref="F75">INDEX(工作清单!F:F,SMALL(IF(工作清单!$I$7:$I$10000=$E$7,ROW(工作清单!$E$7:$M$10000),4^8),ROW(67:67)))</f>
        <v>0</v>
      </c>
      <c r="G75" s="6">
        <f ca="1" t="array" ref="G75">INDEX(工作清单!G:G,SMALL(IF(工作清单!$I$7:$I$10000=$E$7,ROW(工作清单!$E$7:$M$10000),4^8),ROW(67:67)))</f>
        <v>0</v>
      </c>
      <c r="H75" s="6">
        <f ca="1" t="array" ref="H75">INDEX(工作清单!H:H,SMALL(IF(工作清单!$I$7:$I$10000=$E$7,ROW(工作清单!$E$7:$M$10000),4^8),ROW(67:67)))</f>
        <v>0</v>
      </c>
      <c r="I75" s="27">
        <f ca="1" t="array" ref="I75">INDEX(工作清单!I:I,SMALL(IF(工作清单!$I$7:$I$10000=$E$7,ROW(工作清单!$E$7:$M$10000),4^8),ROW(67:67)))</f>
        <v>0</v>
      </c>
      <c r="J75" s="28">
        <f ca="1" t="array" ref="J75">INDEX(工作清单!J:J,SMALL(IF(工作清单!$I$7:$I$10000=$E$7,ROW(工作清单!$E$7:$M$10000),4^8),ROW(67:67)))</f>
        <v>0</v>
      </c>
      <c r="K75" s="6">
        <f ca="1" t="array" ref="K75">INDEX(工作清单!K:K,SMALL(IF(工作清单!$I$7:$I$10000=$E$7,ROW(工作清单!$E$7:$M$10000),4^8),ROW(67:67)))</f>
        <v>0</v>
      </c>
      <c r="L75" s="6">
        <f ca="1" t="array" ref="L75">INDEX(工作清单!L:L,SMALL(IF(工作清单!$I$7:$I$10000=$E$7,ROW(工作清单!$E$7:$M$10000),4^8),ROW(67:67)))</f>
        <v>0</v>
      </c>
      <c r="M75" s="10">
        <f ca="1" t="array" ref="M75">INDEX(工作清单!M:M,SMALL(IF(工作清单!$I$7:$I$10000=$E$7,ROW(工作清单!$E$7:$M$10000),4^8),ROW(67:67)))</f>
        <v>0</v>
      </c>
      <c r="N75" s="24"/>
    </row>
    <row r="76" s="12" customFormat="1" customHeight="1" spans="3:14">
      <c r="C76" s="24"/>
      <c r="D76" s="5" t="str">
        <f ca="1" t="shared" si="1"/>
        <v/>
      </c>
      <c r="E76" s="6">
        <f ca="1" t="array" ref="E76">INDEX(工作清单!E:E,SMALL(IF(工作清单!$I$7:$I$10000=$E$7,ROW(工作清单!$E$7:$M$10000),4^8),ROW(68:68)))</f>
        <v>0</v>
      </c>
      <c r="F76" s="6">
        <f ca="1" t="array" ref="F76">INDEX(工作清单!F:F,SMALL(IF(工作清单!$I$7:$I$10000=$E$7,ROW(工作清单!$E$7:$M$10000),4^8),ROW(68:68)))</f>
        <v>0</v>
      </c>
      <c r="G76" s="6">
        <f ca="1" t="array" ref="G76">INDEX(工作清单!G:G,SMALL(IF(工作清单!$I$7:$I$10000=$E$7,ROW(工作清单!$E$7:$M$10000),4^8),ROW(68:68)))</f>
        <v>0</v>
      </c>
      <c r="H76" s="6">
        <f ca="1" t="array" ref="H76">INDEX(工作清单!H:H,SMALL(IF(工作清单!$I$7:$I$10000=$E$7,ROW(工作清单!$E$7:$M$10000),4^8),ROW(68:68)))</f>
        <v>0</v>
      </c>
      <c r="I76" s="27">
        <f ca="1" t="array" ref="I76">INDEX(工作清单!I:I,SMALL(IF(工作清单!$I$7:$I$10000=$E$7,ROW(工作清单!$E$7:$M$10000),4^8),ROW(68:68)))</f>
        <v>0</v>
      </c>
      <c r="J76" s="28">
        <f ca="1" t="array" ref="J76">INDEX(工作清单!J:J,SMALL(IF(工作清单!$I$7:$I$10000=$E$7,ROW(工作清单!$E$7:$M$10000),4^8),ROW(68:68)))</f>
        <v>0</v>
      </c>
      <c r="K76" s="6">
        <f ca="1" t="array" ref="K76">INDEX(工作清单!K:K,SMALL(IF(工作清单!$I$7:$I$10000=$E$7,ROW(工作清单!$E$7:$M$10000),4^8),ROW(68:68)))</f>
        <v>0</v>
      </c>
      <c r="L76" s="6">
        <f ca="1" t="array" ref="L76">INDEX(工作清单!L:L,SMALL(IF(工作清单!$I$7:$I$10000=$E$7,ROW(工作清单!$E$7:$M$10000),4^8),ROW(68:68)))</f>
        <v>0</v>
      </c>
      <c r="M76" s="10">
        <f ca="1" t="array" ref="M76">INDEX(工作清单!M:M,SMALL(IF(工作清单!$I$7:$I$10000=$E$7,ROW(工作清单!$E$7:$M$10000),4^8),ROW(68:68)))</f>
        <v>0</v>
      </c>
      <c r="N76" s="24"/>
    </row>
    <row r="77" s="12" customFormat="1" customHeight="1" spans="3:14">
      <c r="C77" s="24"/>
      <c r="D77" s="5" t="str">
        <f ca="1" t="shared" si="1"/>
        <v/>
      </c>
      <c r="E77" s="6">
        <f ca="1" t="array" ref="E77">INDEX(工作清单!E:E,SMALL(IF(工作清单!$I$7:$I$10000=$E$7,ROW(工作清单!$E$7:$M$10000),4^8),ROW(69:69)))</f>
        <v>0</v>
      </c>
      <c r="F77" s="6">
        <f ca="1" t="array" ref="F77">INDEX(工作清单!F:F,SMALL(IF(工作清单!$I$7:$I$10000=$E$7,ROW(工作清单!$E$7:$M$10000),4^8),ROW(69:69)))</f>
        <v>0</v>
      </c>
      <c r="G77" s="6">
        <f ca="1" t="array" ref="G77">INDEX(工作清单!G:G,SMALL(IF(工作清单!$I$7:$I$10000=$E$7,ROW(工作清单!$E$7:$M$10000),4^8),ROW(69:69)))</f>
        <v>0</v>
      </c>
      <c r="H77" s="6">
        <f ca="1" t="array" ref="H77">INDEX(工作清单!H:H,SMALL(IF(工作清单!$I$7:$I$10000=$E$7,ROW(工作清单!$E$7:$M$10000),4^8),ROW(69:69)))</f>
        <v>0</v>
      </c>
      <c r="I77" s="27">
        <f ca="1" t="array" ref="I77">INDEX(工作清单!I:I,SMALL(IF(工作清单!$I$7:$I$10000=$E$7,ROW(工作清单!$E$7:$M$10000),4^8),ROW(69:69)))</f>
        <v>0</v>
      </c>
      <c r="J77" s="28">
        <f ca="1" t="array" ref="J77">INDEX(工作清单!J:J,SMALL(IF(工作清单!$I$7:$I$10000=$E$7,ROW(工作清单!$E$7:$M$10000),4^8),ROW(69:69)))</f>
        <v>0</v>
      </c>
      <c r="K77" s="6">
        <f ca="1" t="array" ref="K77">INDEX(工作清单!K:K,SMALL(IF(工作清单!$I$7:$I$10000=$E$7,ROW(工作清单!$E$7:$M$10000),4^8),ROW(69:69)))</f>
        <v>0</v>
      </c>
      <c r="L77" s="6">
        <f ca="1" t="array" ref="L77">INDEX(工作清单!L:L,SMALL(IF(工作清单!$I$7:$I$10000=$E$7,ROW(工作清单!$E$7:$M$10000),4^8),ROW(69:69)))</f>
        <v>0</v>
      </c>
      <c r="M77" s="10">
        <f ca="1" t="array" ref="M77">INDEX(工作清单!M:M,SMALL(IF(工作清单!$I$7:$I$10000=$E$7,ROW(工作清单!$E$7:$M$10000),4^8),ROW(69:69)))</f>
        <v>0</v>
      </c>
      <c r="N77" s="24"/>
    </row>
    <row r="78" s="12" customFormat="1" customHeight="1" spans="3:14">
      <c r="C78" s="24"/>
      <c r="D78" s="5" t="str">
        <f ca="1" t="shared" si="1"/>
        <v/>
      </c>
      <c r="E78" s="6">
        <f ca="1" t="array" ref="E78">INDEX(工作清单!E:E,SMALL(IF(工作清单!$I$7:$I$10000=$E$7,ROW(工作清单!$E$7:$M$10000),4^8),ROW(70:70)))</f>
        <v>0</v>
      </c>
      <c r="F78" s="6">
        <f ca="1" t="array" ref="F78">INDEX(工作清单!F:F,SMALL(IF(工作清单!$I$7:$I$10000=$E$7,ROW(工作清单!$E$7:$M$10000),4^8),ROW(70:70)))</f>
        <v>0</v>
      </c>
      <c r="G78" s="6">
        <f ca="1" t="array" ref="G78">INDEX(工作清单!G:G,SMALL(IF(工作清单!$I$7:$I$10000=$E$7,ROW(工作清单!$E$7:$M$10000),4^8),ROW(70:70)))</f>
        <v>0</v>
      </c>
      <c r="H78" s="6">
        <f ca="1" t="array" ref="H78">INDEX(工作清单!H:H,SMALL(IF(工作清单!$I$7:$I$10000=$E$7,ROW(工作清单!$E$7:$M$10000),4^8),ROW(70:70)))</f>
        <v>0</v>
      </c>
      <c r="I78" s="27">
        <f ca="1" t="array" ref="I78">INDEX(工作清单!I:I,SMALL(IF(工作清单!$I$7:$I$10000=$E$7,ROW(工作清单!$E$7:$M$10000),4^8),ROW(70:70)))</f>
        <v>0</v>
      </c>
      <c r="J78" s="28">
        <f ca="1" t="array" ref="J78">INDEX(工作清单!J:J,SMALL(IF(工作清单!$I$7:$I$10000=$E$7,ROW(工作清单!$E$7:$M$10000),4^8),ROW(70:70)))</f>
        <v>0</v>
      </c>
      <c r="K78" s="6">
        <f ca="1" t="array" ref="K78">INDEX(工作清单!K:K,SMALL(IF(工作清单!$I$7:$I$10000=$E$7,ROW(工作清单!$E$7:$M$10000),4^8),ROW(70:70)))</f>
        <v>0</v>
      </c>
      <c r="L78" s="6">
        <f ca="1" t="array" ref="L78">INDEX(工作清单!L:L,SMALL(IF(工作清单!$I$7:$I$10000=$E$7,ROW(工作清单!$E$7:$M$10000),4^8),ROW(70:70)))</f>
        <v>0</v>
      </c>
      <c r="M78" s="10">
        <f ca="1" t="array" ref="M78">INDEX(工作清单!M:M,SMALL(IF(工作清单!$I$7:$I$10000=$E$7,ROW(工作清单!$E$7:$M$10000),4^8),ROW(70:70)))</f>
        <v>0</v>
      </c>
      <c r="N78" s="24"/>
    </row>
    <row r="79" s="12" customFormat="1" customHeight="1" spans="3:14">
      <c r="C79" s="24"/>
      <c r="D79" s="5" t="str">
        <f ca="1" t="shared" si="1"/>
        <v/>
      </c>
      <c r="E79" s="6">
        <f ca="1" t="array" ref="E79">INDEX(工作清单!E:E,SMALL(IF(工作清单!$I$7:$I$10000=$E$7,ROW(工作清单!$E$7:$M$10000),4^8),ROW(71:71)))</f>
        <v>0</v>
      </c>
      <c r="F79" s="6">
        <f ca="1" t="array" ref="F79">INDEX(工作清单!F:F,SMALL(IF(工作清单!$I$7:$I$10000=$E$7,ROW(工作清单!$E$7:$M$10000),4^8),ROW(71:71)))</f>
        <v>0</v>
      </c>
      <c r="G79" s="6">
        <f ca="1" t="array" ref="G79">INDEX(工作清单!G:G,SMALL(IF(工作清单!$I$7:$I$10000=$E$7,ROW(工作清单!$E$7:$M$10000),4^8),ROW(71:71)))</f>
        <v>0</v>
      </c>
      <c r="H79" s="6">
        <f ca="1" t="array" ref="H79">INDEX(工作清单!H:H,SMALL(IF(工作清单!$I$7:$I$10000=$E$7,ROW(工作清单!$E$7:$M$10000),4^8),ROW(71:71)))</f>
        <v>0</v>
      </c>
      <c r="I79" s="27">
        <f ca="1" t="array" ref="I79">INDEX(工作清单!I:I,SMALL(IF(工作清单!$I$7:$I$10000=$E$7,ROW(工作清单!$E$7:$M$10000),4^8),ROW(71:71)))</f>
        <v>0</v>
      </c>
      <c r="J79" s="28">
        <f ca="1" t="array" ref="J79">INDEX(工作清单!J:J,SMALL(IF(工作清单!$I$7:$I$10000=$E$7,ROW(工作清单!$E$7:$M$10000),4^8),ROW(71:71)))</f>
        <v>0</v>
      </c>
      <c r="K79" s="6">
        <f ca="1" t="array" ref="K79">INDEX(工作清单!K:K,SMALL(IF(工作清单!$I$7:$I$10000=$E$7,ROW(工作清单!$E$7:$M$10000),4^8),ROW(71:71)))</f>
        <v>0</v>
      </c>
      <c r="L79" s="6">
        <f ca="1" t="array" ref="L79">INDEX(工作清单!L:L,SMALL(IF(工作清单!$I$7:$I$10000=$E$7,ROW(工作清单!$E$7:$M$10000),4^8),ROW(71:71)))</f>
        <v>0</v>
      </c>
      <c r="M79" s="10">
        <f ca="1" t="array" ref="M79">INDEX(工作清单!M:M,SMALL(IF(工作清单!$I$7:$I$10000=$E$7,ROW(工作清单!$E$7:$M$10000),4^8),ROW(71:71)))</f>
        <v>0</v>
      </c>
      <c r="N79" s="24"/>
    </row>
    <row r="80" s="12" customFormat="1" customHeight="1" spans="3:14">
      <c r="C80" s="24"/>
      <c r="D80" s="5" t="str">
        <f ca="1" t="shared" si="1"/>
        <v/>
      </c>
      <c r="E80" s="6">
        <f ca="1" t="array" ref="E80">INDEX(工作清单!E:E,SMALL(IF(工作清单!$I$7:$I$10000=$E$7,ROW(工作清单!$E$7:$M$10000),4^8),ROW(72:72)))</f>
        <v>0</v>
      </c>
      <c r="F80" s="6">
        <f ca="1" t="array" ref="F80">INDEX(工作清单!F:F,SMALL(IF(工作清单!$I$7:$I$10000=$E$7,ROW(工作清单!$E$7:$M$10000),4^8),ROW(72:72)))</f>
        <v>0</v>
      </c>
      <c r="G80" s="6">
        <f ca="1" t="array" ref="G80">INDEX(工作清单!G:G,SMALL(IF(工作清单!$I$7:$I$10000=$E$7,ROW(工作清单!$E$7:$M$10000),4^8),ROW(72:72)))</f>
        <v>0</v>
      </c>
      <c r="H80" s="6">
        <f ca="1" t="array" ref="H80">INDEX(工作清单!H:H,SMALL(IF(工作清单!$I$7:$I$10000=$E$7,ROW(工作清单!$E$7:$M$10000),4^8),ROW(72:72)))</f>
        <v>0</v>
      </c>
      <c r="I80" s="27">
        <f ca="1" t="array" ref="I80">INDEX(工作清单!I:I,SMALL(IF(工作清单!$I$7:$I$10000=$E$7,ROW(工作清单!$E$7:$M$10000),4^8),ROW(72:72)))</f>
        <v>0</v>
      </c>
      <c r="J80" s="28">
        <f ca="1" t="array" ref="J80">INDEX(工作清单!J:J,SMALL(IF(工作清单!$I$7:$I$10000=$E$7,ROW(工作清单!$E$7:$M$10000),4^8),ROW(72:72)))</f>
        <v>0</v>
      </c>
      <c r="K80" s="6">
        <f ca="1" t="array" ref="K80">INDEX(工作清单!K:K,SMALL(IF(工作清单!$I$7:$I$10000=$E$7,ROW(工作清单!$E$7:$M$10000),4^8),ROW(72:72)))</f>
        <v>0</v>
      </c>
      <c r="L80" s="6">
        <f ca="1" t="array" ref="L80">INDEX(工作清单!L:L,SMALL(IF(工作清单!$I$7:$I$10000=$E$7,ROW(工作清单!$E$7:$M$10000),4^8),ROW(72:72)))</f>
        <v>0</v>
      </c>
      <c r="M80" s="10">
        <f ca="1" t="array" ref="M80">INDEX(工作清单!M:M,SMALL(IF(工作清单!$I$7:$I$10000=$E$7,ROW(工作清单!$E$7:$M$10000),4^8),ROW(72:72)))</f>
        <v>0</v>
      </c>
      <c r="N80" s="24"/>
    </row>
    <row r="81" s="12" customFormat="1" customHeight="1" spans="3:14">
      <c r="C81" s="24"/>
      <c r="D81" s="5" t="str">
        <f ca="1" t="shared" ref="D81:D105" si="2">IF(E81=0,"",ROW(A73))</f>
        <v/>
      </c>
      <c r="E81" s="6">
        <f ca="1" t="array" ref="E81">INDEX(工作清单!E:E,SMALL(IF(工作清单!$I$7:$I$10000=$E$7,ROW(工作清单!$E$7:$M$10000),4^8),ROW(73:73)))</f>
        <v>0</v>
      </c>
      <c r="F81" s="6">
        <f ca="1" t="array" ref="F81">INDEX(工作清单!F:F,SMALL(IF(工作清单!$I$7:$I$10000=$E$7,ROW(工作清单!$E$7:$M$10000),4^8),ROW(73:73)))</f>
        <v>0</v>
      </c>
      <c r="G81" s="6">
        <f ca="1" t="array" ref="G81">INDEX(工作清单!G:G,SMALL(IF(工作清单!$I$7:$I$10000=$E$7,ROW(工作清单!$E$7:$M$10000),4^8),ROW(73:73)))</f>
        <v>0</v>
      </c>
      <c r="H81" s="6">
        <f ca="1" t="array" ref="H81">INDEX(工作清单!H:H,SMALL(IF(工作清单!$I$7:$I$10000=$E$7,ROW(工作清单!$E$7:$M$10000),4^8),ROW(73:73)))</f>
        <v>0</v>
      </c>
      <c r="I81" s="27">
        <f ca="1" t="array" ref="I81">INDEX(工作清单!I:I,SMALL(IF(工作清单!$I$7:$I$10000=$E$7,ROW(工作清单!$E$7:$M$10000),4^8),ROW(73:73)))</f>
        <v>0</v>
      </c>
      <c r="J81" s="28">
        <f ca="1" t="array" ref="J81">INDEX(工作清单!J:J,SMALL(IF(工作清单!$I$7:$I$10000=$E$7,ROW(工作清单!$E$7:$M$10000),4^8),ROW(73:73)))</f>
        <v>0</v>
      </c>
      <c r="K81" s="6">
        <f ca="1" t="array" ref="K81">INDEX(工作清单!K:K,SMALL(IF(工作清单!$I$7:$I$10000=$E$7,ROW(工作清单!$E$7:$M$10000),4^8),ROW(73:73)))</f>
        <v>0</v>
      </c>
      <c r="L81" s="6">
        <f ca="1" t="array" ref="L81">INDEX(工作清单!L:L,SMALL(IF(工作清单!$I$7:$I$10000=$E$7,ROW(工作清单!$E$7:$M$10000),4^8),ROW(73:73)))</f>
        <v>0</v>
      </c>
      <c r="M81" s="10">
        <f ca="1" t="array" ref="M81">INDEX(工作清单!M:M,SMALL(IF(工作清单!$I$7:$I$10000=$E$7,ROW(工作清单!$E$7:$M$10000),4^8),ROW(73:73)))</f>
        <v>0</v>
      </c>
      <c r="N81" s="24"/>
    </row>
    <row r="82" s="12" customFormat="1" customHeight="1" spans="3:14">
      <c r="C82" s="24"/>
      <c r="D82" s="5" t="str">
        <f ca="1" t="shared" si="2"/>
        <v/>
      </c>
      <c r="E82" s="6">
        <f ca="1" t="array" ref="E82">INDEX(工作清单!E:E,SMALL(IF(工作清单!$I$7:$I$10000=$E$7,ROW(工作清单!$E$7:$M$10000),4^8),ROW(74:74)))</f>
        <v>0</v>
      </c>
      <c r="F82" s="6">
        <f ca="1" t="array" ref="F82">INDEX(工作清单!F:F,SMALL(IF(工作清单!$I$7:$I$10000=$E$7,ROW(工作清单!$E$7:$M$10000),4^8),ROW(74:74)))</f>
        <v>0</v>
      </c>
      <c r="G82" s="6">
        <f ca="1" t="array" ref="G82">INDEX(工作清单!G:G,SMALL(IF(工作清单!$I$7:$I$10000=$E$7,ROW(工作清单!$E$7:$M$10000),4^8),ROW(74:74)))</f>
        <v>0</v>
      </c>
      <c r="H82" s="6">
        <f ca="1" t="array" ref="H82">INDEX(工作清单!H:H,SMALL(IF(工作清单!$I$7:$I$10000=$E$7,ROW(工作清单!$E$7:$M$10000),4^8),ROW(74:74)))</f>
        <v>0</v>
      </c>
      <c r="I82" s="27">
        <f ca="1" t="array" ref="I82">INDEX(工作清单!I:I,SMALL(IF(工作清单!$I$7:$I$10000=$E$7,ROW(工作清单!$E$7:$M$10000),4^8),ROW(74:74)))</f>
        <v>0</v>
      </c>
      <c r="J82" s="28">
        <f ca="1" t="array" ref="J82">INDEX(工作清单!J:J,SMALL(IF(工作清单!$I$7:$I$10000=$E$7,ROW(工作清单!$E$7:$M$10000),4^8),ROW(74:74)))</f>
        <v>0</v>
      </c>
      <c r="K82" s="6">
        <f ca="1" t="array" ref="K82">INDEX(工作清单!K:K,SMALL(IF(工作清单!$I$7:$I$10000=$E$7,ROW(工作清单!$E$7:$M$10000),4^8),ROW(74:74)))</f>
        <v>0</v>
      </c>
      <c r="L82" s="6">
        <f ca="1" t="array" ref="L82">INDEX(工作清单!L:L,SMALL(IF(工作清单!$I$7:$I$10000=$E$7,ROW(工作清单!$E$7:$M$10000),4^8),ROW(74:74)))</f>
        <v>0</v>
      </c>
      <c r="M82" s="10">
        <f ca="1" t="array" ref="M82">INDEX(工作清单!M:M,SMALL(IF(工作清单!$I$7:$I$10000=$E$7,ROW(工作清单!$E$7:$M$10000),4^8),ROW(74:74)))</f>
        <v>0</v>
      </c>
      <c r="N82" s="24"/>
    </row>
    <row r="83" s="12" customFormat="1" customHeight="1" spans="3:14">
      <c r="C83" s="24"/>
      <c r="D83" s="5" t="str">
        <f ca="1" t="shared" si="2"/>
        <v/>
      </c>
      <c r="E83" s="6">
        <f ca="1" t="array" ref="E83">INDEX(工作清单!E:E,SMALL(IF(工作清单!$I$7:$I$10000=$E$7,ROW(工作清单!$E$7:$M$10000),4^8),ROW(75:75)))</f>
        <v>0</v>
      </c>
      <c r="F83" s="6">
        <f ca="1" t="array" ref="F83">INDEX(工作清单!F:F,SMALL(IF(工作清单!$I$7:$I$10000=$E$7,ROW(工作清单!$E$7:$M$10000),4^8),ROW(75:75)))</f>
        <v>0</v>
      </c>
      <c r="G83" s="6">
        <f ca="1" t="array" ref="G83">INDEX(工作清单!G:G,SMALL(IF(工作清单!$I$7:$I$10000=$E$7,ROW(工作清单!$E$7:$M$10000),4^8),ROW(75:75)))</f>
        <v>0</v>
      </c>
      <c r="H83" s="6">
        <f ca="1" t="array" ref="H83">INDEX(工作清单!H:H,SMALL(IF(工作清单!$I$7:$I$10000=$E$7,ROW(工作清单!$E$7:$M$10000),4^8),ROW(75:75)))</f>
        <v>0</v>
      </c>
      <c r="I83" s="27">
        <f ca="1" t="array" ref="I83">INDEX(工作清单!I:I,SMALL(IF(工作清单!$I$7:$I$10000=$E$7,ROW(工作清单!$E$7:$M$10000),4^8),ROW(75:75)))</f>
        <v>0</v>
      </c>
      <c r="J83" s="28">
        <f ca="1" t="array" ref="J83">INDEX(工作清单!J:J,SMALL(IF(工作清单!$I$7:$I$10000=$E$7,ROW(工作清单!$E$7:$M$10000),4^8),ROW(75:75)))</f>
        <v>0</v>
      </c>
      <c r="K83" s="6">
        <f ca="1" t="array" ref="K83">INDEX(工作清单!K:K,SMALL(IF(工作清单!$I$7:$I$10000=$E$7,ROW(工作清单!$E$7:$M$10000),4^8),ROW(75:75)))</f>
        <v>0</v>
      </c>
      <c r="L83" s="6">
        <f ca="1" t="array" ref="L83">INDEX(工作清单!L:L,SMALL(IF(工作清单!$I$7:$I$10000=$E$7,ROW(工作清单!$E$7:$M$10000),4^8),ROW(75:75)))</f>
        <v>0</v>
      </c>
      <c r="M83" s="10">
        <f ca="1" t="array" ref="M83">INDEX(工作清单!M:M,SMALL(IF(工作清单!$I$7:$I$10000=$E$7,ROW(工作清单!$E$7:$M$10000),4^8),ROW(75:75)))</f>
        <v>0</v>
      </c>
      <c r="N83" s="24"/>
    </row>
    <row r="84" s="12" customFormat="1" customHeight="1" spans="3:14">
      <c r="C84" s="24"/>
      <c r="D84" s="5" t="str">
        <f ca="1" t="shared" si="2"/>
        <v/>
      </c>
      <c r="E84" s="6">
        <f ca="1" t="array" ref="E84">INDEX(工作清单!E:E,SMALL(IF(工作清单!$I$7:$I$10000=$E$7,ROW(工作清单!$E$7:$M$10000),4^8),ROW(76:76)))</f>
        <v>0</v>
      </c>
      <c r="F84" s="6">
        <f ca="1" t="array" ref="F84">INDEX(工作清单!F:F,SMALL(IF(工作清单!$I$7:$I$10000=$E$7,ROW(工作清单!$E$7:$M$10000),4^8),ROW(76:76)))</f>
        <v>0</v>
      </c>
      <c r="G84" s="6">
        <f ca="1" t="array" ref="G84">INDEX(工作清单!G:G,SMALL(IF(工作清单!$I$7:$I$10000=$E$7,ROW(工作清单!$E$7:$M$10000),4^8),ROW(76:76)))</f>
        <v>0</v>
      </c>
      <c r="H84" s="6">
        <f ca="1" t="array" ref="H84">INDEX(工作清单!H:H,SMALL(IF(工作清单!$I$7:$I$10000=$E$7,ROW(工作清单!$E$7:$M$10000),4^8),ROW(76:76)))</f>
        <v>0</v>
      </c>
      <c r="I84" s="27">
        <f ca="1" t="array" ref="I84">INDEX(工作清单!I:I,SMALL(IF(工作清单!$I$7:$I$10000=$E$7,ROW(工作清单!$E$7:$M$10000),4^8),ROW(76:76)))</f>
        <v>0</v>
      </c>
      <c r="J84" s="28">
        <f ca="1" t="array" ref="J84">INDEX(工作清单!J:J,SMALL(IF(工作清单!$I$7:$I$10000=$E$7,ROW(工作清单!$E$7:$M$10000),4^8),ROW(76:76)))</f>
        <v>0</v>
      </c>
      <c r="K84" s="6">
        <f ca="1" t="array" ref="K84">INDEX(工作清单!K:K,SMALL(IF(工作清单!$I$7:$I$10000=$E$7,ROW(工作清单!$E$7:$M$10000),4^8),ROW(76:76)))</f>
        <v>0</v>
      </c>
      <c r="L84" s="6">
        <f ca="1" t="array" ref="L84">INDEX(工作清单!L:L,SMALL(IF(工作清单!$I$7:$I$10000=$E$7,ROW(工作清单!$E$7:$M$10000),4^8),ROW(76:76)))</f>
        <v>0</v>
      </c>
      <c r="M84" s="10">
        <f ca="1" t="array" ref="M84">INDEX(工作清单!M:M,SMALL(IF(工作清单!$I$7:$I$10000=$E$7,ROW(工作清单!$E$7:$M$10000),4^8),ROW(76:76)))</f>
        <v>0</v>
      </c>
      <c r="N84" s="24"/>
    </row>
    <row r="85" s="12" customFormat="1" customHeight="1" spans="3:14">
      <c r="C85" s="24"/>
      <c r="D85" s="5" t="str">
        <f ca="1" t="shared" si="2"/>
        <v/>
      </c>
      <c r="E85" s="6">
        <f ca="1" t="array" ref="E85">INDEX(工作清单!E:E,SMALL(IF(工作清单!$I$7:$I$10000=$E$7,ROW(工作清单!$E$7:$M$10000),4^8),ROW(77:77)))</f>
        <v>0</v>
      </c>
      <c r="F85" s="6">
        <f ca="1" t="array" ref="F85">INDEX(工作清单!F:F,SMALL(IF(工作清单!$I$7:$I$10000=$E$7,ROW(工作清单!$E$7:$M$10000),4^8),ROW(77:77)))</f>
        <v>0</v>
      </c>
      <c r="G85" s="6">
        <f ca="1" t="array" ref="G85">INDEX(工作清单!G:G,SMALL(IF(工作清单!$I$7:$I$10000=$E$7,ROW(工作清单!$E$7:$M$10000),4^8),ROW(77:77)))</f>
        <v>0</v>
      </c>
      <c r="H85" s="6">
        <f ca="1" t="array" ref="H85">INDEX(工作清单!H:H,SMALL(IF(工作清单!$I$7:$I$10000=$E$7,ROW(工作清单!$E$7:$M$10000),4^8),ROW(77:77)))</f>
        <v>0</v>
      </c>
      <c r="I85" s="27">
        <f ca="1" t="array" ref="I85">INDEX(工作清单!I:I,SMALL(IF(工作清单!$I$7:$I$10000=$E$7,ROW(工作清单!$E$7:$M$10000),4^8),ROW(77:77)))</f>
        <v>0</v>
      </c>
      <c r="J85" s="28">
        <f ca="1" t="array" ref="J85">INDEX(工作清单!J:J,SMALL(IF(工作清单!$I$7:$I$10000=$E$7,ROW(工作清单!$E$7:$M$10000),4^8),ROW(77:77)))</f>
        <v>0</v>
      </c>
      <c r="K85" s="6">
        <f ca="1" t="array" ref="K85">INDEX(工作清单!K:K,SMALL(IF(工作清单!$I$7:$I$10000=$E$7,ROW(工作清单!$E$7:$M$10000),4^8),ROW(77:77)))</f>
        <v>0</v>
      </c>
      <c r="L85" s="6">
        <f ca="1" t="array" ref="L85">INDEX(工作清单!L:L,SMALL(IF(工作清单!$I$7:$I$10000=$E$7,ROW(工作清单!$E$7:$M$10000),4^8),ROW(77:77)))</f>
        <v>0</v>
      </c>
      <c r="M85" s="10">
        <f ca="1" t="array" ref="M85">INDEX(工作清单!M:M,SMALL(IF(工作清单!$I$7:$I$10000=$E$7,ROW(工作清单!$E$7:$M$10000),4^8),ROW(77:77)))</f>
        <v>0</v>
      </c>
      <c r="N85" s="24"/>
    </row>
    <row r="86" s="12" customFormat="1" customHeight="1" spans="3:14">
      <c r="C86" s="24"/>
      <c r="D86" s="5" t="str">
        <f ca="1" t="shared" si="2"/>
        <v/>
      </c>
      <c r="E86" s="6">
        <f ca="1" t="array" ref="E86">INDEX(工作清单!E:E,SMALL(IF(工作清单!$I$7:$I$10000=$E$7,ROW(工作清单!$E$7:$M$10000),4^8),ROW(78:78)))</f>
        <v>0</v>
      </c>
      <c r="F86" s="6">
        <f ca="1" t="array" ref="F86">INDEX(工作清单!F:F,SMALL(IF(工作清单!$I$7:$I$10000=$E$7,ROW(工作清单!$E$7:$M$10000),4^8),ROW(78:78)))</f>
        <v>0</v>
      </c>
      <c r="G86" s="6">
        <f ca="1" t="array" ref="G86">INDEX(工作清单!G:G,SMALL(IF(工作清单!$I$7:$I$10000=$E$7,ROW(工作清单!$E$7:$M$10000),4^8),ROW(78:78)))</f>
        <v>0</v>
      </c>
      <c r="H86" s="6">
        <f ca="1" t="array" ref="H86">INDEX(工作清单!H:H,SMALL(IF(工作清单!$I$7:$I$10000=$E$7,ROW(工作清单!$E$7:$M$10000),4^8),ROW(78:78)))</f>
        <v>0</v>
      </c>
      <c r="I86" s="27">
        <f ca="1" t="array" ref="I86">INDEX(工作清单!I:I,SMALL(IF(工作清单!$I$7:$I$10000=$E$7,ROW(工作清单!$E$7:$M$10000),4^8),ROW(78:78)))</f>
        <v>0</v>
      </c>
      <c r="J86" s="28">
        <f ca="1" t="array" ref="J86">INDEX(工作清单!J:J,SMALL(IF(工作清单!$I$7:$I$10000=$E$7,ROW(工作清单!$E$7:$M$10000),4^8),ROW(78:78)))</f>
        <v>0</v>
      </c>
      <c r="K86" s="6">
        <f ca="1" t="array" ref="K86">INDEX(工作清单!K:K,SMALL(IF(工作清单!$I$7:$I$10000=$E$7,ROW(工作清单!$E$7:$M$10000),4^8),ROW(78:78)))</f>
        <v>0</v>
      </c>
      <c r="L86" s="6">
        <f ca="1" t="array" ref="L86">INDEX(工作清单!L:L,SMALL(IF(工作清单!$I$7:$I$10000=$E$7,ROW(工作清单!$E$7:$M$10000),4^8),ROW(78:78)))</f>
        <v>0</v>
      </c>
      <c r="M86" s="10">
        <f ca="1" t="array" ref="M86">INDEX(工作清单!M:M,SMALL(IF(工作清单!$I$7:$I$10000=$E$7,ROW(工作清单!$E$7:$M$10000),4^8),ROW(78:78)))</f>
        <v>0</v>
      </c>
      <c r="N86" s="24"/>
    </row>
    <row r="87" s="12" customFormat="1" customHeight="1" spans="3:14">
      <c r="C87" s="24"/>
      <c r="D87" s="5" t="str">
        <f ca="1" t="shared" si="2"/>
        <v/>
      </c>
      <c r="E87" s="6">
        <f ca="1" t="array" ref="E87">INDEX(工作清单!E:E,SMALL(IF(工作清单!$I$7:$I$10000=$E$7,ROW(工作清单!$E$7:$M$10000),4^8),ROW(79:79)))</f>
        <v>0</v>
      </c>
      <c r="F87" s="6">
        <f ca="1" t="array" ref="F87">INDEX(工作清单!F:F,SMALL(IF(工作清单!$I$7:$I$10000=$E$7,ROW(工作清单!$E$7:$M$10000),4^8),ROW(79:79)))</f>
        <v>0</v>
      </c>
      <c r="G87" s="6">
        <f ca="1" t="array" ref="G87">INDEX(工作清单!G:G,SMALL(IF(工作清单!$I$7:$I$10000=$E$7,ROW(工作清单!$E$7:$M$10000),4^8),ROW(79:79)))</f>
        <v>0</v>
      </c>
      <c r="H87" s="6">
        <f ca="1" t="array" ref="H87">INDEX(工作清单!H:H,SMALL(IF(工作清单!$I$7:$I$10000=$E$7,ROW(工作清单!$E$7:$M$10000),4^8),ROW(79:79)))</f>
        <v>0</v>
      </c>
      <c r="I87" s="27">
        <f ca="1" t="array" ref="I87">INDEX(工作清单!I:I,SMALL(IF(工作清单!$I$7:$I$10000=$E$7,ROW(工作清单!$E$7:$M$10000),4^8),ROW(79:79)))</f>
        <v>0</v>
      </c>
      <c r="J87" s="28">
        <f ca="1" t="array" ref="J87">INDEX(工作清单!J:J,SMALL(IF(工作清单!$I$7:$I$10000=$E$7,ROW(工作清单!$E$7:$M$10000),4^8),ROW(79:79)))</f>
        <v>0</v>
      </c>
      <c r="K87" s="6">
        <f ca="1" t="array" ref="K87">INDEX(工作清单!K:K,SMALL(IF(工作清单!$I$7:$I$10000=$E$7,ROW(工作清单!$E$7:$M$10000),4^8),ROW(79:79)))</f>
        <v>0</v>
      </c>
      <c r="L87" s="6">
        <f ca="1" t="array" ref="L87">INDEX(工作清单!L:L,SMALL(IF(工作清单!$I$7:$I$10000=$E$7,ROW(工作清单!$E$7:$M$10000),4^8),ROW(79:79)))</f>
        <v>0</v>
      </c>
      <c r="M87" s="10">
        <f ca="1" t="array" ref="M87">INDEX(工作清单!M:M,SMALL(IF(工作清单!$I$7:$I$10000=$E$7,ROW(工作清单!$E$7:$M$10000),4^8),ROW(79:79)))</f>
        <v>0</v>
      </c>
      <c r="N87" s="24"/>
    </row>
    <row r="88" s="12" customFormat="1" customHeight="1" spans="3:14">
      <c r="C88" s="24"/>
      <c r="D88" s="5" t="str">
        <f ca="1" t="shared" si="2"/>
        <v/>
      </c>
      <c r="E88" s="6">
        <f ca="1" t="array" ref="E88">INDEX(工作清单!E:E,SMALL(IF(工作清单!$I$7:$I$10000=$E$7,ROW(工作清单!$E$7:$M$10000),4^8),ROW(80:80)))</f>
        <v>0</v>
      </c>
      <c r="F88" s="6">
        <f ca="1" t="array" ref="F88">INDEX(工作清单!F:F,SMALL(IF(工作清单!$I$7:$I$10000=$E$7,ROW(工作清单!$E$7:$M$10000),4^8),ROW(80:80)))</f>
        <v>0</v>
      </c>
      <c r="G88" s="6">
        <f ca="1" t="array" ref="G88">INDEX(工作清单!G:G,SMALL(IF(工作清单!$I$7:$I$10000=$E$7,ROW(工作清单!$E$7:$M$10000),4^8),ROW(80:80)))</f>
        <v>0</v>
      </c>
      <c r="H88" s="6">
        <f ca="1" t="array" ref="H88">INDEX(工作清单!H:H,SMALL(IF(工作清单!$I$7:$I$10000=$E$7,ROW(工作清单!$E$7:$M$10000),4^8),ROW(80:80)))</f>
        <v>0</v>
      </c>
      <c r="I88" s="27">
        <f ca="1" t="array" ref="I88">INDEX(工作清单!I:I,SMALL(IF(工作清单!$I$7:$I$10000=$E$7,ROW(工作清单!$E$7:$M$10000),4^8),ROW(80:80)))</f>
        <v>0</v>
      </c>
      <c r="J88" s="28">
        <f ca="1" t="array" ref="J88">INDEX(工作清单!J:J,SMALL(IF(工作清单!$I$7:$I$10000=$E$7,ROW(工作清单!$E$7:$M$10000),4^8),ROW(80:80)))</f>
        <v>0</v>
      </c>
      <c r="K88" s="6">
        <f ca="1" t="array" ref="K88">INDEX(工作清单!K:K,SMALL(IF(工作清单!$I$7:$I$10000=$E$7,ROW(工作清单!$E$7:$M$10000),4^8),ROW(80:80)))</f>
        <v>0</v>
      </c>
      <c r="L88" s="6">
        <f ca="1" t="array" ref="L88">INDEX(工作清单!L:L,SMALL(IF(工作清单!$I$7:$I$10000=$E$7,ROW(工作清单!$E$7:$M$10000),4^8),ROW(80:80)))</f>
        <v>0</v>
      </c>
      <c r="M88" s="10">
        <f ca="1" t="array" ref="M88">INDEX(工作清单!M:M,SMALL(IF(工作清单!$I$7:$I$10000=$E$7,ROW(工作清单!$E$7:$M$10000),4^8),ROW(80:80)))</f>
        <v>0</v>
      </c>
      <c r="N88" s="24"/>
    </row>
    <row r="89" s="12" customFormat="1" customHeight="1" spans="3:14">
      <c r="C89" s="24"/>
      <c r="D89" s="5" t="str">
        <f ca="1" t="shared" si="2"/>
        <v/>
      </c>
      <c r="E89" s="6">
        <f ca="1" t="array" ref="E89">INDEX(工作清单!E:E,SMALL(IF(工作清单!$I$7:$I$10000=$E$7,ROW(工作清单!$E$7:$M$10000),4^8),ROW(81:81)))</f>
        <v>0</v>
      </c>
      <c r="F89" s="6">
        <f ca="1" t="array" ref="F89">INDEX(工作清单!F:F,SMALL(IF(工作清单!$I$7:$I$10000=$E$7,ROW(工作清单!$E$7:$M$10000),4^8),ROW(81:81)))</f>
        <v>0</v>
      </c>
      <c r="G89" s="6">
        <f ca="1" t="array" ref="G89">INDEX(工作清单!G:G,SMALL(IF(工作清单!$I$7:$I$10000=$E$7,ROW(工作清单!$E$7:$M$10000),4^8),ROW(81:81)))</f>
        <v>0</v>
      </c>
      <c r="H89" s="6">
        <f ca="1" t="array" ref="H89">INDEX(工作清单!H:H,SMALL(IF(工作清单!$I$7:$I$10000=$E$7,ROW(工作清单!$E$7:$M$10000),4^8),ROW(81:81)))</f>
        <v>0</v>
      </c>
      <c r="I89" s="27">
        <f ca="1" t="array" ref="I89">INDEX(工作清单!I:I,SMALL(IF(工作清单!$I$7:$I$10000=$E$7,ROW(工作清单!$E$7:$M$10000),4^8),ROW(81:81)))</f>
        <v>0</v>
      </c>
      <c r="J89" s="28">
        <f ca="1" t="array" ref="J89">INDEX(工作清单!J:J,SMALL(IF(工作清单!$I$7:$I$10000=$E$7,ROW(工作清单!$E$7:$M$10000),4^8),ROW(81:81)))</f>
        <v>0</v>
      </c>
      <c r="K89" s="6">
        <f ca="1" t="array" ref="K89">INDEX(工作清单!K:K,SMALL(IF(工作清单!$I$7:$I$10000=$E$7,ROW(工作清单!$E$7:$M$10000),4^8),ROW(81:81)))</f>
        <v>0</v>
      </c>
      <c r="L89" s="6">
        <f ca="1" t="array" ref="L89">INDEX(工作清单!L:L,SMALL(IF(工作清单!$I$7:$I$10000=$E$7,ROW(工作清单!$E$7:$M$10000),4^8),ROW(81:81)))</f>
        <v>0</v>
      </c>
      <c r="M89" s="10">
        <f ca="1" t="array" ref="M89">INDEX(工作清单!M:M,SMALL(IF(工作清单!$I$7:$I$10000=$E$7,ROW(工作清单!$E$7:$M$10000),4^8),ROW(81:81)))</f>
        <v>0</v>
      </c>
      <c r="N89" s="24"/>
    </row>
    <row r="90" s="12" customFormat="1" customHeight="1" spans="3:14">
      <c r="C90" s="24"/>
      <c r="D90" s="5" t="str">
        <f ca="1" t="shared" si="2"/>
        <v/>
      </c>
      <c r="E90" s="6">
        <f ca="1" t="array" ref="E90">INDEX(工作清单!E:E,SMALL(IF(工作清单!$I$7:$I$10000=$E$7,ROW(工作清单!$E$7:$M$10000),4^8),ROW(82:82)))</f>
        <v>0</v>
      </c>
      <c r="F90" s="6">
        <f ca="1" t="array" ref="F90">INDEX(工作清单!F:F,SMALL(IF(工作清单!$I$7:$I$10000=$E$7,ROW(工作清单!$E$7:$M$10000),4^8),ROW(82:82)))</f>
        <v>0</v>
      </c>
      <c r="G90" s="6">
        <f ca="1" t="array" ref="G90">INDEX(工作清单!G:G,SMALL(IF(工作清单!$I$7:$I$10000=$E$7,ROW(工作清单!$E$7:$M$10000),4^8),ROW(82:82)))</f>
        <v>0</v>
      </c>
      <c r="H90" s="6">
        <f ca="1" t="array" ref="H90">INDEX(工作清单!H:H,SMALL(IF(工作清单!$I$7:$I$10000=$E$7,ROW(工作清单!$E$7:$M$10000),4^8),ROW(82:82)))</f>
        <v>0</v>
      </c>
      <c r="I90" s="27">
        <f ca="1" t="array" ref="I90">INDEX(工作清单!I:I,SMALL(IF(工作清单!$I$7:$I$10000=$E$7,ROW(工作清单!$E$7:$M$10000),4^8),ROW(82:82)))</f>
        <v>0</v>
      </c>
      <c r="J90" s="28">
        <f ca="1" t="array" ref="J90">INDEX(工作清单!J:J,SMALL(IF(工作清单!$I$7:$I$10000=$E$7,ROW(工作清单!$E$7:$M$10000),4^8),ROW(82:82)))</f>
        <v>0</v>
      </c>
      <c r="K90" s="6">
        <f ca="1" t="array" ref="K90">INDEX(工作清单!K:K,SMALL(IF(工作清单!$I$7:$I$10000=$E$7,ROW(工作清单!$E$7:$M$10000),4^8),ROW(82:82)))</f>
        <v>0</v>
      </c>
      <c r="L90" s="6">
        <f ca="1" t="array" ref="L90">INDEX(工作清单!L:L,SMALL(IF(工作清单!$I$7:$I$10000=$E$7,ROW(工作清单!$E$7:$M$10000),4^8),ROW(82:82)))</f>
        <v>0</v>
      </c>
      <c r="M90" s="10">
        <f ca="1" t="array" ref="M90">INDEX(工作清单!M:M,SMALL(IF(工作清单!$I$7:$I$10000=$E$7,ROW(工作清单!$E$7:$M$10000),4^8),ROW(82:82)))</f>
        <v>0</v>
      </c>
      <c r="N90" s="24"/>
    </row>
    <row r="91" s="12" customFormat="1" customHeight="1" spans="3:14">
      <c r="C91" s="24"/>
      <c r="D91" s="5" t="str">
        <f ca="1" t="shared" si="2"/>
        <v/>
      </c>
      <c r="E91" s="6">
        <f ca="1" t="array" ref="E91">INDEX(工作清单!E:E,SMALL(IF(工作清单!$I$7:$I$10000=$E$7,ROW(工作清单!$E$7:$M$10000),4^8),ROW(83:83)))</f>
        <v>0</v>
      </c>
      <c r="F91" s="6">
        <f ca="1" t="array" ref="F91">INDEX(工作清单!F:F,SMALL(IF(工作清单!$I$7:$I$10000=$E$7,ROW(工作清单!$E$7:$M$10000),4^8),ROW(83:83)))</f>
        <v>0</v>
      </c>
      <c r="G91" s="6">
        <f ca="1" t="array" ref="G91">INDEX(工作清单!G:G,SMALL(IF(工作清单!$I$7:$I$10000=$E$7,ROW(工作清单!$E$7:$M$10000),4^8),ROW(83:83)))</f>
        <v>0</v>
      </c>
      <c r="H91" s="6">
        <f ca="1" t="array" ref="H91">INDEX(工作清单!H:H,SMALL(IF(工作清单!$I$7:$I$10000=$E$7,ROW(工作清单!$E$7:$M$10000),4^8),ROW(83:83)))</f>
        <v>0</v>
      </c>
      <c r="I91" s="27">
        <f ca="1" t="array" ref="I91">INDEX(工作清单!I:I,SMALL(IF(工作清单!$I$7:$I$10000=$E$7,ROW(工作清单!$E$7:$M$10000),4^8),ROW(83:83)))</f>
        <v>0</v>
      </c>
      <c r="J91" s="28">
        <f ca="1" t="array" ref="J91">INDEX(工作清单!J:J,SMALL(IF(工作清单!$I$7:$I$10000=$E$7,ROW(工作清单!$E$7:$M$10000),4^8),ROW(83:83)))</f>
        <v>0</v>
      </c>
      <c r="K91" s="6">
        <f ca="1" t="array" ref="K91">INDEX(工作清单!K:K,SMALL(IF(工作清单!$I$7:$I$10000=$E$7,ROW(工作清单!$E$7:$M$10000),4^8),ROW(83:83)))</f>
        <v>0</v>
      </c>
      <c r="L91" s="6">
        <f ca="1" t="array" ref="L91">INDEX(工作清单!L:L,SMALL(IF(工作清单!$I$7:$I$10000=$E$7,ROW(工作清单!$E$7:$M$10000),4^8),ROW(83:83)))</f>
        <v>0</v>
      </c>
      <c r="M91" s="10">
        <f ca="1" t="array" ref="M91">INDEX(工作清单!M:M,SMALL(IF(工作清单!$I$7:$I$10000=$E$7,ROW(工作清单!$E$7:$M$10000),4^8),ROW(83:83)))</f>
        <v>0</v>
      </c>
      <c r="N91" s="24"/>
    </row>
    <row r="92" s="12" customFormat="1" customHeight="1" spans="3:14">
      <c r="C92" s="24"/>
      <c r="D92" s="5" t="str">
        <f ca="1" t="shared" si="2"/>
        <v/>
      </c>
      <c r="E92" s="6">
        <f ca="1" t="array" ref="E92">INDEX(工作清单!E:E,SMALL(IF(工作清单!$I$7:$I$10000=$E$7,ROW(工作清单!$E$7:$M$10000),4^8),ROW(84:84)))</f>
        <v>0</v>
      </c>
      <c r="F92" s="6">
        <f ca="1" t="array" ref="F92">INDEX(工作清单!F:F,SMALL(IF(工作清单!$I$7:$I$10000=$E$7,ROW(工作清单!$E$7:$M$10000),4^8),ROW(84:84)))</f>
        <v>0</v>
      </c>
      <c r="G92" s="6">
        <f ca="1" t="array" ref="G92">INDEX(工作清单!G:G,SMALL(IF(工作清单!$I$7:$I$10000=$E$7,ROW(工作清单!$E$7:$M$10000),4^8),ROW(84:84)))</f>
        <v>0</v>
      </c>
      <c r="H92" s="6">
        <f ca="1" t="array" ref="H92">INDEX(工作清单!H:H,SMALL(IF(工作清单!$I$7:$I$10000=$E$7,ROW(工作清单!$E$7:$M$10000),4^8),ROW(84:84)))</f>
        <v>0</v>
      </c>
      <c r="I92" s="27">
        <f ca="1" t="array" ref="I92">INDEX(工作清单!I:I,SMALL(IF(工作清单!$I$7:$I$10000=$E$7,ROW(工作清单!$E$7:$M$10000),4^8),ROW(84:84)))</f>
        <v>0</v>
      </c>
      <c r="J92" s="28">
        <f ca="1" t="array" ref="J92">INDEX(工作清单!J:J,SMALL(IF(工作清单!$I$7:$I$10000=$E$7,ROW(工作清单!$E$7:$M$10000),4^8),ROW(84:84)))</f>
        <v>0</v>
      </c>
      <c r="K92" s="6">
        <f ca="1" t="array" ref="K92">INDEX(工作清单!K:K,SMALL(IF(工作清单!$I$7:$I$10000=$E$7,ROW(工作清单!$E$7:$M$10000),4^8),ROW(84:84)))</f>
        <v>0</v>
      </c>
      <c r="L92" s="6">
        <f ca="1" t="array" ref="L92">INDEX(工作清单!L:L,SMALL(IF(工作清单!$I$7:$I$10000=$E$7,ROW(工作清单!$E$7:$M$10000),4^8),ROW(84:84)))</f>
        <v>0</v>
      </c>
      <c r="M92" s="10">
        <f ca="1" t="array" ref="M92">INDEX(工作清单!M:M,SMALL(IF(工作清单!$I$7:$I$10000=$E$7,ROW(工作清单!$E$7:$M$10000),4^8),ROW(84:84)))</f>
        <v>0</v>
      </c>
      <c r="N92" s="24"/>
    </row>
    <row r="93" s="12" customFormat="1" customHeight="1" spans="3:14">
      <c r="C93" s="24"/>
      <c r="D93" s="5" t="str">
        <f ca="1" t="shared" si="2"/>
        <v/>
      </c>
      <c r="E93" s="6">
        <f ca="1" t="array" ref="E93">INDEX(工作清单!E:E,SMALL(IF(工作清单!$I$7:$I$10000=$E$7,ROW(工作清单!$E$7:$M$10000),4^8),ROW(85:85)))</f>
        <v>0</v>
      </c>
      <c r="F93" s="6">
        <f ca="1" t="array" ref="F93">INDEX(工作清单!F:F,SMALL(IF(工作清单!$I$7:$I$10000=$E$7,ROW(工作清单!$E$7:$M$10000),4^8),ROW(85:85)))</f>
        <v>0</v>
      </c>
      <c r="G93" s="6">
        <f ca="1" t="array" ref="G93">INDEX(工作清单!G:G,SMALL(IF(工作清单!$I$7:$I$10000=$E$7,ROW(工作清单!$E$7:$M$10000),4^8),ROW(85:85)))</f>
        <v>0</v>
      </c>
      <c r="H93" s="6">
        <f ca="1" t="array" ref="H93">INDEX(工作清单!H:H,SMALL(IF(工作清单!$I$7:$I$10000=$E$7,ROW(工作清单!$E$7:$M$10000),4^8),ROW(85:85)))</f>
        <v>0</v>
      </c>
      <c r="I93" s="27">
        <f ca="1" t="array" ref="I93">INDEX(工作清单!I:I,SMALL(IF(工作清单!$I$7:$I$10000=$E$7,ROW(工作清单!$E$7:$M$10000),4^8),ROW(85:85)))</f>
        <v>0</v>
      </c>
      <c r="J93" s="28">
        <f ca="1" t="array" ref="J93">INDEX(工作清单!J:J,SMALL(IF(工作清单!$I$7:$I$10000=$E$7,ROW(工作清单!$E$7:$M$10000),4^8),ROW(85:85)))</f>
        <v>0</v>
      </c>
      <c r="K93" s="6">
        <f ca="1" t="array" ref="K93">INDEX(工作清单!K:K,SMALL(IF(工作清单!$I$7:$I$10000=$E$7,ROW(工作清单!$E$7:$M$10000),4^8),ROW(85:85)))</f>
        <v>0</v>
      </c>
      <c r="L93" s="6">
        <f ca="1" t="array" ref="L93">INDEX(工作清单!L:L,SMALL(IF(工作清单!$I$7:$I$10000=$E$7,ROW(工作清单!$E$7:$M$10000),4^8),ROW(85:85)))</f>
        <v>0</v>
      </c>
      <c r="M93" s="10">
        <f ca="1" t="array" ref="M93">INDEX(工作清单!M:M,SMALL(IF(工作清单!$I$7:$I$10000=$E$7,ROW(工作清单!$E$7:$M$10000),4^8),ROW(85:85)))</f>
        <v>0</v>
      </c>
      <c r="N93" s="24"/>
    </row>
    <row r="94" s="12" customFormat="1" customHeight="1" spans="3:14">
      <c r="C94" s="24"/>
      <c r="D94" s="5" t="str">
        <f ca="1" t="shared" si="2"/>
        <v/>
      </c>
      <c r="E94" s="6">
        <f ca="1" t="array" ref="E94">INDEX(工作清单!E:E,SMALL(IF(工作清单!$I$7:$I$10000=$E$7,ROW(工作清单!$E$7:$M$10000),4^8),ROW(86:86)))</f>
        <v>0</v>
      </c>
      <c r="F94" s="6">
        <f ca="1" t="array" ref="F94">INDEX(工作清单!F:F,SMALL(IF(工作清单!$I$7:$I$10000=$E$7,ROW(工作清单!$E$7:$M$10000),4^8),ROW(86:86)))</f>
        <v>0</v>
      </c>
      <c r="G94" s="6">
        <f ca="1" t="array" ref="G94">INDEX(工作清单!G:G,SMALL(IF(工作清单!$I$7:$I$10000=$E$7,ROW(工作清单!$E$7:$M$10000),4^8),ROW(86:86)))</f>
        <v>0</v>
      </c>
      <c r="H94" s="6">
        <f ca="1" t="array" ref="H94">INDEX(工作清单!H:H,SMALL(IF(工作清单!$I$7:$I$10000=$E$7,ROW(工作清单!$E$7:$M$10000),4^8),ROW(86:86)))</f>
        <v>0</v>
      </c>
      <c r="I94" s="27">
        <f ca="1" t="array" ref="I94">INDEX(工作清单!I:I,SMALL(IF(工作清单!$I$7:$I$10000=$E$7,ROW(工作清单!$E$7:$M$10000),4^8),ROW(86:86)))</f>
        <v>0</v>
      </c>
      <c r="J94" s="28">
        <f ca="1" t="array" ref="J94">INDEX(工作清单!J:J,SMALL(IF(工作清单!$I$7:$I$10000=$E$7,ROW(工作清单!$E$7:$M$10000),4^8),ROW(86:86)))</f>
        <v>0</v>
      </c>
      <c r="K94" s="6">
        <f ca="1" t="array" ref="K94">INDEX(工作清单!K:K,SMALL(IF(工作清单!$I$7:$I$10000=$E$7,ROW(工作清单!$E$7:$M$10000),4^8),ROW(86:86)))</f>
        <v>0</v>
      </c>
      <c r="L94" s="6">
        <f ca="1" t="array" ref="L94">INDEX(工作清单!L:L,SMALL(IF(工作清单!$I$7:$I$10000=$E$7,ROW(工作清单!$E$7:$M$10000),4^8),ROW(86:86)))</f>
        <v>0</v>
      </c>
      <c r="M94" s="10">
        <f ca="1" t="array" ref="M94">INDEX(工作清单!M:M,SMALL(IF(工作清单!$I$7:$I$10000=$E$7,ROW(工作清单!$E$7:$M$10000),4^8),ROW(86:86)))</f>
        <v>0</v>
      </c>
      <c r="N94" s="24"/>
    </row>
    <row r="95" s="12" customFormat="1" customHeight="1" spans="3:14">
      <c r="C95" s="24"/>
      <c r="D95" s="5" t="str">
        <f ca="1" t="shared" si="2"/>
        <v/>
      </c>
      <c r="E95" s="6">
        <f ca="1" t="array" ref="E95">INDEX(工作清单!E:E,SMALL(IF(工作清单!$I$7:$I$10000=$E$7,ROW(工作清单!$E$7:$M$10000),4^8),ROW(87:87)))</f>
        <v>0</v>
      </c>
      <c r="F95" s="6">
        <f ca="1" t="array" ref="F95">INDEX(工作清单!F:F,SMALL(IF(工作清单!$I$7:$I$10000=$E$7,ROW(工作清单!$E$7:$M$10000),4^8),ROW(87:87)))</f>
        <v>0</v>
      </c>
      <c r="G95" s="6">
        <f ca="1" t="array" ref="G95">INDEX(工作清单!G:G,SMALL(IF(工作清单!$I$7:$I$10000=$E$7,ROW(工作清单!$E$7:$M$10000),4^8),ROW(87:87)))</f>
        <v>0</v>
      </c>
      <c r="H95" s="6">
        <f ca="1" t="array" ref="H95">INDEX(工作清单!H:H,SMALL(IF(工作清单!$I$7:$I$10000=$E$7,ROW(工作清单!$E$7:$M$10000),4^8),ROW(87:87)))</f>
        <v>0</v>
      </c>
      <c r="I95" s="27">
        <f ca="1" t="array" ref="I95">INDEX(工作清单!I:I,SMALL(IF(工作清单!$I$7:$I$10000=$E$7,ROW(工作清单!$E$7:$M$10000),4^8),ROW(87:87)))</f>
        <v>0</v>
      </c>
      <c r="J95" s="28">
        <f ca="1" t="array" ref="J95">INDEX(工作清单!J:J,SMALL(IF(工作清单!$I$7:$I$10000=$E$7,ROW(工作清单!$E$7:$M$10000),4^8),ROW(87:87)))</f>
        <v>0</v>
      </c>
      <c r="K95" s="6">
        <f ca="1" t="array" ref="K95">INDEX(工作清单!K:K,SMALL(IF(工作清单!$I$7:$I$10000=$E$7,ROW(工作清单!$E$7:$M$10000),4^8),ROW(87:87)))</f>
        <v>0</v>
      </c>
      <c r="L95" s="6">
        <f ca="1" t="array" ref="L95">INDEX(工作清单!L:L,SMALL(IF(工作清单!$I$7:$I$10000=$E$7,ROW(工作清单!$E$7:$M$10000),4^8),ROW(87:87)))</f>
        <v>0</v>
      </c>
      <c r="M95" s="10">
        <f ca="1" t="array" ref="M95">INDEX(工作清单!M:M,SMALL(IF(工作清单!$I$7:$I$10000=$E$7,ROW(工作清单!$E$7:$M$10000),4^8),ROW(87:87)))</f>
        <v>0</v>
      </c>
      <c r="N95" s="24"/>
    </row>
    <row r="96" s="12" customFormat="1" customHeight="1" spans="3:14">
      <c r="C96" s="24"/>
      <c r="D96" s="5" t="str">
        <f ca="1" t="shared" si="2"/>
        <v/>
      </c>
      <c r="E96" s="6">
        <f ca="1" t="array" ref="E96">INDEX(工作清单!E:E,SMALL(IF(工作清单!$I$7:$I$10000=$E$7,ROW(工作清单!$E$7:$M$10000),4^8),ROW(88:88)))</f>
        <v>0</v>
      </c>
      <c r="F96" s="6">
        <f ca="1" t="array" ref="F96">INDEX(工作清单!F:F,SMALL(IF(工作清单!$I$7:$I$10000=$E$7,ROW(工作清单!$E$7:$M$10000),4^8),ROW(88:88)))</f>
        <v>0</v>
      </c>
      <c r="G96" s="6">
        <f ca="1" t="array" ref="G96">INDEX(工作清单!G:G,SMALL(IF(工作清单!$I$7:$I$10000=$E$7,ROW(工作清单!$E$7:$M$10000),4^8),ROW(88:88)))</f>
        <v>0</v>
      </c>
      <c r="H96" s="6">
        <f ca="1" t="array" ref="H96">INDEX(工作清单!H:H,SMALL(IF(工作清单!$I$7:$I$10000=$E$7,ROW(工作清单!$E$7:$M$10000),4^8),ROW(88:88)))</f>
        <v>0</v>
      </c>
      <c r="I96" s="27">
        <f ca="1" t="array" ref="I96">INDEX(工作清单!I:I,SMALL(IF(工作清单!$I$7:$I$10000=$E$7,ROW(工作清单!$E$7:$M$10000),4^8),ROW(88:88)))</f>
        <v>0</v>
      </c>
      <c r="J96" s="28">
        <f ca="1" t="array" ref="J96">INDEX(工作清单!J:J,SMALL(IF(工作清单!$I$7:$I$10000=$E$7,ROW(工作清单!$E$7:$M$10000),4^8),ROW(88:88)))</f>
        <v>0</v>
      </c>
      <c r="K96" s="6">
        <f ca="1" t="array" ref="K96">INDEX(工作清单!K:K,SMALL(IF(工作清单!$I$7:$I$10000=$E$7,ROW(工作清单!$E$7:$M$10000),4^8),ROW(88:88)))</f>
        <v>0</v>
      </c>
      <c r="L96" s="6">
        <f ca="1" t="array" ref="L96">INDEX(工作清单!L:L,SMALL(IF(工作清单!$I$7:$I$10000=$E$7,ROW(工作清单!$E$7:$M$10000),4^8),ROW(88:88)))</f>
        <v>0</v>
      </c>
      <c r="M96" s="10">
        <f ca="1" t="array" ref="M96">INDEX(工作清单!M:M,SMALL(IF(工作清单!$I$7:$I$10000=$E$7,ROW(工作清单!$E$7:$M$10000),4^8),ROW(88:88)))</f>
        <v>0</v>
      </c>
      <c r="N96" s="24"/>
    </row>
    <row r="97" s="12" customFormat="1" customHeight="1" spans="3:14">
      <c r="C97" s="24"/>
      <c r="D97" s="5" t="str">
        <f ca="1" t="shared" si="2"/>
        <v/>
      </c>
      <c r="E97" s="6">
        <f ca="1" t="array" ref="E97">INDEX(工作清单!E:E,SMALL(IF(工作清单!$I$7:$I$10000=$E$7,ROW(工作清单!$E$7:$M$10000),4^8),ROW(89:89)))</f>
        <v>0</v>
      </c>
      <c r="F97" s="6">
        <f ca="1" t="array" ref="F97">INDEX(工作清单!F:F,SMALL(IF(工作清单!$I$7:$I$10000=$E$7,ROW(工作清单!$E$7:$M$10000),4^8),ROW(89:89)))</f>
        <v>0</v>
      </c>
      <c r="G97" s="6">
        <f ca="1" t="array" ref="G97">INDEX(工作清单!G:G,SMALL(IF(工作清单!$I$7:$I$10000=$E$7,ROW(工作清单!$E$7:$M$10000),4^8),ROW(89:89)))</f>
        <v>0</v>
      </c>
      <c r="H97" s="6">
        <f ca="1" t="array" ref="H97">INDEX(工作清单!H:H,SMALL(IF(工作清单!$I$7:$I$10000=$E$7,ROW(工作清单!$E$7:$M$10000),4^8),ROW(89:89)))</f>
        <v>0</v>
      </c>
      <c r="I97" s="27">
        <f ca="1" t="array" ref="I97">INDEX(工作清单!I:I,SMALL(IF(工作清单!$I$7:$I$10000=$E$7,ROW(工作清单!$E$7:$M$10000),4^8),ROW(89:89)))</f>
        <v>0</v>
      </c>
      <c r="J97" s="28">
        <f ca="1" t="array" ref="J97">INDEX(工作清单!J:J,SMALL(IF(工作清单!$I$7:$I$10000=$E$7,ROW(工作清单!$E$7:$M$10000),4^8),ROW(89:89)))</f>
        <v>0</v>
      </c>
      <c r="K97" s="6">
        <f ca="1" t="array" ref="K97">INDEX(工作清单!K:K,SMALL(IF(工作清单!$I$7:$I$10000=$E$7,ROW(工作清单!$E$7:$M$10000),4^8),ROW(89:89)))</f>
        <v>0</v>
      </c>
      <c r="L97" s="6">
        <f ca="1" t="array" ref="L97">INDEX(工作清单!L:L,SMALL(IF(工作清单!$I$7:$I$10000=$E$7,ROW(工作清单!$E$7:$M$10000),4^8),ROW(89:89)))</f>
        <v>0</v>
      </c>
      <c r="M97" s="10">
        <f ca="1" t="array" ref="M97">INDEX(工作清单!M:M,SMALL(IF(工作清单!$I$7:$I$10000=$E$7,ROW(工作清单!$E$7:$M$10000),4^8),ROW(89:89)))</f>
        <v>0</v>
      </c>
      <c r="N97" s="24"/>
    </row>
    <row r="98" s="12" customFormat="1" customHeight="1" spans="3:14">
      <c r="C98" s="24"/>
      <c r="D98" s="5" t="str">
        <f ca="1" t="shared" si="2"/>
        <v/>
      </c>
      <c r="E98" s="6">
        <f ca="1" t="array" ref="E98">INDEX(工作清单!E:E,SMALL(IF(工作清单!$I$7:$I$10000=$E$7,ROW(工作清单!$E$7:$M$10000),4^8),ROW(90:90)))</f>
        <v>0</v>
      </c>
      <c r="F98" s="6">
        <f ca="1" t="array" ref="F98">INDEX(工作清单!F:F,SMALL(IF(工作清单!$I$7:$I$10000=$E$7,ROW(工作清单!$E$7:$M$10000),4^8),ROW(90:90)))</f>
        <v>0</v>
      </c>
      <c r="G98" s="6">
        <f ca="1" t="array" ref="G98">INDEX(工作清单!G:G,SMALL(IF(工作清单!$I$7:$I$10000=$E$7,ROW(工作清单!$E$7:$M$10000),4^8),ROW(90:90)))</f>
        <v>0</v>
      </c>
      <c r="H98" s="6">
        <f ca="1" t="array" ref="H98">INDEX(工作清单!H:H,SMALL(IF(工作清单!$I$7:$I$10000=$E$7,ROW(工作清单!$E$7:$M$10000),4^8),ROW(90:90)))</f>
        <v>0</v>
      </c>
      <c r="I98" s="27">
        <f ca="1" t="array" ref="I98">INDEX(工作清单!I:I,SMALL(IF(工作清单!$I$7:$I$10000=$E$7,ROW(工作清单!$E$7:$M$10000),4^8),ROW(90:90)))</f>
        <v>0</v>
      </c>
      <c r="J98" s="28">
        <f ca="1" t="array" ref="J98">INDEX(工作清单!J:J,SMALL(IF(工作清单!$I$7:$I$10000=$E$7,ROW(工作清单!$E$7:$M$10000),4^8),ROW(90:90)))</f>
        <v>0</v>
      </c>
      <c r="K98" s="6">
        <f ca="1" t="array" ref="K98">INDEX(工作清单!K:K,SMALL(IF(工作清单!$I$7:$I$10000=$E$7,ROW(工作清单!$E$7:$M$10000),4^8),ROW(90:90)))</f>
        <v>0</v>
      </c>
      <c r="L98" s="6">
        <f ca="1" t="array" ref="L98">INDEX(工作清单!L:L,SMALL(IF(工作清单!$I$7:$I$10000=$E$7,ROW(工作清单!$E$7:$M$10000),4^8),ROW(90:90)))</f>
        <v>0</v>
      </c>
      <c r="M98" s="10">
        <f ca="1" t="array" ref="M98">INDEX(工作清单!M:M,SMALL(IF(工作清单!$I$7:$I$10000=$E$7,ROW(工作清单!$E$7:$M$10000),4^8),ROW(90:90)))</f>
        <v>0</v>
      </c>
      <c r="N98" s="24"/>
    </row>
    <row r="99" s="12" customFormat="1" customHeight="1" spans="3:14">
      <c r="C99" s="24"/>
      <c r="D99" s="5" t="str">
        <f ca="1" t="shared" si="2"/>
        <v/>
      </c>
      <c r="E99" s="6">
        <f ca="1" t="array" ref="E99">INDEX(工作清单!E:E,SMALL(IF(工作清单!$I$7:$I$10000=$E$7,ROW(工作清单!$E$7:$M$10000),4^8),ROW(91:91)))</f>
        <v>0</v>
      </c>
      <c r="F99" s="6">
        <f ca="1" t="array" ref="F99">INDEX(工作清单!F:F,SMALL(IF(工作清单!$I$7:$I$10000=$E$7,ROW(工作清单!$E$7:$M$10000),4^8),ROW(91:91)))</f>
        <v>0</v>
      </c>
      <c r="G99" s="6">
        <f ca="1" t="array" ref="G99">INDEX(工作清单!G:G,SMALL(IF(工作清单!$I$7:$I$10000=$E$7,ROW(工作清单!$E$7:$M$10000),4^8),ROW(91:91)))</f>
        <v>0</v>
      </c>
      <c r="H99" s="6">
        <f ca="1" t="array" ref="H99">INDEX(工作清单!H:H,SMALL(IF(工作清单!$I$7:$I$10000=$E$7,ROW(工作清单!$E$7:$M$10000),4^8),ROW(91:91)))</f>
        <v>0</v>
      </c>
      <c r="I99" s="27">
        <f ca="1" t="array" ref="I99">INDEX(工作清单!I:I,SMALL(IF(工作清单!$I$7:$I$10000=$E$7,ROW(工作清单!$E$7:$M$10000),4^8),ROW(91:91)))</f>
        <v>0</v>
      </c>
      <c r="J99" s="28">
        <f ca="1" t="array" ref="J99">INDEX(工作清单!J:J,SMALL(IF(工作清单!$I$7:$I$10000=$E$7,ROW(工作清单!$E$7:$M$10000),4^8),ROW(91:91)))</f>
        <v>0</v>
      </c>
      <c r="K99" s="6">
        <f ca="1" t="array" ref="K99">INDEX(工作清单!K:K,SMALL(IF(工作清单!$I$7:$I$10000=$E$7,ROW(工作清单!$E$7:$M$10000),4^8),ROW(91:91)))</f>
        <v>0</v>
      </c>
      <c r="L99" s="6">
        <f ca="1" t="array" ref="L99">INDEX(工作清单!L:L,SMALL(IF(工作清单!$I$7:$I$10000=$E$7,ROW(工作清单!$E$7:$M$10000),4^8),ROW(91:91)))</f>
        <v>0</v>
      </c>
      <c r="M99" s="10">
        <f ca="1" t="array" ref="M99">INDEX(工作清单!M:M,SMALL(IF(工作清单!$I$7:$I$10000=$E$7,ROW(工作清单!$E$7:$M$10000),4^8),ROW(91:91)))</f>
        <v>0</v>
      </c>
      <c r="N99" s="24"/>
    </row>
    <row r="100" s="12" customFormat="1" customHeight="1" spans="3:14">
      <c r="C100" s="24"/>
      <c r="D100" s="5" t="str">
        <f ca="1" t="shared" si="2"/>
        <v/>
      </c>
      <c r="E100" s="6">
        <f ca="1" t="array" ref="E100">INDEX(工作清单!E:E,SMALL(IF(工作清单!$I$7:$I$10000=$E$7,ROW(工作清单!$E$7:$M$10000),4^8),ROW(92:92)))</f>
        <v>0</v>
      </c>
      <c r="F100" s="6">
        <f ca="1" t="array" ref="F100">INDEX(工作清单!F:F,SMALL(IF(工作清单!$I$7:$I$10000=$E$7,ROW(工作清单!$E$7:$M$10000),4^8),ROW(92:92)))</f>
        <v>0</v>
      </c>
      <c r="G100" s="6">
        <f ca="1" t="array" ref="G100">INDEX(工作清单!G:G,SMALL(IF(工作清单!$I$7:$I$10000=$E$7,ROW(工作清单!$E$7:$M$10000),4^8),ROW(92:92)))</f>
        <v>0</v>
      </c>
      <c r="H100" s="6">
        <f ca="1" t="array" ref="H100">INDEX(工作清单!H:H,SMALL(IF(工作清单!$I$7:$I$10000=$E$7,ROW(工作清单!$E$7:$M$10000),4^8),ROW(92:92)))</f>
        <v>0</v>
      </c>
      <c r="I100" s="27">
        <f ca="1" t="array" ref="I100">INDEX(工作清单!I:I,SMALL(IF(工作清单!$I$7:$I$10000=$E$7,ROW(工作清单!$E$7:$M$10000),4^8),ROW(92:92)))</f>
        <v>0</v>
      </c>
      <c r="J100" s="28">
        <f ca="1" t="array" ref="J100">INDEX(工作清单!J:J,SMALL(IF(工作清单!$I$7:$I$10000=$E$7,ROW(工作清单!$E$7:$M$10000),4^8),ROW(92:92)))</f>
        <v>0</v>
      </c>
      <c r="K100" s="6">
        <f ca="1" t="array" ref="K100">INDEX(工作清单!K:K,SMALL(IF(工作清单!$I$7:$I$10000=$E$7,ROW(工作清单!$E$7:$M$10000),4^8),ROW(92:92)))</f>
        <v>0</v>
      </c>
      <c r="L100" s="6">
        <f ca="1" t="array" ref="L100">INDEX(工作清单!L:L,SMALL(IF(工作清单!$I$7:$I$10000=$E$7,ROW(工作清单!$E$7:$M$10000),4^8),ROW(92:92)))</f>
        <v>0</v>
      </c>
      <c r="M100" s="10">
        <f ca="1" t="array" ref="M100">INDEX(工作清单!M:M,SMALL(IF(工作清单!$I$7:$I$10000=$E$7,ROW(工作清单!$E$7:$M$10000),4^8),ROW(92:92)))</f>
        <v>0</v>
      </c>
      <c r="N100" s="24"/>
    </row>
    <row r="101" s="12" customFormat="1" customHeight="1" spans="3:14">
      <c r="C101" s="24"/>
      <c r="D101" s="5" t="str">
        <f ca="1" t="shared" si="2"/>
        <v/>
      </c>
      <c r="E101" s="6">
        <f ca="1" t="array" ref="E101">INDEX(工作清单!E:E,SMALL(IF(工作清单!$I$7:$I$10000=$E$7,ROW(工作清单!$E$7:$M$10000),4^8),ROW(93:93)))</f>
        <v>0</v>
      </c>
      <c r="F101" s="6">
        <f ca="1" t="array" ref="F101">INDEX(工作清单!F:F,SMALL(IF(工作清单!$I$7:$I$10000=$E$7,ROW(工作清单!$E$7:$M$10000),4^8),ROW(93:93)))</f>
        <v>0</v>
      </c>
      <c r="G101" s="6">
        <f ca="1" t="array" ref="G101">INDEX(工作清单!G:G,SMALL(IF(工作清单!$I$7:$I$10000=$E$7,ROW(工作清单!$E$7:$M$10000),4^8),ROW(93:93)))</f>
        <v>0</v>
      </c>
      <c r="H101" s="6">
        <f ca="1" t="array" ref="H101">INDEX(工作清单!H:H,SMALL(IF(工作清单!$I$7:$I$10000=$E$7,ROW(工作清单!$E$7:$M$10000),4^8),ROW(93:93)))</f>
        <v>0</v>
      </c>
      <c r="I101" s="27">
        <f ca="1" t="array" ref="I101">INDEX(工作清单!I:I,SMALL(IF(工作清单!$I$7:$I$10000=$E$7,ROW(工作清单!$E$7:$M$10000),4^8),ROW(93:93)))</f>
        <v>0</v>
      </c>
      <c r="J101" s="28">
        <f ca="1" t="array" ref="J101">INDEX(工作清单!J:J,SMALL(IF(工作清单!$I$7:$I$10000=$E$7,ROW(工作清单!$E$7:$M$10000),4^8),ROW(93:93)))</f>
        <v>0</v>
      </c>
      <c r="K101" s="6">
        <f ca="1" t="array" ref="K101">INDEX(工作清单!K:K,SMALL(IF(工作清单!$I$7:$I$10000=$E$7,ROW(工作清单!$E$7:$M$10000),4^8),ROW(93:93)))</f>
        <v>0</v>
      </c>
      <c r="L101" s="6">
        <f ca="1" t="array" ref="L101">INDEX(工作清单!L:L,SMALL(IF(工作清单!$I$7:$I$10000=$E$7,ROW(工作清单!$E$7:$M$10000),4^8),ROW(93:93)))</f>
        <v>0</v>
      </c>
      <c r="M101" s="10">
        <f ca="1" t="array" ref="M101">INDEX(工作清单!M:M,SMALL(IF(工作清单!$I$7:$I$10000=$E$7,ROW(工作清单!$E$7:$M$10000),4^8),ROW(93:93)))</f>
        <v>0</v>
      </c>
      <c r="N101" s="24"/>
    </row>
    <row r="102" s="12" customFormat="1" customHeight="1" spans="3:14">
      <c r="C102" s="24"/>
      <c r="D102" s="5" t="str">
        <f ca="1" t="shared" si="2"/>
        <v/>
      </c>
      <c r="E102" s="6">
        <f ca="1" t="array" ref="E102">INDEX(工作清单!E:E,SMALL(IF(工作清单!$I$7:$I$10000=$E$7,ROW(工作清单!$E$7:$M$10000),4^8),ROW(94:94)))</f>
        <v>0</v>
      </c>
      <c r="F102" s="6">
        <f ca="1" t="array" ref="F102">INDEX(工作清单!F:F,SMALL(IF(工作清单!$I$7:$I$10000=$E$7,ROW(工作清单!$E$7:$M$10000),4^8),ROW(94:94)))</f>
        <v>0</v>
      </c>
      <c r="G102" s="6">
        <f ca="1" t="array" ref="G102">INDEX(工作清单!G:G,SMALL(IF(工作清单!$I$7:$I$10000=$E$7,ROW(工作清单!$E$7:$M$10000),4^8),ROW(94:94)))</f>
        <v>0</v>
      </c>
      <c r="H102" s="6">
        <f ca="1" t="array" ref="H102">INDEX(工作清单!H:H,SMALL(IF(工作清单!$I$7:$I$10000=$E$7,ROW(工作清单!$E$7:$M$10000),4^8),ROW(94:94)))</f>
        <v>0</v>
      </c>
      <c r="I102" s="27">
        <f ca="1" t="array" ref="I102">INDEX(工作清单!I:I,SMALL(IF(工作清单!$I$7:$I$10000=$E$7,ROW(工作清单!$E$7:$M$10000),4^8),ROW(94:94)))</f>
        <v>0</v>
      </c>
      <c r="J102" s="28">
        <f ca="1" t="array" ref="J102">INDEX(工作清单!J:J,SMALL(IF(工作清单!$I$7:$I$10000=$E$7,ROW(工作清单!$E$7:$M$10000),4^8),ROW(94:94)))</f>
        <v>0</v>
      </c>
      <c r="K102" s="6">
        <f ca="1" t="array" ref="K102">INDEX(工作清单!K:K,SMALL(IF(工作清单!$I$7:$I$10000=$E$7,ROW(工作清单!$E$7:$M$10000),4^8),ROW(94:94)))</f>
        <v>0</v>
      </c>
      <c r="L102" s="6">
        <f ca="1" t="array" ref="L102">INDEX(工作清单!L:L,SMALL(IF(工作清单!$I$7:$I$10000=$E$7,ROW(工作清单!$E$7:$M$10000),4^8),ROW(94:94)))</f>
        <v>0</v>
      </c>
      <c r="M102" s="10">
        <f ca="1" t="array" ref="M102">INDEX(工作清单!M:M,SMALL(IF(工作清单!$I$7:$I$10000=$E$7,ROW(工作清单!$E$7:$M$10000),4^8),ROW(94:94)))</f>
        <v>0</v>
      </c>
      <c r="N102" s="24"/>
    </row>
    <row r="103" s="12" customFormat="1" customHeight="1" spans="3:14">
      <c r="C103" s="24"/>
      <c r="D103" s="5" t="str">
        <f ca="1" t="shared" si="2"/>
        <v/>
      </c>
      <c r="E103" s="6">
        <f ca="1" t="array" ref="E103">INDEX(工作清单!E:E,SMALL(IF(工作清单!$I$7:$I$10000=$E$7,ROW(工作清单!$E$7:$M$10000),4^8),ROW(95:95)))</f>
        <v>0</v>
      </c>
      <c r="F103" s="6">
        <f ca="1" t="array" ref="F103">INDEX(工作清单!F:F,SMALL(IF(工作清单!$I$7:$I$10000=$E$7,ROW(工作清单!$E$7:$M$10000),4^8),ROW(95:95)))</f>
        <v>0</v>
      </c>
      <c r="G103" s="6">
        <f ca="1" t="array" ref="G103">INDEX(工作清单!G:G,SMALL(IF(工作清单!$I$7:$I$10000=$E$7,ROW(工作清单!$E$7:$M$10000),4^8),ROW(95:95)))</f>
        <v>0</v>
      </c>
      <c r="H103" s="6">
        <f ca="1" t="array" ref="H103">INDEX(工作清单!H:H,SMALL(IF(工作清单!$I$7:$I$10000=$E$7,ROW(工作清单!$E$7:$M$10000),4^8),ROW(95:95)))</f>
        <v>0</v>
      </c>
      <c r="I103" s="27">
        <f ca="1" t="array" ref="I103">INDEX(工作清单!I:I,SMALL(IF(工作清单!$I$7:$I$10000=$E$7,ROW(工作清单!$E$7:$M$10000),4^8),ROW(95:95)))</f>
        <v>0</v>
      </c>
      <c r="J103" s="28">
        <f ca="1" t="array" ref="J103">INDEX(工作清单!J:J,SMALL(IF(工作清单!$I$7:$I$10000=$E$7,ROW(工作清单!$E$7:$M$10000),4^8),ROW(95:95)))</f>
        <v>0</v>
      </c>
      <c r="K103" s="6">
        <f ca="1" t="array" ref="K103">INDEX(工作清单!K:K,SMALL(IF(工作清单!$I$7:$I$10000=$E$7,ROW(工作清单!$E$7:$M$10000),4^8),ROW(95:95)))</f>
        <v>0</v>
      </c>
      <c r="L103" s="6">
        <f ca="1" t="array" ref="L103">INDEX(工作清单!L:L,SMALL(IF(工作清单!$I$7:$I$10000=$E$7,ROW(工作清单!$E$7:$M$10000),4^8),ROW(95:95)))</f>
        <v>0</v>
      </c>
      <c r="M103" s="10">
        <f ca="1" t="array" ref="M103">INDEX(工作清单!M:M,SMALL(IF(工作清单!$I$7:$I$10000=$E$7,ROW(工作清单!$E$7:$M$10000),4^8),ROW(95:95)))</f>
        <v>0</v>
      </c>
      <c r="N103" s="24"/>
    </row>
    <row r="104" s="12" customFormat="1" customHeight="1" spans="3:14">
      <c r="C104" s="24"/>
      <c r="D104" s="5" t="str">
        <f ca="1" t="shared" si="2"/>
        <v/>
      </c>
      <c r="E104" s="6">
        <f ca="1" t="array" ref="E104">INDEX(工作清单!E:E,SMALL(IF(工作清单!$I$7:$I$10000=$E$7,ROW(工作清单!$E$7:$M$10000),4^8),ROW(96:96)))</f>
        <v>0</v>
      </c>
      <c r="F104" s="6">
        <f ca="1" t="array" ref="F104">INDEX(工作清单!F:F,SMALL(IF(工作清单!$I$7:$I$10000=$E$7,ROW(工作清单!$E$7:$M$10000),4^8),ROW(96:96)))</f>
        <v>0</v>
      </c>
      <c r="G104" s="6">
        <f ca="1" t="array" ref="G104">INDEX(工作清单!G:G,SMALL(IF(工作清单!$I$7:$I$10000=$E$7,ROW(工作清单!$E$7:$M$10000),4^8),ROW(96:96)))</f>
        <v>0</v>
      </c>
      <c r="H104" s="6">
        <f ca="1" t="array" ref="H104">INDEX(工作清单!H:H,SMALL(IF(工作清单!$I$7:$I$10000=$E$7,ROW(工作清单!$E$7:$M$10000),4^8),ROW(96:96)))</f>
        <v>0</v>
      </c>
      <c r="I104" s="27">
        <f ca="1" t="array" ref="I104">INDEX(工作清单!I:I,SMALL(IF(工作清单!$I$7:$I$10000=$E$7,ROW(工作清单!$E$7:$M$10000),4^8),ROW(96:96)))</f>
        <v>0</v>
      </c>
      <c r="J104" s="28">
        <f ca="1" t="array" ref="J104">INDEX(工作清单!J:J,SMALL(IF(工作清单!$I$7:$I$10000=$E$7,ROW(工作清单!$E$7:$M$10000),4^8),ROW(96:96)))</f>
        <v>0</v>
      </c>
      <c r="K104" s="6">
        <f ca="1" t="array" ref="K104">INDEX(工作清单!K:K,SMALL(IF(工作清单!$I$7:$I$10000=$E$7,ROW(工作清单!$E$7:$M$10000),4^8),ROW(96:96)))</f>
        <v>0</v>
      </c>
      <c r="L104" s="6">
        <f ca="1" t="array" ref="L104">INDEX(工作清单!L:L,SMALL(IF(工作清单!$I$7:$I$10000=$E$7,ROW(工作清单!$E$7:$M$10000),4^8),ROW(96:96)))</f>
        <v>0</v>
      </c>
      <c r="M104" s="10">
        <f ca="1" t="array" ref="M104">INDEX(工作清单!M:M,SMALL(IF(工作清单!$I$7:$I$10000=$E$7,ROW(工作清单!$E$7:$M$10000),4^8),ROW(96:96)))</f>
        <v>0</v>
      </c>
      <c r="N104" s="24"/>
    </row>
    <row r="105" s="12" customFormat="1" customHeight="1" spans="3:14">
      <c r="C105" s="24"/>
      <c r="D105" s="7" t="str">
        <f ca="1" t="shared" si="2"/>
        <v/>
      </c>
      <c r="E105" s="8">
        <f ca="1" t="array" ref="E105">INDEX(工作清单!E:E,SMALL(IF(工作清单!$I$7:$I$10000=$E$7,ROW(工作清单!$E$7:$M$10000),4^8),ROW(97:97)))</f>
        <v>0</v>
      </c>
      <c r="F105" s="8">
        <f ca="1" t="array" ref="F105">INDEX(工作清单!F:F,SMALL(IF(工作清单!$I$7:$I$10000=$E$7,ROW(工作清单!$E$7:$M$10000),4^8),ROW(97:97)))</f>
        <v>0</v>
      </c>
      <c r="G105" s="8">
        <f ca="1" t="array" ref="G105">INDEX(工作清单!G:G,SMALL(IF(工作清单!$I$7:$I$10000=$E$7,ROW(工作清单!$E$7:$M$10000),4^8),ROW(97:97)))</f>
        <v>0</v>
      </c>
      <c r="H105" s="8">
        <f ca="1" t="array" ref="H105">INDEX(工作清单!H:H,SMALL(IF(工作清单!$I$7:$I$10000=$E$7,ROW(工作清单!$E$7:$M$10000),4^8),ROW(97:97)))</f>
        <v>0</v>
      </c>
      <c r="I105" s="29">
        <f ca="1" t="array" ref="I105">INDEX(工作清单!I:I,SMALL(IF(工作清单!$I$7:$I$10000=$E$7,ROW(工作清单!$E$7:$M$10000),4^8),ROW(97:97)))</f>
        <v>0</v>
      </c>
      <c r="J105" s="30">
        <f ca="1" t="array" ref="J105">INDEX(工作清单!J:J,SMALL(IF(工作清单!$I$7:$I$10000=$E$7,ROW(工作清单!$E$7:$M$10000),4^8),ROW(97:97)))</f>
        <v>0</v>
      </c>
      <c r="K105" s="8">
        <f ca="1" t="array" ref="K105">INDEX(工作清单!K:K,SMALL(IF(工作清单!$I$7:$I$10000=$E$7,ROW(工作清单!$E$7:$M$10000),4^8),ROW(97:97)))</f>
        <v>0</v>
      </c>
      <c r="L105" s="8">
        <f ca="1" t="array" ref="L105">INDEX(工作清单!L:L,SMALL(IF(工作清单!$I$7:$I$10000=$E$7,ROW(工作清单!$E$7:$M$10000),4^8),ROW(97:97)))</f>
        <v>0</v>
      </c>
      <c r="M105" s="11">
        <f ca="1" t="array" ref="M105">INDEX(工作清单!M:M,SMALL(IF(工作清单!$I$7:$I$10000=$E$7,ROW(工作清单!$E$7:$M$10000),4^8),ROW(97:97)))</f>
        <v>0</v>
      </c>
      <c r="N105" s="24"/>
    </row>
  </sheetData>
  <mergeCells count="4">
    <mergeCell ref="G5:H5"/>
    <mergeCell ref="J5:K5"/>
    <mergeCell ref="G7:H7"/>
    <mergeCell ref="J7:K7"/>
  </mergeCells>
  <pageMargins left="0.75" right="0.75" top="1" bottom="1" header="0.5" footer="0.5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1"/>
  <sheetViews>
    <sheetView showZeros="0" zoomScale="85" zoomScaleNormal="85" workbookViewId="0">
      <selection activeCell="A1" sqref="A1"/>
    </sheetView>
  </sheetViews>
  <sheetFormatPr defaultColWidth="9" defaultRowHeight="20" customHeight="1"/>
  <cols>
    <col min="1" max="2" width="2.58333333333333" style="12" customWidth="1"/>
    <col min="3" max="3" width="1.58333333333333" style="24" customWidth="1"/>
    <col min="4" max="4" width="9" style="24"/>
    <col min="5" max="6" width="15.5833333333333" style="24" customWidth="1"/>
    <col min="7" max="8" width="10.5833333333333" style="24" customWidth="1"/>
    <col min="9" max="9" width="12.5833333333333" style="25" customWidth="1"/>
    <col min="10" max="10" width="10.5833333333333" style="26" customWidth="1"/>
    <col min="11" max="11" width="10.5833333333333" style="24" customWidth="1"/>
    <col min="12" max="12" width="17.5833333333333" style="24" customWidth="1"/>
    <col min="13" max="13" width="10.5833333333333" style="24" customWidth="1"/>
    <col min="14" max="14" width="1.58333333333333" style="24" customWidth="1"/>
    <col min="15" max="16" width="2.58333333333333" style="12" customWidth="1"/>
    <col min="17" max="16384" width="9" style="12"/>
  </cols>
  <sheetData>
    <row r="1" s="12" customFormat="1" customHeight="1"/>
    <row r="2" s="12" customFormat="1" customHeight="1"/>
    <row r="3" s="12" customFormat="1" customHeight="1"/>
    <row r="4" s="12" customFormat="1" customHeight="1"/>
    <row r="5" s="12" customFormat="1" ht="10" customHeight="1" spans="3:14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="12" customFormat="1" customHeight="1" spans="3:14">
      <c r="C6" s="24"/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9" t="s">
        <v>9</v>
      </c>
      <c r="N6" s="24"/>
    </row>
    <row r="7" s="12" customFormat="1" customHeight="1" spans="3:14">
      <c r="C7" s="24"/>
      <c r="D7" s="5" t="str">
        <f ca="1">IF(E7=0,"",ROW(A1))</f>
        <v/>
      </c>
      <c r="E7" s="6">
        <f ca="1" t="array" ref="E7">INDEX(工作清单!E:E,SMALL(IF((YEAR(工作清单!$I$7:$I$10000)=YEAR(本日工作!$E$7))*(MONTH(工作清单!$I$7:$I$10000)=MONTH((本日工作!$E$7+7))),ROW(工作清单!$E$7:$M$10000),4^8),ROW(1:1)))</f>
        <v>0</v>
      </c>
      <c r="F7" s="6">
        <f ca="1" t="array" ref="F7">INDEX(工作清单!F:F,SMALL(IF((YEAR(工作清单!$I$7:$I$10000)=YEAR(本日工作!$E$7))*(MONTH(工作清单!$I$7:$I$10000)=MONTH((本日工作!$E$7+7))),ROW(工作清单!$E$7:$M$10000),4^8),ROW(1:1)))</f>
        <v>0</v>
      </c>
      <c r="G7" s="6">
        <f ca="1" t="array" ref="G7">INDEX(工作清单!G:G,SMALL(IF((YEAR(工作清单!$I$7:$I$10000)=YEAR(本日工作!$E$7))*(MONTH(工作清单!$I$7:$I$10000)=MONTH((本日工作!$E$7+7))),ROW(工作清单!$E$7:$M$10000),4^8),ROW(1:1)))</f>
        <v>0</v>
      </c>
      <c r="H7" s="6">
        <f ca="1" t="array" ref="H7">INDEX(工作清单!H:H,SMALL(IF((YEAR(工作清单!$I$7:$I$10000)=YEAR(本日工作!$E$7))*(MONTH(工作清单!$I$7:$I$10000)=MONTH((本日工作!$E$7+7))),ROW(工作清单!$E$7:$M$10000),4^8),ROW(1:1)))</f>
        <v>0</v>
      </c>
      <c r="I7" s="27">
        <f ca="1" t="array" ref="I7">INDEX(工作清单!I:I,SMALL(IF((YEAR(工作清单!$I$7:$I$10000)=YEAR(本日工作!$E$7))*(MONTH(工作清单!$I$7:$I$10000)=MONTH((本日工作!$E$7+7))),ROW(工作清单!$E$7:$M$10000),4^8),ROW(1:1)))</f>
        <v>0</v>
      </c>
      <c r="J7" s="28">
        <f ca="1" t="array" ref="J7">INDEX(工作清单!J:J,SMALL(IF((YEAR(工作清单!$I$7:$I$10000)=YEAR(本日工作!$E$7))*(MONTH(工作清单!$I$7:$I$10000)=MONTH((本日工作!$E$7+7))),ROW(工作清单!$E$7:$M$10000),4^8),ROW(1:1)))</f>
        <v>0</v>
      </c>
      <c r="K7" s="6">
        <f ca="1" t="array" ref="K7">INDEX(工作清单!K:K,SMALL(IF((YEAR(工作清单!$I$7:$I$10000)=YEAR(本日工作!$E$7))*(MONTH(工作清单!$I$7:$I$10000)=MONTH((本日工作!$E$7+7))),ROW(工作清单!$E$7:$M$10000),4^8),ROW(1:1)))</f>
        <v>0</v>
      </c>
      <c r="L7" s="6">
        <f ca="1" t="array" ref="L7">INDEX(工作清单!L:L,SMALL(IF((YEAR(工作清单!$I$7:$I$10000)=YEAR(本日工作!$E$7))*(MONTH(工作清单!$I$7:$I$10000)=MONTH((本日工作!$E$7+7))),ROW(工作清单!$E$7:$M$10000),4^8),ROW(1:1)))</f>
        <v>0</v>
      </c>
      <c r="M7" s="10">
        <f ca="1" t="array" ref="M7">INDEX(工作清单!M:M,SMALL(IF((YEAR(工作清单!$I$7:$I$10000)=YEAR(本日工作!$E$7))*(MONTH(工作清单!$I$7:$I$10000)=MONTH((本日工作!$E$7+7))),ROW(工作清单!$E$7:$M$10000),4^8),ROW(1:1)))</f>
        <v>0</v>
      </c>
      <c r="N7" s="24"/>
    </row>
    <row r="8" s="12" customFormat="1" customHeight="1" spans="3:14">
      <c r="C8" s="24"/>
      <c r="D8" s="5" t="str">
        <f ca="1">IF(E8=0,"",ROW(A2))</f>
        <v/>
      </c>
      <c r="E8" s="6">
        <f ca="1" t="array" ref="E8">INDEX(工作清单!E:E,SMALL(IF((YEAR(工作清单!$I$7:$I$10000)=YEAR(本日工作!$E$7))*(MONTH(工作清单!$I$7:$I$10000)=MONTH((本日工作!$E$7+7))),ROW(工作清单!$E$7:$M$10000),4^8),ROW(2:2)))</f>
        <v>0</v>
      </c>
      <c r="F8" s="6">
        <f ca="1" t="array" ref="F8">INDEX(工作清单!F:F,SMALL(IF((YEAR(工作清单!$I$7:$I$10000)=YEAR(本日工作!$E$7))*(MONTH(工作清单!$I$7:$I$10000)=MONTH((本日工作!$E$7+7))),ROW(工作清单!$E$7:$M$10000),4^8),ROW(2:2)))</f>
        <v>0</v>
      </c>
      <c r="G8" s="6">
        <f ca="1" t="array" ref="G8">INDEX(工作清单!G:G,SMALL(IF((YEAR(工作清单!$I$7:$I$10000)=YEAR(本日工作!$E$7))*(MONTH(工作清单!$I$7:$I$10000)=MONTH((本日工作!$E$7+7))),ROW(工作清单!$E$7:$M$10000),4^8),ROW(2:2)))</f>
        <v>0</v>
      </c>
      <c r="H8" s="6">
        <f ca="1" t="array" ref="H8">INDEX(工作清单!H:H,SMALL(IF((YEAR(工作清单!$I$7:$I$10000)=YEAR(本日工作!$E$7))*(MONTH(工作清单!$I$7:$I$10000)=MONTH((本日工作!$E$7+7))),ROW(工作清单!$E$7:$M$10000),4^8),ROW(2:2)))</f>
        <v>0</v>
      </c>
      <c r="I8" s="27">
        <f ca="1" t="array" ref="I8">INDEX(工作清单!I:I,SMALL(IF((YEAR(工作清单!$I$7:$I$10000)=YEAR(本日工作!$E$7))*(MONTH(工作清单!$I$7:$I$10000)=MONTH((本日工作!$E$7+7))),ROW(工作清单!$E$7:$M$10000),4^8),ROW(2:2)))</f>
        <v>0</v>
      </c>
      <c r="J8" s="28">
        <f ca="1" t="array" ref="J8">INDEX(工作清单!J:J,SMALL(IF((YEAR(工作清单!$I$7:$I$10000)=YEAR(本日工作!$E$7))*(MONTH(工作清单!$I$7:$I$10000)=MONTH((本日工作!$E$7+7))),ROW(工作清单!$E$7:$M$10000),4^8),ROW(2:2)))</f>
        <v>0</v>
      </c>
      <c r="K8" s="6">
        <f ca="1" t="array" ref="K8">INDEX(工作清单!K:K,SMALL(IF((YEAR(工作清单!$I$7:$I$10000)=YEAR(本日工作!$E$7))*(MONTH(工作清单!$I$7:$I$10000)=MONTH((本日工作!$E$7+7))),ROW(工作清单!$E$7:$M$10000),4^8),ROW(2:2)))</f>
        <v>0</v>
      </c>
      <c r="L8" s="6">
        <f ca="1" t="array" ref="L8">INDEX(工作清单!L:L,SMALL(IF((YEAR(工作清单!$I$7:$I$10000)=YEAR(本日工作!$E$7))*(MONTH(工作清单!$I$7:$I$10000)=MONTH((本日工作!$E$7+7))),ROW(工作清单!$E$7:$M$10000),4^8),ROW(2:2)))</f>
        <v>0</v>
      </c>
      <c r="M8" s="10">
        <f ca="1" t="array" ref="M8">INDEX(工作清单!M:M,SMALL(IF((YEAR(工作清单!$I$7:$I$10000)=YEAR(本日工作!$E$7))*(MONTH(工作清单!$I$7:$I$10000)=MONTH((本日工作!$E$7+7))),ROW(工作清单!$E$7:$M$10000),4^8),ROW(2:2)))</f>
        <v>0</v>
      </c>
      <c r="N8" s="24"/>
    </row>
    <row r="9" s="12" customFormat="1" customHeight="1" spans="3:14">
      <c r="C9" s="24"/>
      <c r="D9" s="5" t="str">
        <f ca="1">IF(E9=0,"",ROW(A3))</f>
        <v/>
      </c>
      <c r="E9" s="6">
        <f ca="1" t="array" ref="E9">INDEX(工作清单!E:E,SMALL(IF((YEAR(工作清单!$I$7:$I$10000)=YEAR(本日工作!$E$7))*(MONTH(工作清单!$I$7:$I$10000)=MONTH((本日工作!$E$7+7))),ROW(工作清单!$E$7:$M$10000),4^8),ROW(3:3)))</f>
        <v>0</v>
      </c>
      <c r="F9" s="6">
        <f ca="1" t="array" ref="F9">INDEX(工作清单!F:F,SMALL(IF((YEAR(工作清单!$I$7:$I$10000)=YEAR(本日工作!$E$7))*(MONTH(工作清单!$I$7:$I$10000)=MONTH((本日工作!$E$7+7))),ROW(工作清单!$E$7:$M$10000),4^8),ROW(3:3)))</f>
        <v>0</v>
      </c>
      <c r="G9" s="6">
        <f ca="1" t="array" ref="G9">INDEX(工作清单!G:G,SMALL(IF((YEAR(工作清单!$I$7:$I$10000)=YEAR(本日工作!$E$7))*(MONTH(工作清单!$I$7:$I$10000)=MONTH((本日工作!$E$7+7))),ROW(工作清单!$E$7:$M$10000),4^8),ROW(3:3)))</f>
        <v>0</v>
      </c>
      <c r="H9" s="6">
        <f ca="1" t="array" ref="H9">INDEX(工作清单!H:H,SMALL(IF((YEAR(工作清单!$I$7:$I$10000)=YEAR(本日工作!$E$7))*(MONTH(工作清单!$I$7:$I$10000)=MONTH((本日工作!$E$7+7))),ROW(工作清单!$E$7:$M$10000),4^8),ROW(3:3)))</f>
        <v>0</v>
      </c>
      <c r="I9" s="27">
        <f ca="1" t="array" ref="I9">INDEX(工作清单!I:I,SMALL(IF((YEAR(工作清单!$I$7:$I$10000)=YEAR(本日工作!$E$7))*(MONTH(工作清单!$I$7:$I$10000)=MONTH((本日工作!$E$7+7))),ROW(工作清单!$E$7:$M$10000),4^8),ROW(3:3)))</f>
        <v>0</v>
      </c>
      <c r="J9" s="28">
        <f ca="1" t="array" ref="J9">INDEX(工作清单!J:J,SMALL(IF((YEAR(工作清单!$I$7:$I$10000)=YEAR(本日工作!$E$7))*(MONTH(工作清单!$I$7:$I$10000)=MONTH((本日工作!$E$7+7))),ROW(工作清单!$E$7:$M$10000),4^8),ROW(3:3)))</f>
        <v>0</v>
      </c>
      <c r="K9" s="6">
        <f ca="1" t="array" ref="K9">INDEX(工作清单!K:K,SMALL(IF((YEAR(工作清单!$I$7:$I$10000)=YEAR(本日工作!$E$7))*(MONTH(工作清单!$I$7:$I$10000)=MONTH((本日工作!$E$7+7))),ROW(工作清单!$E$7:$M$10000),4^8),ROW(3:3)))</f>
        <v>0</v>
      </c>
      <c r="L9" s="6">
        <f ca="1" t="array" ref="L9">INDEX(工作清单!L:L,SMALL(IF((YEAR(工作清单!$I$7:$I$10000)=YEAR(本日工作!$E$7))*(MONTH(工作清单!$I$7:$I$10000)=MONTH((本日工作!$E$7+7))),ROW(工作清单!$E$7:$M$10000),4^8),ROW(3:3)))</f>
        <v>0</v>
      </c>
      <c r="M9" s="10">
        <f ca="1" t="array" ref="M9">INDEX(工作清单!M:M,SMALL(IF((YEAR(工作清单!$I$7:$I$10000)=YEAR(本日工作!$E$7))*(MONTH(工作清单!$I$7:$I$10000)=MONTH((本日工作!$E$7+7))),ROW(工作清单!$E$7:$M$10000),4^8),ROW(3:3)))</f>
        <v>0</v>
      </c>
      <c r="N9" s="24"/>
    </row>
    <row r="10" s="12" customFormat="1" customHeight="1" spans="3:14">
      <c r="C10" s="24"/>
      <c r="D10" s="5" t="str">
        <f ca="1">IF(E10=0,"",ROW(A4))</f>
        <v/>
      </c>
      <c r="E10" s="6">
        <f ca="1" t="array" ref="E10">INDEX(工作清单!E:E,SMALL(IF((YEAR(工作清单!$I$7:$I$10000)=YEAR(本日工作!$E$7))*(MONTH(工作清单!$I$7:$I$10000)=MONTH((本日工作!$E$7+7))),ROW(工作清单!$E$7:$M$10000),4^8),ROW(4:4)))</f>
        <v>0</v>
      </c>
      <c r="F10" s="6">
        <f ca="1" t="array" ref="F10">INDEX(工作清单!F:F,SMALL(IF((YEAR(工作清单!$I$7:$I$10000)=YEAR(本日工作!$E$7))*(MONTH(工作清单!$I$7:$I$10000)=MONTH((本日工作!$E$7+7))),ROW(工作清单!$E$7:$M$10000),4^8),ROW(4:4)))</f>
        <v>0</v>
      </c>
      <c r="G10" s="6">
        <f ca="1" t="array" ref="G10">INDEX(工作清单!G:G,SMALL(IF((YEAR(工作清单!$I$7:$I$10000)=YEAR(本日工作!$E$7))*(MONTH(工作清单!$I$7:$I$10000)=MONTH((本日工作!$E$7+7))),ROW(工作清单!$E$7:$M$10000),4^8),ROW(4:4)))</f>
        <v>0</v>
      </c>
      <c r="H10" s="6">
        <f ca="1" t="array" ref="H10">INDEX(工作清单!H:H,SMALL(IF((YEAR(工作清单!$I$7:$I$10000)=YEAR(本日工作!$E$7))*(MONTH(工作清单!$I$7:$I$10000)=MONTH((本日工作!$E$7+7))),ROW(工作清单!$E$7:$M$10000),4^8),ROW(4:4)))</f>
        <v>0</v>
      </c>
      <c r="I10" s="27">
        <f ca="1" t="array" ref="I10">INDEX(工作清单!I:I,SMALL(IF((YEAR(工作清单!$I$7:$I$10000)=YEAR(本日工作!$E$7))*(MONTH(工作清单!$I$7:$I$10000)=MONTH((本日工作!$E$7+7))),ROW(工作清单!$E$7:$M$10000),4^8),ROW(4:4)))</f>
        <v>0</v>
      </c>
      <c r="J10" s="28">
        <f ca="1" t="array" ref="J10">INDEX(工作清单!J:J,SMALL(IF((YEAR(工作清单!$I$7:$I$10000)=YEAR(本日工作!$E$7))*(MONTH(工作清单!$I$7:$I$10000)=MONTH((本日工作!$E$7+7))),ROW(工作清单!$E$7:$M$10000),4^8),ROW(4:4)))</f>
        <v>0</v>
      </c>
      <c r="K10" s="6">
        <f ca="1" t="array" ref="K10">INDEX(工作清单!K:K,SMALL(IF((YEAR(工作清单!$I$7:$I$10000)=YEAR(本日工作!$E$7))*(MONTH(工作清单!$I$7:$I$10000)=MONTH((本日工作!$E$7+7))),ROW(工作清单!$E$7:$M$10000),4^8),ROW(4:4)))</f>
        <v>0</v>
      </c>
      <c r="L10" s="6">
        <f ca="1" t="array" ref="L10">INDEX(工作清单!L:L,SMALL(IF((YEAR(工作清单!$I$7:$I$10000)=YEAR(本日工作!$E$7))*(MONTH(工作清单!$I$7:$I$10000)=MONTH((本日工作!$E$7+7))),ROW(工作清单!$E$7:$M$10000),4^8),ROW(4:4)))</f>
        <v>0</v>
      </c>
      <c r="M10" s="10">
        <f ca="1" t="array" ref="M10">INDEX(工作清单!M:M,SMALL(IF((YEAR(工作清单!$I$7:$I$10000)=YEAR(本日工作!$E$7))*(MONTH(工作清单!$I$7:$I$10000)=MONTH((本日工作!$E$7+7))),ROW(工作清单!$E$7:$M$10000),4^8),ROW(4:4)))</f>
        <v>0</v>
      </c>
      <c r="N10" s="24"/>
    </row>
    <row r="11" s="12" customFormat="1" customHeight="1" spans="3:14">
      <c r="C11" s="24"/>
      <c r="D11" s="5" t="str">
        <f ca="1" t="shared" ref="D11:D42" si="0">IF(E11=0,"",ROW(A5))</f>
        <v/>
      </c>
      <c r="E11" s="6">
        <f ca="1" t="array" ref="E11">INDEX(工作清单!E:E,SMALL(IF((YEAR(工作清单!$I$7:$I$10000)=YEAR(本日工作!$E$7))*(MONTH(工作清单!$I$7:$I$10000)=MONTH((本日工作!$E$7+7))),ROW(工作清单!$E$7:$M$10000),4^8),ROW(5:5)))</f>
        <v>0</v>
      </c>
      <c r="F11" s="6">
        <f ca="1" t="array" ref="F11">INDEX(工作清单!F:F,SMALL(IF((YEAR(工作清单!$I$7:$I$10000)=YEAR(本日工作!$E$7))*(MONTH(工作清单!$I$7:$I$10000)=MONTH((本日工作!$E$7+7))),ROW(工作清单!$E$7:$M$10000),4^8),ROW(5:5)))</f>
        <v>0</v>
      </c>
      <c r="G11" s="6">
        <f ca="1" t="array" ref="G11">INDEX(工作清单!G:G,SMALL(IF((YEAR(工作清单!$I$7:$I$10000)=YEAR(本日工作!$E$7))*(MONTH(工作清单!$I$7:$I$10000)=MONTH((本日工作!$E$7+7))),ROW(工作清单!$E$7:$M$10000),4^8),ROW(5:5)))</f>
        <v>0</v>
      </c>
      <c r="H11" s="6">
        <f ca="1" t="array" ref="H11">INDEX(工作清单!H:H,SMALL(IF((YEAR(工作清单!$I$7:$I$10000)=YEAR(本日工作!$E$7))*(MONTH(工作清单!$I$7:$I$10000)=MONTH((本日工作!$E$7+7))),ROW(工作清单!$E$7:$M$10000),4^8),ROW(5:5)))</f>
        <v>0</v>
      </c>
      <c r="I11" s="27">
        <f ca="1" t="array" ref="I11">INDEX(工作清单!I:I,SMALL(IF((YEAR(工作清单!$I$7:$I$10000)=YEAR(本日工作!$E$7))*(MONTH(工作清单!$I$7:$I$10000)=MONTH((本日工作!$E$7+7))),ROW(工作清单!$E$7:$M$10000),4^8),ROW(5:5)))</f>
        <v>0</v>
      </c>
      <c r="J11" s="28">
        <f ca="1" t="array" ref="J11">INDEX(工作清单!J:J,SMALL(IF((YEAR(工作清单!$I$7:$I$10000)=YEAR(本日工作!$E$7))*(MONTH(工作清单!$I$7:$I$10000)=MONTH((本日工作!$E$7+7))),ROW(工作清单!$E$7:$M$10000),4^8),ROW(5:5)))</f>
        <v>0</v>
      </c>
      <c r="K11" s="6">
        <f ca="1" t="array" ref="K11">INDEX(工作清单!K:K,SMALL(IF((YEAR(工作清单!$I$7:$I$10000)=YEAR(本日工作!$E$7))*(MONTH(工作清单!$I$7:$I$10000)=MONTH((本日工作!$E$7+7))),ROW(工作清单!$E$7:$M$10000),4^8),ROW(5:5)))</f>
        <v>0</v>
      </c>
      <c r="L11" s="6">
        <f ca="1" t="array" ref="L11">INDEX(工作清单!L:L,SMALL(IF((YEAR(工作清单!$I$7:$I$10000)=YEAR(本日工作!$E$7))*(MONTH(工作清单!$I$7:$I$10000)=MONTH((本日工作!$E$7+7))),ROW(工作清单!$E$7:$M$10000),4^8),ROW(5:5)))</f>
        <v>0</v>
      </c>
      <c r="M11" s="10">
        <f ca="1" t="array" ref="M11">INDEX(工作清单!M:M,SMALL(IF((YEAR(工作清单!$I$7:$I$10000)=YEAR(本日工作!$E$7))*(MONTH(工作清单!$I$7:$I$10000)=MONTH((本日工作!$E$7+7))),ROW(工作清单!$E$7:$M$10000),4^8),ROW(5:5)))</f>
        <v>0</v>
      </c>
      <c r="N11" s="24"/>
    </row>
    <row r="12" s="12" customFormat="1" customHeight="1" spans="3:14">
      <c r="C12" s="24"/>
      <c r="D12" s="5" t="str">
        <f ca="1" t="shared" si="0"/>
        <v/>
      </c>
      <c r="E12" s="6">
        <f ca="1" t="array" ref="E12">INDEX(工作清单!E:E,SMALL(IF((YEAR(工作清单!$I$7:$I$10000)=YEAR(本日工作!$E$7))*(MONTH(工作清单!$I$7:$I$10000)=MONTH((本日工作!$E$7+7))),ROW(工作清单!$E$7:$M$10000),4^8),ROW(6:6)))</f>
        <v>0</v>
      </c>
      <c r="F12" s="6">
        <f ca="1" t="array" ref="F12">INDEX(工作清单!F:F,SMALL(IF((YEAR(工作清单!$I$7:$I$10000)=YEAR(本日工作!$E$7))*(MONTH(工作清单!$I$7:$I$10000)=MONTH((本日工作!$E$7+7))),ROW(工作清单!$E$7:$M$10000),4^8),ROW(6:6)))</f>
        <v>0</v>
      </c>
      <c r="G12" s="6">
        <f ca="1" t="array" ref="G12">INDEX(工作清单!G:G,SMALL(IF((YEAR(工作清单!$I$7:$I$10000)=YEAR(本日工作!$E$7))*(MONTH(工作清单!$I$7:$I$10000)=MONTH((本日工作!$E$7+7))),ROW(工作清单!$E$7:$M$10000),4^8),ROW(6:6)))</f>
        <v>0</v>
      </c>
      <c r="H12" s="6">
        <f ca="1" t="array" ref="H12">INDEX(工作清单!H:H,SMALL(IF((YEAR(工作清单!$I$7:$I$10000)=YEAR(本日工作!$E$7))*(MONTH(工作清单!$I$7:$I$10000)=MONTH((本日工作!$E$7+7))),ROW(工作清单!$E$7:$M$10000),4^8),ROW(6:6)))</f>
        <v>0</v>
      </c>
      <c r="I12" s="27">
        <f ca="1" t="array" ref="I12">INDEX(工作清单!I:I,SMALL(IF((YEAR(工作清单!$I$7:$I$10000)=YEAR(本日工作!$E$7))*(MONTH(工作清单!$I$7:$I$10000)=MONTH((本日工作!$E$7+7))),ROW(工作清单!$E$7:$M$10000),4^8),ROW(6:6)))</f>
        <v>0</v>
      </c>
      <c r="J12" s="28">
        <f ca="1" t="array" ref="J12">INDEX(工作清单!J:J,SMALL(IF((YEAR(工作清单!$I$7:$I$10000)=YEAR(本日工作!$E$7))*(MONTH(工作清单!$I$7:$I$10000)=MONTH((本日工作!$E$7+7))),ROW(工作清单!$E$7:$M$10000),4^8),ROW(6:6)))</f>
        <v>0</v>
      </c>
      <c r="K12" s="6">
        <f ca="1" t="array" ref="K12">INDEX(工作清单!K:K,SMALL(IF((YEAR(工作清单!$I$7:$I$10000)=YEAR(本日工作!$E$7))*(MONTH(工作清单!$I$7:$I$10000)=MONTH((本日工作!$E$7+7))),ROW(工作清单!$E$7:$M$10000),4^8),ROW(6:6)))</f>
        <v>0</v>
      </c>
      <c r="L12" s="6">
        <f ca="1" t="array" ref="L12">INDEX(工作清单!L:L,SMALL(IF((YEAR(工作清单!$I$7:$I$10000)=YEAR(本日工作!$E$7))*(MONTH(工作清单!$I$7:$I$10000)=MONTH((本日工作!$E$7+7))),ROW(工作清单!$E$7:$M$10000),4^8),ROW(6:6)))</f>
        <v>0</v>
      </c>
      <c r="M12" s="10">
        <f ca="1" t="array" ref="M12">INDEX(工作清单!M:M,SMALL(IF((YEAR(工作清单!$I$7:$I$10000)=YEAR(本日工作!$E$7))*(MONTH(工作清单!$I$7:$I$10000)=MONTH((本日工作!$E$7+7))),ROW(工作清单!$E$7:$M$10000),4^8),ROW(6:6)))</f>
        <v>0</v>
      </c>
      <c r="N12" s="24"/>
    </row>
    <row r="13" s="12" customFormat="1" customHeight="1" spans="3:14">
      <c r="C13" s="24"/>
      <c r="D13" s="5" t="str">
        <f ca="1" t="shared" si="0"/>
        <v/>
      </c>
      <c r="E13" s="6">
        <f ca="1" t="array" ref="E13">INDEX(工作清单!E:E,SMALL(IF((YEAR(工作清单!$I$7:$I$10000)=YEAR(本日工作!$E$7))*(MONTH(工作清单!$I$7:$I$10000)=MONTH((本日工作!$E$7+7))),ROW(工作清单!$E$7:$M$10000),4^8),ROW(7:7)))</f>
        <v>0</v>
      </c>
      <c r="F13" s="6">
        <f ca="1" t="array" ref="F13">INDEX(工作清单!F:F,SMALL(IF((YEAR(工作清单!$I$7:$I$10000)=YEAR(本日工作!$E$7))*(MONTH(工作清单!$I$7:$I$10000)=MONTH((本日工作!$E$7+7))),ROW(工作清单!$E$7:$M$10000),4^8),ROW(7:7)))</f>
        <v>0</v>
      </c>
      <c r="G13" s="6">
        <f ca="1" t="array" ref="G13">INDEX(工作清单!G:G,SMALL(IF((YEAR(工作清单!$I$7:$I$10000)=YEAR(本日工作!$E$7))*(MONTH(工作清单!$I$7:$I$10000)=MONTH((本日工作!$E$7+7))),ROW(工作清单!$E$7:$M$10000),4^8),ROW(7:7)))</f>
        <v>0</v>
      </c>
      <c r="H13" s="6">
        <f ca="1" t="array" ref="H13">INDEX(工作清单!H:H,SMALL(IF((YEAR(工作清单!$I$7:$I$10000)=YEAR(本日工作!$E$7))*(MONTH(工作清单!$I$7:$I$10000)=MONTH((本日工作!$E$7+7))),ROW(工作清单!$E$7:$M$10000),4^8),ROW(7:7)))</f>
        <v>0</v>
      </c>
      <c r="I13" s="27">
        <f ca="1" t="array" ref="I13">INDEX(工作清单!I:I,SMALL(IF((YEAR(工作清单!$I$7:$I$10000)=YEAR(本日工作!$E$7))*(MONTH(工作清单!$I$7:$I$10000)=MONTH((本日工作!$E$7+7))),ROW(工作清单!$E$7:$M$10000),4^8),ROW(7:7)))</f>
        <v>0</v>
      </c>
      <c r="J13" s="28">
        <f ca="1" t="array" ref="J13">INDEX(工作清单!J:J,SMALL(IF((YEAR(工作清单!$I$7:$I$10000)=YEAR(本日工作!$E$7))*(MONTH(工作清单!$I$7:$I$10000)=MONTH((本日工作!$E$7+7))),ROW(工作清单!$E$7:$M$10000),4^8),ROW(7:7)))</f>
        <v>0</v>
      </c>
      <c r="K13" s="6">
        <f ca="1" t="array" ref="K13">INDEX(工作清单!K:K,SMALL(IF((YEAR(工作清单!$I$7:$I$10000)=YEAR(本日工作!$E$7))*(MONTH(工作清单!$I$7:$I$10000)=MONTH((本日工作!$E$7+7))),ROW(工作清单!$E$7:$M$10000),4^8),ROW(7:7)))</f>
        <v>0</v>
      </c>
      <c r="L13" s="6">
        <f ca="1" t="array" ref="L13">INDEX(工作清单!L:L,SMALL(IF((YEAR(工作清单!$I$7:$I$10000)=YEAR(本日工作!$E$7))*(MONTH(工作清单!$I$7:$I$10000)=MONTH((本日工作!$E$7+7))),ROW(工作清单!$E$7:$M$10000),4^8),ROW(7:7)))</f>
        <v>0</v>
      </c>
      <c r="M13" s="10">
        <f ca="1" t="array" ref="M13">INDEX(工作清单!M:M,SMALL(IF((YEAR(工作清单!$I$7:$I$10000)=YEAR(本日工作!$E$7))*(MONTH(工作清单!$I$7:$I$10000)=MONTH((本日工作!$E$7+7))),ROW(工作清单!$E$7:$M$10000),4^8),ROW(7:7)))</f>
        <v>0</v>
      </c>
      <c r="N13" s="24"/>
    </row>
    <row r="14" s="12" customFormat="1" customHeight="1" spans="3:14">
      <c r="C14" s="24"/>
      <c r="D14" s="5" t="str">
        <f ca="1" t="shared" si="0"/>
        <v/>
      </c>
      <c r="E14" s="6">
        <f ca="1" t="array" ref="E14">INDEX(工作清单!E:E,SMALL(IF((YEAR(工作清单!$I$7:$I$10000)=YEAR(本日工作!$E$7))*(MONTH(工作清单!$I$7:$I$10000)=MONTH((本日工作!$E$7+7))),ROW(工作清单!$E$7:$M$10000),4^8),ROW(8:8)))</f>
        <v>0</v>
      </c>
      <c r="F14" s="6">
        <f ca="1" t="array" ref="F14">INDEX(工作清单!F:F,SMALL(IF((YEAR(工作清单!$I$7:$I$10000)=YEAR(本日工作!$E$7))*(MONTH(工作清单!$I$7:$I$10000)=MONTH((本日工作!$E$7+7))),ROW(工作清单!$E$7:$M$10000),4^8),ROW(8:8)))</f>
        <v>0</v>
      </c>
      <c r="G14" s="6">
        <f ca="1" t="array" ref="G14">INDEX(工作清单!G:G,SMALL(IF((YEAR(工作清单!$I$7:$I$10000)=YEAR(本日工作!$E$7))*(MONTH(工作清单!$I$7:$I$10000)=MONTH((本日工作!$E$7+7))),ROW(工作清单!$E$7:$M$10000),4^8),ROW(8:8)))</f>
        <v>0</v>
      </c>
      <c r="H14" s="6">
        <f ca="1" t="array" ref="H14">INDEX(工作清单!H:H,SMALL(IF((YEAR(工作清单!$I$7:$I$10000)=YEAR(本日工作!$E$7))*(MONTH(工作清单!$I$7:$I$10000)=MONTH((本日工作!$E$7+7))),ROW(工作清单!$E$7:$M$10000),4^8),ROW(8:8)))</f>
        <v>0</v>
      </c>
      <c r="I14" s="27">
        <f ca="1" t="array" ref="I14">INDEX(工作清单!I:I,SMALL(IF((YEAR(工作清单!$I$7:$I$10000)=YEAR(本日工作!$E$7))*(MONTH(工作清单!$I$7:$I$10000)=MONTH((本日工作!$E$7+7))),ROW(工作清单!$E$7:$M$10000),4^8),ROW(8:8)))</f>
        <v>0</v>
      </c>
      <c r="J14" s="28">
        <f ca="1" t="array" ref="J14">INDEX(工作清单!J:J,SMALL(IF((YEAR(工作清单!$I$7:$I$10000)=YEAR(本日工作!$E$7))*(MONTH(工作清单!$I$7:$I$10000)=MONTH((本日工作!$E$7+7))),ROW(工作清单!$E$7:$M$10000),4^8),ROW(8:8)))</f>
        <v>0</v>
      </c>
      <c r="K14" s="6">
        <f ca="1" t="array" ref="K14">INDEX(工作清单!K:K,SMALL(IF((YEAR(工作清单!$I$7:$I$10000)=YEAR(本日工作!$E$7))*(MONTH(工作清单!$I$7:$I$10000)=MONTH((本日工作!$E$7+7))),ROW(工作清单!$E$7:$M$10000),4^8),ROW(8:8)))</f>
        <v>0</v>
      </c>
      <c r="L14" s="6">
        <f ca="1" t="array" ref="L14">INDEX(工作清单!L:L,SMALL(IF((YEAR(工作清单!$I$7:$I$10000)=YEAR(本日工作!$E$7))*(MONTH(工作清单!$I$7:$I$10000)=MONTH((本日工作!$E$7+7))),ROW(工作清单!$E$7:$M$10000),4^8),ROW(8:8)))</f>
        <v>0</v>
      </c>
      <c r="M14" s="10">
        <f ca="1" t="array" ref="M14">INDEX(工作清单!M:M,SMALL(IF((YEAR(工作清单!$I$7:$I$10000)=YEAR(本日工作!$E$7))*(MONTH(工作清单!$I$7:$I$10000)=MONTH((本日工作!$E$7+7))),ROW(工作清单!$E$7:$M$10000),4^8),ROW(8:8)))</f>
        <v>0</v>
      </c>
      <c r="N14" s="24"/>
    </row>
    <row r="15" s="12" customFormat="1" customHeight="1" spans="3:14">
      <c r="C15" s="24"/>
      <c r="D15" s="5" t="str">
        <f ca="1" t="shared" si="0"/>
        <v/>
      </c>
      <c r="E15" s="6">
        <f ca="1" t="array" ref="E15">INDEX(工作清单!E:E,SMALL(IF((YEAR(工作清单!$I$7:$I$10000)=YEAR(本日工作!$E$7))*(MONTH(工作清单!$I$7:$I$10000)=MONTH((本日工作!$E$7+7))),ROW(工作清单!$E$7:$M$10000),4^8),ROW(9:9)))</f>
        <v>0</v>
      </c>
      <c r="F15" s="6">
        <f ca="1" t="array" ref="F15">INDEX(工作清单!F:F,SMALL(IF((YEAR(工作清单!$I$7:$I$10000)=YEAR(本日工作!$E$7))*(MONTH(工作清单!$I$7:$I$10000)=MONTH((本日工作!$E$7+7))),ROW(工作清单!$E$7:$M$10000),4^8),ROW(9:9)))</f>
        <v>0</v>
      </c>
      <c r="G15" s="6">
        <f ca="1" t="array" ref="G15">INDEX(工作清单!G:G,SMALL(IF((YEAR(工作清单!$I$7:$I$10000)=YEAR(本日工作!$E$7))*(MONTH(工作清单!$I$7:$I$10000)=MONTH((本日工作!$E$7+7))),ROW(工作清单!$E$7:$M$10000),4^8),ROW(9:9)))</f>
        <v>0</v>
      </c>
      <c r="H15" s="6">
        <f ca="1" t="array" ref="H15">INDEX(工作清单!H:H,SMALL(IF((YEAR(工作清单!$I$7:$I$10000)=YEAR(本日工作!$E$7))*(MONTH(工作清单!$I$7:$I$10000)=MONTH((本日工作!$E$7+7))),ROW(工作清单!$E$7:$M$10000),4^8),ROW(9:9)))</f>
        <v>0</v>
      </c>
      <c r="I15" s="27">
        <f ca="1" t="array" ref="I15">INDEX(工作清单!I:I,SMALL(IF((YEAR(工作清单!$I$7:$I$10000)=YEAR(本日工作!$E$7))*(MONTH(工作清单!$I$7:$I$10000)=MONTH((本日工作!$E$7+7))),ROW(工作清单!$E$7:$M$10000),4^8),ROW(9:9)))</f>
        <v>0</v>
      </c>
      <c r="J15" s="28">
        <f ca="1" t="array" ref="J15">INDEX(工作清单!J:J,SMALL(IF((YEAR(工作清单!$I$7:$I$10000)=YEAR(本日工作!$E$7))*(MONTH(工作清单!$I$7:$I$10000)=MONTH((本日工作!$E$7+7))),ROW(工作清单!$E$7:$M$10000),4^8),ROW(9:9)))</f>
        <v>0</v>
      </c>
      <c r="K15" s="6">
        <f ca="1" t="array" ref="K15">INDEX(工作清单!K:K,SMALL(IF((YEAR(工作清单!$I$7:$I$10000)=YEAR(本日工作!$E$7))*(MONTH(工作清单!$I$7:$I$10000)=MONTH((本日工作!$E$7+7))),ROW(工作清单!$E$7:$M$10000),4^8),ROW(9:9)))</f>
        <v>0</v>
      </c>
      <c r="L15" s="6">
        <f ca="1" t="array" ref="L15">INDEX(工作清单!L:L,SMALL(IF((YEAR(工作清单!$I$7:$I$10000)=YEAR(本日工作!$E$7))*(MONTH(工作清单!$I$7:$I$10000)=MONTH((本日工作!$E$7+7))),ROW(工作清单!$E$7:$M$10000),4^8),ROW(9:9)))</f>
        <v>0</v>
      </c>
      <c r="M15" s="10">
        <f ca="1" t="array" ref="M15">INDEX(工作清单!M:M,SMALL(IF((YEAR(工作清单!$I$7:$I$10000)=YEAR(本日工作!$E$7))*(MONTH(工作清单!$I$7:$I$10000)=MONTH((本日工作!$E$7+7))),ROW(工作清单!$E$7:$M$10000),4^8),ROW(9:9)))</f>
        <v>0</v>
      </c>
      <c r="N15" s="24"/>
    </row>
    <row r="16" s="12" customFormat="1" customHeight="1" spans="3:14">
      <c r="C16" s="24"/>
      <c r="D16" s="5" t="str">
        <f ca="1" t="shared" si="0"/>
        <v/>
      </c>
      <c r="E16" s="6">
        <f ca="1" t="array" ref="E16">INDEX(工作清单!E:E,SMALL(IF((YEAR(工作清单!$I$7:$I$10000)=YEAR(本日工作!$E$7))*(MONTH(工作清单!$I$7:$I$10000)=MONTH((本日工作!$E$7+7))),ROW(工作清单!$E$7:$M$10000),4^8),ROW(10:10)))</f>
        <v>0</v>
      </c>
      <c r="F16" s="6">
        <f ca="1" t="array" ref="F16">INDEX(工作清单!F:F,SMALL(IF((YEAR(工作清单!$I$7:$I$10000)=YEAR(本日工作!$E$7))*(MONTH(工作清单!$I$7:$I$10000)=MONTH((本日工作!$E$7+7))),ROW(工作清单!$E$7:$M$10000),4^8),ROW(10:10)))</f>
        <v>0</v>
      </c>
      <c r="G16" s="6">
        <f ca="1" t="array" ref="G16">INDEX(工作清单!G:G,SMALL(IF((YEAR(工作清单!$I$7:$I$10000)=YEAR(本日工作!$E$7))*(MONTH(工作清单!$I$7:$I$10000)=MONTH((本日工作!$E$7+7))),ROW(工作清单!$E$7:$M$10000),4^8),ROW(10:10)))</f>
        <v>0</v>
      </c>
      <c r="H16" s="6">
        <f ca="1" t="array" ref="H16">INDEX(工作清单!H:H,SMALL(IF((YEAR(工作清单!$I$7:$I$10000)=YEAR(本日工作!$E$7))*(MONTH(工作清单!$I$7:$I$10000)=MONTH((本日工作!$E$7+7))),ROW(工作清单!$E$7:$M$10000),4^8),ROW(10:10)))</f>
        <v>0</v>
      </c>
      <c r="I16" s="27">
        <f ca="1" t="array" ref="I16">INDEX(工作清单!I:I,SMALL(IF((YEAR(工作清单!$I$7:$I$10000)=YEAR(本日工作!$E$7))*(MONTH(工作清单!$I$7:$I$10000)=MONTH((本日工作!$E$7+7))),ROW(工作清单!$E$7:$M$10000),4^8),ROW(10:10)))</f>
        <v>0</v>
      </c>
      <c r="J16" s="28">
        <f ca="1" t="array" ref="J16">INDEX(工作清单!J:J,SMALL(IF((YEAR(工作清单!$I$7:$I$10000)=YEAR(本日工作!$E$7))*(MONTH(工作清单!$I$7:$I$10000)=MONTH((本日工作!$E$7+7))),ROW(工作清单!$E$7:$M$10000),4^8),ROW(10:10)))</f>
        <v>0</v>
      </c>
      <c r="K16" s="6">
        <f ca="1" t="array" ref="K16">INDEX(工作清单!K:K,SMALL(IF((YEAR(工作清单!$I$7:$I$10000)=YEAR(本日工作!$E$7))*(MONTH(工作清单!$I$7:$I$10000)=MONTH((本日工作!$E$7+7))),ROW(工作清单!$E$7:$M$10000),4^8),ROW(10:10)))</f>
        <v>0</v>
      </c>
      <c r="L16" s="6">
        <f ca="1" t="array" ref="L16">INDEX(工作清单!L:L,SMALL(IF((YEAR(工作清单!$I$7:$I$10000)=YEAR(本日工作!$E$7))*(MONTH(工作清单!$I$7:$I$10000)=MONTH((本日工作!$E$7+7))),ROW(工作清单!$E$7:$M$10000),4^8),ROW(10:10)))</f>
        <v>0</v>
      </c>
      <c r="M16" s="10">
        <f ca="1" t="array" ref="M16">INDEX(工作清单!M:M,SMALL(IF((YEAR(工作清单!$I$7:$I$10000)=YEAR(本日工作!$E$7))*(MONTH(工作清单!$I$7:$I$10000)=MONTH((本日工作!$E$7+7))),ROW(工作清单!$E$7:$M$10000),4^8),ROW(10:10)))</f>
        <v>0</v>
      </c>
      <c r="N16" s="24"/>
    </row>
    <row r="17" s="12" customFormat="1" customHeight="1" spans="3:14">
      <c r="C17" s="24"/>
      <c r="D17" s="5" t="str">
        <f ca="1" t="shared" si="0"/>
        <v/>
      </c>
      <c r="E17" s="6">
        <f ca="1" t="array" ref="E17">INDEX(工作清单!E:E,SMALL(IF((YEAR(工作清单!$I$7:$I$10000)=YEAR(本日工作!$E$7))*(MONTH(工作清单!$I$7:$I$10000)=MONTH((本日工作!$E$7+7))),ROW(工作清单!$E$7:$M$10000),4^8),ROW(11:11)))</f>
        <v>0</v>
      </c>
      <c r="F17" s="6">
        <f ca="1" t="array" ref="F17">INDEX(工作清单!F:F,SMALL(IF((YEAR(工作清单!$I$7:$I$10000)=YEAR(本日工作!$E$7))*(MONTH(工作清单!$I$7:$I$10000)=MONTH((本日工作!$E$7+7))),ROW(工作清单!$E$7:$M$10000),4^8),ROW(11:11)))</f>
        <v>0</v>
      </c>
      <c r="G17" s="6">
        <f ca="1" t="array" ref="G17">INDEX(工作清单!G:G,SMALL(IF((YEAR(工作清单!$I$7:$I$10000)=YEAR(本日工作!$E$7))*(MONTH(工作清单!$I$7:$I$10000)=MONTH((本日工作!$E$7+7))),ROW(工作清单!$E$7:$M$10000),4^8),ROW(11:11)))</f>
        <v>0</v>
      </c>
      <c r="H17" s="6">
        <f ca="1" t="array" ref="H17">INDEX(工作清单!H:H,SMALL(IF((YEAR(工作清单!$I$7:$I$10000)=YEAR(本日工作!$E$7))*(MONTH(工作清单!$I$7:$I$10000)=MONTH((本日工作!$E$7+7))),ROW(工作清单!$E$7:$M$10000),4^8),ROW(11:11)))</f>
        <v>0</v>
      </c>
      <c r="I17" s="27">
        <f ca="1" t="array" ref="I17">INDEX(工作清单!I:I,SMALL(IF((YEAR(工作清单!$I$7:$I$10000)=YEAR(本日工作!$E$7))*(MONTH(工作清单!$I$7:$I$10000)=MONTH((本日工作!$E$7+7))),ROW(工作清单!$E$7:$M$10000),4^8),ROW(11:11)))</f>
        <v>0</v>
      </c>
      <c r="J17" s="28">
        <f ca="1" t="array" ref="J17">INDEX(工作清单!J:J,SMALL(IF((YEAR(工作清单!$I$7:$I$10000)=YEAR(本日工作!$E$7))*(MONTH(工作清单!$I$7:$I$10000)=MONTH((本日工作!$E$7+7))),ROW(工作清单!$E$7:$M$10000),4^8),ROW(11:11)))</f>
        <v>0</v>
      </c>
      <c r="K17" s="6">
        <f ca="1" t="array" ref="K17">INDEX(工作清单!K:K,SMALL(IF((YEAR(工作清单!$I$7:$I$10000)=YEAR(本日工作!$E$7))*(MONTH(工作清单!$I$7:$I$10000)=MONTH((本日工作!$E$7+7))),ROW(工作清单!$E$7:$M$10000),4^8),ROW(11:11)))</f>
        <v>0</v>
      </c>
      <c r="L17" s="6">
        <f ca="1" t="array" ref="L17">INDEX(工作清单!L:L,SMALL(IF((YEAR(工作清单!$I$7:$I$10000)=YEAR(本日工作!$E$7))*(MONTH(工作清单!$I$7:$I$10000)=MONTH((本日工作!$E$7+7))),ROW(工作清单!$E$7:$M$10000),4^8),ROW(11:11)))</f>
        <v>0</v>
      </c>
      <c r="M17" s="10">
        <f ca="1" t="array" ref="M17">INDEX(工作清单!M:M,SMALL(IF((YEAR(工作清单!$I$7:$I$10000)=YEAR(本日工作!$E$7))*(MONTH(工作清单!$I$7:$I$10000)=MONTH((本日工作!$E$7+7))),ROW(工作清单!$E$7:$M$10000),4^8),ROW(11:11)))</f>
        <v>0</v>
      </c>
      <c r="N17" s="24"/>
    </row>
    <row r="18" s="12" customFormat="1" customHeight="1" spans="3:14">
      <c r="C18" s="24"/>
      <c r="D18" s="5" t="str">
        <f ca="1" t="shared" si="0"/>
        <v/>
      </c>
      <c r="E18" s="6">
        <f ca="1" t="array" ref="E18">INDEX(工作清单!E:E,SMALL(IF((YEAR(工作清单!$I$7:$I$10000)=YEAR(本日工作!$E$7))*(MONTH(工作清单!$I$7:$I$10000)=MONTH((本日工作!$E$7+7))),ROW(工作清单!$E$7:$M$10000),4^8),ROW(12:12)))</f>
        <v>0</v>
      </c>
      <c r="F18" s="6">
        <f ca="1" t="array" ref="F18">INDEX(工作清单!F:F,SMALL(IF((YEAR(工作清单!$I$7:$I$10000)=YEAR(本日工作!$E$7))*(MONTH(工作清单!$I$7:$I$10000)=MONTH((本日工作!$E$7+7))),ROW(工作清单!$E$7:$M$10000),4^8),ROW(12:12)))</f>
        <v>0</v>
      </c>
      <c r="G18" s="6">
        <f ca="1" t="array" ref="G18">INDEX(工作清单!G:G,SMALL(IF((YEAR(工作清单!$I$7:$I$10000)=YEAR(本日工作!$E$7))*(MONTH(工作清单!$I$7:$I$10000)=MONTH((本日工作!$E$7+7))),ROW(工作清单!$E$7:$M$10000),4^8),ROW(12:12)))</f>
        <v>0</v>
      </c>
      <c r="H18" s="6">
        <f ca="1" t="array" ref="H18">INDEX(工作清单!H:H,SMALL(IF((YEAR(工作清单!$I$7:$I$10000)=YEAR(本日工作!$E$7))*(MONTH(工作清单!$I$7:$I$10000)=MONTH((本日工作!$E$7+7))),ROW(工作清单!$E$7:$M$10000),4^8),ROW(12:12)))</f>
        <v>0</v>
      </c>
      <c r="I18" s="27">
        <f ca="1" t="array" ref="I18">INDEX(工作清单!I:I,SMALL(IF((YEAR(工作清单!$I$7:$I$10000)=YEAR(本日工作!$E$7))*(MONTH(工作清单!$I$7:$I$10000)=MONTH((本日工作!$E$7+7))),ROW(工作清单!$E$7:$M$10000),4^8),ROW(12:12)))</f>
        <v>0</v>
      </c>
      <c r="J18" s="28">
        <f ca="1" t="array" ref="J18">INDEX(工作清单!J:J,SMALL(IF((YEAR(工作清单!$I$7:$I$10000)=YEAR(本日工作!$E$7))*(MONTH(工作清单!$I$7:$I$10000)=MONTH((本日工作!$E$7+7))),ROW(工作清单!$E$7:$M$10000),4^8),ROW(12:12)))</f>
        <v>0</v>
      </c>
      <c r="K18" s="6">
        <f ca="1" t="array" ref="K18">INDEX(工作清单!K:K,SMALL(IF((YEAR(工作清单!$I$7:$I$10000)=YEAR(本日工作!$E$7))*(MONTH(工作清单!$I$7:$I$10000)=MONTH((本日工作!$E$7+7))),ROW(工作清单!$E$7:$M$10000),4^8),ROW(12:12)))</f>
        <v>0</v>
      </c>
      <c r="L18" s="6">
        <f ca="1" t="array" ref="L18">INDEX(工作清单!L:L,SMALL(IF((YEAR(工作清单!$I$7:$I$10000)=YEAR(本日工作!$E$7))*(MONTH(工作清单!$I$7:$I$10000)=MONTH((本日工作!$E$7+7))),ROW(工作清单!$E$7:$M$10000),4^8),ROW(12:12)))</f>
        <v>0</v>
      </c>
      <c r="M18" s="10">
        <f ca="1" t="array" ref="M18">INDEX(工作清单!M:M,SMALL(IF((YEAR(工作清单!$I$7:$I$10000)=YEAR(本日工作!$E$7))*(MONTH(工作清单!$I$7:$I$10000)=MONTH((本日工作!$E$7+7))),ROW(工作清单!$E$7:$M$10000),4^8),ROW(12:12)))</f>
        <v>0</v>
      </c>
      <c r="N18" s="24"/>
    </row>
    <row r="19" s="12" customFormat="1" customHeight="1" spans="3:14">
      <c r="C19" s="24"/>
      <c r="D19" s="5" t="str">
        <f ca="1" t="shared" si="0"/>
        <v/>
      </c>
      <c r="E19" s="6">
        <f ca="1" t="array" ref="E19">INDEX(工作清单!E:E,SMALL(IF((YEAR(工作清单!$I$7:$I$10000)=YEAR(本日工作!$E$7))*(MONTH(工作清单!$I$7:$I$10000)=MONTH((本日工作!$E$7+7))),ROW(工作清单!$E$7:$M$10000),4^8),ROW(13:13)))</f>
        <v>0</v>
      </c>
      <c r="F19" s="6">
        <f ca="1" t="array" ref="F19">INDEX(工作清单!F:F,SMALL(IF((YEAR(工作清单!$I$7:$I$10000)=YEAR(本日工作!$E$7))*(MONTH(工作清单!$I$7:$I$10000)=MONTH((本日工作!$E$7+7))),ROW(工作清单!$E$7:$M$10000),4^8),ROW(13:13)))</f>
        <v>0</v>
      </c>
      <c r="G19" s="6">
        <f ca="1" t="array" ref="G19">INDEX(工作清单!G:G,SMALL(IF((YEAR(工作清单!$I$7:$I$10000)=YEAR(本日工作!$E$7))*(MONTH(工作清单!$I$7:$I$10000)=MONTH((本日工作!$E$7+7))),ROW(工作清单!$E$7:$M$10000),4^8),ROW(13:13)))</f>
        <v>0</v>
      </c>
      <c r="H19" s="6">
        <f ca="1" t="array" ref="H19">INDEX(工作清单!H:H,SMALL(IF((YEAR(工作清单!$I$7:$I$10000)=YEAR(本日工作!$E$7))*(MONTH(工作清单!$I$7:$I$10000)=MONTH((本日工作!$E$7+7))),ROW(工作清单!$E$7:$M$10000),4^8),ROW(13:13)))</f>
        <v>0</v>
      </c>
      <c r="I19" s="27">
        <f ca="1" t="array" ref="I19">INDEX(工作清单!I:I,SMALL(IF((YEAR(工作清单!$I$7:$I$10000)=YEAR(本日工作!$E$7))*(MONTH(工作清单!$I$7:$I$10000)=MONTH((本日工作!$E$7+7))),ROW(工作清单!$E$7:$M$10000),4^8),ROW(13:13)))</f>
        <v>0</v>
      </c>
      <c r="J19" s="28">
        <f ca="1" t="array" ref="J19">INDEX(工作清单!J:J,SMALL(IF((YEAR(工作清单!$I$7:$I$10000)=YEAR(本日工作!$E$7))*(MONTH(工作清单!$I$7:$I$10000)=MONTH((本日工作!$E$7+7))),ROW(工作清单!$E$7:$M$10000),4^8),ROW(13:13)))</f>
        <v>0</v>
      </c>
      <c r="K19" s="6">
        <f ca="1" t="array" ref="K19">INDEX(工作清单!K:K,SMALL(IF((YEAR(工作清单!$I$7:$I$10000)=YEAR(本日工作!$E$7))*(MONTH(工作清单!$I$7:$I$10000)=MONTH((本日工作!$E$7+7))),ROW(工作清单!$E$7:$M$10000),4^8),ROW(13:13)))</f>
        <v>0</v>
      </c>
      <c r="L19" s="6">
        <f ca="1" t="array" ref="L19">INDEX(工作清单!L:L,SMALL(IF((YEAR(工作清单!$I$7:$I$10000)=YEAR(本日工作!$E$7))*(MONTH(工作清单!$I$7:$I$10000)=MONTH((本日工作!$E$7+7))),ROW(工作清单!$E$7:$M$10000),4^8),ROW(13:13)))</f>
        <v>0</v>
      </c>
      <c r="M19" s="10">
        <f ca="1" t="array" ref="M19">INDEX(工作清单!M:M,SMALL(IF((YEAR(工作清单!$I$7:$I$10000)=YEAR(本日工作!$E$7))*(MONTH(工作清单!$I$7:$I$10000)=MONTH((本日工作!$E$7+7))),ROW(工作清单!$E$7:$M$10000),4^8),ROW(13:13)))</f>
        <v>0</v>
      </c>
      <c r="N19" s="24"/>
    </row>
    <row r="20" s="12" customFormat="1" customHeight="1" spans="3:14">
      <c r="C20" s="24"/>
      <c r="D20" s="5" t="str">
        <f ca="1" t="shared" si="0"/>
        <v/>
      </c>
      <c r="E20" s="6">
        <f ca="1" t="array" ref="E20">INDEX(工作清单!E:E,SMALL(IF((YEAR(工作清单!$I$7:$I$10000)=YEAR(本日工作!$E$7))*(MONTH(工作清单!$I$7:$I$10000)=MONTH((本日工作!$E$7+7))),ROW(工作清单!$E$7:$M$10000),4^8),ROW(14:14)))</f>
        <v>0</v>
      </c>
      <c r="F20" s="6">
        <f ca="1" t="array" ref="F20">INDEX(工作清单!F:F,SMALL(IF((YEAR(工作清单!$I$7:$I$10000)=YEAR(本日工作!$E$7))*(MONTH(工作清单!$I$7:$I$10000)=MONTH((本日工作!$E$7+7))),ROW(工作清单!$E$7:$M$10000),4^8),ROW(14:14)))</f>
        <v>0</v>
      </c>
      <c r="G20" s="6">
        <f ca="1" t="array" ref="G20">INDEX(工作清单!G:G,SMALL(IF((YEAR(工作清单!$I$7:$I$10000)=YEAR(本日工作!$E$7))*(MONTH(工作清单!$I$7:$I$10000)=MONTH((本日工作!$E$7+7))),ROW(工作清单!$E$7:$M$10000),4^8),ROW(14:14)))</f>
        <v>0</v>
      </c>
      <c r="H20" s="6">
        <f ca="1" t="array" ref="H20">INDEX(工作清单!H:H,SMALL(IF((YEAR(工作清单!$I$7:$I$10000)=YEAR(本日工作!$E$7))*(MONTH(工作清单!$I$7:$I$10000)=MONTH((本日工作!$E$7+7))),ROW(工作清单!$E$7:$M$10000),4^8),ROW(14:14)))</f>
        <v>0</v>
      </c>
      <c r="I20" s="27">
        <f ca="1" t="array" ref="I20">INDEX(工作清单!I:I,SMALL(IF((YEAR(工作清单!$I$7:$I$10000)=YEAR(本日工作!$E$7))*(MONTH(工作清单!$I$7:$I$10000)=MONTH((本日工作!$E$7+7))),ROW(工作清单!$E$7:$M$10000),4^8),ROW(14:14)))</f>
        <v>0</v>
      </c>
      <c r="J20" s="28">
        <f ca="1" t="array" ref="J20">INDEX(工作清单!J:J,SMALL(IF((YEAR(工作清单!$I$7:$I$10000)=YEAR(本日工作!$E$7))*(MONTH(工作清单!$I$7:$I$10000)=MONTH((本日工作!$E$7+7))),ROW(工作清单!$E$7:$M$10000),4^8),ROW(14:14)))</f>
        <v>0</v>
      </c>
      <c r="K20" s="6">
        <f ca="1" t="array" ref="K20">INDEX(工作清单!K:K,SMALL(IF((YEAR(工作清单!$I$7:$I$10000)=YEAR(本日工作!$E$7))*(MONTH(工作清单!$I$7:$I$10000)=MONTH((本日工作!$E$7+7))),ROW(工作清单!$E$7:$M$10000),4^8),ROW(14:14)))</f>
        <v>0</v>
      </c>
      <c r="L20" s="6">
        <f ca="1" t="array" ref="L20">INDEX(工作清单!L:L,SMALL(IF((YEAR(工作清单!$I$7:$I$10000)=YEAR(本日工作!$E$7))*(MONTH(工作清单!$I$7:$I$10000)=MONTH((本日工作!$E$7+7))),ROW(工作清单!$E$7:$M$10000),4^8),ROW(14:14)))</f>
        <v>0</v>
      </c>
      <c r="M20" s="10">
        <f ca="1" t="array" ref="M20">INDEX(工作清单!M:M,SMALL(IF((YEAR(工作清单!$I$7:$I$10000)=YEAR(本日工作!$E$7))*(MONTH(工作清单!$I$7:$I$10000)=MONTH((本日工作!$E$7+7))),ROW(工作清单!$E$7:$M$10000),4^8),ROW(14:14)))</f>
        <v>0</v>
      </c>
      <c r="N20" s="24"/>
    </row>
    <row r="21" s="12" customFormat="1" customHeight="1" spans="3:14">
      <c r="C21" s="24"/>
      <c r="D21" s="5" t="str">
        <f ca="1" t="shared" si="0"/>
        <v/>
      </c>
      <c r="E21" s="6">
        <f ca="1" t="array" ref="E21">INDEX(工作清单!E:E,SMALL(IF((YEAR(工作清单!$I$7:$I$10000)=YEAR(本日工作!$E$7))*(MONTH(工作清单!$I$7:$I$10000)=MONTH((本日工作!$E$7+7))),ROW(工作清单!$E$7:$M$10000),4^8),ROW(15:15)))</f>
        <v>0</v>
      </c>
      <c r="F21" s="6">
        <f ca="1" t="array" ref="F21">INDEX(工作清单!F:F,SMALL(IF((YEAR(工作清单!$I$7:$I$10000)=YEAR(本日工作!$E$7))*(MONTH(工作清单!$I$7:$I$10000)=MONTH((本日工作!$E$7+7))),ROW(工作清单!$E$7:$M$10000),4^8),ROW(15:15)))</f>
        <v>0</v>
      </c>
      <c r="G21" s="6">
        <f ca="1" t="array" ref="G21">INDEX(工作清单!G:G,SMALL(IF((YEAR(工作清单!$I$7:$I$10000)=YEAR(本日工作!$E$7))*(MONTH(工作清单!$I$7:$I$10000)=MONTH((本日工作!$E$7+7))),ROW(工作清单!$E$7:$M$10000),4^8),ROW(15:15)))</f>
        <v>0</v>
      </c>
      <c r="H21" s="6">
        <f ca="1" t="array" ref="H21">INDEX(工作清单!H:H,SMALL(IF((YEAR(工作清单!$I$7:$I$10000)=YEAR(本日工作!$E$7))*(MONTH(工作清单!$I$7:$I$10000)=MONTH((本日工作!$E$7+7))),ROW(工作清单!$E$7:$M$10000),4^8),ROW(15:15)))</f>
        <v>0</v>
      </c>
      <c r="I21" s="27">
        <f ca="1" t="array" ref="I21">INDEX(工作清单!I:I,SMALL(IF((YEAR(工作清单!$I$7:$I$10000)=YEAR(本日工作!$E$7))*(MONTH(工作清单!$I$7:$I$10000)=MONTH((本日工作!$E$7+7))),ROW(工作清单!$E$7:$M$10000),4^8),ROW(15:15)))</f>
        <v>0</v>
      </c>
      <c r="J21" s="28">
        <f ca="1" t="array" ref="J21">INDEX(工作清单!J:J,SMALL(IF((YEAR(工作清单!$I$7:$I$10000)=YEAR(本日工作!$E$7))*(MONTH(工作清单!$I$7:$I$10000)=MONTH((本日工作!$E$7+7))),ROW(工作清单!$E$7:$M$10000),4^8),ROW(15:15)))</f>
        <v>0</v>
      </c>
      <c r="K21" s="6">
        <f ca="1" t="array" ref="K21">INDEX(工作清单!K:K,SMALL(IF((YEAR(工作清单!$I$7:$I$10000)=YEAR(本日工作!$E$7))*(MONTH(工作清单!$I$7:$I$10000)=MONTH((本日工作!$E$7+7))),ROW(工作清单!$E$7:$M$10000),4^8),ROW(15:15)))</f>
        <v>0</v>
      </c>
      <c r="L21" s="6">
        <f ca="1" t="array" ref="L21">INDEX(工作清单!L:L,SMALL(IF((YEAR(工作清单!$I$7:$I$10000)=YEAR(本日工作!$E$7))*(MONTH(工作清单!$I$7:$I$10000)=MONTH((本日工作!$E$7+7))),ROW(工作清单!$E$7:$M$10000),4^8),ROW(15:15)))</f>
        <v>0</v>
      </c>
      <c r="M21" s="10">
        <f ca="1" t="array" ref="M21">INDEX(工作清单!M:M,SMALL(IF((YEAR(工作清单!$I$7:$I$10000)=YEAR(本日工作!$E$7))*(MONTH(工作清单!$I$7:$I$10000)=MONTH((本日工作!$E$7+7))),ROW(工作清单!$E$7:$M$10000),4^8),ROW(15:15)))</f>
        <v>0</v>
      </c>
      <c r="N21" s="24"/>
    </row>
    <row r="22" s="12" customFormat="1" customHeight="1" spans="3:14">
      <c r="C22" s="24"/>
      <c r="D22" s="5" t="str">
        <f ca="1" t="shared" si="0"/>
        <v/>
      </c>
      <c r="E22" s="6">
        <f ca="1" t="array" ref="E22">INDEX(工作清单!E:E,SMALL(IF((YEAR(工作清单!$I$7:$I$10000)=YEAR(本日工作!$E$7))*(MONTH(工作清单!$I$7:$I$10000)=MONTH((本日工作!$E$7+7))),ROW(工作清单!$E$7:$M$10000),4^8),ROW(16:16)))</f>
        <v>0</v>
      </c>
      <c r="F22" s="6">
        <f ca="1" t="array" ref="F22">INDEX(工作清单!F:F,SMALL(IF((YEAR(工作清单!$I$7:$I$10000)=YEAR(本日工作!$E$7))*(MONTH(工作清单!$I$7:$I$10000)=MONTH((本日工作!$E$7+7))),ROW(工作清单!$E$7:$M$10000),4^8),ROW(16:16)))</f>
        <v>0</v>
      </c>
      <c r="G22" s="6">
        <f ca="1" t="array" ref="G22">INDEX(工作清单!G:G,SMALL(IF((YEAR(工作清单!$I$7:$I$10000)=YEAR(本日工作!$E$7))*(MONTH(工作清单!$I$7:$I$10000)=MONTH((本日工作!$E$7+7))),ROW(工作清单!$E$7:$M$10000),4^8),ROW(16:16)))</f>
        <v>0</v>
      </c>
      <c r="H22" s="6">
        <f ca="1" t="array" ref="H22">INDEX(工作清单!H:H,SMALL(IF((YEAR(工作清单!$I$7:$I$10000)=YEAR(本日工作!$E$7))*(MONTH(工作清单!$I$7:$I$10000)=MONTH((本日工作!$E$7+7))),ROW(工作清单!$E$7:$M$10000),4^8),ROW(16:16)))</f>
        <v>0</v>
      </c>
      <c r="I22" s="27">
        <f ca="1" t="array" ref="I22">INDEX(工作清单!I:I,SMALL(IF((YEAR(工作清单!$I$7:$I$10000)=YEAR(本日工作!$E$7))*(MONTH(工作清单!$I$7:$I$10000)=MONTH((本日工作!$E$7+7))),ROW(工作清单!$E$7:$M$10000),4^8),ROW(16:16)))</f>
        <v>0</v>
      </c>
      <c r="J22" s="28">
        <f ca="1" t="array" ref="J22">INDEX(工作清单!J:J,SMALL(IF((YEAR(工作清单!$I$7:$I$10000)=YEAR(本日工作!$E$7))*(MONTH(工作清单!$I$7:$I$10000)=MONTH((本日工作!$E$7+7))),ROW(工作清单!$E$7:$M$10000),4^8),ROW(16:16)))</f>
        <v>0</v>
      </c>
      <c r="K22" s="6">
        <f ca="1" t="array" ref="K22">INDEX(工作清单!K:K,SMALL(IF((YEAR(工作清单!$I$7:$I$10000)=YEAR(本日工作!$E$7))*(MONTH(工作清单!$I$7:$I$10000)=MONTH((本日工作!$E$7+7))),ROW(工作清单!$E$7:$M$10000),4^8),ROW(16:16)))</f>
        <v>0</v>
      </c>
      <c r="L22" s="6">
        <f ca="1" t="array" ref="L22">INDEX(工作清单!L:L,SMALL(IF((YEAR(工作清单!$I$7:$I$10000)=YEAR(本日工作!$E$7))*(MONTH(工作清单!$I$7:$I$10000)=MONTH((本日工作!$E$7+7))),ROW(工作清单!$E$7:$M$10000),4^8),ROW(16:16)))</f>
        <v>0</v>
      </c>
      <c r="M22" s="10">
        <f ca="1" t="array" ref="M22">INDEX(工作清单!M:M,SMALL(IF((YEAR(工作清单!$I$7:$I$10000)=YEAR(本日工作!$E$7))*(MONTH(工作清单!$I$7:$I$10000)=MONTH((本日工作!$E$7+7))),ROW(工作清单!$E$7:$M$10000),4^8),ROW(16:16)))</f>
        <v>0</v>
      </c>
      <c r="N22" s="24"/>
    </row>
    <row r="23" s="12" customFormat="1" customHeight="1" spans="3:14">
      <c r="C23" s="24"/>
      <c r="D23" s="5" t="str">
        <f ca="1" t="shared" si="0"/>
        <v/>
      </c>
      <c r="E23" s="6">
        <f ca="1" t="array" ref="E23">INDEX(工作清单!E:E,SMALL(IF((YEAR(工作清单!$I$7:$I$10000)=YEAR(本日工作!$E$7))*(MONTH(工作清单!$I$7:$I$10000)=MONTH((本日工作!$E$7+7))),ROW(工作清单!$E$7:$M$10000),4^8),ROW(17:17)))</f>
        <v>0</v>
      </c>
      <c r="F23" s="6">
        <f ca="1" t="array" ref="F23">INDEX(工作清单!F:F,SMALL(IF((YEAR(工作清单!$I$7:$I$10000)=YEAR(本日工作!$E$7))*(MONTH(工作清单!$I$7:$I$10000)=MONTH((本日工作!$E$7+7))),ROW(工作清单!$E$7:$M$10000),4^8),ROW(17:17)))</f>
        <v>0</v>
      </c>
      <c r="G23" s="6">
        <f ca="1" t="array" ref="G23">INDEX(工作清单!G:G,SMALL(IF((YEAR(工作清单!$I$7:$I$10000)=YEAR(本日工作!$E$7))*(MONTH(工作清单!$I$7:$I$10000)=MONTH((本日工作!$E$7+7))),ROW(工作清单!$E$7:$M$10000),4^8),ROW(17:17)))</f>
        <v>0</v>
      </c>
      <c r="H23" s="6">
        <f ca="1" t="array" ref="H23">INDEX(工作清单!H:H,SMALL(IF((YEAR(工作清单!$I$7:$I$10000)=YEAR(本日工作!$E$7))*(MONTH(工作清单!$I$7:$I$10000)=MONTH((本日工作!$E$7+7))),ROW(工作清单!$E$7:$M$10000),4^8),ROW(17:17)))</f>
        <v>0</v>
      </c>
      <c r="I23" s="27">
        <f ca="1" t="array" ref="I23">INDEX(工作清单!I:I,SMALL(IF((YEAR(工作清单!$I$7:$I$10000)=YEAR(本日工作!$E$7))*(MONTH(工作清单!$I$7:$I$10000)=MONTH((本日工作!$E$7+7))),ROW(工作清单!$E$7:$M$10000),4^8),ROW(17:17)))</f>
        <v>0</v>
      </c>
      <c r="J23" s="28">
        <f ca="1" t="array" ref="J23">INDEX(工作清单!J:J,SMALL(IF((YEAR(工作清单!$I$7:$I$10000)=YEAR(本日工作!$E$7))*(MONTH(工作清单!$I$7:$I$10000)=MONTH((本日工作!$E$7+7))),ROW(工作清单!$E$7:$M$10000),4^8),ROW(17:17)))</f>
        <v>0</v>
      </c>
      <c r="K23" s="6">
        <f ca="1" t="array" ref="K23">INDEX(工作清单!K:K,SMALL(IF((YEAR(工作清单!$I$7:$I$10000)=YEAR(本日工作!$E$7))*(MONTH(工作清单!$I$7:$I$10000)=MONTH((本日工作!$E$7+7))),ROW(工作清单!$E$7:$M$10000),4^8),ROW(17:17)))</f>
        <v>0</v>
      </c>
      <c r="L23" s="6">
        <f ca="1" t="array" ref="L23">INDEX(工作清单!L:L,SMALL(IF((YEAR(工作清单!$I$7:$I$10000)=YEAR(本日工作!$E$7))*(MONTH(工作清单!$I$7:$I$10000)=MONTH((本日工作!$E$7+7))),ROW(工作清单!$E$7:$M$10000),4^8),ROW(17:17)))</f>
        <v>0</v>
      </c>
      <c r="M23" s="10">
        <f ca="1" t="array" ref="M23">INDEX(工作清单!M:M,SMALL(IF((YEAR(工作清单!$I$7:$I$10000)=YEAR(本日工作!$E$7))*(MONTH(工作清单!$I$7:$I$10000)=MONTH((本日工作!$E$7+7))),ROW(工作清单!$E$7:$M$10000),4^8),ROW(17:17)))</f>
        <v>0</v>
      </c>
      <c r="N23" s="24"/>
    </row>
    <row r="24" s="12" customFormat="1" customHeight="1" spans="3:14">
      <c r="C24" s="24"/>
      <c r="D24" s="5" t="str">
        <f ca="1" t="shared" si="0"/>
        <v/>
      </c>
      <c r="E24" s="6">
        <f ca="1" t="array" ref="E24">INDEX(工作清单!E:E,SMALL(IF((YEAR(工作清单!$I$7:$I$10000)=YEAR(本日工作!$E$7))*(MONTH(工作清单!$I$7:$I$10000)=MONTH((本日工作!$E$7+7))),ROW(工作清单!$E$7:$M$10000),4^8),ROW(18:18)))</f>
        <v>0</v>
      </c>
      <c r="F24" s="6">
        <f ca="1" t="array" ref="F24">INDEX(工作清单!F:F,SMALL(IF((YEAR(工作清单!$I$7:$I$10000)=YEAR(本日工作!$E$7))*(MONTH(工作清单!$I$7:$I$10000)=MONTH((本日工作!$E$7+7))),ROW(工作清单!$E$7:$M$10000),4^8),ROW(18:18)))</f>
        <v>0</v>
      </c>
      <c r="G24" s="6">
        <f ca="1" t="array" ref="G24">INDEX(工作清单!G:G,SMALL(IF((YEAR(工作清单!$I$7:$I$10000)=YEAR(本日工作!$E$7))*(MONTH(工作清单!$I$7:$I$10000)=MONTH((本日工作!$E$7+7))),ROW(工作清单!$E$7:$M$10000),4^8),ROW(18:18)))</f>
        <v>0</v>
      </c>
      <c r="H24" s="6">
        <f ca="1" t="array" ref="H24">INDEX(工作清单!H:H,SMALL(IF((YEAR(工作清单!$I$7:$I$10000)=YEAR(本日工作!$E$7))*(MONTH(工作清单!$I$7:$I$10000)=MONTH((本日工作!$E$7+7))),ROW(工作清单!$E$7:$M$10000),4^8),ROW(18:18)))</f>
        <v>0</v>
      </c>
      <c r="I24" s="27">
        <f ca="1" t="array" ref="I24">INDEX(工作清单!I:I,SMALL(IF((YEAR(工作清单!$I$7:$I$10000)=YEAR(本日工作!$E$7))*(MONTH(工作清单!$I$7:$I$10000)=MONTH((本日工作!$E$7+7))),ROW(工作清单!$E$7:$M$10000),4^8),ROW(18:18)))</f>
        <v>0</v>
      </c>
      <c r="J24" s="28">
        <f ca="1" t="array" ref="J24">INDEX(工作清单!J:J,SMALL(IF((YEAR(工作清单!$I$7:$I$10000)=YEAR(本日工作!$E$7))*(MONTH(工作清单!$I$7:$I$10000)=MONTH((本日工作!$E$7+7))),ROW(工作清单!$E$7:$M$10000),4^8),ROW(18:18)))</f>
        <v>0</v>
      </c>
      <c r="K24" s="6">
        <f ca="1" t="array" ref="K24">INDEX(工作清单!K:K,SMALL(IF((YEAR(工作清单!$I$7:$I$10000)=YEAR(本日工作!$E$7))*(MONTH(工作清单!$I$7:$I$10000)=MONTH((本日工作!$E$7+7))),ROW(工作清单!$E$7:$M$10000),4^8),ROW(18:18)))</f>
        <v>0</v>
      </c>
      <c r="L24" s="6">
        <f ca="1" t="array" ref="L24">INDEX(工作清单!L:L,SMALL(IF((YEAR(工作清单!$I$7:$I$10000)=YEAR(本日工作!$E$7))*(MONTH(工作清单!$I$7:$I$10000)=MONTH((本日工作!$E$7+7))),ROW(工作清单!$E$7:$M$10000),4^8),ROW(18:18)))</f>
        <v>0</v>
      </c>
      <c r="M24" s="10">
        <f ca="1" t="array" ref="M24">INDEX(工作清单!M:M,SMALL(IF((YEAR(工作清单!$I$7:$I$10000)=YEAR(本日工作!$E$7))*(MONTH(工作清单!$I$7:$I$10000)=MONTH((本日工作!$E$7+7))),ROW(工作清单!$E$7:$M$10000),4^8),ROW(18:18)))</f>
        <v>0</v>
      </c>
      <c r="N24" s="24"/>
    </row>
    <row r="25" s="12" customFormat="1" customHeight="1" spans="3:14">
      <c r="C25" s="24"/>
      <c r="D25" s="5" t="str">
        <f ca="1" t="shared" si="0"/>
        <v/>
      </c>
      <c r="E25" s="6">
        <f ca="1" t="array" ref="E25">INDEX(工作清单!E:E,SMALL(IF((YEAR(工作清单!$I$7:$I$10000)=YEAR(本日工作!$E$7))*(MONTH(工作清单!$I$7:$I$10000)=MONTH((本日工作!$E$7+7))),ROW(工作清单!$E$7:$M$10000),4^8),ROW(19:19)))</f>
        <v>0</v>
      </c>
      <c r="F25" s="6">
        <f ca="1" t="array" ref="F25">INDEX(工作清单!F:F,SMALL(IF((YEAR(工作清单!$I$7:$I$10000)=YEAR(本日工作!$E$7))*(MONTH(工作清单!$I$7:$I$10000)=MONTH((本日工作!$E$7+7))),ROW(工作清单!$E$7:$M$10000),4^8),ROW(19:19)))</f>
        <v>0</v>
      </c>
      <c r="G25" s="6">
        <f ca="1" t="array" ref="G25">INDEX(工作清单!G:G,SMALL(IF((YEAR(工作清单!$I$7:$I$10000)=YEAR(本日工作!$E$7))*(MONTH(工作清单!$I$7:$I$10000)=MONTH((本日工作!$E$7+7))),ROW(工作清单!$E$7:$M$10000),4^8),ROW(19:19)))</f>
        <v>0</v>
      </c>
      <c r="H25" s="6">
        <f ca="1" t="array" ref="H25">INDEX(工作清单!H:H,SMALL(IF((YEAR(工作清单!$I$7:$I$10000)=YEAR(本日工作!$E$7))*(MONTH(工作清单!$I$7:$I$10000)=MONTH((本日工作!$E$7+7))),ROW(工作清单!$E$7:$M$10000),4^8),ROW(19:19)))</f>
        <v>0</v>
      </c>
      <c r="I25" s="27">
        <f ca="1" t="array" ref="I25">INDEX(工作清单!I:I,SMALL(IF((YEAR(工作清单!$I$7:$I$10000)=YEAR(本日工作!$E$7))*(MONTH(工作清单!$I$7:$I$10000)=MONTH((本日工作!$E$7+7))),ROW(工作清单!$E$7:$M$10000),4^8),ROW(19:19)))</f>
        <v>0</v>
      </c>
      <c r="J25" s="28">
        <f ca="1" t="array" ref="J25">INDEX(工作清单!J:J,SMALL(IF((YEAR(工作清单!$I$7:$I$10000)=YEAR(本日工作!$E$7))*(MONTH(工作清单!$I$7:$I$10000)=MONTH((本日工作!$E$7+7))),ROW(工作清单!$E$7:$M$10000),4^8),ROW(19:19)))</f>
        <v>0</v>
      </c>
      <c r="K25" s="6">
        <f ca="1" t="array" ref="K25">INDEX(工作清单!K:K,SMALL(IF((YEAR(工作清单!$I$7:$I$10000)=YEAR(本日工作!$E$7))*(MONTH(工作清单!$I$7:$I$10000)=MONTH((本日工作!$E$7+7))),ROW(工作清单!$E$7:$M$10000),4^8),ROW(19:19)))</f>
        <v>0</v>
      </c>
      <c r="L25" s="6">
        <f ca="1" t="array" ref="L25">INDEX(工作清单!L:L,SMALL(IF((YEAR(工作清单!$I$7:$I$10000)=YEAR(本日工作!$E$7))*(MONTH(工作清单!$I$7:$I$10000)=MONTH((本日工作!$E$7+7))),ROW(工作清单!$E$7:$M$10000),4^8),ROW(19:19)))</f>
        <v>0</v>
      </c>
      <c r="M25" s="10">
        <f ca="1" t="array" ref="M25">INDEX(工作清单!M:M,SMALL(IF((YEAR(工作清单!$I$7:$I$10000)=YEAR(本日工作!$E$7))*(MONTH(工作清单!$I$7:$I$10000)=MONTH((本日工作!$E$7+7))),ROW(工作清单!$E$7:$M$10000),4^8),ROW(19:19)))</f>
        <v>0</v>
      </c>
      <c r="N25" s="24"/>
    </row>
    <row r="26" s="12" customFormat="1" customHeight="1" spans="3:14">
      <c r="C26" s="24"/>
      <c r="D26" s="5" t="str">
        <f ca="1" t="shared" si="0"/>
        <v/>
      </c>
      <c r="E26" s="6">
        <f ca="1" t="array" ref="E26">INDEX(工作清单!E:E,SMALL(IF((YEAR(工作清单!$I$7:$I$10000)=YEAR(本日工作!$E$7))*(MONTH(工作清单!$I$7:$I$10000)=MONTH((本日工作!$E$7+7))),ROW(工作清单!$E$7:$M$10000),4^8),ROW(20:20)))</f>
        <v>0</v>
      </c>
      <c r="F26" s="6">
        <f ca="1" t="array" ref="F26">INDEX(工作清单!F:F,SMALL(IF((YEAR(工作清单!$I$7:$I$10000)=YEAR(本日工作!$E$7))*(MONTH(工作清单!$I$7:$I$10000)=MONTH((本日工作!$E$7+7))),ROW(工作清单!$E$7:$M$10000),4^8),ROW(20:20)))</f>
        <v>0</v>
      </c>
      <c r="G26" s="6">
        <f ca="1" t="array" ref="G26">INDEX(工作清单!G:G,SMALL(IF((YEAR(工作清单!$I$7:$I$10000)=YEAR(本日工作!$E$7))*(MONTH(工作清单!$I$7:$I$10000)=MONTH((本日工作!$E$7+7))),ROW(工作清单!$E$7:$M$10000),4^8),ROW(20:20)))</f>
        <v>0</v>
      </c>
      <c r="H26" s="6">
        <f ca="1" t="array" ref="H26">INDEX(工作清单!H:H,SMALL(IF((YEAR(工作清单!$I$7:$I$10000)=YEAR(本日工作!$E$7))*(MONTH(工作清单!$I$7:$I$10000)=MONTH((本日工作!$E$7+7))),ROW(工作清单!$E$7:$M$10000),4^8),ROW(20:20)))</f>
        <v>0</v>
      </c>
      <c r="I26" s="27">
        <f ca="1" t="array" ref="I26">INDEX(工作清单!I:I,SMALL(IF((YEAR(工作清单!$I$7:$I$10000)=YEAR(本日工作!$E$7))*(MONTH(工作清单!$I$7:$I$10000)=MONTH((本日工作!$E$7+7))),ROW(工作清单!$E$7:$M$10000),4^8),ROW(20:20)))</f>
        <v>0</v>
      </c>
      <c r="J26" s="28">
        <f ca="1" t="array" ref="J26">INDEX(工作清单!J:J,SMALL(IF((YEAR(工作清单!$I$7:$I$10000)=YEAR(本日工作!$E$7))*(MONTH(工作清单!$I$7:$I$10000)=MONTH((本日工作!$E$7+7))),ROW(工作清单!$E$7:$M$10000),4^8),ROW(20:20)))</f>
        <v>0</v>
      </c>
      <c r="K26" s="6">
        <f ca="1" t="array" ref="K26">INDEX(工作清单!K:K,SMALL(IF((YEAR(工作清单!$I$7:$I$10000)=YEAR(本日工作!$E$7))*(MONTH(工作清单!$I$7:$I$10000)=MONTH((本日工作!$E$7+7))),ROW(工作清单!$E$7:$M$10000),4^8),ROW(20:20)))</f>
        <v>0</v>
      </c>
      <c r="L26" s="6">
        <f ca="1" t="array" ref="L26">INDEX(工作清单!L:L,SMALL(IF((YEAR(工作清单!$I$7:$I$10000)=YEAR(本日工作!$E$7))*(MONTH(工作清单!$I$7:$I$10000)=MONTH((本日工作!$E$7+7))),ROW(工作清单!$E$7:$M$10000),4^8),ROW(20:20)))</f>
        <v>0</v>
      </c>
      <c r="M26" s="10">
        <f ca="1" t="array" ref="M26">INDEX(工作清单!M:M,SMALL(IF((YEAR(工作清单!$I$7:$I$10000)=YEAR(本日工作!$E$7))*(MONTH(工作清单!$I$7:$I$10000)=MONTH((本日工作!$E$7+7))),ROW(工作清单!$E$7:$M$10000),4^8),ROW(20:20)))</f>
        <v>0</v>
      </c>
      <c r="N26" s="24"/>
    </row>
    <row r="27" s="12" customFormat="1" customHeight="1" spans="3:14">
      <c r="C27" s="24"/>
      <c r="D27" s="5" t="str">
        <f ca="1" t="shared" si="0"/>
        <v/>
      </c>
      <c r="E27" s="6">
        <f ca="1" t="array" ref="E27">INDEX(工作清单!E:E,SMALL(IF((YEAR(工作清单!$I$7:$I$10000)=YEAR(本日工作!$E$7))*(MONTH(工作清单!$I$7:$I$10000)=MONTH((本日工作!$E$7+7))),ROW(工作清单!$E$7:$M$10000),4^8),ROW(21:21)))</f>
        <v>0</v>
      </c>
      <c r="F27" s="6">
        <f ca="1" t="array" ref="F27">INDEX(工作清单!F:F,SMALL(IF((YEAR(工作清单!$I$7:$I$10000)=YEAR(本日工作!$E$7))*(MONTH(工作清单!$I$7:$I$10000)=MONTH((本日工作!$E$7+7))),ROW(工作清单!$E$7:$M$10000),4^8),ROW(21:21)))</f>
        <v>0</v>
      </c>
      <c r="G27" s="6">
        <f ca="1" t="array" ref="G27">INDEX(工作清单!G:G,SMALL(IF((YEAR(工作清单!$I$7:$I$10000)=YEAR(本日工作!$E$7))*(MONTH(工作清单!$I$7:$I$10000)=MONTH((本日工作!$E$7+7))),ROW(工作清单!$E$7:$M$10000),4^8),ROW(21:21)))</f>
        <v>0</v>
      </c>
      <c r="H27" s="6">
        <f ca="1" t="array" ref="H27">INDEX(工作清单!H:H,SMALL(IF((YEAR(工作清单!$I$7:$I$10000)=YEAR(本日工作!$E$7))*(MONTH(工作清单!$I$7:$I$10000)=MONTH((本日工作!$E$7+7))),ROW(工作清单!$E$7:$M$10000),4^8),ROW(21:21)))</f>
        <v>0</v>
      </c>
      <c r="I27" s="27">
        <f ca="1" t="array" ref="I27">INDEX(工作清单!I:I,SMALL(IF((YEAR(工作清单!$I$7:$I$10000)=YEAR(本日工作!$E$7))*(MONTH(工作清单!$I$7:$I$10000)=MONTH((本日工作!$E$7+7))),ROW(工作清单!$E$7:$M$10000),4^8),ROW(21:21)))</f>
        <v>0</v>
      </c>
      <c r="J27" s="28">
        <f ca="1" t="array" ref="J27">INDEX(工作清单!J:J,SMALL(IF((YEAR(工作清单!$I$7:$I$10000)=YEAR(本日工作!$E$7))*(MONTH(工作清单!$I$7:$I$10000)=MONTH((本日工作!$E$7+7))),ROW(工作清单!$E$7:$M$10000),4^8),ROW(21:21)))</f>
        <v>0</v>
      </c>
      <c r="K27" s="6">
        <f ca="1" t="array" ref="K27">INDEX(工作清单!K:K,SMALL(IF((YEAR(工作清单!$I$7:$I$10000)=YEAR(本日工作!$E$7))*(MONTH(工作清单!$I$7:$I$10000)=MONTH((本日工作!$E$7+7))),ROW(工作清单!$E$7:$M$10000),4^8),ROW(21:21)))</f>
        <v>0</v>
      </c>
      <c r="L27" s="6">
        <f ca="1" t="array" ref="L27">INDEX(工作清单!L:L,SMALL(IF((YEAR(工作清单!$I$7:$I$10000)=YEAR(本日工作!$E$7))*(MONTH(工作清单!$I$7:$I$10000)=MONTH((本日工作!$E$7+7))),ROW(工作清单!$E$7:$M$10000),4^8),ROW(21:21)))</f>
        <v>0</v>
      </c>
      <c r="M27" s="10">
        <f ca="1" t="array" ref="M27">INDEX(工作清单!M:M,SMALL(IF((YEAR(工作清单!$I$7:$I$10000)=YEAR(本日工作!$E$7))*(MONTH(工作清单!$I$7:$I$10000)=MONTH((本日工作!$E$7+7))),ROW(工作清单!$E$7:$M$10000),4^8),ROW(21:21)))</f>
        <v>0</v>
      </c>
      <c r="N27" s="24"/>
    </row>
    <row r="28" s="12" customFormat="1" customHeight="1" spans="3:14">
      <c r="C28" s="24"/>
      <c r="D28" s="5" t="str">
        <f ca="1" t="shared" si="0"/>
        <v/>
      </c>
      <c r="E28" s="6">
        <f ca="1" t="array" ref="E28">INDEX(工作清单!E:E,SMALL(IF((YEAR(工作清单!$I$7:$I$10000)=YEAR(本日工作!$E$7))*(MONTH(工作清单!$I$7:$I$10000)=MONTH((本日工作!$E$7+7))),ROW(工作清单!$E$7:$M$10000),4^8),ROW(22:22)))</f>
        <v>0</v>
      </c>
      <c r="F28" s="6">
        <f ca="1" t="array" ref="F28">INDEX(工作清单!F:F,SMALL(IF((YEAR(工作清单!$I$7:$I$10000)=YEAR(本日工作!$E$7))*(MONTH(工作清单!$I$7:$I$10000)=MONTH((本日工作!$E$7+7))),ROW(工作清单!$E$7:$M$10000),4^8),ROW(22:22)))</f>
        <v>0</v>
      </c>
      <c r="G28" s="6">
        <f ca="1" t="array" ref="G28">INDEX(工作清单!G:G,SMALL(IF((YEAR(工作清单!$I$7:$I$10000)=YEAR(本日工作!$E$7))*(MONTH(工作清单!$I$7:$I$10000)=MONTH((本日工作!$E$7+7))),ROW(工作清单!$E$7:$M$10000),4^8),ROW(22:22)))</f>
        <v>0</v>
      </c>
      <c r="H28" s="6">
        <f ca="1" t="array" ref="H28">INDEX(工作清单!H:H,SMALL(IF((YEAR(工作清单!$I$7:$I$10000)=YEAR(本日工作!$E$7))*(MONTH(工作清单!$I$7:$I$10000)=MONTH((本日工作!$E$7+7))),ROW(工作清单!$E$7:$M$10000),4^8),ROW(22:22)))</f>
        <v>0</v>
      </c>
      <c r="I28" s="27">
        <f ca="1" t="array" ref="I28">INDEX(工作清单!I:I,SMALL(IF((YEAR(工作清单!$I$7:$I$10000)=YEAR(本日工作!$E$7))*(MONTH(工作清单!$I$7:$I$10000)=MONTH((本日工作!$E$7+7))),ROW(工作清单!$E$7:$M$10000),4^8),ROW(22:22)))</f>
        <v>0</v>
      </c>
      <c r="J28" s="28">
        <f ca="1" t="array" ref="J28">INDEX(工作清单!J:J,SMALL(IF((YEAR(工作清单!$I$7:$I$10000)=YEAR(本日工作!$E$7))*(MONTH(工作清单!$I$7:$I$10000)=MONTH((本日工作!$E$7+7))),ROW(工作清单!$E$7:$M$10000),4^8),ROW(22:22)))</f>
        <v>0</v>
      </c>
      <c r="K28" s="6">
        <f ca="1" t="array" ref="K28">INDEX(工作清单!K:K,SMALL(IF((YEAR(工作清单!$I$7:$I$10000)=YEAR(本日工作!$E$7))*(MONTH(工作清单!$I$7:$I$10000)=MONTH((本日工作!$E$7+7))),ROW(工作清单!$E$7:$M$10000),4^8),ROW(22:22)))</f>
        <v>0</v>
      </c>
      <c r="L28" s="6">
        <f ca="1" t="array" ref="L28">INDEX(工作清单!L:L,SMALL(IF((YEAR(工作清单!$I$7:$I$10000)=YEAR(本日工作!$E$7))*(MONTH(工作清单!$I$7:$I$10000)=MONTH((本日工作!$E$7+7))),ROW(工作清单!$E$7:$M$10000),4^8),ROW(22:22)))</f>
        <v>0</v>
      </c>
      <c r="M28" s="10">
        <f ca="1" t="array" ref="M28">INDEX(工作清单!M:M,SMALL(IF((YEAR(工作清单!$I$7:$I$10000)=YEAR(本日工作!$E$7))*(MONTH(工作清单!$I$7:$I$10000)=MONTH((本日工作!$E$7+7))),ROW(工作清单!$E$7:$M$10000),4^8),ROW(22:22)))</f>
        <v>0</v>
      </c>
      <c r="N28" s="24"/>
    </row>
    <row r="29" s="12" customFormat="1" customHeight="1" spans="3:14">
      <c r="C29" s="24"/>
      <c r="D29" s="5" t="str">
        <f ca="1" t="shared" si="0"/>
        <v/>
      </c>
      <c r="E29" s="6">
        <f ca="1" t="array" ref="E29">INDEX(工作清单!E:E,SMALL(IF((YEAR(工作清单!$I$7:$I$10000)=YEAR(本日工作!$E$7))*(MONTH(工作清单!$I$7:$I$10000)=MONTH((本日工作!$E$7+7))),ROW(工作清单!$E$7:$M$10000),4^8),ROW(23:23)))</f>
        <v>0</v>
      </c>
      <c r="F29" s="6">
        <f ca="1" t="array" ref="F29">INDEX(工作清单!F:F,SMALL(IF((YEAR(工作清单!$I$7:$I$10000)=YEAR(本日工作!$E$7))*(MONTH(工作清单!$I$7:$I$10000)=MONTH((本日工作!$E$7+7))),ROW(工作清单!$E$7:$M$10000),4^8),ROW(23:23)))</f>
        <v>0</v>
      </c>
      <c r="G29" s="6">
        <f ca="1" t="array" ref="G29">INDEX(工作清单!G:G,SMALL(IF((YEAR(工作清单!$I$7:$I$10000)=YEAR(本日工作!$E$7))*(MONTH(工作清单!$I$7:$I$10000)=MONTH((本日工作!$E$7+7))),ROW(工作清单!$E$7:$M$10000),4^8),ROW(23:23)))</f>
        <v>0</v>
      </c>
      <c r="H29" s="6">
        <f ca="1" t="array" ref="H29">INDEX(工作清单!H:H,SMALL(IF((YEAR(工作清单!$I$7:$I$10000)=YEAR(本日工作!$E$7))*(MONTH(工作清单!$I$7:$I$10000)=MONTH((本日工作!$E$7+7))),ROW(工作清单!$E$7:$M$10000),4^8),ROW(23:23)))</f>
        <v>0</v>
      </c>
      <c r="I29" s="27">
        <f ca="1" t="array" ref="I29">INDEX(工作清单!I:I,SMALL(IF((YEAR(工作清单!$I$7:$I$10000)=YEAR(本日工作!$E$7))*(MONTH(工作清单!$I$7:$I$10000)=MONTH((本日工作!$E$7+7))),ROW(工作清单!$E$7:$M$10000),4^8),ROW(23:23)))</f>
        <v>0</v>
      </c>
      <c r="J29" s="28">
        <f ca="1" t="array" ref="J29">INDEX(工作清单!J:J,SMALL(IF((YEAR(工作清单!$I$7:$I$10000)=YEAR(本日工作!$E$7))*(MONTH(工作清单!$I$7:$I$10000)=MONTH((本日工作!$E$7+7))),ROW(工作清单!$E$7:$M$10000),4^8),ROW(23:23)))</f>
        <v>0</v>
      </c>
      <c r="K29" s="6">
        <f ca="1" t="array" ref="K29">INDEX(工作清单!K:K,SMALL(IF((YEAR(工作清单!$I$7:$I$10000)=YEAR(本日工作!$E$7))*(MONTH(工作清单!$I$7:$I$10000)=MONTH((本日工作!$E$7+7))),ROW(工作清单!$E$7:$M$10000),4^8),ROW(23:23)))</f>
        <v>0</v>
      </c>
      <c r="L29" s="6">
        <f ca="1" t="array" ref="L29">INDEX(工作清单!L:L,SMALL(IF((YEAR(工作清单!$I$7:$I$10000)=YEAR(本日工作!$E$7))*(MONTH(工作清单!$I$7:$I$10000)=MONTH((本日工作!$E$7+7))),ROW(工作清单!$E$7:$M$10000),4^8),ROW(23:23)))</f>
        <v>0</v>
      </c>
      <c r="M29" s="10">
        <f ca="1" t="array" ref="M29">INDEX(工作清单!M:M,SMALL(IF((YEAR(工作清单!$I$7:$I$10000)=YEAR(本日工作!$E$7))*(MONTH(工作清单!$I$7:$I$10000)=MONTH((本日工作!$E$7+7))),ROW(工作清单!$E$7:$M$10000),4^8),ROW(23:23)))</f>
        <v>0</v>
      </c>
      <c r="N29" s="24"/>
    </row>
    <row r="30" s="12" customFormat="1" customHeight="1" spans="3:14">
      <c r="C30" s="24"/>
      <c r="D30" s="5" t="str">
        <f ca="1" t="shared" si="0"/>
        <v/>
      </c>
      <c r="E30" s="6">
        <f ca="1" t="array" ref="E30">INDEX(工作清单!E:E,SMALL(IF((YEAR(工作清单!$I$7:$I$10000)=YEAR(本日工作!$E$7))*(MONTH(工作清单!$I$7:$I$10000)=MONTH((本日工作!$E$7+7))),ROW(工作清单!$E$7:$M$10000),4^8),ROW(24:24)))</f>
        <v>0</v>
      </c>
      <c r="F30" s="6">
        <f ca="1" t="array" ref="F30">INDEX(工作清单!F:F,SMALL(IF((YEAR(工作清单!$I$7:$I$10000)=YEAR(本日工作!$E$7))*(MONTH(工作清单!$I$7:$I$10000)=MONTH((本日工作!$E$7+7))),ROW(工作清单!$E$7:$M$10000),4^8),ROW(24:24)))</f>
        <v>0</v>
      </c>
      <c r="G30" s="6">
        <f ca="1" t="array" ref="G30">INDEX(工作清单!G:G,SMALL(IF((YEAR(工作清单!$I$7:$I$10000)=YEAR(本日工作!$E$7))*(MONTH(工作清单!$I$7:$I$10000)=MONTH((本日工作!$E$7+7))),ROW(工作清单!$E$7:$M$10000),4^8),ROW(24:24)))</f>
        <v>0</v>
      </c>
      <c r="H30" s="6">
        <f ca="1" t="array" ref="H30">INDEX(工作清单!H:H,SMALL(IF((YEAR(工作清单!$I$7:$I$10000)=YEAR(本日工作!$E$7))*(MONTH(工作清单!$I$7:$I$10000)=MONTH((本日工作!$E$7+7))),ROW(工作清单!$E$7:$M$10000),4^8),ROW(24:24)))</f>
        <v>0</v>
      </c>
      <c r="I30" s="27">
        <f ca="1" t="array" ref="I30">INDEX(工作清单!I:I,SMALL(IF((YEAR(工作清单!$I$7:$I$10000)=YEAR(本日工作!$E$7))*(MONTH(工作清单!$I$7:$I$10000)=MONTH((本日工作!$E$7+7))),ROW(工作清单!$E$7:$M$10000),4^8),ROW(24:24)))</f>
        <v>0</v>
      </c>
      <c r="J30" s="28">
        <f ca="1" t="array" ref="J30">INDEX(工作清单!J:J,SMALL(IF((YEAR(工作清单!$I$7:$I$10000)=YEAR(本日工作!$E$7))*(MONTH(工作清单!$I$7:$I$10000)=MONTH((本日工作!$E$7+7))),ROW(工作清单!$E$7:$M$10000),4^8),ROW(24:24)))</f>
        <v>0</v>
      </c>
      <c r="K30" s="6">
        <f ca="1" t="array" ref="K30">INDEX(工作清单!K:K,SMALL(IF((YEAR(工作清单!$I$7:$I$10000)=YEAR(本日工作!$E$7))*(MONTH(工作清单!$I$7:$I$10000)=MONTH((本日工作!$E$7+7))),ROW(工作清单!$E$7:$M$10000),4^8),ROW(24:24)))</f>
        <v>0</v>
      </c>
      <c r="L30" s="6">
        <f ca="1" t="array" ref="L30">INDEX(工作清单!L:L,SMALL(IF((YEAR(工作清单!$I$7:$I$10000)=YEAR(本日工作!$E$7))*(MONTH(工作清单!$I$7:$I$10000)=MONTH((本日工作!$E$7+7))),ROW(工作清单!$E$7:$M$10000),4^8),ROW(24:24)))</f>
        <v>0</v>
      </c>
      <c r="M30" s="10">
        <f ca="1" t="array" ref="M30">INDEX(工作清单!M:M,SMALL(IF((YEAR(工作清单!$I$7:$I$10000)=YEAR(本日工作!$E$7))*(MONTH(工作清单!$I$7:$I$10000)=MONTH((本日工作!$E$7+7))),ROW(工作清单!$E$7:$M$10000),4^8),ROW(24:24)))</f>
        <v>0</v>
      </c>
      <c r="N30" s="24"/>
    </row>
    <row r="31" s="12" customFormat="1" customHeight="1" spans="3:14">
      <c r="C31" s="24"/>
      <c r="D31" s="5" t="str">
        <f ca="1" t="shared" si="0"/>
        <v/>
      </c>
      <c r="E31" s="6">
        <f ca="1" t="array" ref="E31">INDEX(工作清单!E:E,SMALL(IF((YEAR(工作清单!$I$7:$I$10000)=YEAR(本日工作!$E$7))*(MONTH(工作清单!$I$7:$I$10000)=MONTH((本日工作!$E$7+7))),ROW(工作清单!$E$7:$M$10000),4^8),ROW(25:25)))</f>
        <v>0</v>
      </c>
      <c r="F31" s="6">
        <f ca="1" t="array" ref="F31">INDEX(工作清单!F:F,SMALL(IF((YEAR(工作清单!$I$7:$I$10000)=YEAR(本日工作!$E$7))*(MONTH(工作清单!$I$7:$I$10000)=MONTH((本日工作!$E$7+7))),ROW(工作清单!$E$7:$M$10000),4^8),ROW(25:25)))</f>
        <v>0</v>
      </c>
      <c r="G31" s="6">
        <f ca="1" t="array" ref="G31">INDEX(工作清单!G:G,SMALL(IF((YEAR(工作清单!$I$7:$I$10000)=YEAR(本日工作!$E$7))*(MONTH(工作清单!$I$7:$I$10000)=MONTH((本日工作!$E$7+7))),ROW(工作清单!$E$7:$M$10000),4^8),ROW(25:25)))</f>
        <v>0</v>
      </c>
      <c r="H31" s="6">
        <f ca="1" t="array" ref="H31">INDEX(工作清单!H:H,SMALL(IF((YEAR(工作清单!$I$7:$I$10000)=YEAR(本日工作!$E$7))*(MONTH(工作清单!$I$7:$I$10000)=MONTH((本日工作!$E$7+7))),ROW(工作清单!$E$7:$M$10000),4^8),ROW(25:25)))</f>
        <v>0</v>
      </c>
      <c r="I31" s="27">
        <f ca="1" t="array" ref="I31">INDEX(工作清单!I:I,SMALL(IF((YEAR(工作清单!$I$7:$I$10000)=YEAR(本日工作!$E$7))*(MONTH(工作清单!$I$7:$I$10000)=MONTH((本日工作!$E$7+7))),ROW(工作清单!$E$7:$M$10000),4^8),ROW(25:25)))</f>
        <v>0</v>
      </c>
      <c r="J31" s="28">
        <f ca="1" t="array" ref="J31">INDEX(工作清单!J:J,SMALL(IF((YEAR(工作清单!$I$7:$I$10000)=YEAR(本日工作!$E$7))*(MONTH(工作清单!$I$7:$I$10000)=MONTH((本日工作!$E$7+7))),ROW(工作清单!$E$7:$M$10000),4^8),ROW(25:25)))</f>
        <v>0</v>
      </c>
      <c r="K31" s="6">
        <f ca="1" t="array" ref="K31">INDEX(工作清单!K:K,SMALL(IF((YEAR(工作清单!$I$7:$I$10000)=YEAR(本日工作!$E$7))*(MONTH(工作清单!$I$7:$I$10000)=MONTH((本日工作!$E$7+7))),ROW(工作清单!$E$7:$M$10000),4^8),ROW(25:25)))</f>
        <v>0</v>
      </c>
      <c r="L31" s="6">
        <f ca="1" t="array" ref="L31">INDEX(工作清单!L:L,SMALL(IF((YEAR(工作清单!$I$7:$I$10000)=YEAR(本日工作!$E$7))*(MONTH(工作清单!$I$7:$I$10000)=MONTH((本日工作!$E$7+7))),ROW(工作清单!$E$7:$M$10000),4^8),ROW(25:25)))</f>
        <v>0</v>
      </c>
      <c r="M31" s="10">
        <f ca="1" t="array" ref="M31">INDEX(工作清单!M:M,SMALL(IF((YEAR(工作清单!$I$7:$I$10000)=YEAR(本日工作!$E$7))*(MONTH(工作清单!$I$7:$I$10000)=MONTH((本日工作!$E$7+7))),ROW(工作清单!$E$7:$M$10000),4^8),ROW(25:25)))</f>
        <v>0</v>
      </c>
      <c r="N31" s="24"/>
    </row>
    <row r="32" s="12" customFormat="1" customHeight="1" spans="3:14">
      <c r="C32" s="24"/>
      <c r="D32" s="5" t="str">
        <f ca="1" t="shared" si="0"/>
        <v/>
      </c>
      <c r="E32" s="6">
        <f ca="1" t="array" ref="E32">INDEX(工作清单!E:E,SMALL(IF((YEAR(工作清单!$I$7:$I$10000)=YEAR(本日工作!$E$7))*(MONTH(工作清单!$I$7:$I$10000)=MONTH((本日工作!$E$7+7))),ROW(工作清单!$E$7:$M$10000),4^8),ROW(26:26)))</f>
        <v>0</v>
      </c>
      <c r="F32" s="6">
        <f ca="1" t="array" ref="F32">INDEX(工作清单!F:F,SMALL(IF((YEAR(工作清单!$I$7:$I$10000)=YEAR(本日工作!$E$7))*(MONTH(工作清单!$I$7:$I$10000)=MONTH((本日工作!$E$7+7))),ROW(工作清单!$E$7:$M$10000),4^8),ROW(26:26)))</f>
        <v>0</v>
      </c>
      <c r="G32" s="6">
        <f ca="1" t="array" ref="G32">INDEX(工作清单!G:G,SMALL(IF((YEAR(工作清单!$I$7:$I$10000)=YEAR(本日工作!$E$7))*(MONTH(工作清单!$I$7:$I$10000)=MONTH((本日工作!$E$7+7))),ROW(工作清单!$E$7:$M$10000),4^8),ROW(26:26)))</f>
        <v>0</v>
      </c>
      <c r="H32" s="6">
        <f ca="1" t="array" ref="H32">INDEX(工作清单!H:H,SMALL(IF((YEAR(工作清单!$I$7:$I$10000)=YEAR(本日工作!$E$7))*(MONTH(工作清单!$I$7:$I$10000)=MONTH((本日工作!$E$7+7))),ROW(工作清单!$E$7:$M$10000),4^8),ROW(26:26)))</f>
        <v>0</v>
      </c>
      <c r="I32" s="27">
        <f ca="1" t="array" ref="I32">INDEX(工作清单!I:I,SMALL(IF((YEAR(工作清单!$I$7:$I$10000)=YEAR(本日工作!$E$7))*(MONTH(工作清单!$I$7:$I$10000)=MONTH((本日工作!$E$7+7))),ROW(工作清单!$E$7:$M$10000),4^8),ROW(26:26)))</f>
        <v>0</v>
      </c>
      <c r="J32" s="28">
        <f ca="1" t="array" ref="J32">INDEX(工作清单!J:J,SMALL(IF((YEAR(工作清单!$I$7:$I$10000)=YEAR(本日工作!$E$7))*(MONTH(工作清单!$I$7:$I$10000)=MONTH((本日工作!$E$7+7))),ROW(工作清单!$E$7:$M$10000),4^8),ROW(26:26)))</f>
        <v>0</v>
      </c>
      <c r="K32" s="6">
        <f ca="1" t="array" ref="K32">INDEX(工作清单!K:K,SMALL(IF((YEAR(工作清单!$I$7:$I$10000)=YEAR(本日工作!$E$7))*(MONTH(工作清单!$I$7:$I$10000)=MONTH((本日工作!$E$7+7))),ROW(工作清单!$E$7:$M$10000),4^8),ROW(26:26)))</f>
        <v>0</v>
      </c>
      <c r="L32" s="6">
        <f ca="1" t="array" ref="L32">INDEX(工作清单!L:L,SMALL(IF((YEAR(工作清单!$I$7:$I$10000)=YEAR(本日工作!$E$7))*(MONTH(工作清单!$I$7:$I$10000)=MONTH((本日工作!$E$7+7))),ROW(工作清单!$E$7:$M$10000),4^8),ROW(26:26)))</f>
        <v>0</v>
      </c>
      <c r="M32" s="10">
        <f ca="1" t="array" ref="M32">INDEX(工作清单!M:M,SMALL(IF((YEAR(工作清单!$I$7:$I$10000)=YEAR(本日工作!$E$7))*(MONTH(工作清单!$I$7:$I$10000)=MONTH((本日工作!$E$7+7))),ROW(工作清单!$E$7:$M$10000),4^8),ROW(26:26)))</f>
        <v>0</v>
      </c>
      <c r="N32" s="24"/>
    </row>
    <row r="33" s="12" customFormat="1" customHeight="1" spans="3:14">
      <c r="C33" s="24"/>
      <c r="D33" s="5" t="str">
        <f ca="1" t="shared" si="0"/>
        <v/>
      </c>
      <c r="E33" s="6">
        <f ca="1" t="array" ref="E33">INDEX(工作清单!E:E,SMALL(IF((YEAR(工作清单!$I$7:$I$10000)=YEAR(本日工作!$E$7))*(MONTH(工作清单!$I$7:$I$10000)=MONTH((本日工作!$E$7+7))),ROW(工作清单!$E$7:$M$10000),4^8),ROW(27:27)))</f>
        <v>0</v>
      </c>
      <c r="F33" s="6">
        <f ca="1" t="array" ref="F33">INDEX(工作清单!F:F,SMALL(IF((YEAR(工作清单!$I$7:$I$10000)=YEAR(本日工作!$E$7))*(MONTH(工作清单!$I$7:$I$10000)=MONTH((本日工作!$E$7+7))),ROW(工作清单!$E$7:$M$10000),4^8),ROW(27:27)))</f>
        <v>0</v>
      </c>
      <c r="G33" s="6">
        <f ca="1" t="array" ref="G33">INDEX(工作清单!G:G,SMALL(IF((YEAR(工作清单!$I$7:$I$10000)=YEAR(本日工作!$E$7))*(MONTH(工作清单!$I$7:$I$10000)=MONTH((本日工作!$E$7+7))),ROW(工作清单!$E$7:$M$10000),4^8),ROW(27:27)))</f>
        <v>0</v>
      </c>
      <c r="H33" s="6">
        <f ca="1" t="array" ref="H33">INDEX(工作清单!H:H,SMALL(IF((YEAR(工作清单!$I$7:$I$10000)=YEAR(本日工作!$E$7))*(MONTH(工作清单!$I$7:$I$10000)=MONTH((本日工作!$E$7+7))),ROW(工作清单!$E$7:$M$10000),4^8),ROW(27:27)))</f>
        <v>0</v>
      </c>
      <c r="I33" s="27">
        <f ca="1" t="array" ref="I33">INDEX(工作清单!I:I,SMALL(IF((YEAR(工作清单!$I$7:$I$10000)=YEAR(本日工作!$E$7))*(MONTH(工作清单!$I$7:$I$10000)=MONTH((本日工作!$E$7+7))),ROW(工作清单!$E$7:$M$10000),4^8),ROW(27:27)))</f>
        <v>0</v>
      </c>
      <c r="J33" s="28">
        <f ca="1" t="array" ref="J33">INDEX(工作清单!J:J,SMALL(IF((YEAR(工作清单!$I$7:$I$10000)=YEAR(本日工作!$E$7))*(MONTH(工作清单!$I$7:$I$10000)=MONTH((本日工作!$E$7+7))),ROW(工作清单!$E$7:$M$10000),4^8),ROW(27:27)))</f>
        <v>0</v>
      </c>
      <c r="K33" s="6">
        <f ca="1" t="array" ref="K33">INDEX(工作清单!K:K,SMALL(IF((YEAR(工作清单!$I$7:$I$10000)=YEAR(本日工作!$E$7))*(MONTH(工作清单!$I$7:$I$10000)=MONTH((本日工作!$E$7+7))),ROW(工作清单!$E$7:$M$10000),4^8),ROW(27:27)))</f>
        <v>0</v>
      </c>
      <c r="L33" s="6">
        <f ca="1" t="array" ref="L33">INDEX(工作清单!L:L,SMALL(IF((YEAR(工作清单!$I$7:$I$10000)=YEAR(本日工作!$E$7))*(MONTH(工作清单!$I$7:$I$10000)=MONTH((本日工作!$E$7+7))),ROW(工作清单!$E$7:$M$10000),4^8),ROW(27:27)))</f>
        <v>0</v>
      </c>
      <c r="M33" s="10">
        <f ca="1" t="array" ref="M33">INDEX(工作清单!M:M,SMALL(IF((YEAR(工作清单!$I$7:$I$10000)=YEAR(本日工作!$E$7))*(MONTH(工作清单!$I$7:$I$10000)=MONTH((本日工作!$E$7+7))),ROW(工作清单!$E$7:$M$10000),4^8),ROW(27:27)))</f>
        <v>0</v>
      </c>
      <c r="N33" s="24"/>
    </row>
    <row r="34" s="12" customFormat="1" customHeight="1" spans="3:14">
      <c r="C34" s="24"/>
      <c r="D34" s="5" t="str">
        <f ca="1" t="shared" si="0"/>
        <v/>
      </c>
      <c r="E34" s="6">
        <f ca="1" t="array" ref="E34">INDEX(工作清单!E:E,SMALL(IF((YEAR(工作清单!$I$7:$I$10000)=YEAR(本日工作!$E$7))*(MONTH(工作清单!$I$7:$I$10000)=MONTH((本日工作!$E$7+7))),ROW(工作清单!$E$7:$M$10000),4^8),ROW(28:28)))</f>
        <v>0</v>
      </c>
      <c r="F34" s="6">
        <f ca="1" t="array" ref="F34">INDEX(工作清单!F:F,SMALL(IF((YEAR(工作清单!$I$7:$I$10000)=YEAR(本日工作!$E$7))*(MONTH(工作清单!$I$7:$I$10000)=MONTH((本日工作!$E$7+7))),ROW(工作清单!$E$7:$M$10000),4^8),ROW(28:28)))</f>
        <v>0</v>
      </c>
      <c r="G34" s="6">
        <f ca="1" t="array" ref="G34">INDEX(工作清单!G:G,SMALL(IF((YEAR(工作清单!$I$7:$I$10000)=YEAR(本日工作!$E$7))*(MONTH(工作清单!$I$7:$I$10000)=MONTH((本日工作!$E$7+7))),ROW(工作清单!$E$7:$M$10000),4^8),ROW(28:28)))</f>
        <v>0</v>
      </c>
      <c r="H34" s="6">
        <f ca="1" t="array" ref="H34">INDEX(工作清单!H:H,SMALL(IF((YEAR(工作清单!$I$7:$I$10000)=YEAR(本日工作!$E$7))*(MONTH(工作清单!$I$7:$I$10000)=MONTH((本日工作!$E$7+7))),ROW(工作清单!$E$7:$M$10000),4^8),ROW(28:28)))</f>
        <v>0</v>
      </c>
      <c r="I34" s="27">
        <f ca="1" t="array" ref="I34">INDEX(工作清单!I:I,SMALL(IF((YEAR(工作清单!$I$7:$I$10000)=YEAR(本日工作!$E$7))*(MONTH(工作清单!$I$7:$I$10000)=MONTH((本日工作!$E$7+7))),ROW(工作清单!$E$7:$M$10000),4^8),ROW(28:28)))</f>
        <v>0</v>
      </c>
      <c r="J34" s="28">
        <f ca="1" t="array" ref="J34">INDEX(工作清单!J:J,SMALL(IF((YEAR(工作清单!$I$7:$I$10000)=YEAR(本日工作!$E$7))*(MONTH(工作清单!$I$7:$I$10000)=MONTH((本日工作!$E$7+7))),ROW(工作清单!$E$7:$M$10000),4^8),ROW(28:28)))</f>
        <v>0</v>
      </c>
      <c r="K34" s="6">
        <f ca="1" t="array" ref="K34">INDEX(工作清单!K:K,SMALL(IF((YEAR(工作清单!$I$7:$I$10000)=YEAR(本日工作!$E$7))*(MONTH(工作清单!$I$7:$I$10000)=MONTH((本日工作!$E$7+7))),ROW(工作清单!$E$7:$M$10000),4^8),ROW(28:28)))</f>
        <v>0</v>
      </c>
      <c r="L34" s="6">
        <f ca="1" t="array" ref="L34">INDEX(工作清单!L:L,SMALL(IF((YEAR(工作清单!$I$7:$I$10000)=YEAR(本日工作!$E$7))*(MONTH(工作清单!$I$7:$I$10000)=MONTH((本日工作!$E$7+7))),ROW(工作清单!$E$7:$M$10000),4^8),ROW(28:28)))</f>
        <v>0</v>
      </c>
      <c r="M34" s="10">
        <f ca="1" t="array" ref="M34">INDEX(工作清单!M:M,SMALL(IF((YEAR(工作清单!$I$7:$I$10000)=YEAR(本日工作!$E$7))*(MONTH(工作清单!$I$7:$I$10000)=MONTH((本日工作!$E$7+7))),ROW(工作清单!$E$7:$M$10000),4^8),ROW(28:28)))</f>
        <v>0</v>
      </c>
      <c r="N34" s="24"/>
    </row>
    <row r="35" s="12" customFormat="1" customHeight="1" spans="3:14">
      <c r="C35" s="24"/>
      <c r="D35" s="5" t="str">
        <f ca="1" t="shared" si="0"/>
        <v/>
      </c>
      <c r="E35" s="6">
        <f ca="1" t="array" ref="E35">INDEX(工作清单!E:E,SMALL(IF((YEAR(工作清单!$I$7:$I$10000)=YEAR(本日工作!$E$7))*(MONTH(工作清单!$I$7:$I$10000)=MONTH((本日工作!$E$7+7))),ROW(工作清单!$E$7:$M$10000),4^8),ROW(29:29)))</f>
        <v>0</v>
      </c>
      <c r="F35" s="6">
        <f ca="1" t="array" ref="F35">INDEX(工作清单!F:F,SMALL(IF((YEAR(工作清单!$I$7:$I$10000)=YEAR(本日工作!$E$7))*(MONTH(工作清单!$I$7:$I$10000)=MONTH((本日工作!$E$7+7))),ROW(工作清单!$E$7:$M$10000),4^8),ROW(29:29)))</f>
        <v>0</v>
      </c>
      <c r="G35" s="6">
        <f ca="1" t="array" ref="G35">INDEX(工作清单!G:G,SMALL(IF((YEAR(工作清单!$I$7:$I$10000)=YEAR(本日工作!$E$7))*(MONTH(工作清单!$I$7:$I$10000)=MONTH((本日工作!$E$7+7))),ROW(工作清单!$E$7:$M$10000),4^8),ROW(29:29)))</f>
        <v>0</v>
      </c>
      <c r="H35" s="6">
        <f ca="1" t="array" ref="H35">INDEX(工作清单!H:H,SMALL(IF((YEAR(工作清单!$I$7:$I$10000)=YEAR(本日工作!$E$7))*(MONTH(工作清单!$I$7:$I$10000)=MONTH((本日工作!$E$7+7))),ROW(工作清单!$E$7:$M$10000),4^8),ROW(29:29)))</f>
        <v>0</v>
      </c>
      <c r="I35" s="27">
        <f ca="1" t="array" ref="I35">INDEX(工作清单!I:I,SMALL(IF((YEAR(工作清单!$I$7:$I$10000)=YEAR(本日工作!$E$7))*(MONTH(工作清单!$I$7:$I$10000)=MONTH((本日工作!$E$7+7))),ROW(工作清单!$E$7:$M$10000),4^8),ROW(29:29)))</f>
        <v>0</v>
      </c>
      <c r="J35" s="28">
        <f ca="1" t="array" ref="J35">INDEX(工作清单!J:J,SMALL(IF((YEAR(工作清单!$I$7:$I$10000)=YEAR(本日工作!$E$7))*(MONTH(工作清单!$I$7:$I$10000)=MONTH((本日工作!$E$7+7))),ROW(工作清单!$E$7:$M$10000),4^8),ROW(29:29)))</f>
        <v>0</v>
      </c>
      <c r="K35" s="6">
        <f ca="1" t="array" ref="K35">INDEX(工作清单!K:K,SMALL(IF((YEAR(工作清单!$I$7:$I$10000)=YEAR(本日工作!$E$7))*(MONTH(工作清单!$I$7:$I$10000)=MONTH((本日工作!$E$7+7))),ROW(工作清单!$E$7:$M$10000),4^8),ROW(29:29)))</f>
        <v>0</v>
      </c>
      <c r="L35" s="6">
        <f ca="1" t="array" ref="L35">INDEX(工作清单!L:L,SMALL(IF((YEAR(工作清单!$I$7:$I$10000)=YEAR(本日工作!$E$7))*(MONTH(工作清单!$I$7:$I$10000)=MONTH((本日工作!$E$7+7))),ROW(工作清单!$E$7:$M$10000),4^8),ROW(29:29)))</f>
        <v>0</v>
      </c>
      <c r="M35" s="10">
        <f ca="1" t="array" ref="M35">INDEX(工作清单!M:M,SMALL(IF((YEAR(工作清单!$I$7:$I$10000)=YEAR(本日工作!$E$7))*(MONTH(工作清单!$I$7:$I$10000)=MONTH((本日工作!$E$7+7))),ROW(工作清单!$E$7:$M$10000),4^8),ROW(29:29)))</f>
        <v>0</v>
      </c>
      <c r="N35" s="24"/>
    </row>
    <row r="36" s="12" customFormat="1" customHeight="1" spans="3:14">
      <c r="C36" s="24"/>
      <c r="D36" s="5" t="str">
        <f ca="1" t="shared" si="0"/>
        <v/>
      </c>
      <c r="E36" s="6">
        <f ca="1" t="array" ref="E36">INDEX(工作清单!E:E,SMALL(IF((YEAR(工作清单!$I$7:$I$10000)=YEAR(本日工作!$E$7))*(MONTH(工作清单!$I$7:$I$10000)=MONTH((本日工作!$E$7+7))),ROW(工作清单!$E$7:$M$10000),4^8),ROW(30:30)))</f>
        <v>0</v>
      </c>
      <c r="F36" s="6">
        <f ca="1" t="array" ref="F36">INDEX(工作清单!F:F,SMALL(IF((YEAR(工作清单!$I$7:$I$10000)=YEAR(本日工作!$E$7))*(MONTH(工作清单!$I$7:$I$10000)=MONTH((本日工作!$E$7+7))),ROW(工作清单!$E$7:$M$10000),4^8),ROW(30:30)))</f>
        <v>0</v>
      </c>
      <c r="G36" s="6">
        <f ca="1" t="array" ref="G36">INDEX(工作清单!G:G,SMALL(IF((YEAR(工作清单!$I$7:$I$10000)=YEAR(本日工作!$E$7))*(MONTH(工作清单!$I$7:$I$10000)=MONTH((本日工作!$E$7+7))),ROW(工作清单!$E$7:$M$10000),4^8),ROW(30:30)))</f>
        <v>0</v>
      </c>
      <c r="H36" s="6">
        <f ca="1" t="array" ref="H36">INDEX(工作清单!H:H,SMALL(IF((YEAR(工作清单!$I$7:$I$10000)=YEAR(本日工作!$E$7))*(MONTH(工作清单!$I$7:$I$10000)=MONTH((本日工作!$E$7+7))),ROW(工作清单!$E$7:$M$10000),4^8),ROW(30:30)))</f>
        <v>0</v>
      </c>
      <c r="I36" s="27">
        <f ca="1" t="array" ref="I36">INDEX(工作清单!I:I,SMALL(IF((YEAR(工作清单!$I$7:$I$10000)=YEAR(本日工作!$E$7))*(MONTH(工作清单!$I$7:$I$10000)=MONTH((本日工作!$E$7+7))),ROW(工作清单!$E$7:$M$10000),4^8),ROW(30:30)))</f>
        <v>0</v>
      </c>
      <c r="J36" s="28">
        <f ca="1" t="array" ref="J36">INDEX(工作清单!J:J,SMALL(IF((YEAR(工作清单!$I$7:$I$10000)=YEAR(本日工作!$E$7))*(MONTH(工作清单!$I$7:$I$10000)=MONTH((本日工作!$E$7+7))),ROW(工作清单!$E$7:$M$10000),4^8),ROW(30:30)))</f>
        <v>0</v>
      </c>
      <c r="K36" s="6">
        <f ca="1" t="array" ref="K36">INDEX(工作清单!K:K,SMALL(IF((YEAR(工作清单!$I$7:$I$10000)=YEAR(本日工作!$E$7))*(MONTH(工作清单!$I$7:$I$10000)=MONTH((本日工作!$E$7+7))),ROW(工作清单!$E$7:$M$10000),4^8),ROW(30:30)))</f>
        <v>0</v>
      </c>
      <c r="L36" s="6">
        <f ca="1" t="array" ref="L36">INDEX(工作清单!L:L,SMALL(IF((YEAR(工作清单!$I$7:$I$10000)=YEAR(本日工作!$E$7))*(MONTH(工作清单!$I$7:$I$10000)=MONTH((本日工作!$E$7+7))),ROW(工作清单!$E$7:$M$10000),4^8),ROW(30:30)))</f>
        <v>0</v>
      </c>
      <c r="M36" s="10">
        <f ca="1" t="array" ref="M36">INDEX(工作清单!M:M,SMALL(IF((YEAR(工作清单!$I$7:$I$10000)=YEAR(本日工作!$E$7))*(MONTH(工作清单!$I$7:$I$10000)=MONTH((本日工作!$E$7+7))),ROW(工作清单!$E$7:$M$10000),4^8),ROW(30:30)))</f>
        <v>0</v>
      </c>
      <c r="N36" s="24"/>
    </row>
    <row r="37" s="12" customFormat="1" customHeight="1" spans="3:14">
      <c r="C37" s="24"/>
      <c r="D37" s="5" t="str">
        <f ca="1" t="shared" si="0"/>
        <v/>
      </c>
      <c r="E37" s="6">
        <f ca="1" t="array" ref="E37">INDEX(工作清单!E:E,SMALL(IF((YEAR(工作清单!$I$7:$I$10000)=YEAR(本日工作!$E$7))*(MONTH(工作清单!$I$7:$I$10000)=MONTH((本日工作!$E$7+7))),ROW(工作清单!$E$7:$M$10000),4^8),ROW(31:31)))</f>
        <v>0</v>
      </c>
      <c r="F37" s="6">
        <f ca="1" t="array" ref="F37">INDEX(工作清单!F:F,SMALL(IF((YEAR(工作清单!$I$7:$I$10000)=YEAR(本日工作!$E$7))*(MONTH(工作清单!$I$7:$I$10000)=MONTH((本日工作!$E$7+7))),ROW(工作清单!$E$7:$M$10000),4^8),ROW(31:31)))</f>
        <v>0</v>
      </c>
      <c r="G37" s="6">
        <f ca="1" t="array" ref="G37">INDEX(工作清单!G:G,SMALL(IF((YEAR(工作清单!$I$7:$I$10000)=YEAR(本日工作!$E$7))*(MONTH(工作清单!$I$7:$I$10000)=MONTH((本日工作!$E$7+7))),ROW(工作清单!$E$7:$M$10000),4^8),ROW(31:31)))</f>
        <v>0</v>
      </c>
      <c r="H37" s="6">
        <f ca="1" t="array" ref="H37">INDEX(工作清单!H:H,SMALL(IF((YEAR(工作清单!$I$7:$I$10000)=YEAR(本日工作!$E$7))*(MONTH(工作清单!$I$7:$I$10000)=MONTH((本日工作!$E$7+7))),ROW(工作清单!$E$7:$M$10000),4^8),ROW(31:31)))</f>
        <v>0</v>
      </c>
      <c r="I37" s="27">
        <f ca="1" t="array" ref="I37">INDEX(工作清单!I:I,SMALL(IF((YEAR(工作清单!$I$7:$I$10000)=YEAR(本日工作!$E$7))*(MONTH(工作清单!$I$7:$I$10000)=MONTH((本日工作!$E$7+7))),ROW(工作清单!$E$7:$M$10000),4^8),ROW(31:31)))</f>
        <v>0</v>
      </c>
      <c r="J37" s="28">
        <f ca="1" t="array" ref="J37">INDEX(工作清单!J:J,SMALL(IF((YEAR(工作清单!$I$7:$I$10000)=YEAR(本日工作!$E$7))*(MONTH(工作清单!$I$7:$I$10000)=MONTH((本日工作!$E$7+7))),ROW(工作清单!$E$7:$M$10000),4^8),ROW(31:31)))</f>
        <v>0</v>
      </c>
      <c r="K37" s="6">
        <f ca="1" t="array" ref="K37">INDEX(工作清单!K:K,SMALL(IF((YEAR(工作清单!$I$7:$I$10000)=YEAR(本日工作!$E$7))*(MONTH(工作清单!$I$7:$I$10000)=MONTH((本日工作!$E$7+7))),ROW(工作清单!$E$7:$M$10000),4^8),ROW(31:31)))</f>
        <v>0</v>
      </c>
      <c r="L37" s="6">
        <f ca="1" t="array" ref="L37">INDEX(工作清单!L:L,SMALL(IF((YEAR(工作清单!$I$7:$I$10000)=YEAR(本日工作!$E$7))*(MONTH(工作清单!$I$7:$I$10000)=MONTH((本日工作!$E$7+7))),ROW(工作清单!$E$7:$M$10000),4^8),ROW(31:31)))</f>
        <v>0</v>
      </c>
      <c r="M37" s="10">
        <f ca="1" t="array" ref="M37">INDEX(工作清单!M:M,SMALL(IF((YEAR(工作清单!$I$7:$I$10000)=YEAR(本日工作!$E$7))*(MONTH(工作清单!$I$7:$I$10000)=MONTH((本日工作!$E$7+7))),ROW(工作清单!$E$7:$M$10000),4^8),ROW(31:31)))</f>
        <v>0</v>
      </c>
      <c r="N37" s="24"/>
    </row>
    <row r="38" s="12" customFormat="1" customHeight="1" spans="3:14">
      <c r="C38" s="24"/>
      <c r="D38" s="5" t="str">
        <f ca="1" t="shared" si="0"/>
        <v/>
      </c>
      <c r="E38" s="6">
        <f ca="1" t="array" ref="E38">INDEX(工作清单!E:E,SMALL(IF((YEAR(工作清单!$I$7:$I$10000)=YEAR(本日工作!$E$7))*(MONTH(工作清单!$I$7:$I$10000)=MONTH((本日工作!$E$7+7))),ROW(工作清单!$E$7:$M$10000),4^8),ROW(32:32)))</f>
        <v>0</v>
      </c>
      <c r="F38" s="6">
        <f ca="1" t="array" ref="F38">INDEX(工作清单!F:F,SMALL(IF((YEAR(工作清单!$I$7:$I$10000)=YEAR(本日工作!$E$7))*(MONTH(工作清单!$I$7:$I$10000)=MONTH((本日工作!$E$7+7))),ROW(工作清单!$E$7:$M$10000),4^8),ROW(32:32)))</f>
        <v>0</v>
      </c>
      <c r="G38" s="6">
        <f ca="1" t="array" ref="G38">INDEX(工作清单!G:G,SMALL(IF((YEAR(工作清单!$I$7:$I$10000)=YEAR(本日工作!$E$7))*(MONTH(工作清单!$I$7:$I$10000)=MONTH((本日工作!$E$7+7))),ROW(工作清单!$E$7:$M$10000),4^8),ROW(32:32)))</f>
        <v>0</v>
      </c>
      <c r="H38" s="6">
        <f ca="1" t="array" ref="H38">INDEX(工作清单!H:H,SMALL(IF((YEAR(工作清单!$I$7:$I$10000)=YEAR(本日工作!$E$7))*(MONTH(工作清单!$I$7:$I$10000)=MONTH((本日工作!$E$7+7))),ROW(工作清单!$E$7:$M$10000),4^8),ROW(32:32)))</f>
        <v>0</v>
      </c>
      <c r="I38" s="27">
        <f ca="1" t="array" ref="I38">INDEX(工作清单!I:I,SMALL(IF((YEAR(工作清单!$I$7:$I$10000)=YEAR(本日工作!$E$7))*(MONTH(工作清单!$I$7:$I$10000)=MONTH((本日工作!$E$7+7))),ROW(工作清单!$E$7:$M$10000),4^8),ROW(32:32)))</f>
        <v>0</v>
      </c>
      <c r="J38" s="28">
        <f ca="1" t="array" ref="J38">INDEX(工作清单!J:J,SMALL(IF((YEAR(工作清单!$I$7:$I$10000)=YEAR(本日工作!$E$7))*(MONTH(工作清单!$I$7:$I$10000)=MONTH((本日工作!$E$7+7))),ROW(工作清单!$E$7:$M$10000),4^8),ROW(32:32)))</f>
        <v>0</v>
      </c>
      <c r="K38" s="6">
        <f ca="1" t="array" ref="K38">INDEX(工作清单!K:K,SMALL(IF((YEAR(工作清单!$I$7:$I$10000)=YEAR(本日工作!$E$7))*(MONTH(工作清单!$I$7:$I$10000)=MONTH((本日工作!$E$7+7))),ROW(工作清单!$E$7:$M$10000),4^8),ROW(32:32)))</f>
        <v>0</v>
      </c>
      <c r="L38" s="6">
        <f ca="1" t="array" ref="L38">INDEX(工作清单!L:L,SMALL(IF((YEAR(工作清单!$I$7:$I$10000)=YEAR(本日工作!$E$7))*(MONTH(工作清单!$I$7:$I$10000)=MONTH((本日工作!$E$7+7))),ROW(工作清单!$E$7:$M$10000),4^8),ROW(32:32)))</f>
        <v>0</v>
      </c>
      <c r="M38" s="10">
        <f ca="1" t="array" ref="M38">INDEX(工作清单!M:M,SMALL(IF((YEAR(工作清单!$I$7:$I$10000)=YEAR(本日工作!$E$7))*(MONTH(工作清单!$I$7:$I$10000)=MONTH((本日工作!$E$7+7))),ROW(工作清单!$E$7:$M$10000),4^8),ROW(32:32)))</f>
        <v>0</v>
      </c>
      <c r="N38" s="24"/>
    </row>
    <row r="39" s="12" customFormat="1" customHeight="1" spans="3:14">
      <c r="C39" s="24"/>
      <c r="D39" s="5" t="str">
        <f ca="1" t="shared" si="0"/>
        <v/>
      </c>
      <c r="E39" s="6">
        <f ca="1" t="array" ref="E39">INDEX(工作清单!E:E,SMALL(IF((YEAR(工作清单!$I$7:$I$10000)=YEAR(本日工作!$E$7))*(MONTH(工作清单!$I$7:$I$10000)=MONTH((本日工作!$E$7+7))),ROW(工作清单!$E$7:$M$10000),4^8),ROW(33:33)))</f>
        <v>0</v>
      </c>
      <c r="F39" s="6">
        <f ca="1" t="array" ref="F39">INDEX(工作清单!F:F,SMALL(IF((YEAR(工作清单!$I$7:$I$10000)=YEAR(本日工作!$E$7))*(MONTH(工作清单!$I$7:$I$10000)=MONTH((本日工作!$E$7+7))),ROW(工作清单!$E$7:$M$10000),4^8),ROW(33:33)))</f>
        <v>0</v>
      </c>
      <c r="G39" s="6">
        <f ca="1" t="array" ref="G39">INDEX(工作清单!G:G,SMALL(IF((YEAR(工作清单!$I$7:$I$10000)=YEAR(本日工作!$E$7))*(MONTH(工作清单!$I$7:$I$10000)=MONTH((本日工作!$E$7+7))),ROW(工作清单!$E$7:$M$10000),4^8),ROW(33:33)))</f>
        <v>0</v>
      </c>
      <c r="H39" s="6">
        <f ca="1" t="array" ref="H39">INDEX(工作清单!H:H,SMALL(IF((YEAR(工作清单!$I$7:$I$10000)=YEAR(本日工作!$E$7))*(MONTH(工作清单!$I$7:$I$10000)=MONTH((本日工作!$E$7+7))),ROW(工作清单!$E$7:$M$10000),4^8),ROW(33:33)))</f>
        <v>0</v>
      </c>
      <c r="I39" s="27">
        <f ca="1" t="array" ref="I39">INDEX(工作清单!I:I,SMALL(IF((YEAR(工作清单!$I$7:$I$10000)=YEAR(本日工作!$E$7))*(MONTH(工作清单!$I$7:$I$10000)=MONTH((本日工作!$E$7+7))),ROW(工作清单!$E$7:$M$10000),4^8),ROW(33:33)))</f>
        <v>0</v>
      </c>
      <c r="J39" s="28">
        <f ca="1" t="array" ref="J39">INDEX(工作清单!J:J,SMALL(IF((YEAR(工作清单!$I$7:$I$10000)=YEAR(本日工作!$E$7))*(MONTH(工作清单!$I$7:$I$10000)=MONTH((本日工作!$E$7+7))),ROW(工作清单!$E$7:$M$10000),4^8),ROW(33:33)))</f>
        <v>0</v>
      </c>
      <c r="K39" s="6">
        <f ca="1" t="array" ref="K39">INDEX(工作清单!K:K,SMALL(IF((YEAR(工作清单!$I$7:$I$10000)=YEAR(本日工作!$E$7))*(MONTH(工作清单!$I$7:$I$10000)=MONTH((本日工作!$E$7+7))),ROW(工作清单!$E$7:$M$10000),4^8),ROW(33:33)))</f>
        <v>0</v>
      </c>
      <c r="L39" s="6">
        <f ca="1" t="array" ref="L39">INDEX(工作清单!L:L,SMALL(IF((YEAR(工作清单!$I$7:$I$10000)=YEAR(本日工作!$E$7))*(MONTH(工作清单!$I$7:$I$10000)=MONTH((本日工作!$E$7+7))),ROW(工作清单!$E$7:$M$10000),4^8),ROW(33:33)))</f>
        <v>0</v>
      </c>
      <c r="M39" s="10">
        <f ca="1" t="array" ref="M39">INDEX(工作清单!M:M,SMALL(IF((YEAR(工作清单!$I$7:$I$10000)=YEAR(本日工作!$E$7))*(MONTH(工作清单!$I$7:$I$10000)=MONTH((本日工作!$E$7+7))),ROW(工作清单!$E$7:$M$10000),4^8),ROW(33:33)))</f>
        <v>0</v>
      </c>
      <c r="N39" s="24"/>
    </row>
    <row r="40" s="12" customFormat="1" customHeight="1" spans="3:14">
      <c r="C40" s="24"/>
      <c r="D40" s="5" t="str">
        <f ca="1" t="shared" si="0"/>
        <v/>
      </c>
      <c r="E40" s="6">
        <f ca="1" t="array" ref="E40">INDEX(工作清单!E:E,SMALL(IF((YEAR(工作清单!$I$7:$I$10000)=YEAR(本日工作!$E$7))*(MONTH(工作清单!$I$7:$I$10000)=MONTH((本日工作!$E$7+7))),ROW(工作清单!$E$7:$M$10000),4^8),ROW(34:34)))</f>
        <v>0</v>
      </c>
      <c r="F40" s="6">
        <f ca="1" t="array" ref="F40">INDEX(工作清单!F:F,SMALL(IF((YEAR(工作清单!$I$7:$I$10000)=YEAR(本日工作!$E$7))*(MONTH(工作清单!$I$7:$I$10000)=MONTH((本日工作!$E$7+7))),ROW(工作清单!$E$7:$M$10000),4^8),ROW(34:34)))</f>
        <v>0</v>
      </c>
      <c r="G40" s="6">
        <f ca="1" t="array" ref="G40">INDEX(工作清单!G:G,SMALL(IF((YEAR(工作清单!$I$7:$I$10000)=YEAR(本日工作!$E$7))*(MONTH(工作清单!$I$7:$I$10000)=MONTH((本日工作!$E$7+7))),ROW(工作清单!$E$7:$M$10000),4^8),ROW(34:34)))</f>
        <v>0</v>
      </c>
      <c r="H40" s="6">
        <f ca="1" t="array" ref="H40">INDEX(工作清单!H:H,SMALL(IF((YEAR(工作清单!$I$7:$I$10000)=YEAR(本日工作!$E$7))*(MONTH(工作清单!$I$7:$I$10000)=MONTH((本日工作!$E$7+7))),ROW(工作清单!$E$7:$M$10000),4^8),ROW(34:34)))</f>
        <v>0</v>
      </c>
      <c r="I40" s="27">
        <f ca="1" t="array" ref="I40">INDEX(工作清单!I:I,SMALL(IF((YEAR(工作清单!$I$7:$I$10000)=YEAR(本日工作!$E$7))*(MONTH(工作清单!$I$7:$I$10000)=MONTH((本日工作!$E$7+7))),ROW(工作清单!$E$7:$M$10000),4^8),ROW(34:34)))</f>
        <v>0</v>
      </c>
      <c r="J40" s="28">
        <f ca="1" t="array" ref="J40">INDEX(工作清单!J:J,SMALL(IF((YEAR(工作清单!$I$7:$I$10000)=YEAR(本日工作!$E$7))*(MONTH(工作清单!$I$7:$I$10000)=MONTH((本日工作!$E$7+7))),ROW(工作清单!$E$7:$M$10000),4^8),ROW(34:34)))</f>
        <v>0</v>
      </c>
      <c r="K40" s="6">
        <f ca="1" t="array" ref="K40">INDEX(工作清单!K:K,SMALL(IF((YEAR(工作清单!$I$7:$I$10000)=YEAR(本日工作!$E$7))*(MONTH(工作清单!$I$7:$I$10000)=MONTH((本日工作!$E$7+7))),ROW(工作清单!$E$7:$M$10000),4^8),ROW(34:34)))</f>
        <v>0</v>
      </c>
      <c r="L40" s="6">
        <f ca="1" t="array" ref="L40">INDEX(工作清单!L:L,SMALL(IF((YEAR(工作清单!$I$7:$I$10000)=YEAR(本日工作!$E$7))*(MONTH(工作清单!$I$7:$I$10000)=MONTH((本日工作!$E$7+7))),ROW(工作清单!$E$7:$M$10000),4^8),ROW(34:34)))</f>
        <v>0</v>
      </c>
      <c r="M40" s="10">
        <f ca="1" t="array" ref="M40">INDEX(工作清单!M:M,SMALL(IF((YEAR(工作清单!$I$7:$I$10000)=YEAR(本日工作!$E$7))*(MONTH(工作清单!$I$7:$I$10000)=MONTH((本日工作!$E$7+7))),ROW(工作清单!$E$7:$M$10000),4^8),ROW(34:34)))</f>
        <v>0</v>
      </c>
      <c r="N40" s="24"/>
    </row>
    <row r="41" s="12" customFormat="1" customHeight="1" spans="3:14">
      <c r="C41" s="24"/>
      <c r="D41" s="5" t="str">
        <f ca="1" t="shared" si="0"/>
        <v/>
      </c>
      <c r="E41" s="6">
        <f ca="1" t="array" ref="E41">INDEX(工作清单!E:E,SMALL(IF((YEAR(工作清单!$I$7:$I$10000)=YEAR(本日工作!$E$7))*(MONTH(工作清单!$I$7:$I$10000)=MONTH((本日工作!$E$7+7))),ROW(工作清单!$E$7:$M$10000),4^8),ROW(35:35)))</f>
        <v>0</v>
      </c>
      <c r="F41" s="6">
        <f ca="1" t="array" ref="F41">INDEX(工作清单!F:F,SMALL(IF((YEAR(工作清单!$I$7:$I$10000)=YEAR(本日工作!$E$7))*(MONTH(工作清单!$I$7:$I$10000)=MONTH((本日工作!$E$7+7))),ROW(工作清单!$E$7:$M$10000),4^8),ROW(35:35)))</f>
        <v>0</v>
      </c>
      <c r="G41" s="6">
        <f ca="1" t="array" ref="G41">INDEX(工作清单!G:G,SMALL(IF((YEAR(工作清单!$I$7:$I$10000)=YEAR(本日工作!$E$7))*(MONTH(工作清单!$I$7:$I$10000)=MONTH((本日工作!$E$7+7))),ROW(工作清单!$E$7:$M$10000),4^8),ROW(35:35)))</f>
        <v>0</v>
      </c>
      <c r="H41" s="6">
        <f ca="1" t="array" ref="H41">INDEX(工作清单!H:H,SMALL(IF((YEAR(工作清单!$I$7:$I$10000)=YEAR(本日工作!$E$7))*(MONTH(工作清单!$I$7:$I$10000)=MONTH((本日工作!$E$7+7))),ROW(工作清单!$E$7:$M$10000),4^8),ROW(35:35)))</f>
        <v>0</v>
      </c>
      <c r="I41" s="27">
        <f ca="1" t="array" ref="I41">INDEX(工作清单!I:I,SMALL(IF((YEAR(工作清单!$I$7:$I$10000)=YEAR(本日工作!$E$7))*(MONTH(工作清单!$I$7:$I$10000)=MONTH((本日工作!$E$7+7))),ROW(工作清单!$E$7:$M$10000),4^8),ROW(35:35)))</f>
        <v>0</v>
      </c>
      <c r="J41" s="28">
        <f ca="1" t="array" ref="J41">INDEX(工作清单!J:J,SMALL(IF((YEAR(工作清单!$I$7:$I$10000)=YEAR(本日工作!$E$7))*(MONTH(工作清单!$I$7:$I$10000)=MONTH((本日工作!$E$7+7))),ROW(工作清单!$E$7:$M$10000),4^8),ROW(35:35)))</f>
        <v>0</v>
      </c>
      <c r="K41" s="6">
        <f ca="1" t="array" ref="K41">INDEX(工作清单!K:K,SMALL(IF((YEAR(工作清单!$I$7:$I$10000)=YEAR(本日工作!$E$7))*(MONTH(工作清单!$I$7:$I$10000)=MONTH((本日工作!$E$7+7))),ROW(工作清单!$E$7:$M$10000),4^8),ROW(35:35)))</f>
        <v>0</v>
      </c>
      <c r="L41" s="6">
        <f ca="1" t="array" ref="L41">INDEX(工作清单!L:L,SMALL(IF((YEAR(工作清单!$I$7:$I$10000)=YEAR(本日工作!$E$7))*(MONTH(工作清单!$I$7:$I$10000)=MONTH((本日工作!$E$7+7))),ROW(工作清单!$E$7:$M$10000),4^8),ROW(35:35)))</f>
        <v>0</v>
      </c>
      <c r="M41" s="10">
        <f ca="1" t="array" ref="M41">INDEX(工作清单!M:M,SMALL(IF((YEAR(工作清单!$I$7:$I$10000)=YEAR(本日工作!$E$7))*(MONTH(工作清单!$I$7:$I$10000)=MONTH((本日工作!$E$7+7))),ROW(工作清单!$E$7:$M$10000),4^8),ROW(35:35)))</f>
        <v>0</v>
      </c>
      <c r="N41" s="24"/>
    </row>
    <row r="42" s="12" customFormat="1" customHeight="1" spans="3:14">
      <c r="C42" s="24"/>
      <c r="D42" s="5" t="str">
        <f ca="1" t="shared" si="0"/>
        <v/>
      </c>
      <c r="E42" s="6">
        <f ca="1" t="array" ref="E42">INDEX(工作清单!E:E,SMALL(IF((YEAR(工作清单!$I$7:$I$10000)=YEAR(本日工作!$E$7))*(MONTH(工作清单!$I$7:$I$10000)=MONTH((本日工作!$E$7+7))),ROW(工作清单!$E$7:$M$10000),4^8),ROW(36:36)))</f>
        <v>0</v>
      </c>
      <c r="F42" s="6">
        <f ca="1" t="array" ref="F42">INDEX(工作清单!F:F,SMALL(IF((YEAR(工作清单!$I$7:$I$10000)=YEAR(本日工作!$E$7))*(MONTH(工作清单!$I$7:$I$10000)=MONTH((本日工作!$E$7+7))),ROW(工作清单!$E$7:$M$10000),4^8),ROW(36:36)))</f>
        <v>0</v>
      </c>
      <c r="G42" s="6">
        <f ca="1" t="array" ref="G42">INDEX(工作清单!G:G,SMALL(IF((YEAR(工作清单!$I$7:$I$10000)=YEAR(本日工作!$E$7))*(MONTH(工作清单!$I$7:$I$10000)=MONTH((本日工作!$E$7+7))),ROW(工作清单!$E$7:$M$10000),4^8),ROW(36:36)))</f>
        <v>0</v>
      </c>
      <c r="H42" s="6">
        <f ca="1" t="array" ref="H42">INDEX(工作清单!H:H,SMALL(IF((YEAR(工作清单!$I$7:$I$10000)=YEAR(本日工作!$E$7))*(MONTH(工作清单!$I$7:$I$10000)=MONTH((本日工作!$E$7+7))),ROW(工作清单!$E$7:$M$10000),4^8),ROW(36:36)))</f>
        <v>0</v>
      </c>
      <c r="I42" s="27">
        <f ca="1" t="array" ref="I42">INDEX(工作清单!I:I,SMALL(IF((YEAR(工作清单!$I$7:$I$10000)=YEAR(本日工作!$E$7))*(MONTH(工作清单!$I$7:$I$10000)=MONTH((本日工作!$E$7+7))),ROW(工作清单!$E$7:$M$10000),4^8),ROW(36:36)))</f>
        <v>0</v>
      </c>
      <c r="J42" s="28">
        <f ca="1" t="array" ref="J42">INDEX(工作清单!J:J,SMALL(IF((YEAR(工作清单!$I$7:$I$10000)=YEAR(本日工作!$E$7))*(MONTH(工作清单!$I$7:$I$10000)=MONTH((本日工作!$E$7+7))),ROW(工作清单!$E$7:$M$10000),4^8),ROW(36:36)))</f>
        <v>0</v>
      </c>
      <c r="K42" s="6">
        <f ca="1" t="array" ref="K42">INDEX(工作清单!K:K,SMALL(IF((YEAR(工作清单!$I$7:$I$10000)=YEAR(本日工作!$E$7))*(MONTH(工作清单!$I$7:$I$10000)=MONTH((本日工作!$E$7+7))),ROW(工作清单!$E$7:$M$10000),4^8),ROW(36:36)))</f>
        <v>0</v>
      </c>
      <c r="L42" s="6">
        <f ca="1" t="array" ref="L42">INDEX(工作清单!L:L,SMALL(IF((YEAR(工作清单!$I$7:$I$10000)=YEAR(本日工作!$E$7))*(MONTH(工作清单!$I$7:$I$10000)=MONTH((本日工作!$E$7+7))),ROW(工作清单!$E$7:$M$10000),4^8),ROW(36:36)))</f>
        <v>0</v>
      </c>
      <c r="M42" s="10">
        <f ca="1" t="array" ref="M42">INDEX(工作清单!M:M,SMALL(IF((YEAR(工作清单!$I$7:$I$10000)=YEAR(本日工作!$E$7))*(MONTH(工作清单!$I$7:$I$10000)=MONTH((本日工作!$E$7+7))),ROW(工作清单!$E$7:$M$10000),4^8),ROW(36:36)))</f>
        <v>0</v>
      </c>
      <c r="N42" s="24"/>
    </row>
    <row r="43" s="12" customFormat="1" customHeight="1" spans="3:14">
      <c r="C43" s="24"/>
      <c r="D43" s="5" t="str">
        <f ca="1" t="shared" ref="D43:D74" si="1">IF(E43=0,"",ROW(A37))</f>
        <v/>
      </c>
      <c r="E43" s="6">
        <f ca="1" t="array" ref="E43">INDEX(工作清单!E:E,SMALL(IF((YEAR(工作清单!$I$7:$I$10000)=YEAR(本日工作!$E$7))*(MONTH(工作清单!$I$7:$I$10000)=MONTH((本日工作!$E$7+7))),ROW(工作清单!$E$7:$M$10000),4^8),ROW(37:37)))</f>
        <v>0</v>
      </c>
      <c r="F43" s="6">
        <f ca="1" t="array" ref="F43">INDEX(工作清单!F:F,SMALL(IF((YEAR(工作清单!$I$7:$I$10000)=YEAR(本日工作!$E$7))*(MONTH(工作清单!$I$7:$I$10000)=MONTH((本日工作!$E$7+7))),ROW(工作清单!$E$7:$M$10000),4^8),ROW(37:37)))</f>
        <v>0</v>
      </c>
      <c r="G43" s="6">
        <f ca="1" t="array" ref="G43">INDEX(工作清单!G:G,SMALL(IF((YEAR(工作清单!$I$7:$I$10000)=YEAR(本日工作!$E$7))*(MONTH(工作清单!$I$7:$I$10000)=MONTH((本日工作!$E$7+7))),ROW(工作清单!$E$7:$M$10000),4^8),ROW(37:37)))</f>
        <v>0</v>
      </c>
      <c r="H43" s="6">
        <f ca="1" t="array" ref="H43">INDEX(工作清单!H:H,SMALL(IF((YEAR(工作清单!$I$7:$I$10000)=YEAR(本日工作!$E$7))*(MONTH(工作清单!$I$7:$I$10000)=MONTH((本日工作!$E$7+7))),ROW(工作清单!$E$7:$M$10000),4^8),ROW(37:37)))</f>
        <v>0</v>
      </c>
      <c r="I43" s="27">
        <f ca="1" t="array" ref="I43">INDEX(工作清单!I:I,SMALL(IF((YEAR(工作清单!$I$7:$I$10000)=YEAR(本日工作!$E$7))*(MONTH(工作清单!$I$7:$I$10000)=MONTH((本日工作!$E$7+7))),ROW(工作清单!$E$7:$M$10000),4^8),ROW(37:37)))</f>
        <v>0</v>
      </c>
      <c r="J43" s="28">
        <f ca="1" t="array" ref="J43">INDEX(工作清单!J:J,SMALL(IF((YEAR(工作清单!$I$7:$I$10000)=YEAR(本日工作!$E$7))*(MONTH(工作清单!$I$7:$I$10000)=MONTH((本日工作!$E$7+7))),ROW(工作清单!$E$7:$M$10000),4^8),ROW(37:37)))</f>
        <v>0</v>
      </c>
      <c r="K43" s="6">
        <f ca="1" t="array" ref="K43">INDEX(工作清单!K:K,SMALL(IF((YEAR(工作清单!$I$7:$I$10000)=YEAR(本日工作!$E$7))*(MONTH(工作清单!$I$7:$I$10000)=MONTH((本日工作!$E$7+7))),ROW(工作清单!$E$7:$M$10000),4^8),ROW(37:37)))</f>
        <v>0</v>
      </c>
      <c r="L43" s="6">
        <f ca="1" t="array" ref="L43">INDEX(工作清单!L:L,SMALL(IF((YEAR(工作清单!$I$7:$I$10000)=YEAR(本日工作!$E$7))*(MONTH(工作清单!$I$7:$I$10000)=MONTH((本日工作!$E$7+7))),ROW(工作清单!$E$7:$M$10000),4^8),ROW(37:37)))</f>
        <v>0</v>
      </c>
      <c r="M43" s="10">
        <f ca="1" t="array" ref="M43">INDEX(工作清单!M:M,SMALL(IF((YEAR(工作清单!$I$7:$I$10000)=YEAR(本日工作!$E$7))*(MONTH(工作清单!$I$7:$I$10000)=MONTH((本日工作!$E$7+7))),ROW(工作清单!$E$7:$M$10000),4^8),ROW(37:37)))</f>
        <v>0</v>
      </c>
      <c r="N43" s="24"/>
    </row>
    <row r="44" s="12" customFormat="1" customHeight="1" spans="3:14">
      <c r="C44" s="24"/>
      <c r="D44" s="5" t="str">
        <f ca="1" t="shared" si="1"/>
        <v/>
      </c>
      <c r="E44" s="6">
        <f ca="1" t="array" ref="E44">INDEX(工作清单!E:E,SMALL(IF((YEAR(工作清单!$I$7:$I$10000)=YEAR(本日工作!$E$7))*(MONTH(工作清单!$I$7:$I$10000)=MONTH((本日工作!$E$7+7))),ROW(工作清单!$E$7:$M$10000),4^8),ROW(38:38)))</f>
        <v>0</v>
      </c>
      <c r="F44" s="6">
        <f ca="1" t="array" ref="F44">INDEX(工作清单!F:F,SMALL(IF((YEAR(工作清单!$I$7:$I$10000)=YEAR(本日工作!$E$7))*(MONTH(工作清单!$I$7:$I$10000)=MONTH((本日工作!$E$7+7))),ROW(工作清单!$E$7:$M$10000),4^8),ROW(38:38)))</f>
        <v>0</v>
      </c>
      <c r="G44" s="6">
        <f ca="1" t="array" ref="G44">INDEX(工作清单!G:G,SMALL(IF((YEAR(工作清单!$I$7:$I$10000)=YEAR(本日工作!$E$7))*(MONTH(工作清单!$I$7:$I$10000)=MONTH((本日工作!$E$7+7))),ROW(工作清单!$E$7:$M$10000),4^8),ROW(38:38)))</f>
        <v>0</v>
      </c>
      <c r="H44" s="6">
        <f ca="1" t="array" ref="H44">INDEX(工作清单!H:H,SMALL(IF((YEAR(工作清单!$I$7:$I$10000)=YEAR(本日工作!$E$7))*(MONTH(工作清单!$I$7:$I$10000)=MONTH((本日工作!$E$7+7))),ROW(工作清单!$E$7:$M$10000),4^8),ROW(38:38)))</f>
        <v>0</v>
      </c>
      <c r="I44" s="27">
        <f ca="1" t="array" ref="I44">INDEX(工作清单!I:I,SMALL(IF((YEAR(工作清单!$I$7:$I$10000)=YEAR(本日工作!$E$7))*(MONTH(工作清单!$I$7:$I$10000)=MONTH((本日工作!$E$7+7))),ROW(工作清单!$E$7:$M$10000),4^8),ROW(38:38)))</f>
        <v>0</v>
      </c>
      <c r="J44" s="28">
        <f ca="1" t="array" ref="J44">INDEX(工作清单!J:J,SMALL(IF((YEAR(工作清单!$I$7:$I$10000)=YEAR(本日工作!$E$7))*(MONTH(工作清单!$I$7:$I$10000)=MONTH((本日工作!$E$7+7))),ROW(工作清单!$E$7:$M$10000),4^8),ROW(38:38)))</f>
        <v>0</v>
      </c>
      <c r="K44" s="6">
        <f ca="1" t="array" ref="K44">INDEX(工作清单!K:K,SMALL(IF((YEAR(工作清单!$I$7:$I$10000)=YEAR(本日工作!$E$7))*(MONTH(工作清单!$I$7:$I$10000)=MONTH((本日工作!$E$7+7))),ROW(工作清单!$E$7:$M$10000),4^8),ROW(38:38)))</f>
        <v>0</v>
      </c>
      <c r="L44" s="6">
        <f ca="1" t="array" ref="L44">INDEX(工作清单!L:L,SMALL(IF((YEAR(工作清单!$I$7:$I$10000)=YEAR(本日工作!$E$7))*(MONTH(工作清单!$I$7:$I$10000)=MONTH((本日工作!$E$7+7))),ROW(工作清单!$E$7:$M$10000),4^8),ROW(38:38)))</f>
        <v>0</v>
      </c>
      <c r="M44" s="10">
        <f ca="1" t="array" ref="M44">INDEX(工作清单!M:M,SMALL(IF((YEAR(工作清单!$I$7:$I$10000)=YEAR(本日工作!$E$7))*(MONTH(工作清单!$I$7:$I$10000)=MONTH((本日工作!$E$7+7))),ROW(工作清单!$E$7:$M$10000),4^8),ROW(38:38)))</f>
        <v>0</v>
      </c>
      <c r="N44" s="24"/>
    </row>
    <row r="45" s="12" customFormat="1" customHeight="1" spans="3:14">
      <c r="C45" s="24"/>
      <c r="D45" s="5" t="str">
        <f ca="1" t="shared" si="1"/>
        <v/>
      </c>
      <c r="E45" s="6">
        <f ca="1" t="array" ref="E45">INDEX(工作清单!E:E,SMALL(IF((YEAR(工作清单!$I$7:$I$10000)=YEAR(本日工作!$E$7))*(MONTH(工作清单!$I$7:$I$10000)=MONTH((本日工作!$E$7+7))),ROW(工作清单!$E$7:$M$10000),4^8),ROW(39:39)))</f>
        <v>0</v>
      </c>
      <c r="F45" s="6">
        <f ca="1" t="array" ref="F45">INDEX(工作清单!F:F,SMALL(IF((YEAR(工作清单!$I$7:$I$10000)=YEAR(本日工作!$E$7))*(MONTH(工作清单!$I$7:$I$10000)=MONTH((本日工作!$E$7+7))),ROW(工作清单!$E$7:$M$10000),4^8),ROW(39:39)))</f>
        <v>0</v>
      </c>
      <c r="G45" s="6">
        <f ca="1" t="array" ref="G45">INDEX(工作清单!G:G,SMALL(IF((YEAR(工作清单!$I$7:$I$10000)=YEAR(本日工作!$E$7))*(MONTH(工作清单!$I$7:$I$10000)=MONTH((本日工作!$E$7+7))),ROW(工作清单!$E$7:$M$10000),4^8),ROW(39:39)))</f>
        <v>0</v>
      </c>
      <c r="H45" s="6">
        <f ca="1" t="array" ref="H45">INDEX(工作清单!H:H,SMALL(IF((YEAR(工作清单!$I$7:$I$10000)=YEAR(本日工作!$E$7))*(MONTH(工作清单!$I$7:$I$10000)=MONTH((本日工作!$E$7+7))),ROW(工作清单!$E$7:$M$10000),4^8),ROW(39:39)))</f>
        <v>0</v>
      </c>
      <c r="I45" s="27">
        <f ca="1" t="array" ref="I45">INDEX(工作清单!I:I,SMALL(IF((YEAR(工作清单!$I$7:$I$10000)=YEAR(本日工作!$E$7))*(MONTH(工作清单!$I$7:$I$10000)=MONTH((本日工作!$E$7+7))),ROW(工作清单!$E$7:$M$10000),4^8),ROW(39:39)))</f>
        <v>0</v>
      </c>
      <c r="J45" s="28">
        <f ca="1" t="array" ref="J45">INDEX(工作清单!J:J,SMALL(IF((YEAR(工作清单!$I$7:$I$10000)=YEAR(本日工作!$E$7))*(MONTH(工作清单!$I$7:$I$10000)=MONTH((本日工作!$E$7+7))),ROW(工作清单!$E$7:$M$10000),4^8),ROW(39:39)))</f>
        <v>0</v>
      </c>
      <c r="K45" s="6">
        <f ca="1" t="array" ref="K45">INDEX(工作清单!K:K,SMALL(IF((YEAR(工作清单!$I$7:$I$10000)=YEAR(本日工作!$E$7))*(MONTH(工作清单!$I$7:$I$10000)=MONTH((本日工作!$E$7+7))),ROW(工作清单!$E$7:$M$10000),4^8),ROW(39:39)))</f>
        <v>0</v>
      </c>
      <c r="L45" s="6">
        <f ca="1" t="array" ref="L45">INDEX(工作清单!L:L,SMALL(IF((YEAR(工作清单!$I$7:$I$10000)=YEAR(本日工作!$E$7))*(MONTH(工作清单!$I$7:$I$10000)=MONTH((本日工作!$E$7+7))),ROW(工作清单!$E$7:$M$10000),4^8),ROW(39:39)))</f>
        <v>0</v>
      </c>
      <c r="M45" s="10">
        <f ca="1" t="array" ref="M45">INDEX(工作清单!M:M,SMALL(IF((YEAR(工作清单!$I$7:$I$10000)=YEAR(本日工作!$E$7))*(MONTH(工作清单!$I$7:$I$10000)=MONTH((本日工作!$E$7+7))),ROW(工作清单!$E$7:$M$10000),4^8),ROW(39:39)))</f>
        <v>0</v>
      </c>
      <c r="N45" s="24"/>
    </row>
    <row r="46" s="12" customFormat="1" customHeight="1" spans="3:14">
      <c r="C46" s="24"/>
      <c r="D46" s="5" t="str">
        <f ca="1" t="shared" si="1"/>
        <v/>
      </c>
      <c r="E46" s="6">
        <f ca="1" t="array" ref="E46">INDEX(工作清单!E:E,SMALL(IF((YEAR(工作清单!$I$7:$I$10000)=YEAR(本日工作!$E$7))*(MONTH(工作清单!$I$7:$I$10000)=MONTH((本日工作!$E$7+7))),ROW(工作清单!$E$7:$M$10000),4^8),ROW(40:40)))</f>
        <v>0</v>
      </c>
      <c r="F46" s="6">
        <f ca="1" t="array" ref="F46">INDEX(工作清单!F:F,SMALL(IF((YEAR(工作清单!$I$7:$I$10000)=YEAR(本日工作!$E$7))*(MONTH(工作清单!$I$7:$I$10000)=MONTH((本日工作!$E$7+7))),ROW(工作清单!$E$7:$M$10000),4^8),ROW(40:40)))</f>
        <v>0</v>
      </c>
      <c r="G46" s="6">
        <f ca="1" t="array" ref="G46">INDEX(工作清单!G:G,SMALL(IF((YEAR(工作清单!$I$7:$I$10000)=YEAR(本日工作!$E$7))*(MONTH(工作清单!$I$7:$I$10000)=MONTH((本日工作!$E$7+7))),ROW(工作清单!$E$7:$M$10000),4^8),ROW(40:40)))</f>
        <v>0</v>
      </c>
      <c r="H46" s="6">
        <f ca="1" t="array" ref="H46">INDEX(工作清单!H:H,SMALL(IF((YEAR(工作清单!$I$7:$I$10000)=YEAR(本日工作!$E$7))*(MONTH(工作清单!$I$7:$I$10000)=MONTH((本日工作!$E$7+7))),ROW(工作清单!$E$7:$M$10000),4^8),ROW(40:40)))</f>
        <v>0</v>
      </c>
      <c r="I46" s="27">
        <f ca="1" t="array" ref="I46">INDEX(工作清单!I:I,SMALL(IF((YEAR(工作清单!$I$7:$I$10000)=YEAR(本日工作!$E$7))*(MONTH(工作清单!$I$7:$I$10000)=MONTH((本日工作!$E$7+7))),ROW(工作清单!$E$7:$M$10000),4^8),ROW(40:40)))</f>
        <v>0</v>
      </c>
      <c r="J46" s="28">
        <f ca="1" t="array" ref="J46">INDEX(工作清单!J:J,SMALL(IF((YEAR(工作清单!$I$7:$I$10000)=YEAR(本日工作!$E$7))*(MONTH(工作清单!$I$7:$I$10000)=MONTH((本日工作!$E$7+7))),ROW(工作清单!$E$7:$M$10000),4^8),ROW(40:40)))</f>
        <v>0</v>
      </c>
      <c r="K46" s="6">
        <f ca="1" t="array" ref="K46">INDEX(工作清单!K:K,SMALL(IF((YEAR(工作清单!$I$7:$I$10000)=YEAR(本日工作!$E$7))*(MONTH(工作清单!$I$7:$I$10000)=MONTH((本日工作!$E$7+7))),ROW(工作清单!$E$7:$M$10000),4^8),ROW(40:40)))</f>
        <v>0</v>
      </c>
      <c r="L46" s="6">
        <f ca="1" t="array" ref="L46">INDEX(工作清单!L:L,SMALL(IF((YEAR(工作清单!$I$7:$I$10000)=YEAR(本日工作!$E$7))*(MONTH(工作清单!$I$7:$I$10000)=MONTH((本日工作!$E$7+7))),ROW(工作清单!$E$7:$M$10000),4^8),ROW(40:40)))</f>
        <v>0</v>
      </c>
      <c r="M46" s="10">
        <f ca="1" t="array" ref="M46">INDEX(工作清单!M:M,SMALL(IF((YEAR(工作清单!$I$7:$I$10000)=YEAR(本日工作!$E$7))*(MONTH(工作清单!$I$7:$I$10000)=MONTH((本日工作!$E$7+7))),ROW(工作清单!$E$7:$M$10000),4^8),ROW(40:40)))</f>
        <v>0</v>
      </c>
      <c r="N46" s="24"/>
    </row>
    <row r="47" s="12" customFormat="1" customHeight="1" spans="3:14">
      <c r="C47" s="24"/>
      <c r="D47" s="5" t="str">
        <f ca="1" t="shared" si="1"/>
        <v/>
      </c>
      <c r="E47" s="6">
        <f ca="1" t="array" ref="E47">INDEX(工作清单!E:E,SMALL(IF((YEAR(工作清单!$I$7:$I$10000)=YEAR(本日工作!$E$7))*(MONTH(工作清单!$I$7:$I$10000)=MONTH((本日工作!$E$7+7))),ROW(工作清单!$E$7:$M$10000),4^8),ROW(41:41)))</f>
        <v>0</v>
      </c>
      <c r="F47" s="6">
        <f ca="1" t="array" ref="F47">INDEX(工作清单!F:F,SMALL(IF((YEAR(工作清单!$I$7:$I$10000)=YEAR(本日工作!$E$7))*(MONTH(工作清单!$I$7:$I$10000)=MONTH((本日工作!$E$7+7))),ROW(工作清单!$E$7:$M$10000),4^8),ROW(41:41)))</f>
        <v>0</v>
      </c>
      <c r="G47" s="6">
        <f ca="1" t="array" ref="G47">INDEX(工作清单!G:G,SMALL(IF((YEAR(工作清单!$I$7:$I$10000)=YEAR(本日工作!$E$7))*(MONTH(工作清单!$I$7:$I$10000)=MONTH((本日工作!$E$7+7))),ROW(工作清单!$E$7:$M$10000),4^8),ROW(41:41)))</f>
        <v>0</v>
      </c>
      <c r="H47" s="6">
        <f ca="1" t="array" ref="H47">INDEX(工作清单!H:H,SMALL(IF((YEAR(工作清单!$I$7:$I$10000)=YEAR(本日工作!$E$7))*(MONTH(工作清单!$I$7:$I$10000)=MONTH((本日工作!$E$7+7))),ROW(工作清单!$E$7:$M$10000),4^8),ROW(41:41)))</f>
        <v>0</v>
      </c>
      <c r="I47" s="27">
        <f ca="1" t="array" ref="I47">INDEX(工作清单!I:I,SMALL(IF((YEAR(工作清单!$I$7:$I$10000)=YEAR(本日工作!$E$7))*(MONTH(工作清单!$I$7:$I$10000)=MONTH((本日工作!$E$7+7))),ROW(工作清单!$E$7:$M$10000),4^8),ROW(41:41)))</f>
        <v>0</v>
      </c>
      <c r="J47" s="28">
        <f ca="1" t="array" ref="J47">INDEX(工作清单!J:J,SMALL(IF((YEAR(工作清单!$I$7:$I$10000)=YEAR(本日工作!$E$7))*(MONTH(工作清单!$I$7:$I$10000)=MONTH((本日工作!$E$7+7))),ROW(工作清单!$E$7:$M$10000),4^8),ROW(41:41)))</f>
        <v>0</v>
      </c>
      <c r="K47" s="6">
        <f ca="1" t="array" ref="K47">INDEX(工作清单!K:K,SMALL(IF((YEAR(工作清单!$I$7:$I$10000)=YEAR(本日工作!$E$7))*(MONTH(工作清单!$I$7:$I$10000)=MONTH((本日工作!$E$7+7))),ROW(工作清单!$E$7:$M$10000),4^8),ROW(41:41)))</f>
        <v>0</v>
      </c>
      <c r="L47" s="6">
        <f ca="1" t="array" ref="L47">INDEX(工作清单!L:L,SMALL(IF((YEAR(工作清单!$I$7:$I$10000)=YEAR(本日工作!$E$7))*(MONTH(工作清单!$I$7:$I$10000)=MONTH((本日工作!$E$7+7))),ROW(工作清单!$E$7:$M$10000),4^8),ROW(41:41)))</f>
        <v>0</v>
      </c>
      <c r="M47" s="10">
        <f ca="1" t="array" ref="M47">INDEX(工作清单!M:M,SMALL(IF((YEAR(工作清单!$I$7:$I$10000)=YEAR(本日工作!$E$7))*(MONTH(工作清单!$I$7:$I$10000)=MONTH((本日工作!$E$7+7))),ROW(工作清单!$E$7:$M$10000),4^8),ROW(41:41)))</f>
        <v>0</v>
      </c>
      <c r="N47" s="24"/>
    </row>
    <row r="48" s="12" customFormat="1" customHeight="1" spans="3:14">
      <c r="C48" s="24"/>
      <c r="D48" s="5" t="str">
        <f ca="1" t="shared" si="1"/>
        <v/>
      </c>
      <c r="E48" s="6">
        <f ca="1" t="array" ref="E48">INDEX(工作清单!E:E,SMALL(IF((YEAR(工作清单!$I$7:$I$10000)=YEAR(本日工作!$E$7))*(MONTH(工作清单!$I$7:$I$10000)=MONTH((本日工作!$E$7+7))),ROW(工作清单!$E$7:$M$10000),4^8),ROW(42:42)))</f>
        <v>0</v>
      </c>
      <c r="F48" s="6">
        <f ca="1" t="array" ref="F48">INDEX(工作清单!F:F,SMALL(IF((YEAR(工作清单!$I$7:$I$10000)=YEAR(本日工作!$E$7))*(MONTH(工作清单!$I$7:$I$10000)=MONTH((本日工作!$E$7+7))),ROW(工作清单!$E$7:$M$10000),4^8),ROW(42:42)))</f>
        <v>0</v>
      </c>
      <c r="G48" s="6">
        <f ca="1" t="array" ref="G48">INDEX(工作清单!G:G,SMALL(IF((YEAR(工作清单!$I$7:$I$10000)=YEAR(本日工作!$E$7))*(MONTH(工作清单!$I$7:$I$10000)=MONTH((本日工作!$E$7+7))),ROW(工作清单!$E$7:$M$10000),4^8),ROW(42:42)))</f>
        <v>0</v>
      </c>
      <c r="H48" s="6">
        <f ca="1" t="array" ref="H48">INDEX(工作清单!H:H,SMALL(IF((YEAR(工作清单!$I$7:$I$10000)=YEAR(本日工作!$E$7))*(MONTH(工作清单!$I$7:$I$10000)=MONTH((本日工作!$E$7+7))),ROW(工作清单!$E$7:$M$10000),4^8),ROW(42:42)))</f>
        <v>0</v>
      </c>
      <c r="I48" s="27">
        <f ca="1" t="array" ref="I48">INDEX(工作清单!I:I,SMALL(IF((YEAR(工作清单!$I$7:$I$10000)=YEAR(本日工作!$E$7))*(MONTH(工作清单!$I$7:$I$10000)=MONTH((本日工作!$E$7+7))),ROW(工作清单!$E$7:$M$10000),4^8),ROW(42:42)))</f>
        <v>0</v>
      </c>
      <c r="J48" s="28">
        <f ca="1" t="array" ref="J48">INDEX(工作清单!J:J,SMALL(IF((YEAR(工作清单!$I$7:$I$10000)=YEAR(本日工作!$E$7))*(MONTH(工作清单!$I$7:$I$10000)=MONTH((本日工作!$E$7+7))),ROW(工作清单!$E$7:$M$10000),4^8),ROW(42:42)))</f>
        <v>0</v>
      </c>
      <c r="K48" s="6">
        <f ca="1" t="array" ref="K48">INDEX(工作清单!K:K,SMALL(IF((YEAR(工作清单!$I$7:$I$10000)=YEAR(本日工作!$E$7))*(MONTH(工作清单!$I$7:$I$10000)=MONTH((本日工作!$E$7+7))),ROW(工作清单!$E$7:$M$10000),4^8),ROW(42:42)))</f>
        <v>0</v>
      </c>
      <c r="L48" s="6">
        <f ca="1" t="array" ref="L48">INDEX(工作清单!L:L,SMALL(IF((YEAR(工作清单!$I$7:$I$10000)=YEAR(本日工作!$E$7))*(MONTH(工作清单!$I$7:$I$10000)=MONTH((本日工作!$E$7+7))),ROW(工作清单!$E$7:$M$10000),4^8),ROW(42:42)))</f>
        <v>0</v>
      </c>
      <c r="M48" s="10">
        <f ca="1" t="array" ref="M48">INDEX(工作清单!M:M,SMALL(IF((YEAR(工作清单!$I$7:$I$10000)=YEAR(本日工作!$E$7))*(MONTH(工作清单!$I$7:$I$10000)=MONTH((本日工作!$E$7+7))),ROW(工作清单!$E$7:$M$10000),4^8),ROW(42:42)))</f>
        <v>0</v>
      </c>
      <c r="N48" s="24"/>
    </row>
    <row r="49" s="12" customFormat="1" customHeight="1" spans="3:14">
      <c r="C49" s="24"/>
      <c r="D49" s="5" t="str">
        <f ca="1" t="shared" si="1"/>
        <v/>
      </c>
      <c r="E49" s="6">
        <f ca="1" t="array" ref="E49">INDEX(工作清单!E:E,SMALL(IF((YEAR(工作清单!$I$7:$I$10000)=YEAR(本日工作!$E$7))*(MONTH(工作清单!$I$7:$I$10000)=MONTH((本日工作!$E$7+7))),ROW(工作清单!$E$7:$M$10000),4^8),ROW(43:43)))</f>
        <v>0</v>
      </c>
      <c r="F49" s="6">
        <f ca="1" t="array" ref="F49">INDEX(工作清单!F:F,SMALL(IF((YEAR(工作清单!$I$7:$I$10000)=YEAR(本日工作!$E$7))*(MONTH(工作清单!$I$7:$I$10000)=MONTH((本日工作!$E$7+7))),ROW(工作清单!$E$7:$M$10000),4^8),ROW(43:43)))</f>
        <v>0</v>
      </c>
      <c r="G49" s="6">
        <f ca="1" t="array" ref="G49">INDEX(工作清单!G:G,SMALL(IF((YEAR(工作清单!$I$7:$I$10000)=YEAR(本日工作!$E$7))*(MONTH(工作清单!$I$7:$I$10000)=MONTH((本日工作!$E$7+7))),ROW(工作清单!$E$7:$M$10000),4^8),ROW(43:43)))</f>
        <v>0</v>
      </c>
      <c r="H49" s="6">
        <f ca="1" t="array" ref="H49">INDEX(工作清单!H:H,SMALL(IF((YEAR(工作清单!$I$7:$I$10000)=YEAR(本日工作!$E$7))*(MONTH(工作清单!$I$7:$I$10000)=MONTH((本日工作!$E$7+7))),ROW(工作清单!$E$7:$M$10000),4^8),ROW(43:43)))</f>
        <v>0</v>
      </c>
      <c r="I49" s="27">
        <f ca="1" t="array" ref="I49">INDEX(工作清单!I:I,SMALL(IF((YEAR(工作清单!$I$7:$I$10000)=YEAR(本日工作!$E$7))*(MONTH(工作清单!$I$7:$I$10000)=MONTH((本日工作!$E$7+7))),ROW(工作清单!$E$7:$M$10000),4^8),ROW(43:43)))</f>
        <v>0</v>
      </c>
      <c r="J49" s="28">
        <f ca="1" t="array" ref="J49">INDEX(工作清单!J:J,SMALL(IF((YEAR(工作清单!$I$7:$I$10000)=YEAR(本日工作!$E$7))*(MONTH(工作清单!$I$7:$I$10000)=MONTH((本日工作!$E$7+7))),ROW(工作清单!$E$7:$M$10000),4^8),ROW(43:43)))</f>
        <v>0</v>
      </c>
      <c r="K49" s="6">
        <f ca="1" t="array" ref="K49">INDEX(工作清单!K:K,SMALL(IF((YEAR(工作清单!$I$7:$I$10000)=YEAR(本日工作!$E$7))*(MONTH(工作清单!$I$7:$I$10000)=MONTH((本日工作!$E$7+7))),ROW(工作清单!$E$7:$M$10000),4^8),ROW(43:43)))</f>
        <v>0</v>
      </c>
      <c r="L49" s="6">
        <f ca="1" t="array" ref="L49">INDEX(工作清单!L:L,SMALL(IF((YEAR(工作清单!$I$7:$I$10000)=YEAR(本日工作!$E$7))*(MONTH(工作清单!$I$7:$I$10000)=MONTH((本日工作!$E$7+7))),ROW(工作清单!$E$7:$M$10000),4^8),ROW(43:43)))</f>
        <v>0</v>
      </c>
      <c r="M49" s="10">
        <f ca="1" t="array" ref="M49">INDEX(工作清单!M:M,SMALL(IF((YEAR(工作清单!$I$7:$I$10000)=YEAR(本日工作!$E$7))*(MONTH(工作清单!$I$7:$I$10000)=MONTH((本日工作!$E$7+7))),ROW(工作清单!$E$7:$M$10000),4^8),ROW(43:43)))</f>
        <v>0</v>
      </c>
      <c r="N49" s="24"/>
    </row>
    <row r="50" s="12" customFormat="1" customHeight="1" spans="3:14">
      <c r="C50" s="24"/>
      <c r="D50" s="5" t="str">
        <f ca="1" t="shared" si="1"/>
        <v/>
      </c>
      <c r="E50" s="6">
        <f ca="1" t="array" ref="E50">INDEX(工作清单!E:E,SMALL(IF((YEAR(工作清单!$I$7:$I$10000)=YEAR(本日工作!$E$7))*(MONTH(工作清单!$I$7:$I$10000)=MONTH((本日工作!$E$7+7))),ROW(工作清单!$E$7:$M$10000),4^8),ROW(44:44)))</f>
        <v>0</v>
      </c>
      <c r="F50" s="6">
        <f ca="1" t="array" ref="F50">INDEX(工作清单!F:F,SMALL(IF((YEAR(工作清单!$I$7:$I$10000)=YEAR(本日工作!$E$7))*(MONTH(工作清单!$I$7:$I$10000)=MONTH((本日工作!$E$7+7))),ROW(工作清单!$E$7:$M$10000),4^8),ROW(44:44)))</f>
        <v>0</v>
      </c>
      <c r="G50" s="6">
        <f ca="1" t="array" ref="G50">INDEX(工作清单!G:G,SMALL(IF((YEAR(工作清单!$I$7:$I$10000)=YEAR(本日工作!$E$7))*(MONTH(工作清单!$I$7:$I$10000)=MONTH((本日工作!$E$7+7))),ROW(工作清单!$E$7:$M$10000),4^8),ROW(44:44)))</f>
        <v>0</v>
      </c>
      <c r="H50" s="6">
        <f ca="1" t="array" ref="H50">INDEX(工作清单!H:H,SMALL(IF((YEAR(工作清单!$I$7:$I$10000)=YEAR(本日工作!$E$7))*(MONTH(工作清单!$I$7:$I$10000)=MONTH((本日工作!$E$7+7))),ROW(工作清单!$E$7:$M$10000),4^8),ROW(44:44)))</f>
        <v>0</v>
      </c>
      <c r="I50" s="27">
        <f ca="1" t="array" ref="I50">INDEX(工作清单!I:I,SMALL(IF((YEAR(工作清单!$I$7:$I$10000)=YEAR(本日工作!$E$7))*(MONTH(工作清单!$I$7:$I$10000)=MONTH((本日工作!$E$7+7))),ROW(工作清单!$E$7:$M$10000),4^8),ROW(44:44)))</f>
        <v>0</v>
      </c>
      <c r="J50" s="28">
        <f ca="1" t="array" ref="J50">INDEX(工作清单!J:J,SMALL(IF((YEAR(工作清单!$I$7:$I$10000)=YEAR(本日工作!$E$7))*(MONTH(工作清单!$I$7:$I$10000)=MONTH((本日工作!$E$7+7))),ROW(工作清单!$E$7:$M$10000),4^8),ROW(44:44)))</f>
        <v>0</v>
      </c>
      <c r="K50" s="6">
        <f ca="1" t="array" ref="K50">INDEX(工作清单!K:K,SMALL(IF((YEAR(工作清单!$I$7:$I$10000)=YEAR(本日工作!$E$7))*(MONTH(工作清单!$I$7:$I$10000)=MONTH((本日工作!$E$7+7))),ROW(工作清单!$E$7:$M$10000),4^8),ROW(44:44)))</f>
        <v>0</v>
      </c>
      <c r="L50" s="6">
        <f ca="1" t="array" ref="L50">INDEX(工作清单!L:L,SMALL(IF((YEAR(工作清单!$I$7:$I$10000)=YEAR(本日工作!$E$7))*(MONTH(工作清单!$I$7:$I$10000)=MONTH((本日工作!$E$7+7))),ROW(工作清单!$E$7:$M$10000),4^8),ROW(44:44)))</f>
        <v>0</v>
      </c>
      <c r="M50" s="10">
        <f ca="1" t="array" ref="M50">INDEX(工作清单!M:M,SMALL(IF((YEAR(工作清单!$I$7:$I$10000)=YEAR(本日工作!$E$7))*(MONTH(工作清单!$I$7:$I$10000)=MONTH((本日工作!$E$7+7))),ROW(工作清单!$E$7:$M$10000),4^8),ROW(44:44)))</f>
        <v>0</v>
      </c>
      <c r="N50" s="24"/>
    </row>
    <row r="51" s="12" customFormat="1" customHeight="1" spans="3:14">
      <c r="C51" s="24"/>
      <c r="D51" s="5" t="str">
        <f ca="1" t="shared" si="1"/>
        <v/>
      </c>
      <c r="E51" s="6">
        <f ca="1" t="array" ref="E51">INDEX(工作清单!E:E,SMALL(IF((YEAR(工作清单!$I$7:$I$10000)=YEAR(本日工作!$E$7))*(MONTH(工作清单!$I$7:$I$10000)=MONTH((本日工作!$E$7+7))),ROW(工作清单!$E$7:$M$10000),4^8),ROW(45:45)))</f>
        <v>0</v>
      </c>
      <c r="F51" s="6">
        <f ca="1" t="array" ref="F51">INDEX(工作清单!F:F,SMALL(IF((YEAR(工作清单!$I$7:$I$10000)=YEAR(本日工作!$E$7))*(MONTH(工作清单!$I$7:$I$10000)=MONTH((本日工作!$E$7+7))),ROW(工作清单!$E$7:$M$10000),4^8),ROW(45:45)))</f>
        <v>0</v>
      </c>
      <c r="G51" s="6">
        <f ca="1" t="array" ref="G51">INDEX(工作清单!G:G,SMALL(IF((YEAR(工作清单!$I$7:$I$10000)=YEAR(本日工作!$E$7))*(MONTH(工作清单!$I$7:$I$10000)=MONTH((本日工作!$E$7+7))),ROW(工作清单!$E$7:$M$10000),4^8),ROW(45:45)))</f>
        <v>0</v>
      </c>
      <c r="H51" s="6">
        <f ca="1" t="array" ref="H51">INDEX(工作清单!H:H,SMALL(IF((YEAR(工作清单!$I$7:$I$10000)=YEAR(本日工作!$E$7))*(MONTH(工作清单!$I$7:$I$10000)=MONTH((本日工作!$E$7+7))),ROW(工作清单!$E$7:$M$10000),4^8),ROW(45:45)))</f>
        <v>0</v>
      </c>
      <c r="I51" s="27">
        <f ca="1" t="array" ref="I51">INDEX(工作清单!I:I,SMALL(IF((YEAR(工作清单!$I$7:$I$10000)=YEAR(本日工作!$E$7))*(MONTH(工作清单!$I$7:$I$10000)=MONTH((本日工作!$E$7+7))),ROW(工作清单!$E$7:$M$10000),4^8),ROW(45:45)))</f>
        <v>0</v>
      </c>
      <c r="J51" s="28">
        <f ca="1" t="array" ref="J51">INDEX(工作清单!J:J,SMALL(IF((YEAR(工作清单!$I$7:$I$10000)=YEAR(本日工作!$E$7))*(MONTH(工作清单!$I$7:$I$10000)=MONTH((本日工作!$E$7+7))),ROW(工作清单!$E$7:$M$10000),4^8),ROW(45:45)))</f>
        <v>0</v>
      </c>
      <c r="K51" s="6">
        <f ca="1" t="array" ref="K51">INDEX(工作清单!K:K,SMALL(IF((YEAR(工作清单!$I$7:$I$10000)=YEAR(本日工作!$E$7))*(MONTH(工作清单!$I$7:$I$10000)=MONTH((本日工作!$E$7+7))),ROW(工作清单!$E$7:$M$10000),4^8),ROW(45:45)))</f>
        <v>0</v>
      </c>
      <c r="L51" s="6">
        <f ca="1" t="array" ref="L51">INDEX(工作清单!L:L,SMALL(IF((YEAR(工作清单!$I$7:$I$10000)=YEAR(本日工作!$E$7))*(MONTH(工作清单!$I$7:$I$10000)=MONTH((本日工作!$E$7+7))),ROW(工作清单!$E$7:$M$10000),4^8),ROW(45:45)))</f>
        <v>0</v>
      </c>
      <c r="M51" s="10">
        <f ca="1" t="array" ref="M51">INDEX(工作清单!M:M,SMALL(IF((YEAR(工作清单!$I$7:$I$10000)=YEAR(本日工作!$E$7))*(MONTH(工作清单!$I$7:$I$10000)=MONTH((本日工作!$E$7+7))),ROW(工作清单!$E$7:$M$10000),4^8),ROW(45:45)))</f>
        <v>0</v>
      </c>
      <c r="N51" s="24"/>
    </row>
    <row r="52" s="12" customFormat="1" customHeight="1" spans="3:14">
      <c r="C52" s="24"/>
      <c r="D52" s="5" t="str">
        <f ca="1" t="shared" si="1"/>
        <v/>
      </c>
      <c r="E52" s="6">
        <f ca="1" t="array" ref="E52">INDEX(工作清单!E:E,SMALL(IF((YEAR(工作清单!$I$7:$I$10000)=YEAR(本日工作!$E$7))*(MONTH(工作清单!$I$7:$I$10000)=MONTH((本日工作!$E$7+7))),ROW(工作清单!$E$7:$M$10000),4^8),ROW(46:46)))</f>
        <v>0</v>
      </c>
      <c r="F52" s="6">
        <f ca="1" t="array" ref="F52">INDEX(工作清单!F:F,SMALL(IF((YEAR(工作清单!$I$7:$I$10000)=YEAR(本日工作!$E$7))*(MONTH(工作清单!$I$7:$I$10000)=MONTH((本日工作!$E$7+7))),ROW(工作清单!$E$7:$M$10000),4^8),ROW(46:46)))</f>
        <v>0</v>
      </c>
      <c r="G52" s="6">
        <f ca="1" t="array" ref="G52">INDEX(工作清单!G:G,SMALL(IF((YEAR(工作清单!$I$7:$I$10000)=YEAR(本日工作!$E$7))*(MONTH(工作清单!$I$7:$I$10000)=MONTH((本日工作!$E$7+7))),ROW(工作清单!$E$7:$M$10000),4^8),ROW(46:46)))</f>
        <v>0</v>
      </c>
      <c r="H52" s="6">
        <f ca="1" t="array" ref="H52">INDEX(工作清单!H:H,SMALL(IF((YEAR(工作清单!$I$7:$I$10000)=YEAR(本日工作!$E$7))*(MONTH(工作清单!$I$7:$I$10000)=MONTH((本日工作!$E$7+7))),ROW(工作清单!$E$7:$M$10000),4^8),ROW(46:46)))</f>
        <v>0</v>
      </c>
      <c r="I52" s="27">
        <f ca="1" t="array" ref="I52">INDEX(工作清单!I:I,SMALL(IF((YEAR(工作清单!$I$7:$I$10000)=YEAR(本日工作!$E$7))*(MONTH(工作清单!$I$7:$I$10000)=MONTH((本日工作!$E$7+7))),ROW(工作清单!$E$7:$M$10000),4^8),ROW(46:46)))</f>
        <v>0</v>
      </c>
      <c r="J52" s="28">
        <f ca="1" t="array" ref="J52">INDEX(工作清单!J:J,SMALL(IF((YEAR(工作清单!$I$7:$I$10000)=YEAR(本日工作!$E$7))*(MONTH(工作清单!$I$7:$I$10000)=MONTH((本日工作!$E$7+7))),ROW(工作清单!$E$7:$M$10000),4^8),ROW(46:46)))</f>
        <v>0</v>
      </c>
      <c r="K52" s="6">
        <f ca="1" t="array" ref="K52">INDEX(工作清单!K:K,SMALL(IF((YEAR(工作清单!$I$7:$I$10000)=YEAR(本日工作!$E$7))*(MONTH(工作清单!$I$7:$I$10000)=MONTH((本日工作!$E$7+7))),ROW(工作清单!$E$7:$M$10000),4^8),ROW(46:46)))</f>
        <v>0</v>
      </c>
      <c r="L52" s="6">
        <f ca="1" t="array" ref="L52">INDEX(工作清单!L:L,SMALL(IF((YEAR(工作清单!$I$7:$I$10000)=YEAR(本日工作!$E$7))*(MONTH(工作清单!$I$7:$I$10000)=MONTH((本日工作!$E$7+7))),ROW(工作清单!$E$7:$M$10000),4^8),ROW(46:46)))</f>
        <v>0</v>
      </c>
      <c r="M52" s="10">
        <f ca="1" t="array" ref="M52">INDEX(工作清单!M:M,SMALL(IF((YEAR(工作清单!$I$7:$I$10000)=YEAR(本日工作!$E$7))*(MONTH(工作清单!$I$7:$I$10000)=MONTH((本日工作!$E$7+7))),ROW(工作清单!$E$7:$M$10000),4^8),ROW(46:46)))</f>
        <v>0</v>
      </c>
      <c r="N52" s="24"/>
    </row>
    <row r="53" s="12" customFormat="1" customHeight="1" spans="3:14">
      <c r="C53" s="24"/>
      <c r="D53" s="5" t="str">
        <f ca="1" t="shared" si="1"/>
        <v/>
      </c>
      <c r="E53" s="6">
        <f ca="1" t="array" ref="E53">INDEX(工作清单!E:E,SMALL(IF((YEAR(工作清单!$I$7:$I$10000)=YEAR(本日工作!$E$7))*(MONTH(工作清单!$I$7:$I$10000)=MONTH((本日工作!$E$7+7))),ROW(工作清单!$E$7:$M$10000),4^8),ROW(47:47)))</f>
        <v>0</v>
      </c>
      <c r="F53" s="6">
        <f ca="1" t="array" ref="F53">INDEX(工作清单!F:F,SMALL(IF((YEAR(工作清单!$I$7:$I$10000)=YEAR(本日工作!$E$7))*(MONTH(工作清单!$I$7:$I$10000)=MONTH((本日工作!$E$7+7))),ROW(工作清单!$E$7:$M$10000),4^8),ROW(47:47)))</f>
        <v>0</v>
      </c>
      <c r="G53" s="6">
        <f ca="1" t="array" ref="G53">INDEX(工作清单!G:G,SMALL(IF((YEAR(工作清单!$I$7:$I$10000)=YEAR(本日工作!$E$7))*(MONTH(工作清单!$I$7:$I$10000)=MONTH((本日工作!$E$7+7))),ROW(工作清单!$E$7:$M$10000),4^8),ROW(47:47)))</f>
        <v>0</v>
      </c>
      <c r="H53" s="6">
        <f ca="1" t="array" ref="H53">INDEX(工作清单!H:H,SMALL(IF((YEAR(工作清单!$I$7:$I$10000)=YEAR(本日工作!$E$7))*(MONTH(工作清单!$I$7:$I$10000)=MONTH((本日工作!$E$7+7))),ROW(工作清单!$E$7:$M$10000),4^8),ROW(47:47)))</f>
        <v>0</v>
      </c>
      <c r="I53" s="27">
        <f ca="1" t="array" ref="I53">INDEX(工作清单!I:I,SMALL(IF((YEAR(工作清单!$I$7:$I$10000)=YEAR(本日工作!$E$7))*(MONTH(工作清单!$I$7:$I$10000)=MONTH((本日工作!$E$7+7))),ROW(工作清单!$E$7:$M$10000),4^8),ROW(47:47)))</f>
        <v>0</v>
      </c>
      <c r="J53" s="28">
        <f ca="1" t="array" ref="J53">INDEX(工作清单!J:J,SMALL(IF((YEAR(工作清单!$I$7:$I$10000)=YEAR(本日工作!$E$7))*(MONTH(工作清单!$I$7:$I$10000)=MONTH((本日工作!$E$7+7))),ROW(工作清单!$E$7:$M$10000),4^8),ROW(47:47)))</f>
        <v>0</v>
      </c>
      <c r="K53" s="6">
        <f ca="1" t="array" ref="K53">INDEX(工作清单!K:K,SMALL(IF((YEAR(工作清单!$I$7:$I$10000)=YEAR(本日工作!$E$7))*(MONTH(工作清单!$I$7:$I$10000)=MONTH((本日工作!$E$7+7))),ROW(工作清单!$E$7:$M$10000),4^8),ROW(47:47)))</f>
        <v>0</v>
      </c>
      <c r="L53" s="6">
        <f ca="1" t="array" ref="L53">INDEX(工作清单!L:L,SMALL(IF((YEAR(工作清单!$I$7:$I$10000)=YEAR(本日工作!$E$7))*(MONTH(工作清单!$I$7:$I$10000)=MONTH((本日工作!$E$7+7))),ROW(工作清单!$E$7:$M$10000),4^8),ROW(47:47)))</f>
        <v>0</v>
      </c>
      <c r="M53" s="10">
        <f ca="1" t="array" ref="M53">INDEX(工作清单!M:M,SMALL(IF((YEAR(工作清单!$I$7:$I$10000)=YEAR(本日工作!$E$7))*(MONTH(工作清单!$I$7:$I$10000)=MONTH((本日工作!$E$7+7))),ROW(工作清单!$E$7:$M$10000),4^8),ROW(47:47)))</f>
        <v>0</v>
      </c>
      <c r="N53" s="24"/>
    </row>
    <row r="54" s="12" customFormat="1" customHeight="1" spans="3:14">
      <c r="C54" s="24"/>
      <c r="D54" s="5" t="str">
        <f ca="1" t="shared" si="1"/>
        <v/>
      </c>
      <c r="E54" s="6">
        <f ca="1" t="array" ref="E54">INDEX(工作清单!E:E,SMALL(IF((YEAR(工作清单!$I$7:$I$10000)=YEAR(本日工作!$E$7))*(MONTH(工作清单!$I$7:$I$10000)=MONTH((本日工作!$E$7+7))),ROW(工作清单!$E$7:$M$10000),4^8),ROW(48:48)))</f>
        <v>0</v>
      </c>
      <c r="F54" s="6">
        <f ca="1" t="array" ref="F54">INDEX(工作清单!F:F,SMALL(IF((YEAR(工作清单!$I$7:$I$10000)=YEAR(本日工作!$E$7))*(MONTH(工作清单!$I$7:$I$10000)=MONTH((本日工作!$E$7+7))),ROW(工作清单!$E$7:$M$10000),4^8),ROW(48:48)))</f>
        <v>0</v>
      </c>
      <c r="G54" s="6">
        <f ca="1" t="array" ref="G54">INDEX(工作清单!G:G,SMALL(IF((YEAR(工作清单!$I$7:$I$10000)=YEAR(本日工作!$E$7))*(MONTH(工作清单!$I$7:$I$10000)=MONTH((本日工作!$E$7+7))),ROW(工作清单!$E$7:$M$10000),4^8),ROW(48:48)))</f>
        <v>0</v>
      </c>
      <c r="H54" s="6">
        <f ca="1" t="array" ref="H54">INDEX(工作清单!H:H,SMALL(IF((YEAR(工作清单!$I$7:$I$10000)=YEAR(本日工作!$E$7))*(MONTH(工作清单!$I$7:$I$10000)=MONTH((本日工作!$E$7+7))),ROW(工作清单!$E$7:$M$10000),4^8),ROW(48:48)))</f>
        <v>0</v>
      </c>
      <c r="I54" s="27">
        <f ca="1" t="array" ref="I54">INDEX(工作清单!I:I,SMALL(IF((YEAR(工作清单!$I$7:$I$10000)=YEAR(本日工作!$E$7))*(MONTH(工作清单!$I$7:$I$10000)=MONTH((本日工作!$E$7+7))),ROW(工作清单!$E$7:$M$10000),4^8),ROW(48:48)))</f>
        <v>0</v>
      </c>
      <c r="J54" s="28">
        <f ca="1" t="array" ref="J54">INDEX(工作清单!J:J,SMALL(IF((YEAR(工作清单!$I$7:$I$10000)=YEAR(本日工作!$E$7))*(MONTH(工作清单!$I$7:$I$10000)=MONTH((本日工作!$E$7+7))),ROW(工作清单!$E$7:$M$10000),4^8),ROW(48:48)))</f>
        <v>0</v>
      </c>
      <c r="K54" s="6">
        <f ca="1" t="array" ref="K54">INDEX(工作清单!K:K,SMALL(IF((YEAR(工作清单!$I$7:$I$10000)=YEAR(本日工作!$E$7))*(MONTH(工作清单!$I$7:$I$10000)=MONTH((本日工作!$E$7+7))),ROW(工作清单!$E$7:$M$10000),4^8),ROW(48:48)))</f>
        <v>0</v>
      </c>
      <c r="L54" s="6">
        <f ca="1" t="array" ref="L54">INDEX(工作清单!L:L,SMALL(IF((YEAR(工作清单!$I$7:$I$10000)=YEAR(本日工作!$E$7))*(MONTH(工作清单!$I$7:$I$10000)=MONTH((本日工作!$E$7+7))),ROW(工作清单!$E$7:$M$10000),4^8),ROW(48:48)))</f>
        <v>0</v>
      </c>
      <c r="M54" s="10">
        <f ca="1" t="array" ref="M54">INDEX(工作清单!M:M,SMALL(IF((YEAR(工作清单!$I$7:$I$10000)=YEAR(本日工作!$E$7))*(MONTH(工作清单!$I$7:$I$10000)=MONTH((本日工作!$E$7+7))),ROW(工作清单!$E$7:$M$10000),4^8),ROW(48:48)))</f>
        <v>0</v>
      </c>
      <c r="N54" s="24"/>
    </row>
    <row r="55" s="12" customFormat="1" customHeight="1" spans="3:14">
      <c r="C55" s="24"/>
      <c r="D55" s="5" t="str">
        <f ca="1" t="shared" si="1"/>
        <v/>
      </c>
      <c r="E55" s="6">
        <f ca="1" t="array" ref="E55">INDEX(工作清单!E:E,SMALL(IF((YEAR(工作清单!$I$7:$I$10000)=YEAR(本日工作!$E$7))*(MONTH(工作清单!$I$7:$I$10000)=MONTH((本日工作!$E$7+7))),ROW(工作清单!$E$7:$M$10000),4^8),ROW(49:49)))</f>
        <v>0</v>
      </c>
      <c r="F55" s="6">
        <f ca="1" t="array" ref="F55">INDEX(工作清单!F:F,SMALL(IF((YEAR(工作清单!$I$7:$I$10000)=YEAR(本日工作!$E$7))*(MONTH(工作清单!$I$7:$I$10000)=MONTH((本日工作!$E$7+7))),ROW(工作清单!$E$7:$M$10000),4^8),ROW(49:49)))</f>
        <v>0</v>
      </c>
      <c r="G55" s="6">
        <f ca="1" t="array" ref="G55">INDEX(工作清单!G:G,SMALL(IF((YEAR(工作清单!$I$7:$I$10000)=YEAR(本日工作!$E$7))*(MONTH(工作清单!$I$7:$I$10000)=MONTH((本日工作!$E$7+7))),ROW(工作清单!$E$7:$M$10000),4^8),ROW(49:49)))</f>
        <v>0</v>
      </c>
      <c r="H55" s="6">
        <f ca="1" t="array" ref="H55">INDEX(工作清单!H:H,SMALL(IF((YEAR(工作清单!$I$7:$I$10000)=YEAR(本日工作!$E$7))*(MONTH(工作清单!$I$7:$I$10000)=MONTH((本日工作!$E$7+7))),ROW(工作清单!$E$7:$M$10000),4^8),ROW(49:49)))</f>
        <v>0</v>
      </c>
      <c r="I55" s="27">
        <f ca="1" t="array" ref="I55">INDEX(工作清单!I:I,SMALL(IF((YEAR(工作清单!$I$7:$I$10000)=YEAR(本日工作!$E$7))*(MONTH(工作清单!$I$7:$I$10000)=MONTH((本日工作!$E$7+7))),ROW(工作清单!$E$7:$M$10000),4^8),ROW(49:49)))</f>
        <v>0</v>
      </c>
      <c r="J55" s="28">
        <f ca="1" t="array" ref="J55">INDEX(工作清单!J:J,SMALL(IF((YEAR(工作清单!$I$7:$I$10000)=YEAR(本日工作!$E$7))*(MONTH(工作清单!$I$7:$I$10000)=MONTH((本日工作!$E$7+7))),ROW(工作清单!$E$7:$M$10000),4^8),ROW(49:49)))</f>
        <v>0</v>
      </c>
      <c r="K55" s="6">
        <f ca="1" t="array" ref="K55">INDEX(工作清单!K:K,SMALL(IF((YEAR(工作清单!$I$7:$I$10000)=YEAR(本日工作!$E$7))*(MONTH(工作清单!$I$7:$I$10000)=MONTH((本日工作!$E$7+7))),ROW(工作清单!$E$7:$M$10000),4^8),ROW(49:49)))</f>
        <v>0</v>
      </c>
      <c r="L55" s="6">
        <f ca="1" t="array" ref="L55">INDEX(工作清单!L:L,SMALL(IF((YEAR(工作清单!$I$7:$I$10000)=YEAR(本日工作!$E$7))*(MONTH(工作清单!$I$7:$I$10000)=MONTH((本日工作!$E$7+7))),ROW(工作清单!$E$7:$M$10000),4^8),ROW(49:49)))</f>
        <v>0</v>
      </c>
      <c r="M55" s="10">
        <f ca="1" t="array" ref="M55">INDEX(工作清单!M:M,SMALL(IF((YEAR(工作清单!$I$7:$I$10000)=YEAR(本日工作!$E$7))*(MONTH(工作清单!$I$7:$I$10000)=MONTH((本日工作!$E$7+7))),ROW(工作清单!$E$7:$M$10000),4^8),ROW(49:49)))</f>
        <v>0</v>
      </c>
      <c r="N55" s="24"/>
    </row>
    <row r="56" s="12" customFormat="1" customHeight="1" spans="3:14">
      <c r="C56" s="24"/>
      <c r="D56" s="5" t="str">
        <f ca="1" t="shared" si="1"/>
        <v/>
      </c>
      <c r="E56" s="6">
        <f ca="1" t="array" ref="E56">INDEX(工作清单!E:E,SMALL(IF((YEAR(工作清单!$I$7:$I$10000)=YEAR(本日工作!$E$7))*(MONTH(工作清单!$I$7:$I$10000)=MONTH((本日工作!$E$7+7))),ROW(工作清单!$E$7:$M$10000),4^8),ROW(50:50)))</f>
        <v>0</v>
      </c>
      <c r="F56" s="6">
        <f ca="1" t="array" ref="F56">INDEX(工作清单!F:F,SMALL(IF((YEAR(工作清单!$I$7:$I$10000)=YEAR(本日工作!$E$7))*(MONTH(工作清单!$I$7:$I$10000)=MONTH((本日工作!$E$7+7))),ROW(工作清单!$E$7:$M$10000),4^8),ROW(50:50)))</f>
        <v>0</v>
      </c>
      <c r="G56" s="6">
        <f ca="1" t="array" ref="G56">INDEX(工作清单!G:G,SMALL(IF((YEAR(工作清单!$I$7:$I$10000)=YEAR(本日工作!$E$7))*(MONTH(工作清单!$I$7:$I$10000)=MONTH((本日工作!$E$7+7))),ROW(工作清单!$E$7:$M$10000),4^8),ROW(50:50)))</f>
        <v>0</v>
      </c>
      <c r="H56" s="6">
        <f ca="1" t="array" ref="H56">INDEX(工作清单!H:H,SMALL(IF((YEAR(工作清单!$I$7:$I$10000)=YEAR(本日工作!$E$7))*(MONTH(工作清单!$I$7:$I$10000)=MONTH((本日工作!$E$7+7))),ROW(工作清单!$E$7:$M$10000),4^8),ROW(50:50)))</f>
        <v>0</v>
      </c>
      <c r="I56" s="27">
        <f ca="1" t="array" ref="I56">INDEX(工作清单!I:I,SMALL(IF((YEAR(工作清单!$I$7:$I$10000)=YEAR(本日工作!$E$7))*(MONTH(工作清单!$I$7:$I$10000)=MONTH((本日工作!$E$7+7))),ROW(工作清单!$E$7:$M$10000),4^8),ROW(50:50)))</f>
        <v>0</v>
      </c>
      <c r="J56" s="28">
        <f ca="1" t="array" ref="J56">INDEX(工作清单!J:J,SMALL(IF((YEAR(工作清单!$I$7:$I$10000)=YEAR(本日工作!$E$7))*(MONTH(工作清单!$I$7:$I$10000)=MONTH((本日工作!$E$7+7))),ROW(工作清单!$E$7:$M$10000),4^8),ROW(50:50)))</f>
        <v>0</v>
      </c>
      <c r="K56" s="6">
        <f ca="1" t="array" ref="K56">INDEX(工作清单!K:K,SMALL(IF((YEAR(工作清单!$I$7:$I$10000)=YEAR(本日工作!$E$7))*(MONTH(工作清单!$I$7:$I$10000)=MONTH((本日工作!$E$7+7))),ROW(工作清单!$E$7:$M$10000),4^8),ROW(50:50)))</f>
        <v>0</v>
      </c>
      <c r="L56" s="6">
        <f ca="1" t="array" ref="L56">INDEX(工作清单!L:L,SMALL(IF((YEAR(工作清单!$I$7:$I$10000)=YEAR(本日工作!$E$7))*(MONTH(工作清单!$I$7:$I$10000)=MONTH((本日工作!$E$7+7))),ROW(工作清单!$E$7:$M$10000),4^8),ROW(50:50)))</f>
        <v>0</v>
      </c>
      <c r="M56" s="10">
        <f ca="1" t="array" ref="M56">INDEX(工作清单!M:M,SMALL(IF((YEAR(工作清单!$I$7:$I$10000)=YEAR(本日工作!$E$7))*(MONTH(工作清单!$I$7:$I$10000)=MONTH((本日工作!$E$7+7))),ROW(工作清单!$E$7:$M$10000),4^8),ROW(50:50)))</f>
        <v>0</v>
      </c>
      <c r="N56" s="24"/>
    </row>
    <row r="57" s="12" customFormat="1" customHeight="1" spans="3:14">
      <c r="C57" s="24"/>
      <c r="D57" s="5" t="str">
        <f ca="1" t="shared" si="1"/>
        <v/>
      </c>
      <c r="E57" s="6">
        <f ca="1" t="array" ref="E57">INDEX(工作清单!E:E,SMALL(IF((YEAR(工作清单!$I$7:$I$10000)=YEAR(本日工作!$E$7))*(MONTH(工作清单!$I$7:$I$10000)=MONTH((本日工作!$E$7+7))),ROW(工作清单!$E$7:$M$10000),4^8),ROW(51:51)))</f>
        <v>0</v>
      </c>
      <c r="F57" s="6">
        <f ca="1" t="array" ref="F57">INDEX(工作清单!F:F,SMALL(IF((YEAR(工作清单!$I$7:$I$10000)=YEAR(本日工作!$E$7))*(MONTH(工作清单!$I$7:$I$10000)=MONTH((本日工作!$E$7+7))),ROW(工作清单!$E$7:$M$10000),4^8),ROW(51:51)))</f>
        <v>0</v>
      </c>
      <c r="G57" s="6">
        <f ca="1" t="array" ref="G57">INDEX(工作清单!G:G,SMALL(IF((YEAR(工作清单!$I$7:$I$10000)=YEAR(本日工作!$E$7))*(MONTH(工作清单!$I$7:$I$10000)=MONTH((本日工作!$E$7+7))),ROW(工作清单!$E$7:$M$10000),4^8),ROW(51:51)))</f>
        <v>0</v>
      </c>
      <c r="H57" s="6">
        <f ca="1" t="array" ref="H57">INDEX(工作清单!H:H,SMALL(IF((YEAR(工作清单!$I$7:$I$10000)=YEAR(本日工作!$E$7))*(MONTH(工作清单!$I$7:$I$10000)=MONTH((本日工作!$E$7+7))),ROW(工作清单!$E$7:$M$10000),4^8),ROW(51:51)))</f>
        <v>0</v>
      </c>
      <c r="I57" s="27">
        <f ca="1" t="array" ref="I57">INDEX(工作清单!I:I,SMALL(IF((YEAR(工作清单!$I$7:$I$10000)=YEAR(本日工作!$E$7))*(MONTH(工作清单!$I$7:$I$10000)=MONTH((本日工作!$E$7+7))),ROW(工作清单!$E$7:$M$10000),4^8),ROW(51:51)))</f>
        <v>0</v>
      </c>
      <c r="J57" s="28">
        <f ca="1" t="array" ref="J57">INDEX(工作清单!J:J,SMALL(IF((YEAR(工作清单!$I$7:$I$10000)=YEAR(本日工作!$E$7))*(MONTH(工作清单!$I$7:$I$10000)=MONTH((本日工作!$E$7+7))),ROW(工作清单!$E$7:$M$10000),4^8),ROW(51:51)))</f>
        <v>0</v>
      </c>
      <c r="K57" s="6">
        <f ca="1" t="array" ref="K57">INDEX(工作清单!K:K,SMALL(IF((YEAR(工作清单!$I$7:$I$10000)=YEAR(本日工作!$E$7))*(MONTH(工作清单!$I$7:$I$10000)=MONTH((本日工作!$E$7+7))),ROW(工作清单!$E$7:$M$10000),4^8),ROW(51:51)))</f>
        <v>0</v>
      </c>
      <c r="L57" s="6">
        <f ca="1" t="array" ref="L57">INDEX(工作清单!L:L,SMALL(IF((YEAR(工作清单!$I$7:$I$10000)=YEAR(本日工作!$E$7))*(MONTH(工作清单!$I$7:$I$10000)=MONTH((本日工作!$E$7+7))),ROW(工作清单!$E$7:$M$10000),4^8),ROW(51:51)))</f>
        <v>0</v>
      </c>
      <c r="M57" s="10">
        <f ca="1" t="array" ref="M57">INDEX(工作清单!M:M,SMALL(IF((YEAR(工作清单!$I$7:$I$10000)=YEAR(本日工作!$E$7))*(MONTH(工作清单!$I$7:$I$10000)=MONTH((本日工作!$E$7+7))),ROW(工作清单!$E$7:$M$10000),4^8),ROW(51:51)))</f>
        <v>0</v>
      </c>
      <c r="N57" s="24"/>
    </row>
    <row r="58" s="12" customFormat="1" customHeight="1" spans="3:14">
      <c r="C58" s="24"/>
      <c r="D58" s="5" t="str">
        <f ca="1" t="shared" si="1"/>
        <v/>
      </c>
      <c r="E58" s="6">
        <f ca="1" t="array" ref="E58">INDEX(工作清单!E:E,SMALL(IF((YEAR(工作清单!$I$7:$I$10000)=YEAR(本日工作!$E$7))*(MONTH(工作清单!$I$7:$I$10000)=MONTH((本日工作!$E$7+7))),ROW(工作清单!$E$7:$M$10000),4^8),ROW(52:52)))</f>
        <v>0</v>
      </c>
      <c r="F58" s="6">
        <f ca="1" t="array" ref="F58">INDEX(工作清单!F:F,SMALL(IF((YEAR(工作清单!$I$7:$I$10000)=YEAR(本日工作!$E$7))*(MONTH(工作清单!$I$7:$I$10000)=MONTH((本日工作!$E$7+7))),ROW(工作清单!$E$7:$M$10000),4^8),ROW(52:52)))</f>
        <v>0</v>
      </c>
      <c r="G58" s="6">
        <f ca="1" t="array" ref="G58">INDEX(工作清单!G:G,SMALL(IF((YEAR(工作清单!$I$7:$I$10000)=YEAR(本日工作!$E$7))*(MONTH(工作清单!$I$7:$I$10000)=MONTH((本日工作!$E$7+7))),ROW(工作清单!$E$7:$M$10000),4^8),ROW(52:52)))</f>
        <v>0</v>
      </c>
      <c r="H58" s="6">
        <f ca="1" t="array" ref="H58">INDEX(工作清单!H:H,SMALL(IF((YEAR(工作清单!$I$7:$I$10000)=YEAR(本日工作!$E$7))*(MONTH(工作清单!$I$7:$I$10000)=MONTH((本日工作!$E$7+7))),ROW(工作清单!$E$7:$M$10000),4^8),ROW(52:52)))</f>
        <v>0</v>
      </c>
      <c r="I58" s="27">
        <f ca="1" t="array" ref="I58">INDEX(工作清单!I:I,SMALL(IF((YEAR(工作清单!$I$7:$I$10000)=YEAR(本日工作!$E$7))*(MONTH(工作清单!$I$7:$I$10000)=MONTH((本日工作!$E$7+7))),ROW(工作清单!$E$7:$M$10000),4^8),ROW(52:52)))</f>
        <v>0</v>
      </c>
      <c r="J58" s="28">
        <f ca="1" t="array" ref="J58">INDEX(工作清单!J:J,SMALL(IF((YEAR(工作清单!$I$7:$I$10000)=YEAR(本日工作!$E$7))*(MONTH(工作清单!$I$7:$I$10000)=MONTH((本日工作!$E$7+7))),ROW(工作清单!$E$7:$M$10000),4^8),ROW(52:52)))</f>
        <v>0</v>
      </c>
      <c r="K58" s="6">
        <f ca="1" t="array" ref="K58">INDEX(工作清单!K:K,SMALL(IF((YEAR(工作清单!$I$7:$I$10000)=YEAR(本日工作!$E$7))*(MONTH(工作清单!$I$7:$I$10000)=MONTH((本日工作!$E$7+7))),ROW(工作清单!$E$7:$M$10000),4^8),ROW(52:52)))</f>
        <v>0</v>
      </c>
      <c r="L58" s="6">
        <f ca="1" t="array" ref="L58">INDEX(工作清单!L:L,SMALL(IF((YEAR(工作清单!$I$7:$I$10000)=YEAR(本日工作!$E$7))*(MONTH(工作清单!$I$7:$I$10000)=MONTH((本日工作!$E$7+7))),ROW(工作清单!$E$7:$M$10000),4^8),ROW(52:52)))</f>
        <v>0</v>
      </c>
      <c r="M58" s="10">
        <f ca="1" t="array" ref="M58">INDEX(工作清单!M:M,SMALL(IF((YEAR(工作清单!$I$7:$I$10000)=YEAR(本日工作!$E$7))*(MONTH(工作清单!$I$7:$I$10000)=MONTH((本日工作!$E$7+7))),ROW(工作清单!$E$7:$M$10000),4^8),ROW(52:52)))</f>
        <v>0</v>
      </c>
      <c r="N58" s="24"/>
    </row>
    <row r="59" s="12" customFormat="1" customHeight="1" spans="3:14">
      <c r="C59" s="24"/>
      <c r="D59" s="5" t="str">
        <f ca="1" t="shared" si="1"/>
        <v/>
      </c>
      <c r="E59" s="6">
        <f ca="1" t="array" ref="E59">INDEX(工作清单!E:E,SMALL(IF((YEAR(工作清单!$I$7:$I$10000)=YEAR(本日工作!$E$7))*(MONTH(工作清单!$I$7:$I$10000)=MONTH((本日工作!$E$7+7))),ROW(工作清单!$E$7:$M$10000),4^8),ROW(53:53)))</f>
        <v>0</v>
      </c>
      <c r="F59" s="6">
        <f ca="1" t="array" ref="F59">INDEX(工作清单!F:F,SMALL(IF((YEAR(工作清单!$I$7:$I$10000)=YEAR(本日工作!$E$7))*(MONTH(工作清单!$I$7:$I$10000)=MONTH((本日工作!$E$7+7))),ROW(工作清单!$E$7:$M$10000),4^8),ROW(53:53)))</f>
        <v>0</v>
      </c>
      <c r="G59" s="6">
        <f ca="1" t="array" ref="G59">INDEX(工作清单!G:G,SMALL(IF((YEAR(工作清单!$I$7:$I$10000)=YEAR(本日工作!$E$7))*(MONTH(工作清单!$I$7:$I$10000)=MONTH((本日工作!$E$7+7))),ROW(工作清单!$E$7:$M$10000),4^8),ROW(53:53)))</f>
        <v>0</v>
      </c>
      <c r="H59" s="6">
        <f ca="1" t="array" ref="H59">INDEX(工作清单!H:H,SMALL(IF((YEAR(工作清单!$I$7:$I$10000)=YEAR(本日工作!$E$7))*(MONTH(工作清单!$I$7:$I$10000)=MONTH((本日工作!$E$7+7))),ROW(工作清单!$E$7:$M$10000),4^8),ROW(53:53)))</f>
        <v>0</v>
      </c>
      <c r="I59" s="27">
        <f ca="1" t="array" ref="I59">INDEX(工作清单!I:I,SMALL(IF((YEAR(工作清单!$I$7:$I$10000)=YEAR(本日工作!$E$7))*(MONTH(工作清单!$I$7:$I$10000)=MONTH((本日工作!$E$7+7))),ROW(工作清单!$E$7:$M$10000),4^8),ROW(53:53)))</f>
        <v>0</v>
      </c>
      <c r="J59" s="28">
        <f ca="1" t="array" ref="J59">INDEX(工作清单!J:J,SMALL(IF((YEAR(工作清单!$I$7:$I$10000)=YEAR(本日工作!$E$7))*(MONTH(工作清单!$I$7:$I$10000)=MONTH((本日工作!$E$7+7))),ROW(工作清单!$E$7:$M$10000),4^8),ROW(53:53)))</f>
        <v>0</v>
      </c>
      <c r="K59" s="6">
        <f ca="1" t="array" ref="K59">INDEX(工作清单!K:K,SMALL(IF((YEAR(工作清单!$I$7:$I$10000)=YEAR(本日工作!$E$7))*(MONTH(工作清单!$I$7:$I$10000)=MONTH((本日工作!$E$7+7))),ROW(工作清单!$E$7:$M$10000),4^8),ROW(53:53)))</f>
        <v>0</v>
      </c>
      <c r="L59" s="6">
        <f ca="1" t="array" ref="L59">INDEX(工作清单!L:L,SMALL(IF((YEAR(工作清单!$I$7:$I$10000)=YEAR(本日工作!$E$7))*(MONTH(工作清单!$I$7:$I$10000)=MONTH((本日工作!$E$7+7))),ROW(工作清单!$E$7:$M$10000),4^8),ROW(53:53)))</f>
        <v>0</v>
      </c>
      <c r="M59" s="10">
        <f ca="1" t="array" ref="M59">INDEX(工作清单!M:M,SMALL(IF((YEAR(工作清单!$I$7:$I$10000)=YEAR(本日工作!$E$7))*(MONTH(工作清单!$I$7:$I$10000)=MONTH((本日工作!$E$7+7))),ROW(工作清单!$E$7:$M$10000),4^8),ROW(53:53)))</f>
        <v>0</v>
      </c>
      <c r="N59" s="24"/>
    </row>
    <row r="60" s="12" customFormat="1" customHeight="1" spans="3:14">
      <c r="C60" s="24"/>
      <c r="D60" s="5" t="str">
        <f ca="1" t="shared" si="1"/>
        <v/>
      </c>
      <c r="E60" s="6">
        <f ca="1" t="array" ref="E60">INDEX(工作清单!E:E,SMALL(IF((YEAR(工作清单!$I$7:$I$10000)=YEAR(本日工作!$E$7))*(MONTH(工作清单!$I$7:$I$10000)=MONTH((本日工作!$E$7+7))),ROW(工作清单!$E$7:$M$10000),4^8),ROW(54:54)))</f>
        <v>0</v>
      </c>
      <c r="F60" s="6">
        <f ca="1" t="array" ref="F60">INDEX(工作清单!F:F,SMALL(IF((YEAR(工作清单!$I$7:$I$10000)=YEAR(本日工作!$E$7))*(MONTH(工作清单!$I$7:$I$10000)=MONTH((本日工作!$E$7+7))),ROW(工作清单!$E$7:$M$10000),4^8),ROW(54:54)))</f>
        <v>0</v>
      </c>
      <c r="G60" s="6">
        <f ca="1" t="array" ref="G60">INDEX(工作清单!G:G,SMALL(IF((YEAR(工作清单!$I$7:$I$10000)=YEAR(本日工作!$E$7))*(MONTH(工作清单!$I$7:$I$10000)=MONTH((本日工作!$E$7+7))),ROW(工作清单!$E$7:$M$10000),4^8),ROW(54:54)))</f>
        <v>0</v>
      </c>
      <c r="H60" s="6">
        <f ca="1" t="array" ref="H60">INDEX(工作清单!H:H,SMALL(IF((YEAR(工作清单!$I$7:$I$10000)=YEAR(本日工作!$E$7))*(MONTH(工作清单!$I$7:$I$10000)=MONTH((本日工作!$E$7+7))),ROW(工作清单!$E$7:$M$10000),4^8),ROW(54:54)))</f>
        <v>0</v>
      </c>
      <c r="I60" s="27">
        <f ca="1" t="array" ref="I60">INDEX(工作清单!I:I,SMALL(IF((YEAR(工作清单!$I$7:$I$10000)=YEAR(本日工作!$E$7))*(MONTH(工作清单!$I$7:$I$10000)=MONTH((本日工作!$E$7+7))),ROW(工作清单!$E$7:$M$10000),4^8),ROW(54:54)))</f>
        <v>0</v>
      </c>
      <c r="J60" s="28">
        <f ca="1" t="array" ref="J60">INDEX(工作清单!J:J,SMALL(IF((YEAR(工作清单!$I$7:$I$10000)=YEAR(本日工作!$E$7))*(MONTH(工作清单!$I$7:$I$10000)=MONTH((本日工作!$E$7+7))),ROW(工作清单!$E$7:$M$10000),4^8),ROW(54:54)))</f>
        <v>0</v>
      </c>
      <c r="K60" s="6">
        <f ca="1" t="array" ref="K60">INDEX(工作清单!K:K,SMALL(IF((YEAR(工作清单!$I$7:$I$10000)=YEAR(本日工作!$E$7))*(MONTH(工作清单!$I$7:$I$10000)=MONTH((本日工作!$E$7+7))),ROW(工作清单!$E$7:$M$10000),4^8),ROW(54:54)))</f>
        <v>0</v>
      </c>
      <c r="L60" s="6">
        <f ca="1" t="array" ref="L60">INDEX(工作清单!L:L,SMALL(IF((YEAR(工作清单!$I$7:$I$10000)=YEAR(本日工作!$E$7))*(MONTH(工作清单!$I$7:$I$10000)=MONTH((本日工作!$E$7+7))),ROW(工作清单!$E$7:$M$10000),4^8),ROW(54:54)))</f>
        <v>0</v>
      </c>
      <c r="M60" s="10">
        <f ca="1" t="array" ref="M60">INDEX(工作清单!M:M,SMALL(IF((YEAR(工作清单!$I$7:$I$10000)=YEAR(本日工作!$E$7))*(MONTH(工作清单!$I$7:$I$10000)=MONTH((本日工作!$E$7+7))),ROW(工作清单!$E$7:$M$10000),4^8),ROW(54:54)))</f>
        <v>0</v>
      </c>
      <c r="N60" s="24"/>
    </row>
    <row r="61" s="12" customFormat="1" customHeight="1" spans="3:14">
      <c r="C61" s="24"/>
      <c r="D61" s="5" t="str">
        <f ca="1" t="shared" si="1"/>
        <v/>
      </c>
      <c r="E61" s="6">
        <f ca="1" t="array" ref="E61">INDEX(工作清单!E:E,SMALL(IF((YEAR(工作清单!$I$7:$I$10000)=YEAR(本日工作!$E$7))*(MONTH(工作清单!$I$7:$I$10000)=MONTH((本日工作!$E$7+7))),ROW(工作清单!$E$7:$M$10000),4^8),ROW(55:55)))</f>
        <v>0</v>
      </c>
      <c r="F61" s="6">
        <f ca="1" t="array" ref="F61">INDEX(工作清单!F:F,SMALL(IF((YEAR(工作清单!$I$7:$I$10000)=YEAR(本日工作!$E$7))*(MONTH(工作清单!$I$7:$I$10000)=MONTH((本日工作!$E$7+7))),ROW(工作清单!$E$7:$M$10000),4^8),ROW(55:55)))</f>
        <v>0</v>
      </c>
      <c r="G61" s="6">
        <f ca="1" t="array" ref="G61">INDEX(工作清单!G:G,SMALL(IF((YEAR(工作清单!$I$7:$I$10000)=YEAR(本日工作!$E$7))*(MONTH(工作清单!$I$7:$I$10000)=MONTH((本日工作!$E$7+7))),ROW(工作清单!$E$7:$M$10000),4^8),ROW(55:55)))</f>
        <v>0</v>
      </c>
      <c r="H61" s="6">
        <f ca="1" t="array" ref="H61">INDEX(工作清单!H:H,SMALL(IF((YEAR(工作清单!$I$7:$I$10000)=YEAR(本日工作!$E$7))*(MONTH(工作清单!$I$7:$I$10000)=MONTH((本日工作!$E$7+7))),ROW(工作清单!$E$7:$M$10000),4^8),ROW(55:55)))</f>
        <v>0</v>
      </c>
      <c r="I61" s="27">
        <f ca="1" t="array" ref="I61">INDEX(工作清单!I:I,SMALL(IF((YEAR(工作清单!$I$7:$I$10000)=YEAR(本日工作!$E$7))*(MONTH(工作清单!$I$7:$I$10000)=MONTH((本日工作!$E$7+7))),ROW(工作清单!$E$7:$M$10000),4^8),ROW(55:55)))</f>
        <v>0</v>
      </c>
      <c r="J61" s="28">
        <f ca="1" t="array" ref="J61">INDEX(工作清单!J:J,SMALL(IF((YEAR(工作清单!$I$7:$I$10000)=YEAR(本日工作!$E$7))*(MONTH(工作清单!$I$7:$I$10000)=MONTH((本日工作!$E$7+7))),ROW(工作清单!$E$7:$M$10000),4^8),ROW(55:55)))</f>
        <v>0</v>
      </c>
      <c r="K61" s="6">
        <f ca="1" t="array" ref="K61">INDEX(工作清单!K:K,SMALL(IF((YEAR(工作清单!$I$7:$I$10000)=YEAR(本日工作!$E$7))*(MONTH(工作清单!$I$7:$I$10000)=MONTH((本日工作!$E$7+7))),ROW(工作清单!$E$7:$M$10000),4^8),ROW(55:55)))</f>
        <v>0</v>
      </c>
      <c r="L61" s="6">
        <f ca="1" t="array" ref="L61">INDEX(工作清单!L:L,SMALL(IF((YEAR(工作清单!$I$7:$I$10000)=YEAR(本日工作!$E$7))*(MONTH(工作清单!$I$7:$I$10000)=MONTH((本日工作!$E$7+7))),ROW(工作清单!$E$7:$M$10000),4^8),ROW(55:55)))</f>
        <v>0</v>
      </c>
      <c r="M61" s="10">
        <f ca="1" t="array" ref="M61">INDEX(工作清单!M:M,SMALL(IF((YEAR(工作清单!$I$7:$I$10000)=YEAR(本日工作!$E$7))*(MONTH(工作清单!$I$7:$I$10000)=MONTH((本日工作!$E$7+7))),ROW(工作清单!$E$7:$M$10000),4^8),ROW(55:55)))</f>
        <v>0</v>
      </c>
      <c r="N61" s="24"/>
    </row>
    <row r="62" s="12" customFormat="1" customHeight="1" spans="3:14">
      <c r="C62" s="24"/>
      <c r="D62" s="5" t="str">
        <f ca="1" t="shared" si="1"/>
        <v/>
      </c>
      <c r="E62" s="6">
        <f ca="1" t="array" ref="E62">INDEX(工作清单!E:E,SMALL(IF((YEAR(工作清单!$I$7:$I$10000)=YEAR(本日工作!$E$7))*(MONTH(工作清单!$I$7:$I$10000)=MONTH((本日工作!$E$7+7))),ROW(工作清单!$E$7:$M$10000),4^8),ROW(56:56)))</f>
        <v>0</v>
      </c>
      <c r="F62" s="6">
        <f ca="1" t="array" ref="F62">INDEX(工作清单!F:F,SMALL(IF((YEAR(工作清单!$I$7:$I$10000)=YEAR(本日工作!$E$7))*(MONTH(工作清单!$I$7:$I$10000)=MONTH((本日工作!$E$7+7))),ROW(工作清单!$E$7:$M$10000),4^8),ROW(56:56)))</f>
        <v>0</v>
      </c>
      <c r="G62" s="6">
        <f ca="1" t="array" ref="G62">INDEX(工作清单!G:G,SMALL(IF((YEAR(工作清单!$I$7:$I$10000)=YEAR(本日工作!$E$7))*(MONTH(工作清单!$I$7:$I$10000)=MONTH((本日工作!$E$7+7))),ROW(工作清单!$E$7:$M$10000),4^8),ROW(56:56)))</f>
        <v>0</v>
      </c>
      <c r="H62" s="6">
        <f ca="1" t="array" ref="H62">INDEX(工作清单!H:H,SMALL(IF((YEAR(工作清单!$I$7:$I$10000)=YEAR(本日工作!$E$7))*(MONTH(工作清单!$I$7:$I$10000)=MONTH((本日工作!$E$7+7))),ROW(工作清单!$E$7:$M$10000),4^8),ROW(56:56)))</f>
        <v>0</v>
      </c>
      <c r="I62" s="27">
        <f ca="1" t="array" ref="I62">INDEX(工作清单!I:I,SMALL(IF((YEAR(工作清单!$I$7:$I$10000)=YEAR(本日工作!$E$7))*(MONTH(工作清单!$I$7:$I$10000)=MONTH((本日工作!$E$7+7))),ROW(工作清单!$E$7:$M$10000),4^8),ROW(56:56)))</f>
        <v>0</v>
      </c>
      <c r="J62" s="28">
        <f ca="1" t="array" ref="J62">INDEX(工作清单!J:J,SMALL(IF((YEAR(工作清单!$I$7:$I$10000)=YEAR(本日工作!$E$7))*(MONTH(工作清单!$I$7:$I$10000)=MONTH((本日工作!$E$7+7))),ROW(工作清单!$E$7:$M$10000),4^8),ROW(56:56)))</f>
        <v>0</v>
      </c>
      <c r="K62" s="6">
        <f ca="1" t="array" ref="K62">INDEX(工作清单!K:K,SMALL(IF((YEAR(工作清单!$I$7:$I$10000)=YEAR(本日工作!$E$7))*(MONTH(工作清单!$I$7:$I$10000)=MONTH((本日工作!$E$7+7))),ROW(工作清单!$E$7:$M$10000),4^8),ROW(56:56)))</f>
        <v>0</v>
      </c>
      <c r="L62" s="6">
        <f ca="1" t="array" ref="L62">INDEX(工作清单!L:L,SMALL(IF((YEAR(工作清单!$I$7:$I$10000)=YEAR(本日工作!$E$7))*(MONTH(工作清单!$I$7:$I$10000)=MONTH((本日工作!$E$7+7))),ROW(工作清单!$E$7:$M$10000),4^8),ROW(56:56)))</f>
        <v>0</v>
      </c>
      <c r="M62" s="10">
        <f ca="1" t="array" ref="M62">INDEX(工作清单!M:M,SMALL(IF((YEAR(工作清单!$I$7:$I$10000)=YEAR(本日工作!$E$7))*(MONTH(工作清单!$I$7:$I$10000)=MONTH((本日工作!$E$7+7))),ROW(工作清单!$E$7:$M$10000),4^8),ROW(56:56)))</f>
        <v>0</v>
      </c>
      <c r="N62" s="24"/>
    </row>
    <row r="63" s="12" customFormat="1" customHeight="1" spans="3:14">
      <c r="C63" s="24"/>
      <c r="D63" s="5" t="str">
        <f ca="1" t="shared" si="1"/>
        <v/>
      </c>
      <c r="E63" s="6">
        <f ca="1" t="array" ref="E63">INDEX(工作清单!E:E,SMALL(IF((YEAR(工作清单!$I$7:$I$10000)=YEAR(本日工作!$E$7))*(MONTH(工作清单!$I$7:$I$10000)=MONTH((本日工作!$E$7+7))),ROW(工作清单!$E$7:$M$10000),4^8),ROW(57:57)))</f>
        <v>0</v>
      </c>
      <c r="F63" s="6">
        <f ca="1" t="array" ref="F63">INDEX(工作清单!F:F,SMALL(IF((YEAR(工作清单!$I$7:$I$10000)=YEAR(本日工作!$E$7))*(MONTH(工作清单!$I$7:$I$10000)=MONTH((本日工作!$E$7+7))),ROW(工作清单!$E$7:$M$10000),4^8),ROW(57:57)))</f>
        <v>0</v>
      </c>
      <c r="G63" s="6">
        <f ca="1" t="array" ref="G63">INDEX(工作清单!G:G,SMALL(IF((YEAR(工作清单!$I$7:$I$10000)=YEAR(本日工作!$E$7))*(MONTH(工作清单!$I$7:$I$10000)=MONTH((本日工作!$E$7+7))),ROW(工作清单!$E$7:$M$10000),4^8),ROW(57:57)))</f>
        <v>0</v>
      </c>
      <c r="H63" s="6">
        <f ca="1" t="array" ref="H63">INDEX(工作清单!H:H,SMALL(IF((YEAR(工作清单!$I$7:$I$10000)=YEAR(本日工作!$E$7))*(MONTH(工作清单!$I$7:$I$10000)=MONTH((本日工作!$E$7+7))),ROW(工作清单!$E$7:$M$10000),4^8),ROW(57:57)))</f>
        <v>0</v>
      </c>
      <c r="I63" s="27">
        <f ca="1" t="array" ref="I63">INDEX(工作清单!I:I,SMALL(IF((YEAR(工作清单!$I$7:$I$10000)=YEAR(本日工作!$E$7))*(MONTH(工作清单!$I$7:$I$10000)=MONTH((本日工作!$E$7+7))),ROW(工作清单!$E$7:$M$10000),4^8),ROW(57:57)))</f>
        <v>0</v>
      </c>
      <c r="J63" s="28">
        <f ca="1" t="array" ref="J63">INDEX(工作清单!J:J,SMALL(IF((YEAR(工作清单!$I$7:$I$10000)=YEAR(本日工作!$E$7))*(MONTH(工作清单!$I$7:$I$10000)=MONTH((本日工作!$E$7+7))),ROW(工作清单!$E$7:$M$10000),4^8),ROW(57:57)))</f>
        <v>0</v>
      </c>
      <c r="K63" s="6">
        <f ca="1" t="array" ref="K63">INDEX(工作清单!K:K,SMALL(IF((YEAR(工作清单!$I$7:$I$10000)=YEAR(本日工作!$E$7))*(MONTH(工作清单!$I$7:$I$10000)=MONTH((本日工作!$E$7+7))),ROW(工作清单!$E$7:$M$10000),4^8),ROW(57:57)))</f>
        <v>0</v>
      </c>
      <c r="L63" s="6">
        <f ca="1" t="array" ref="L63">INDEX(工作清单!L:L,SMALL(IF((YEAR(工作清单!$I$7:$I$10000)=YEAR(本日工作!$E$7))*(MONTH(工作清单!$I$7:$I$10000)=MONTH((本日工作!$E$7+7))),ROW(工作清单!$E$7:$M$10000),4^8),ROW(57:57)))</f>
        <v>0</v>
      </c>
      <c r="M63" s="10">
        <f ca="1" t="array" ref="M63">INDEX(工作清单!M:M,SMALL(IF((YEAR(工作清单!$I$7:$I$10000)=YEAR(本日工作!$E$7))*(MONTH(工作清单!$I$7:$I$10000)=MONTH((本日工作!$E$7+7))),ROW(工作清单!$E$7:$M$10000),4^8),ROW(57:57)))</f>
        <v>0</v>
      </c>
      <c r="N63" s="24"/>
    </row>
    <row r="64" s="12" customFormat="1" customHeight="1" spans="3:14">
      <c r="C64" s="24"/>
      <c r="D64" s="5" t="str">
        <f ca="1" t="shared" si="1"/>
        <v/>
      </c>
      <c r="E64" s="6">
        <f ca="1" t="array" ref="E64">INDEX(工作清单!E:E,SMALL(IF((YEAR(工作清单!$I$7:$I$10000)=YEAR(本日工作!$E$7))*(MONTH(工作清单!$I$7:$I$10000)=MONTH((本日工作!$E$7+7))),ROW(工作清单!$E$7:$M$10000),4^8),ROW(58:58)))</f>
        <v>0</v>
      </c>
      <c r="F64" s="6">
        <f ca="1" t="array" ref="F64">INDEX(工作清单!F:F,SMALL(IF((YEAR(工作清单!$I$7:$I$10000)=YEAR(本日工作!$E$7))*(MONTH(工作清单!$I$7:$I$10000)=MONTH((本日工作!$E$7+7))),ROW(工作清单!$E$7:$M$10000),4^8),ROW(58:58)))</f>
        <v>0</v>
      </c>
      <c r="G64" s="6">
        <f ca="1" t="array" ref="G64">INDEX(工作清单!G:G,SMALL(IF((YEAR(工作清单!$I$7:$I$10000)=YEAR(本日工作!$E$7))*(MONTH(工作清单!$I$7:$I$10000)=MONTH((本日工作!$E$7+7))),ROW(工作清单!$E$7:$M$10000),4^8),ROW(58:58)))</f>
        <v>0</v>
      </c>
      <c r="H64" s="6">
        <f ca="1" t="array" ref="H64">INDEX(工作清单!H:H,SMALL(IF((YEAR(工作清单!$I$7:$I$10000)=YEAR(本日工作!$E$7))*(MONTH(工作清单!$I$7:$I$10000)=MONTH((本日工作!$E$7+7))),ROW(工作清单!$E$7:$M$10000),4^8),ROW(58:58)))</f>
        <v>0</v>
      </c>
      <c r="I64" s="27">
        <f ca="1" t="array" ref="I64">INDEX(工作清单!I:I,SMALL(IF((YEAR(工作清单!$I$7:$I$10000)=YEAR(本日工作!$E$7))*(MONTH(工作清单!$I$7:$I$10000)=MONTH((本日工作!$E$7+7))),ROW(工作清单!$E$7:$M$10000),4^8),ROW(58:58)))</f>
        <v>0</v>
      </c>
      <c r="J64" s="28">
        <f ca="1" t="array" ref="J64">INDEX(工作清单!J:J,SMALL(IF((YEAR(工作清单!$I$7:$I$10000)=YEAR(本日工作!$E$7))*(MONTH(工作清单!$I$7:$I$10000)=MONTH((本日工作!$E$7+7))),ROW(工作清单!$E$7:$M$10000),4^8),ROW(58:58)))</f>
        <v>0</v>
      </c>
      <c r="K64" s="6">
        <f ca="1" t="array" ref="K64">INDEX(工作清单!K:K,SMALL(IF((YEAR(工作清单!$I$7:$I$10000)=YEAR(本日工作!$E$7))*(MONTH(工作清单!$I$7:$I$10000)=MONTH((本日工作!$E$7+7))),ROW(工作清单!$E$7:$M$10000),4^8),ROW(58:58)))</f>
        <v>0</v>
      </c>
      <c r="L64" s="6">
        <f ca="1" t="array" ref="L64">INDEX(工作清单!L:L,SMALL(IF((YEAR(工作清单!$I$7:$I$10000)=YEAR(本日工作!$E$7))*(MONTH(工作清单!$I$7:$I$10000)=MONTH((本日工作!$E$7+7))),ROW(工作清单!$E$7:$M$10000),4^8),ROW(58:58)))</f>
        <v>0</v>
      </c>
      <c r="M64" s="10">
        <f ca="1" t="array" ref="M64">INDEX(工作清单!M:M,SMALL(IF((YEAR(工作清单!$I$7:$I$10000)=YEAR(本日工作!$E$7))*(MONTH(工作清单!$I$7:$I$10000)=MONTH((本日工作!$E$7+7))),ROW(工作清单!$E$7:$M$10000),4^8),ROW(58:58)))</f>
        <v>0</v>
      </c>
      <c r="N64" s="24"/>
    </row>
    <row r="65" s="12" customFormat="1" customHeight="1" spans="3:14">
      <c r="C65" s="24"/>
      <c r="D65" s="5" t="str">
        <f ca="1" t="shared" si="1"/>
        <v/>
      </c>
      <c r="E65" s="6">
        <f ca="1" t="array" ref="E65">INDEX(工作清单!E:E,SMALL(IF((YEAR(工作清单!$I$7:$I$10000)=YEAR(本日工作!$E$7))*(MONTH(工作清单!$I$7:$I$10000)=MONTH((本日工作!$E$7+7))),ROW(工作清单!$E$7:$M$10000),4^8),ROW(59:59)))</f>
        <v>0</v>
      </c>
      <c r="F65" s="6">
        <f ca="1" t="array" ref="F65">INDEX(工作清单!F:F,SMALL(IF((YEAR(工作清单!$I$7:$I$10000)=YEAR(本日工作!$E$7))*(MONTH(工作清单!$I$7:$I$10000)=MONTH((本日工作!$E$7+7))),ROW(工作清单!$E$7:$M$10000),4^8),ROW(59:59)))</f>
        <v>0</v>
      </c>
      <c r="G65" s="6">
        <f ca="1" t="array" ref="G65">INDEX(工作清单!G:G,SMALL(IF((YEAR(工作清单!$I$7:$I$10000)=YEAR(本日工作!$E$7))*(MONTH(工作清单!$I$7:$I$10000)=MONTH((本日工作!$E$7+7))),ROW(工作清单!$E$7:$M$10000),4^8),ROW(59:59)))</f>
        <v>0</v>
      </c>
      <c r="H65" s="6">
        <f ca="1" t="array" ref="H65">INDEX(工作清单!H:H,SMALL(IF((YEAR(工作清单!$I$7:$I$10000)=YEAR(本日工作!$E$7))*(MONTH(工作清单!$I$7:$I$10000)=MONTH((本日工作!$E$7+7))),ROW(工作清单!$E$7:$M$10000),4^8),ROW(59:59)))</f>
        <v>0</v>
      </c>
      <c r="I65" s="27">
        <f ca="1" t="array" ref="I65">INDEX(工作清单!I:I,SMALL(IF((YEAR(工作清单!$I$7:$I$10000)=YEAR(本日工作!$E$7))*(MONTH(工作清单!$I$7:$I$10000)=MONTH((本日工作!$E$7+7))),ROW(工作清单!$E$7:$M$10000),4^8),ROW(59:59)))</f>
        <v>0</v>
      </c>
      <c r="J65" s="28">
        <f ca="1" t="array" ref="J65">INDEX(工作清单!J:J,SMALL(IF((YEAR(工作清单!$I$7:$I$10000)=YEAR(本日工作!$E$7))*(MONTH(工作清单!$I$7:$I$10000)=MONTH((本日工作!$E$7+7))),ROW(工作清单!$E$7:$M$10000),4^8),ROW(59:59)))</f>
        <v>0</v>
      </c>
      <c r="K65" s="6">
        <f ca="1" t="array" ref="K65">INDEX(工作清单!K:K,SMALL(IF((YEAR(工作清单!$I$7:$I$10000)=YEAR(本日工作!$E$7))*(MONTH(工作清单!$I$7:$I$10000)=MONTH((本日工作!$E$7+7))),ROW(工作清单!$E$7:$M$10000),4^8),ROW(59:59)))</f>
        <v>0</v>
      </c>
      <c r="L65" s="6">
        <f ca="1" t="array" ref="L65">INDEX(工作清单!L:L,SMALL(IF((YEAR(工作清单!$I$7:$I$10000)=YEAR(本日工作!$E$7))*(MONTH(工作清单!$I$7:$I$10000)=MONTH((本日工作!$E$7+7))),ROW(工作清单!$E$7:$M$10000),4^8),ROW(59:59)))</f>
        <v>0</v>
      </c>
      <c r="M65" s="10">
        <f ca="1" t="array" ref="M65">INDEX(工作清单!M:M,SMALL(IF((YEAR(工作清单!$I$7:$I$10000)=YEAR(本日工作!$E$7))*(MONTH(工作清单!$I$7:$I$10000)=MONTH((本日工作!$E$7+7))),ROW(工作清单!$E$7:$M$10000),4^8),ROW(59:59)))</f>
        <v>0</v>
      </c>
      <c r="N65" s="24"/>
    </row>
    <row r="66" s="12" customFormat="1" customHeight="1" spans="3:14">
      <c r="C66" s="24"/>
      <c r="D66" s="5" t="str">
        <f ca="1" t="shared" si="1"/>
        <v/>
      </c>
      <c r="E66" s="6">
        <f ca="1" t="array" ref="E66">INDEX(工作清单!E:E,SMALL(IF((YEAR(工作清单!$I$7:$I$10000)=YEAR(本日工作!$E$7))*(MONTH(工作清单!$I$7:$I$10000)=MONTH((本日工作!$E$7+7))),ROW(工作清单!$E$7:$M$10000),4^8),ROW(60:60)))</f>
        <v>0</v>
      </c>
      <c r="F66" s="6">
        <f ca="1" t="array" ref="F66">INDEX(工作清单!F:F,SMALL(IF((YEAR(工作清单!$I$7:$I$10000)=YEAR(本日工作!$E$7))*(MONTH(工作清单!$I$7:$I$10000)=MONTH((本日工作!$E$7+7))),ROW(工作清单!$E$7:$M$10000),4^8),ROW(60:60)))</f>
        <v>0</v>
      </c>
      <c r="G66" s="6">
        <f ca="1" t="array" ref="G66">INDEX(工作清单!G:G,SMALL(IF((YEAR(工作清单!$I$7:$I$10000)=YEAR(本日工作!$E$7))*(MONTH(工作清单!$I$7:$I$10000)=MONTH((本日工作!$E$7+7))),ROW(工作清单!$E$7:$M$10000),4^8),ROW(60:60)))</f>
        <v>0</v>
      </c>
      <c r="H66" s="6">
        <f ca="1" t="array" ref="H66">INDEX(工作清单!H:H,SMALL(IF((YEAR(工作清单!$I$7:$I$10000)=YEAR(本日工作!$E$7))*(MONTH(工作清单!$I$7:$I$10000)=MONTH((本日工作!$E$7+7))),ROW(工作清单!$E$7:$M$10000),4^8),ROW(60:60)))</f>
        <v>0</v>
      </c>
      <c r="I66" s="27">
        <f ca="1" t="array" ref="I66">INDEX(工作清单!I:I,SMALL(IF((YEAR(工作清单!$I$7:$I$10000)=YEAR(本日工作!$E$7))*(MONTH(工作清单!$I$7:$I$10000)=MONTH((本日工作!$E$7+7))),ROW(工作清单!$E$7:$M$10000),4^8),ROW(60:60)))</f>
        <v>0</v>
      </c>
      <c r="J66" s="28">
        <f ca="1" t="array" ref="J66">INDEX(工作清单!J:J,SMALL(IF((YEAR(工作清单!$I$7:$I$10000)=YEAR(本日工作!$E$7))*(MONTH(工作清单!$I$7:$I$10000)=MONTH((本日工作!$E$7+7))),ROW(工作清单!$E$7:$M$10000),4^8),ROW(60:60)))</f>
        <v>0</v>
      </c>
      <c r="K66" s="6">
        <f ca="1" t="array" ref="K66">INDEX(工作清单!K:K,SMALL(IF((YEAR(工作清单!$I$7:$I$10000)=YEAR(本日工作!$E$7))*(MONTH(工作清单!$I$7:$I$10000)=MONTH((本日工作!$E$7+7))),ROW(工作清单!$E$7:$M$10000),4^8),ROW(60:60)))</f>
        <v>0</v>
      </c>
      <c r="L66" s="6">
        <f ca="1" t="array" ref="L66">INDEX(工作清单!L:L,SMALL(IF((YEAR(工作清单!$I$7:$I$10000)=YEAR(本日工作!$E$7))*(MONTH(工作清单!$I$7:$I$10000)=MONTH((本日工作!$E$7+7))),ROW(工作清单!$E$7:$M$10000),4^8),ROW(60:60)))</f>
        <v>0</v>
      </c>
      <c r="M66" s="10">
        <f ca="1" t="array" ref="M66">INDEX(工作清单!M:M,SMALL(IF((YEAR(工作清单!$I$7:$I$10000)=YEAR(本日工作!$E$7))*(MONTH(工作清单!$I$7:$I$10000)=MONTH((本日工作!$E$7+7))),ROW(工作清单!$E$7:$M$10000),4^8),ROW(60:60)))</f>
        <v>0</v>
      </c>
      <c r="N66" s="24"/>
    </row>
    <row r="67" s="12" customFormat="1" customHeight="1" spans="3:14">
      <c r="C67" s="24"/>
      <c r="D67" s="5" t="str">
        <f ca="1" t="shared" si="1"/>
        <v/>
      </c>
      <c r="E67" s="6">
        <f ca="1" t="array" ref="E67">INDEX(工作清单!E:E,SMALL(IF((YEAR(工作清单!$I$7:$I$10000)=YEAR(本日工作!$E$7))*(MONTH(工作清单!$I$7:$I$10000)=MONTH((本日工作!$E$7+7))),ROW(工作清单!$E$7:$M$10000),4^8),ROW(61:61)))</f>
        <v>0</v>
      </c>
      <c r="F67" s="6">
        <f ca="1" t="array" ref="F67">INDEX(工作清单!F:F,SMALL(IF((YEAR(工作清单!$I$7:$I$10000)=YEAR(本日工作!$E$7))*(MONTH(工作清单!$I$7:$I$10000)=MONTH((本日工作!$E$7+7))),ROW(工作清单!$E$7:$M$10000),4^8),ROW(61:61)))</f>
        <v>0</v>
      </c>
      <c r="G67" s="6">
        <f ca="1" t="array" ref="G67">INDEX(工作清单!G:G,SMALL(IF((YEAR(工作清单!$I$7:$I$10000)=YEAR(本日工作!$E$7))*(MONTH(工作清单!$I$7:$I$10000)=MONTH((本日工作!$E$7+7))),ROW(工作清单!$E$7:$M$10000),4^8),ROW(61:61)))</f>
        <v>0</v>
      </c>
      <c r="H67" s="6">
        <f ca="1" t="array" ref="H67">INDEX(工作清单!H:H,SMALL(IF((YEAR(工作清单!$I$7:$I$10000)=YEAR(本日工作!$E$7))*(MONTH(工作清单!$I$7:$I$10000)=MONTH((本日工作!$E$7+7))),ROW(工作清单!$E$7:$M$10000),4^8),ROW(61:61)))</f>
        <v>0</v>
      </c>
      <c r="I67" s="27">
        <f ca="1" t="array" ref="I67">INDEX(工作清单!I:I,SMALL(IF((YEAR(工作清单!$I$7:$I$10000)=YEAR(本日工作!$E$7))*(MONTH(工作清单!$I$7:$I$10000)=MONTH((本日工作!$E$7+7))),ROW(工作清单!$E$7:$M$10000),4^8),ROW(61:61)))</f>
        <v>0</v>
      </c>
      <c r="J67" s="28">
        <f ca="1" t="array" ref="J67">INDEX(工作清单!J:J,SMALL(IF((YEAR(工作清单!$I$7:$I$10000)=YEAR(本日工作!$E$7))*(MONTH(工作清单!$I$7:$I$10000)=MONTH((本日工作!$E$7+7))),ROW(工作清单!$E$7:$M$10000),4^8),ROW(61:61)))</f>
        <v>0</v>
      </c>
      <c r="K67" s="6">
        <f ca="1" t="array" ref="K67">INDEX(工作清单!K:K,SMALL(IF((YEAR(工作清单!$I$7:$I$10000)=YEAR(本日工作!$E$7))*(MONTH(工作清单!$I$7:$I$10000)=MONTH((本日工作!$E$7+7))),ROW(工作清单!$E$7:$M$10000),4^8),ROW(61:61)))</f>
        <v>0</v>
      </c>
      <c r="L67" s="6">
        <f ca="1" t="array" ref="L67">INDEX(工作清单!L:L,SMALL(IF((YEAR(工作清单!$I$7:$I$10000)=YEAR(本日工作!$E$7))*(MONTH(工作清单!$I$7:$I$10000)=MONTH((本日工作!$E$7+7))),ROW(工作清单!$E$7:$M$10000),4^8),ROW(61:61)))</f>
        <v>0</v>
      </c>
      <c r="M67" s="10">
        <f ca="1" t="array" ref="M67">INDEX(工作清单!M:M,SMALL(IF((YEAR(工作清单!$I$7:$I$10000)=YEAR(本日工作!$E$7))*(MONTH(工作清单!$I$7:$I$10000)=MONTH((本日工作!$E$7+7))),ROW(工作清单!$E$7:$M$10000),4^8),ROW(61:61)))</f>
        <v>0</v>
      </c>
      <c r="N67" s="24"/>
    </row>
    <row r="68" s="12" customFormat="1" customHeight="1" spans="3:14">
      <c r="C68" s="24"/>
      <c r="D68" s="5" t="str">
        <f ca="1" t="shared" si="1"/>
        <v/>
      </c>
      <c r="E68" s="6">
        <f ca="1" t="array" ref="E68">INDEX(工作清单!E:E,SMALL(IF((YEAR(工作清单!$I$7:$I$10000)=YEAR(本日工作!$E$7))*(MONTH(工作清单!$I$7:$I$10000)=MONTH((本日工作!$E$7+7))),ROW(工作清单!$E$7:$M$10000),4^8),ROW(62:62)))</f>
        <v>0</v>
      </c>
      <c r="F68" s="6">
        <f ca="1" t="array" ref="F68">INDEX(工作清单!F:F,SMALL(IF((YEAR(工作清单!$I$7:$I$10000)=YEAR(本日工作!$E$7))*(MONTH(工作清单!$I$7:$I$10000)=MONTH((本日工作!$E$7+7))),ROW(工作清单!$E$7:$M$10000),4^8),ROW(62:62)))</f>
        <v>0</v>
      </c>
      <c r="G68" s="6">
        <f ca="1" t="array" ref="G68">INDEX(工作清单!G:G,SMALL(IF((YEAR(工作清单!$I$7:$I$10000)=YEAR(本日工作!$E$7))*(MONTH(工作清单!$I$7:$I$10000)=MONTH((本日工作!$E$7+7))),ROW(工作清单!$E$7:$M$10000),4^8),ROW(62:62)))</f>
        <v>0</v>
      </c>
      <c r="H68" s="6">
        <f ca="1" t="array" ref="H68">INDEX(工作清单!H:H,SMALL(IF((YEAR(工作清单!$I$7:$I$10000)=YEAR(本日工作!$E$7))*(MONTH(工作清单!$I$7:$I$10000)=MONTH((本日工作!$E$7+7))),ROW(工作清单!$E$7:$M$10000),4^8),ROW(62:62)))</f>
        <v>0</v>
      </c>
      <c r="I68" s="27">
        <f ca="1" t="array" ref="I68">INDEX(工作清单!I:I,SMALL(IF((YEAR(工作清单!$I$7:$I$10000)=YEAR(本日工作!$E$7))*(MONTH(工作清单!$I$7:$I$10000)=MONTH((本日工作!$E$7+7))),ROW(工作清单!$E$7:$M$10000),4^8),ROW(62:62)))</f>
        <v>0</v>
      </c>
      <c r="J68" s="28">
        <f ca="1" t="array" ref="J68">INDEX(工作清单!J:J,SMALL(IF((YEAR(工作清单!$I$7:$I$10000)=YEAR(本日工作!$E$7))*(MONTH(工作清单!$I$7:$I$10000)=MONTH((本日工作!$E$7+7))),ROW(工作清单!$E$7:$M$10000),4^8),ROW(62:62)))</f>
        <v>0</v>
      </c>
      <c r="K68" s="6">
        <f ca="1" t="array" ref="K68">INDEX(工作清单!K:K,SMALL(IF((YEAR(工作清单!$I$7:$I$10000)=YEAR(本日工作!$E$7))*(MONTH(工作清单!$I$7:$I$10000)=MONTH((本日工作!$E$7+7))),ROW(工作清单!$E$7:$M$10000),4^8),ROW(62:62)))</f>
        <v>0</v>
      </c>
      <c r="L68" s="6">
        <f ca="1" t="array" ref="L68">INDEX(工作清单!L:L,SMALL(IF((YEAR(工作清单!$I$7:$I$10000)=YEAR(本日工作!$E$7))*(MONTH(工作清单!$I$7:$I$10000)=MONTH((本日工作!$E$7+7))),ROW(工作清单!$E$7:$M$10000),4^8),ROW(62:62)))</f>
        <v>0</v>
      </c>
      <c r="M68" s="10">
        <f ca="1" t="array" ref="M68">INDEX(工作清单!M:M,SMALL(IF((YEAR(工作清单!$I$7:$I$10000)=YEAR(本日工作!$E$7))*(MONTH(工作清单!$I$7:$I$10000)=MONTH((本日工作!$E$7+7))),ROW(工作清单!$E$7:$M$10000),4^8),ROW(62:62)))</f>
        <v>0</v>
      </c>
      <c r="N68" s="24"/>
    </row>
    <row r="69" s="12" customFormat="1" customHeight="1" spans="3:14">
      <c r="C69" s="24"/>
      <c r="D69" s="5" t="str">
        <f ca="1" t="shared" si="1"/>
        <v/>
      </c>
      <c r="E69" s="6">
        <f ca="1" t="array" ref="E69">INDEX(工作清单!E:E,SMALL(IF((YEAR(工作清单!$I$7:$I$10000)=YEAR(本日工作!$E$7))*(MONTH(工作清单!$I$7:$I$10000)=MONTH((本日工作!$E$7+7))),ROW(工作清单!$E$7:$M$10000),4^8),ROW(63:63)))</f>
        <v>0</v>
      </c>
      <c r="F69" s="6">
        <f ca="1" t="array" ref="F69">INDEX(工作清单!F:F,SMALL(IF((YEAR(工作清单!$I$7:$I$10000)=YEAR(本日工作!$E$7))*(MONTH(工作清单!$I$7:$I$10000)=MONTH((本日工作!$E$7+7))),ROW(工作清单!$E$7:$M$10000),4^8),ROW(63:63)))</f>
        <v>0</v>
      </c>
      <c r="G69" s="6">
        <f ca="1" t="array" ref="G69">INDEX(工作清单!G:G,SMALL(IF((YEAR(工作清单!$I$7:$I$10000)=YEAR(本日工作!$E$7))*(MONTH(工作清单!$I$7:$I$10000)=MONTH((本日工作!$E$7+7))),ROW(工作清单!$E$7:$M$10000),4^8),ROW(63:63)))</f>
        <v>0</v>
      </c>
      <c r="H69" s="6">
        <f ca="1" t="array" ref="H69">INDEX(工作清单!H:H,SMALL(IF((YEAR(工作清单!$I$7:$I$10000)=YEAR(本日工作!$E$7))*(MONTH(工作清单!$I$7:$I$10000)=MONTH((本日工作!$E$7+7))),ROW(工作清单!$E$7:$M$10000),4^8),ROW(63:63)))</f>
        <v>0</v>
      </c>
      <c r="I69" s="27">
        <f ca="1" t="array" ref="I69">INDEX(工作清单!I:I,SMALL(IF((YEAR(工作清单!$I$7:$I$10000)=YEAR(本日工作!$E$7))*(MONTH(工作清单!$I$7:$I$10000)=MONTH((本日工作!$E$7+7))),ROW(工作清单!$E$7:$M$10000),4^8),ROW(63:63)))</f>
        <v>0</v>
      </c>
      <c r="J69" s="28">
        <f ca="1" t="array" ref="J69">INDEX(工作清单!J:J,SMALL(IF((YEAR(工作清单!$I$7:$I$10000)=YEAR(本日工作!$E$7))*(MONTH(工作清单!$I$7:$I$10000)=MONTH((本日工作!$E$7+7))),ROW(工作清单!$E$7:$M$10000),4^8),ROW(63:63)))</f>
        <v>0</v>
      </c>
      <c r="K69" s="6">
        <f ca="1" t="array" ref="K69">INDEX(工作清单!K:K,SMALL(IF((YEAR(工作清单!$I$7:$I$10000)=YEAR(本日工作!$E$7))*(MONTH(工作清单!$I$7:$I$10000)=MONTH((本日工作!$E$7+7))),ROW(工作清单!$E$7:$M$10000),4^8),ROW(63:63)))</f>
        <v>0</v>
      </c>
      <c r="L69" s="6">
        <f ca="1" t="array" ref="L69">INDEX(工作清单!L:L,SMALL(IF((YEAR(工作清单!$I$7:$I$10000)=YEAR(本日工作!$E$7))*(MONTH(工作清单!$I$7:$I$10000)=MONTH((本日工作!$E$7+7))),ROW(工作清单!$E$7:$M$10000),4^8),ROW(63:63)))</f>
        <v>0</v>
      </c>
      <c r="M69" s="10">
        <f ca="1" t="array" ref="M69">INDEX(工作清单!M:M,SMALL(IF((YEAR(工作清单!$I$7:$I$10000)=YEAR(本日工作!$E$7))*(MONTH(工作清单!$I$7:$I$10000)=MONTH((本日工作!$E$7+7))),ROW(工作清单!$E$7:$M$10000),4^8),ROW(63:63)))</f>
        <v>0</v>
      </c>
      <c r="N69" s="24"/>
    </row>
    <row r="70" s="12" customFormat="1" customHeight="1" spans="3:14">
      <c r="C70" s="24"/>
      <c r="D70" s="5" t="str">
        <f ca="1" t="shared" si="1"/>
        <v/>
      </c>
      <c r="E70" s="6">
        <f ca="1" t="array" ref="E70">INDEX(工作清单!E:E,SMALL(IF((YEAR(工作清单!$I$7:$I$10000)=YEAR(本日工作!$E$7))*(MONTH(工作清单!$I$7:$I$10000)=MONTH((本日工作!$E$7+7))),ROW(工作清单!$E$7:$M$10000),4^8),ROW(64:64)))</f>
        <v>0</v>
      </c>
      <c r="F70" s="6">
        <f ca="1" t="array" ref="F70">INDEX(工作清单!F:F,SMALL(IF((YEAR(工作清单!$I$7:$I$10000)=YEAR(本日工作!$E$7))*(MONTH(工作清单!$I$7:$I$10000)=MONTH((本日工作!$E$7+7))),ROW(工作清单!$E$7:$M$10000),4^8),ROW(64:64)))</f>
        <v>0</v>
      </c>
      <c r="G70" s="6">
        <f ca="1" t="array" ref="G70">INDEX(工作清单!G:G,SMALL(IF((YEAR(工作清单!$I$7:$I$10000)=YEAR(本日工作!$E$7))*(MONTH(工作清单!$I$7:$I$10000)=MONTH((本日工作!$E$7+7))),ROW(工作清单!$E$7:$M$10000),4^8),ROW(64:64)))</f>
        <v>0</v>
      </c>
      <c r="H70" s="6">
        <f ca="1" t="array" ref="H70">INDEX(工作清单!H:H,SMALL(IF((YEAR(工作清单!$I$7:$I$10000)=YEAR(本日工作!$E$7))*(MONTH(工作清单!$I$7:$I$10000)=MONTH((本日工作!$E$7+7))),ROW(工作清单!$E$7:$M$10000),4^8),ROW(64:64)))</f>
        <v>0</v>
      </c>
      <c r="I70" s="27">
        <f ca="1" t="array" ref="I70">INDEX(工作清单!I:I,SMALL(IF((YEAR(工作清单!$I$7:$I$10000)=YEAR(本日工作!$E$7))*(MONTH(工作清单!$I$7:$I$10000)=MONTH((本日工作!$E$7+7))),ROW(工作清单!$E$7:$M$10000),4^8),ROW(64:64)))</f>
        <v>0</v>
      </c>
      <c r="J70" s="28">
        <f ca="1" t="array" ref="J70">INDEX(工作清单!J:J,SMALL(IF((YEAR(工作清单!$I$7:$I$10000)=YEAR(本日工作!$E$7))*(MONTH(工作清单!$I$7:$I$10000)=MONTH((本日工作!$E$7+7))),ROW(工作清单!$E$7:$M$10000),4^8),ROW(64:64)))</f>
        <v>0</v>
      </c>
      <c r="K70" s="6">
        <f ca="1" t="array" ref="K70">INDEX(工作清单!K:K,SMALL(IF((YEAR(工作清单!$I$7:$I$10000)=YEAR(本日工作!$E$7))*(MONTH(工作清单!$I$7:$I$10000)=MONTH((本日工作!$E$7+7))),ROW(工作清单!$E$7:$M$10000),4^8),ROW(64:64)))</f>
        <v>0</v>
      </c>
      <c r="L70" s="6">
        <f ca="1" t="array" ref="L70">INDEX(工作清单!L:L,SMALL(IF((YEAR(工作清单!$I$7:$I$10000)=YEAR(本日工作!$E$7))*(MONTH(工作清单!$I$7:$I$10000)=MONTH((本日工作!$E$7+7))),ROW(工作清单!$E$7:$M$10000),4^8),ROW(64:64)))</f>
        <v>0</v>
      </c>
      <c r="M70" s="10">
        <f ca="1" t="array" ref="M70">INDEX(工作清单!M:M,SMALL(IF((YEAR(工作清单!$I$7:$I$10000)=YEAR(本日工作!$E$7))*(MONTH(工作清单!$I$7:$I$10000)=MONTH((本日工作!$E$7+7))),ROW(工作清单!$E$7:$M$10000),4^8),ROW(64:64)))</f>
        <v>0</v>
      </c>
      <c r="N70" s="24"/>
    </row>
    <row r="71" s="12" customFormat="1" customHeight="1" spans="3:14">
      <c r="C71" s="24"/>
      <c r="D71" s="5" t="str">
        <f ca="1" t="shared" si="1"/>
        <v/>
      </c>
      <c r="E71" s="6">
        <f ca="1" t="array" ref="E71">INDEX(工作清单!E:E,SMALL(IF((YEAR(工作清单!$I$7:$I$10000)=YEAR(本日工作!$E$7))*(MONTH(工作清单!$I$7:$I$10000)=MONTH((本日工作!$E$7+7))),ROW(工作清单!$E$7:$M$10000),4^8),ROW(65:65)))</f>
        <v>0</v>
      </c>
      <c r="F71" s="6">
        <f ca="1" t="array" ref="F71">INDEX(工作清单!F:F,SMALL(IF((YEAR(工作清单!$I$7:$I$10000)=YEAR(本日工作!$E$7))*(MONTH(工作清单!$I$7:$I$10000)=MONTH((本日工作!$E$7+7))),ROW(工作清单!$E$7:$M$10000),4^8),ROW(65:65)))</f>
        <v>0</v>
      </c>
      <c r="G71" s="6">
        <f ca="1" t="array" ref="G71">INDEX(工作清单!G:G,SMALL(IF((YEAR(工作清单!$I$7:$I$10000)=YEAR(本日工作!$E$7))*(MONTH(工作清单!$I$7:$I$10000)=MONTH((本日工作!$E$7+7))),ROW(工作清单!$E$7:$M$10000),4^8),ROW(65:65)))</f>
        <v>0</v>
      </c>
      <c r="H71" s="6">
        <f ca="1" t="array" ref="H71">INDEX(工作清单!H:H,SMALL(IF((YEAR(工作清单!$I$7:$I$10000)=YEAR(本日工作!$E$7))*(MONTH(工作清单!$I$7:$I$10000)=MONTH((本日工作!$E$7+7))),ROW(工作清单!$E$7:$M$10000),4^8),ROW(65:65)))</f>
        <v>0</v>
      </c>
      <c r="I71" s="27">
        <f ca="1" t="array" ref="I71">INDEX(工作清单!I:I,SMALL(IF((YEAR(工作清单!$I$7:$I$10000)=YEAR(本日工作!$E$7))*(MONTH(工作清单!$I$7:$I$10000)=MONTH((本日工作!$E$7+7))),ROW(工作清单!$E$7:$M$10000),4^8),ROW(65:65)))</f>
        <v>0</v>
      </c>
      <c r="J71" s="28">
        <f ca="1" t="array" ref="J71">INDEX(工作清单!J:J,SMALL(IF((YEAR(工作清单!$I$7:$I$10000)=YEAR(本日工作!$E$7))*(MONTH(工作清单!$I$7:$I$10000)=MONTH((本日工作!$E$7+7))),ROW(工作清单!$E$7:$M$10000),4^8),ROW(65:65)))</f>
        <v>0</v>
      </c>
      <c r="K71" s="6">
        <f ca="1" t="array" ref="K71">INDEX(工作清单!K:K,SMALL(IF((YEAR(工作清单!$I$7:$I$10000)=YEAR(本日工作!$E$7))*(MONTH(工作清单!$I$7:$I$10000)=MONTH((本日工作!$E$7+7))),ROW(工作清单!$E$7:$M$10000),4^8),ROW(65:65)))</f>
        <v>0</v>
      </c>
      <c r="L71" s="6">
        <f ca="1" t="array" ref="L71">INDEX(工作清单!L:L,SMALL(IF((YEAR(工作清单!$I$7:$I$10000)=YEAR(本日工作!$E$7))*(MONTH(工作清单!$I$7:$I$10000)=MONTH((本日工作!$E$7+7))),ROW(工作清单!$E$7:$M$10000),4^8),ROW(65:65)))</f>
        <v>0</v>
      </c>
      <c r="M71" s="10">
        <f ca="1" t="array" ref="M71">INDEX(工作清单!M:M,SMALL(IF((YEAR(工作清单!$I$7:$I$10000)=YEAR(本日工作!$E$7))*(MONTH(工作清单!$I$7:$I$10000)=MONTH((本日工作!$E$7+7))),ROW(工作清单!$E$7:$M$10000),4^8),ROW(65:65)))</f>
        <v>0</v>
      </c>
      <c r="N71" s="24"/>
    </row>
    <row r="72" s="12" customFormat="1" customHeight="1" spans="3:14">
      <c r="C72" s="24"/>
      <c r="D72" s="5" t="str">
        <f ca="1" t="shared" si="1"/>
        <v/>
      </c>
      <c r="E72" s="6">
        <f ca="1" t="array" ref="E72">INDEX(工作清单!E:E,SMALL(IF((YEAR(工作清单!$I$7:$I$10000)=YEAR(本日工作!$E$7))*(MONTH(工作清单!$I$7:$I$10000)=MONTH((本日工作!$E$7+7))),ROW(工作清单!$E$7:$M$10000),4^8),ROW(66:66)))</f>
        <v>0</v>
      </c>
      <c r="F72" s="6">
        <f ca="1" t="array" ref="F72">INDEX(工作清单!F:F,SMALL(IF((YEAR(工作清单!$I$7:$I$10000)=YEAR(本日工作!$E$7))*(MONTH(工作清单!$I$7:$I$10000)=MONTH((本日工作!$E$7+7))),ROW(工作清单!$E$7:$M$10000),4^8),ROW(66:66)))</f>
        <v>0</v>
      </c>
      <c r="G72" s="6">
        <f ca="1" t="array" ref="G72">INDEX(工作清单!G:G,SMALL(IF((YEAR(工作清单!$I$7:$I$10000)=YEAR(本日工作!$E$7))*(MONTH(工作清单!$I$7:$I$10000)=MONTH((本日工作!$E$7+7))),ROW(工作清单!$E$7:$M$10000),4^8),ROW(66:66)))</f>
        <v>0</v>
      </c>
      <c r="H72" s="6">
        <f ca="1" t="array" ref="H72">INDEX(工作清单!H:H,SMALL(IF((YEAR(工作清单!$I$7:$I$10000)=YEAR(本日工作!$E$7))*(MONTH(工作清单!$I$7:$I$10000)=MONTH((本日工作!$E$7+7))),ROW(工作清单!$E$7:$M$10000),4^8),ROW(66:66)))</f>
        <v>0</v>
      </c>
      <c r="I72" s="27">
        <f ca="1" t="array" ref="I72">INDEX(工作清单!I:I,SMALL(IF((YEAR(工作清单!$I$7:$I$10000)=YEAR(本日工作!$E$7))*(MONTH(工作清单!$I$7:$I$10000)=MONTH((本日工作!$E$7+7))),ROW(工作清单!$E$7:$M$10000),4^8),ROW(66:66)))</f>
        <v>0</v>
      </c>
      <c r="J72" s="28">
        <f ca="1" t="array" ref="J72">INDEX(工作清单!J:J,SMALL(IF((YEAR(工作清单!$I$7:$I$10000)=YEAR(本日工作!$E$7))*(MONTH(工作清单!$I$7:$I$10000)=MONTH((本日工作!$E$7+7))),ROW(工作清单!$E$7:$M$10000),4^8),ROW(66:66)))</f>
        <v>0</v>
      </c>
      <c r="K72" s="6">
        <f ca="1" t="array" ref="K72">INDEX(工作清单!K:K,SMALL(IF((YEAR(工作清单!$I$7:$I$10000)=YEAR(本日工作!$E$7))*(MONTH(工作清单!$I$7:$I$10000)=MONTH((本日工作!$E$7+7))),ROW(工作清单!$E$7:$M$10000),4^8),ROW(66:66)))</f>
        <v>0</v>
      </c>
      <c r="L72" s="6">
        <f ca="1" t="array" ref="L72">INDEX(工作清单!L:L,SMALL(IF((YEAR(工作清单!$I$7:$I$10000)=YEAR(本日工作!$E$7))*(MONTH(工作清单!$I$7:$I$10000)=MONTH((本日工作!$E$7+7))),ROW(工作清单!$E$7:$M$10000),4^8),ROW(66:66)))</f>
        <v>0</v>
      </c>
      <c r="M72" s="10">
        <f ca="1" t="array" ref="M72">INDEX(工作清单!M:M,SMALL(IF((YEAR(工作清单!$I$7:$I$10000)=YEAR(本日工作!$E$7))*(MONTH(工作清单!$I$7:$I$10000)=MONTH((本日工作!$E$7+7))),ROW(工作清单!$E$7:$M$10000),4^8),ROW(66:66)))</f>
        <v>0</v>
      </c>
      <c r="N72" s="24"/>
    </row>
    <row r="73" s="12" customFormat="1" customHeight="1" spans="3:14">
      <c r="C73" s="24"/>
      <c r="D73" s="5" t="str">
        <f ca="1" t="shared" si="1"/>
        <v/>
      </c>
      <c r="E73" s="6">
        <f ca="1" t="array" ref="E73">INDEX(工作清单!E:E,SMALL(IF((YEAR(工作清单!$I$7:$I$10000)=YEAR(本日工作!$E$7))*(MONTH(工作清单!$I$7:$I$10000)=MONTH((本日工作!$E$7+7))),ROW(工作清单!$E$7:$M$10000),4^8),ROW(67:67)))</f>
        <v>0</v>
      </c>
      <c r="F73" s="6">
        <f ca="1" t="array" ref="F73">INDEX(工作清单!F:F,SMALL(IF((YEAR(工作清单!$I$7:$I$10000)=YEAR(本日工作!$E$7))*(MONTH(工作清单!$I$7:$I$10000)=MONTH((本日工作!$E$7+7))),ROW(工作清单!$E$7:$M$10000),4^8),ROW(67:67)))</f>
        <v>0</v>
      </c>
      <c r="G73" s="6">
        <f ca="1" t="array" ref="G73">INDEX(工作清单!G:G,SMALL(IF((YEAR(工作清单!$I$7:$I$10000)=YEAR(本日工作!$E$7))*(MONTH(工作清单!$I$7:$I$10000)=MONTH((本日工作!$E$7+7))),ROW(工作清单!$E$7:$M$10000),4^8),ROW(67:67)))</f>
        <v>0</v>
      </c>
      <c r="H73" s="6">
        <f ca="1" t="array" ref="H73">INDEX(工作清单!H:H,SMALL(IF((YEAR(工作清单!$I$7:$I$10000)=YEAR(本日工作!$E$7))*(MONTH(工作清单!$I$7:$I$10000)=MONTH((本日工作!$E$7+7))),ROW(工作清单!$E$7:$M$10000),4^8),ROW(67:67)))</f>
        <v>0</v>
      </c>
      <c r="I73" s="27">
        <f ca="1" t="array" ref="I73">INDEX(工作清单!I:I,SMALL(IF((YEAR(工作清单!$I$7:$I$10000)=YEAR(本日工作!$E$7))*(MONTH(工作清单!$I$7:$I$10000)=MONTH((本日工作!$E$7+7))),ROW(工作清单!$E$7:$M$10000),4^8),ROW(67:67)))</f>
        <v>0</v>
      </c>
      <c r="J73" s="28">
        <f ca="1" t="array" ref="J73">INDEX(工作清单!J:J,SMALL(IF((YEAR(工作清单!$I$7:$I$10000)=YEAR(本日工作!$E$7))*(MONTH(工作清单!$I$7:$I$10000)=MONTH((本日工作!$E$7+7))),ROW(工作清单!$E$7:$M$10000),4^8),ROW(67:67)))</f>
        <v>0</v>
      </c>
      <c r="K73" s="6">
        <f ca="1" t="array" ref="K73">INDEX(工作清单!K:K,SMALL(IF((YEAR(工作清单!$I$7:$I$10000)=YEAR(本日工作!$E$7))*(MONTH(工作清单!$I$7:$I$10000)=MONTH((本日工作!$E$7+7))),ROW(工作清单!$E$7:$M$10000),4^8),ROW(67:67)))</f>
        <v>0</v>
      </c>
      <c r="L73" s="6">
        <f ca="1" t="array" ref="L73">INDEX(工作清单!L:L,SMALL(IF((YEAR(工作清单!$I$7:$I$10000)=YEAR(本日工作!$E$7))*(MONTH(工作清单!$I$7:$I$10000)=MONTH((本日工作!$E$7+7))),ROW(工作清单!$E$7:$M$10000),4^8),ROW(67:67)))</f>
        <v>0</v>
      </c>
      <c r="M73" s="10">
        <f ca="1" t="array" ref="M73">INDEX(工作清单!M:M,SMALL(IF((YEAR(工作清单!$I$7:$I$10000)=YEAR(本日工作!$E$7))*(MONTH(工作清单!$I$7:$I$10000)=MONTH((本日工作!$E$7+7))),ROW(工作清单!$E$7:$M$10000),4^8),ROW(67:67)))</f>
        <v>0</v>
      </c>
      <c r="N73" s="24"/>
    </row>
    <row r="74" s="12" customFormat="1" customHeight="1" spans="3:14">
      <c r="C74" s="24"/>
      <c r="D74" s="5" t="str">
        <f ca="1" t="shared" si="1"/>
        <v/>
      </c>
      <c r="E74" s="6">
        <f ca="1" t="array" ref="E74">INDEX(工作清单!E:E,SMALL(IF((YEAR(工作清单!$I$7:$I$10000)=YEAR(本日工作!$E$7))*(MONTH(工作清单!$I$7:$I$10000)=MONTH((本日工作!$E$7+7))),ROW(工作清单!$E$7:$M$10000),4^8),ROW(68:68)))</f>
        <v>0</v>
      </c>
      <c r="F74" s="6">
        <f ca="1" t="array" ref="F74">INDEX(工作清单!F:F,SMALL(IF((YEAR(工作清单!$I$7:$I$10000)=YEAR(本日工作!$E$7))*(MONTH(工作清单!$I$7:$I$10000)=MONTH((本日工作!$E$7+7))),ROW(工作清单!$E$7:$M$10000),4^8),ROW(68:68)))</f>
        <v>0</v>
      </c>
      <c r="G74" s="6">
        <f ca="1" t="array" ref="G74">INDEX(工作清单!G:G,SMALL(IF((YEAR(工作清单!$I$7:$I$10000)=YEAR(本日工作!$E$7))*(MONTH(工作清单!$I$7:$I$10000)=MONTH((本日工作!$E$7+7))),ROW(工作清单!$E$7:$M$10000),4^8),ROW(68:68)))</f>
        <v>0</v>
      </c>
      <c r="H74" s="6">
        <f ca="1" t="array" ref="H74">INDEX(工作清单!H:H,SMALL(IF((YEAR(工作清单!$I$7:$I$10000)=YEAR(本日工作!$E$7))*(MONTH(工作清单!$I$7:$I$10000)=MONTH((本日工作!$E$7+7))),ROW(工作清单!$E$7:$M$10000),4^8),ROW(68:68)))</f>
        <v>0</v>
      </c>
      <c r="I74" s="27">
        <f ca="1" t="array" ref="I74">INDEX(工作清单!I:I,SMALL(IF((YEAR(工作清单!$I$7:$I$10000)=YEAR(本日工作!$E$7))*(MONTH(工作清单!$I$7:$I$10000)=MONTH((本日工作!$E$7+7))),ROW(工作清单!$E$7:$M$10000),4^8),ROW(68:68)))</f>
        <v>0</v>
      </c>
      <c r="J74" s="28">
        <f ca="1" t="array" ref="J74">INDEX(工作清单!J:J,SMALL(IF((YEAR(工作清单!$I$7:$I$10000)=YEAR(本日工作!$E$7))*(MONTH(工作清单!$I$7:$I$10000)=MONTH((本日工作!$E$7+7))),ROW(工作清单!$E$7:$M$10000),4^8),ROW(68:68)))</f>
        <v>0</v>
      </c>
      <c r="K74" s="6">
        <f ca="1" t="array" ref="K74">INDEX(工作清单!K:K,SMALL(IF((YEAR(工作清单!$I$7:$I$10000)=YEAR(本日工作!$E$7))*(MONTH(工作清单!$I$7:$I$10000)=MONTH((本日工作!$E$7+7))),ROW(工作清单!$E$7:$M$10000),4^8),ROW(68:68)))</f>
        <v>0</v>
      </c>
      <c r="L74" s="6">
        <f ca="1" t="array" ref="L74">INDEX(工作清单!L:L,SMALL(IF((YEAR(工作清单!$I$7:$I$10000)=YEAR(本日工作!$E$7))*(MONTH(工作清单!$I$7:$I$10000)=MONTH((本日工作!$E$7+7))),ROW(工作清单!$E$7:$M$10000),4^8),ROW(68:68)))</f>
        <v>0</v>
      </c>
      <c r="M74" s="10">
        <f ca="1" t="array" ref="M74">INDEX(工作清单!M:M,SMALL(IF((YEAR(工作清单!$I$7:$I$10000)=YEAR(本日工作!$E$7))*(MONTH(工作清单!$I$7:$I$10000)=MONTH((本日工作!$E$7+7))),ROW(工作清单!$E$7:$M$10000),4^8),ROW(68:68)))</f>
        <v>0</v>
      </c>
      <c r="N74" s="24"/>
    </row>
    <row r="75" s="12" customFormat="1" customHeight="1" spans="3:14">
      <c r="C75" s="24"/>
      <c r="D75" s="5" t="str">
        <f ca="1" t="shared" ref="D75:D101" si="2">IF(E75=0,"",ROW(A69))</f>
        <v/>
      </c>
      <c r="E75" s="6">
        <f ca="1" t="array" ref="E75">INDEX(工作清单!E:E,SMALL(IF((YEAR(工作清单!$I$7:$I$10000)=YEAR(本日工作!$E$7))*(MONTH(工作清单!$I$7:$I$10000)=MONTH((本日工作!$E$7+7))),ROW(工作清单!$E$7:$M$10000),4^8),ROW(69:69)))</f>
        <v>0</v>
      </c>
      <c r="F75" s="6">
        <f ca="1" t="array" ref="F75">INDEX(工作清单!F:F,SMALL(IF((YEAR(工作清单!$I$7:$I$10000)=YEAR(本日工作!$E$7))*(MONTH(工作清单!$I$7:$I$10000)=MONTH((本日工作!$E$7+7))),ROW(工作清单!$E$7:$M$10000),4^8),ROW(69:69)))</f>
        <v>0</v>
      </c>
      <c r="G75" s="6">
        <f ca="1" t="array" ref="G75">INDEX(工作清单!G:G,SMALL(IF((YEAR(工作清单!$I$7:$I$10000)=YEAR(本日工作!$E$7))*(MONTH(工作清单!$I$7:$I$10000)=MONTH((本日工作!$E$7+7))),ROW(工作清单!$E$7:$M$10000),4^8),ROW(69:69)))</f>
        <v>0</v>
      </c>
      <c r="H75" s="6">
        <f ca="1" t="array" ref="H75">INDEX(工作清单!H:H,SMALL(IF((YEAR(工作清单!$I$7:$I$10000)=YEAR(本日工作!$E$7))*(MONTH(工作清单!$I$7:$I$10000)=MONTH((本日工作!$E$7+7))),ROW(工作清单!$E$7:$M$10000),4^8),ROW(69:69)))</f>
        <v>0</v>
      </c>
      <c r="I75" s="27">
        <f ca="1" t="array" ref="I75">INDEX(工作清单!I:I,SMALL(IF((YEAR(工作清单!$I$7:$I$10000)=YEAR(本日工作!$E$7))*(MONTH(工作清单!$I$7:$I$10000)=MONTH((本日工作!$E$7+7))),ROW(工作清单!$E$7:$M$10000),4^8),ROW(69:69)))</f>
        <v>0</v>
      </c>
      <c r="J75" s="28">
        <f ca="1" t="array" ref="J75">INDEX(工作清单!J:J,SMALL(IF((YEAR(工作清单!$I$7:$I$10000)=YEAR(本日工作!$E$7))*(MONTH(工作清单!$I$7:$I$10000)=MONTH((本日工作!$E$7+7))),ROW(工作清单!$E$7:$M$10000),4^8),ROW(69:69)))</f>
        <v>0</v>
      </c>
      <c r="K75" s="6">
        <f ca="1" t="array" ref="K75">INDEX(工作清单!K:K,SMALL(IF((YEAR(工作清单!$I$7:$I$10000)=YEAR(本日工作!$E$7))*(MONTH(工作清单!$I$7:$I$10000)=MONTH((本日工作!$E$7+7))),ROW(工作清单!$E$7:$M$10000),4^8),ROW(69:69)))</f>
        <v>0</v>
      </c>
      <c r="L75" s="6">
        <f ca="1" t="array" ref="L75">INDEX(工作清单!L:L,SMALL(IF((YEAR(工作清单!$I$7:$I$10000)=YEAR(本日工作!$E$7))*(MONTH(工作清单!$I$7:$I$10000)=MONTH((本日工作!$E$7+7))),ROW(工作清单!$E$7:$M$10000),4^8),ROW(69:69)))</f>
        <v>0</v>
      </c>
      <c r="M75" s="10">
        <f ca="1" t="array" ref="M75">INDEX(工作清单!M:M,SMALL(IF((YEAR(工作清单!$I$7:$I$10000)=YEAR(本日工作!$E$7))*(MONTH(工作清单!$I$7:$I$10000)=MONTH((本日工作!$E$7+7))),ROW(工作清单!$E$7:$M$10000),4^8),ROW(69:69)))</f>
        <v>0</v>
      </c>
      <c r="N75" s="24"/>
    </row>
    <row r="76" s="12" customFormat="1" customHeight="1" spans="3:14">
      <c r="C76" s="24"/>
      <c r="D76" s="5" t="str">
        <f ca="1" t="shared" si="2"/>
        <v/>
      </c>
      <c r="E76" s="6">
        <f ca="1" t="array" ref="E76">INDEX(工作清单!E:E,SMALL(IF((YEAR(工作清单!$I$7:$I$10000)=YEAR(本日工作!$E$7))*(MONTH(工作清单!$I$7:$I$10000)=MONTH((本日工作!$E$7+7))),ROW(工作清单!$E$7:$M$10000),4^8),ROW(70:70)))</f>
        <v>0</v>
      </c>
      <c r="F76" s="6">
        <f ca="1" t="array" ref="F76">INDEX(工作清单!F:F,SMALL(IF((YEAR(工作清单!$I$7:$I$10000)=YEAR(本日工作!$E$7))*(MONTH(工作清单!$I$7:$I$10000)=MONTH((本日工作!$E$7+7))),ROW(工作清单!$E$7:$M$10000),4^8),ROW(70:70)))</f>
        <v>0</v>
      </c>
      <c r="G76" s="6">
        <f ca="1" t="array" ref="G76">INDEX(工作清单!G:G,SMALL(IF((YEAR(工作清单!$I$7:$I$10000)=YEAR(本日工作!$E$7))*(MONTH(工作清单!$I$7:$I$10000)=MONTH((本日工作!$E$7+7))),ROW(工作清单!$E$7:$M$10000),4^8),ROW(70:70)))</f>
        <v>0</v>
      </c>
      <c r="H76" s="6">
        <f ca="1" t="array" ref="H76">INDEX(工作清单!H:H,SMALL(IF((YEAR(工作清单!$I$7:$I$10000)=YEAR(本日工作!$E$7))*(MONTH(工作清单!$I$7:$I$10000)=MONTH((本日工作!$E$7+7))),ROW(工作清单!$E$7:$M$10000),4^8),ROW(70:70)))</f>
        <v>0</v>
      </c>
      <c r="I76" s="27">
        <f ca="1" t="array" ref="I76">INDEX(工作清单!I:I,SMALL(IF((YEAR(工作清单!$I$7:$I$10000)=YEAR(本日工作!$E$7))*(MONTH(工作清单!$I$7:$I$10000)=MONTH((本日工作!$E$7+7))),ROW(工作清单!$E$7:$M$10000),4^8),ROW(70:70)))</f>
        <v>0</v>
      </c>
      <c r="J76" s="28">
        <f ca="1" t="array" ref="J76">INDEX(工作清单!J:J,SMALL(IF((YEAR(工作清单!$I$7:$I$10000)=YEAR(本日工作!$E$7))*(MONTH(工作清单!$I$7:$I$10000)=MONTH((本日工作!$E$7+7))),ROW(工作清单!$E$7:$M$10000),4^8),ROW(70:70)))</f>
        <v>0</v>
      </c>
      <c r="K76" s="6">
        <f ca="1" t="array" ref="K76">INDEX(工作清单!K:K,SMALL(IF((YEAR(工作清单!$I$7:$I$10000)=YEAR(本日工作!$E$7))*(MONTH(工作清单!$I$7:$I$10000)=MONTH((本日工作!$E$7+7))),ROW(工作清单!$E$7:$M$10000),4^8),ROW(70:70)))</f>
        <v>0</v>
      </c>
      <c r="L76" s="6">
        <f ca="1" t="array" ref="L76">INDEX(工作清单!L:L,SMALL(IF((YEAR(工作清单!$I$7:$I$10000)=YEAR(本日工作!$E$7))*(MONTH(工作清单!$I$7:$I$10000)=MONTH((本日工作!$E$7+7))),ROW(工作清单!$E$7:$M$10000),4^8),ROW(70:70)))</f>
        <v>0</v>
      </c>
      <c r="M76" s="10">
        <f ca="1" t="array" ref="M76">INDEX(工作清单!M:M,SMALL(IF((YEAR(工作清单!$I$7:$I$10000)=YEAR(本日工作!$E$7))*(MONTH(工作清单!$I$7:$I$10000)=MONTH((本日工作!$E$7+7))),ROW(工作清单!$E$7:$M$10000),4^8),ROW(70:70)))</f>
        <v>0</v>
      </c>
      <c r="N76" s="24"/>
    </row>
    <row r="77" s="12" customFormat="1" customHeight="1" spans="3:14">
      <c r="C77" s="24"/>
      <c r="D77" s="5" t="str">
        <f ca="1" t="shared" si="2"/>
        <v/>
      </c>
      <c r="E77" s="6">
        <f ca="1" t="array" ref="E77">INDEX(工作清单!E:E,SMALL(IF((YEAR(工作清单!$I$7:$I$10000)=YEAR(本日工作!$E$7))*(MONTH(工作清单!$I$7:$I$10000)=MONTH((本日工作!$E$7+7))),ROW(工作清单!$E$7:$M$10000),4^8),ROW(71:71)))</f>
        <v>0</v>
      </c>
      <c r="F77" s="6">
        <f ca="1" t="array" ref="F77">INDEX(工作清单!F:F,SMALL(IF((YEAR(工作清单!$I$7:$I$10000)=YEAR(本日工作!$E$7))*(MONTH(工作清单!$I$7:$I$10000)=MONTH((本日工作!$E$7+7))),ROW(工作清单!$E$7:$M$10000),4^8),ROW(71:71)))</f>
        <v>0</v>
      </c>
      <c r="G77" s="6">
        <f ca="1" t="array" ref="G77">INDEX(工作清单!G:G,SMALL(IF((YEAR(工作清单!$I$7:$I$10000)=YEAR(本日工作!$E$7))*(MONTH(工作清单!$I$7:$I$10000)=MONTH((本日工作!$E$7+7))),ROW(工作清单!$E$7:$M$10000),4^8),ROW(71:71)))</f>
        <v>0</v>
      </c>
      <c r="H77" s="6">
        <f ca="1" t="array" ref="H77">INDEX(工作清单!H:H,SMALL(IF((YEAR(工作清单!$I$7:$I$10000)=YEAR(本日工作!$E$7))*(MONTH(工作清单!$I$7:$I$10000)=MONTH((本日工作!$E$7+7))),ROW(工作清单!$E$7:$M$10000),4^8),ROW(71:71)))</f>
        <v>0</v>
      </c>
      <c r="I77" s="27">
        <f ca="1" t="array" ref="I77">INDEX(工作清单!I:I,SMALL(IF((YEAR(工作清单!$I$7:$I$10000)=YEAR(本日工作!$E$7))*(MONTH(工作清单!$I$7:$I$10000)=MONTH((本日工作!$E$7+7))),ROW(工作清单!$E$7:$M$10000),4^8),ROW(71:71)))</f>
        <v>0</v>
      </c>
      <c r="J77" s="28">
        <f ca="1" t="array" ref="J77">INDEX(工作清单!J:J,SMALL(IF((YEAR(工作清单!$I$7:$I$10000)=YEAR(本日工作!$E$7))*(MONTH(工作清单!$I$7:$I$10000)=MONTH((本日工作!$E$7+7))),ROW(工作清单!$E$7:$M$10000),4^8),ROW(71:71)))</f>
        <v>0</v>
      </c>
      <c r="K77" s="6">
        <f ca="1" t="array" ref="K77">INDEX(工作清单!K:K,SMALL(IF((YEAR(工作清单!$I$7:$I$10000)=YEAR(本日工作!$E$7))*(MONTH(工作清单!$I$7:$I$10000)=MONTH((本日工作!$E$7+7))),ROW(工作清单!$E$7:$M$10000),4^8),ROW(71:71)))</f>
        <v>0</v>
      </c>
      <c r="L77" s="6">
        <f ca="1" t="array" ref="L77">INDEX(工作清单!L:L,SMALL(IF((YEAR(工作清单!$I$7:$I$10000)=YEAR(本日工作!$E$7))*(MONTH(工作清单!$I$7:$I$10000)=MONTH((本日工作!$E$7+7))),ROW(工作清单!$E$7:$M$10000),4^8),ROW(71:71)))</f>
        <v>0</v>
      </c>
      <c r="M77" s="10">
        <f ca="1" t="array" ref="M77">INDEX(工作清单!M:M,SMALL(IF((YEAR(工作清单!$I$7:$I$10000)=YEAR(本日工作!$E$7))*(MONTH(工作清单!$I$7:$I$10000)=MONTH((本日工作!$E$7+7))),ROW(工作清单!$E$7:$M$10000),4^8),ROW(71:71)))</f>
        <v>0</v>
      </c>
      <c r="N77" s="24"/>
    </row>
    <row r="78" s="12" customFormat="1" customHeight="1" spans="3:14">
      <c r="C78" s="24"/>
      <c r="D78" s="5" t="str">
        <f ca="1" t="shared" si="2"/>
        <v/>
      </c>
      <c r="E78" s="6">
        <f ca="1" t="array" ref="E78">INDEX(工作清单!E:E,SMALL(IF((YEAR(工作清单!$I$7:$I$10000)=YEAR(本日工作!$E$7))*(MONTH(工作清单!$I$7:$I$10000)=MONTH((本日工作!$E$7+7))),ROW(工作清单!$E$7:$M$10000),4^8),ROW(72:72)))</f>
        <v>0</v>
      </c>
      <c r="F78" s="6">
        <f ca="1" t="array" ref="F78">INDEX(工作清单!F:F,SMALL(IF((YEAR(工作清单!$I$7:$I$10000)=YEAR(本日工作!$E$7))*(MONTH(工作清单!$I$7:$I$10000)=MONTH((本日工作!$E$7+7))),ROW(工作清单!$E$7:$M$10000),4^8),ROW(72:72)))</f>
        <v>0</v>
      </c>
      <c r="G78" s="6">
        <f ca="1" t="array" ref="G78">INDEX(工作清单!G:G,SMALL(IF((YEAR(工作清单!$I$7:$I$10000)=YEAR(本日工作!$E$7))*(MONTH(工作清单!$I$7:$I$10000)=MONTH((本日工作!$E$7+7))),ROW(工作清单!$E$7:$M$10000),4^8),ROW(72:72)))</f>
        <v>0</v>
      </c>
      <c r="H78" s="6">
        <f ca="1" t="array" ref="H78">INDEX(工作清单!H:H,SMALL(IF((YEAR(工作清单!$I$7:$I$10000)=YEAR(本日工作!$E$7))*(MONTH(工作清单!$I$7:$I$10000)=MONTH((本日工作!$E$7+7))),ROW(工作清单!$E$7:$M$10000),4^8),ROW(72:72)))</f>
        <v>0</v>
      </c>
      <c r="I78" s="27">
        <f ca="1" t="array" ref="I78">INDEX(工作清单!I:I,SMALL(IF((YEAR(工作清单!$I$7:$I$10000)=YEAR(本日工作!$E$7))*(MONTH(工作清单!$I$7:$I$10000)=MONTH((本日工作!$E$7+7))),ROW(工作清单!$E$7:$M$10000),4^8),ROW(72:72)))</f>
        <v>0</v>
      </c>
      <c r="J78" s="28">
        <f ca="1" t="array" ref="J78">INDEX(工作清单!J:J,SMALL(IF((YEAR(工作清单!$I$7:$I$10000)=YEAR(本日工作!$E$7))*(MONTH(工作清单!$I$7:$I$10000)=MONTH((本日工作!$E$7+7))),ROW(工作清单!$E$7:$M$10000),4^8),ROW(72:72)))</f>
        <v>0</v>
      </c>
      <c r="K78" s="6">
        <f ca="1" t="array" ref="K78">INDEX(工作清单!K:K,SMALL(IF((YEAR(工作清单!$I$7:$I$10000)=YEAR(本日工作!$E$7))*(MONTH(工作清单!$I$7:$I$10000)=MONTH((本日工作!$E$7+7))),ROW(工作清单!$E$7:$M$10000),4^8),ROW(72:72)))</f>
        <v>0</v>
      </c>
      <c r="L78" s="6">
        <f ca="1" t="array" ref="L78">INDEX(工作清单!L:L,SMALL(IF((YEAR(工作清单!$I$7:$I$10000)=YEAR(本日工作!$E$7))*(MONTH(工作清单!$I$7:$I$10000)=MONTH((本日工作!$E$7+7))),ROW(工作清单!$E$7:$M$10000),4^8),ROW(72:72)))</f>
        <v>0</v>
      </c>
      <c r="M78" s="10">
        <f ca="1" t="array" ref="M78">INDEX(工作清单!M:M,SMALL(IF((YEAR(工作清单!$I$7:$I$10000)=YEAR(本日工作!$E$7))*(MONTH(工作清单!$I$7:$I$10000)=MONTH((本日工作!$E$7+7))),ROW(工作清单!$E$7:$M$10000),4^8),ROW(72:72)))</f>
        <v>0</v>
      </c>
      <c r="N78" s="24"/>
    </row>
    <row r="79" s="12" customFormat="1" customHeight="1" spans="3:14">
      <c r="C79" s="24"/>
      <c r="D79" s="5" t="str">
        <f ca="1" t="shared" si="2"/>
        <v/>
      </c>
      <c r="E79" s="6">
        <f ca="1" t="array" ref="E79">INDEX(工作清单!E:E,SMALL(IF((YEAR(工作清单!$I$7:$I$10000)=YEAR(本日工作!$E$7))*(MONTH(工作清单!$I$7:$I$10000)=MONTH((本日工作!$E$7+7))),ROW(工作清单!$E$7:$M$10000),4^8),ROW(73:73)))</f>
        <v>0</v>
      </c>
      <c r="F79" s="6">
        <f ca="1" t="array" ref="F79">INDEX(工作清单!F:F,SMALL(IF((YEAR(工作清单!$I$7:$I$10000)=YEAR(本日工作!$E$7))*(MONTH(工作清单!$I$7:$I$10000)=MONTH((本日工作!$E$7+7))),ROW(工作清单!$E$7:$M$10000),4^8),ROW(73:73)))</f>
        <v>0</v>
      </c>
      <c r="G79" s="6">
        <f ca="1" t="array" ref="G79">INDEX(工作清单!G:G,SMALL(IF((YEAR(工作清单!$I$7:$I$10000)=YEAR(本日工作!$E$7))*(MONTH(工作清单!$I$7:$I$10000)=MONTH((本日工作!$E$7+7))),ROW(工作清单!$E$7:$M$10000),4^8),ROW(73:73)))</f>
        <v>0</v>
      </c>
      <c r="H79" s="6">
        <f ca="1" t="array" ref="H79">INDEX(工作清单!H:H,SMALL(IF((YEAR(工作清单!$I$7:$I$10000)=YEAR(本日工作!$E$7))*(MONTH(工作清单!$I$7:$I$10000)=MONTH((本日工作!$E$7+7))),ROW(工作清单!$E$7:$M$10000),4^8),ROW(73:73)))</f>
        <v>0</v>
      </c>
      <c r="I79" s="27">
        <f ca="1" t="array" ref="I79">INDEX(工作清单!I:I,SMALL(IF((YEAR(工作清单!$I$7:$I$10000)=YEAR(本日工作!$E$7))*(MONTH(工作清单!$I$7:$I$10000)=MONTH((本日工作!$E$7+7))),ROW(工作清单!$E$7:$M$10000),4^8),ROW(73:73)))</f>
        <v>0</v>
      </c>
      <c r="J79" s="28">
        <f ca="1" t="array" ref="J79">INDEX(工作清单!J:J,SMALL(IF((YEAR(工作清单!$I$7:$I$10000)=YEAR(本日工作!$E$7))*(MONTH(工作清单!$I$7:$I$10000)=MONTH((本日工作!$E$7+7))),ROW(工作清单!$E$7:$M$10000),4^8),ROW(73:73)))</f>
        <v>0</v>
      </c>
      <c r="K79" s="6">
        <f ca="1" t="array" ref="K79">INDEX(工作清单!K:K,SMALL(IF((YEAR(工作清单!$I$7:$I$10000)=YEAR(本日工作!$E$7))*(MONTH(工作清单!$I$7:$I$10000)=MONTH((本日工作!$E$7+7))),ROW(工作清单!$E$7:$M$10000),4^8),ROW(73:73)))</f>
        <v>0</v>
      </c>
      <c r="L79" s="6">
        <f ca="1" t="array" ref="L79">INDEX(工作清单!L:L,SMALL(IF((YEAR(工作清单!$I$7:$I$10000)=YEAR(本日工作!$E$7))*(MONTH(工作清单!$I$7:$I$10000)=MONTH((本日工作!$E$7+7))),ROW(工作清单!$E$7:$M$10000),4^8),ROW(73:73)))</f>
        <v>0</v>
      </c>
      <c r="M79" s="10">
        <f ca="1" t="array" ref="M79">INDEX(工作清单!M:M,SMALL(IF((YEAR(工作清单!$I$7:$I$10000)=YEAR(本日工作!$E$7))*(MONTH(工作清单!$I$7:$I$10000)=MONTH((本日工作!$E$7+7))),ROW(工作清单!$E$7:$M$10000),4^8),ROW(73:73)))</f>
        <v>0</v>
      </c>
      <c r="N79" s="24"/>
    </row>
    <row r="80" s="12" customFormat="1" customHeight="1" spans="3:14">
      <c r="C80" s="24"/>
      <c r="D80" s="5" t="str">
        <f ca="1" t="shared" si="2"/>
        <v/>
      </c>
      <c r="E80" s="6">
        <f ca="1" t="array" ref="E80">INDEX(工作清单!E:E,SMALL(IF((YEAR(工作清单!$I$7:$I$10000)=YEAR(本日工作!$E$7))*(MONTH(工作清单!$I$7:$I$10000)=MONTH((本日工作!$E$7+7))),ROW(工作清单!$E$7:$M$10000),4^8),ROW(74:74)))</f>
        <v>0</v>
      </c>
      <c r="F80" s="6">
        <f ca="1" t="array" ref="F80">INDEX(工作清单!F:F,SMALL(IF((YEAR(工作清单!$I$7:$I$10000)=YEAR(本日工作!$E$7))*(MONTH(工作清单!$I$7:$I$10000)=MONTH((本日工作!$E$7+7))),ROW(工作清单!$E$7:$M$10000),4^8),ROW(74:74)))</f>
        <v>0</v>
      </c>
      <c r="G80" s="6">
        <f ca="1" t="array" ref="G80">INDEX(工作清单!G:G,SMALL(IF((YEAR(工作清单!$I$7:$I$10000)=YEAR(本日工作!$E$7))*(MONTH(工作清单!$I$7:$I$10000)=MONTH((本日工作!$E$7+7))),ROW(工作清单!$E$7:$M$10000),4^8),ROW(74:74)))</f>
        <v>0</v>
      </c>
      <c r="H80" s="6">
        <f ca="1" t="array" ref="H80">INDEX(工作清单!H:H,SMALL(IF((YEAR(工作清单!$I$7:$I$10000)=YEAR(本日工作!$E$7))*(MONTH(工作清单!$I$7:$I$10000)=MONTH((本日工作!$E$7+7))),ROW(工作清单!$E$7:$M$10000),4^8),ROW(74:74)))</f>
        <v>0</v>
      </c>
      <c r="I80" s="27">
        <f ca="1" t="array" ref="I80">INDEX(工作清单!I:I,SMALL(IF((YEAR(工作清单!$I$7:$I$10000)=YEAR(本日工作!$E$7))*(MONTH(工作清单!$I$7:$I$10000)=MONTH((本日工作!$E$7+7))),ROW(工作清单!$E$7:$M$10000),4^8),ROW(74:74)))</f>
        <v>0</v>
      </c>
      <c r="J80" s="28">
        <f ca="1" t="array" ref="J80">INDEX(工作清单!J:J,SMALL(IF((YEAR(工作清单!$I$7:$I$10000)=YEAR(本日工作!$E$7))*(MONTH(工作清单!$I$7:$I$10000)=MONTH((本日工作!$E$7+7))),ROW(工作清单!$E$7:$M$10000),4^8),ROW(74:74)))</f>
        <v>0</v>
      </c>
      <c r="K80" s="6">
        <f ca="1" t="array" ref="K80">INDEX(工作清单!K:K,SMALL(IF((YEAR(工作清单!$I$7:$I$10000)=YEAR(本日工作!$E$7))*(MONTH(工作清单!$I$7:$I$10000)=MONTH((本日工作!$E$7+7))),ROW(工作清单!$E$7:$M$10000),4^8),ROW(74:74)))</f>
        <v>0</v>
      </c>
      <c r="L80" s="6">
        <f ca="1" t="array" ref="L80">INDEX(工作清单!L:L,SMALL(IF((YEAR(工作清单!$I$7:$I$10000)=YEAR(本日工作!$E$7))*(MONTH(工作清单!$I$7:$I$10000)=MONTH((本日工作!$E$7+7))),ROW(工作清单!$E$7:$M$10000),4^8),ROW(74:74)))</f>
        <v>0</v>
      </c>
      <c r="M80" s="10">
        <f ca="1" t="array" ref="M80">INDEX(工作清单!M:M,SMALL(IF((YEAR(工作清单!$I$7:$I$10000)=YEAR(本日工作!$E$7))*(MONTH(工作清单!$I$7:$I$10000)=MONTH((本日工作!$E$7+7))),ROW(工作清单!$E$7:$M$10000),4^8),ROW(74:74)))</f>
        <v>0</v>
      </c>
      <c r="N80" s="24"/>
    </row>
    <row r="81" s="12" customFormat="1" customHeight="1" spans="3:14">
      <c r="C81" s="24"/>
      <c r="D81" s="5" t="str">
        <f ca="1" t="shared" si="2"/>
        <v/>
      </c>
      <c r="E81" s="6">
        <f ca="1" t="array" ref="E81">INDEX(工作清单!E:E,SMALL(IF((YEAR(工作清单!$I$7:$I$10000)=YEAR(本日工作!$E$7))*(MONTH(工作清单!$I$7:$I$10000)=MONTH((本日工作!$E$7+7))),ROW(工作清单!$E$7:$M$10000),4^8),ROW(75:75)))</f>
        <v>0</v>
      </c>
      <c r="F81" s="6">
        <f ca="1" t="array" ref="F81">INDEX(工作清单!F:F,SMALL(IF((YEAR(工作清单!$I$7:$I$10000)=YEAR(本日工作!$E$7))*(MONTH(工作清单!$I$7:$I$10000)=MONTH((本日工作!$E$7+7))),ROW(工作清单!$E$7:$M$10000),4^8),ROW(75:75)))</f>
        <v>0</v>
      </c>
      <c r="G81" s="6">
        <f ca="1" t="array" ref="G81">INDEX(工作清单!G:G,SMALL(IF((YEAR(工作清单!$I$7:$I$10000)=YEAR(本日工作!$E$7))*(MONTH(工作清单!$I$7:$I$10000)=MONTH((本日工作!$E$7+7))),ROW(工作清单!$E$7:$M$10000),4^8),ROW(75:75)))</f>
        <v>0</v>
      </c>
      <c r="H81" s="6">
        <f ca="1" t="array" ref="H81">INDEX(工作清单!H:H,SMALL(IF((YEAR(工作清单!$I$7:$I$10000)=YEAR(本日工作!$E$7))*(MONTH(工作清单!$I$7:$I$10000)=MONTH((本日工作!$E$7+7))),ROW(工作清单!$E$7:$M$10000),4^8),ROW(75:75)))</f>
        <v>0</v>
      </c>
      <c r="I81" s="27">
        <f ca="1" t="array" ref="I81">INDEX(工作清单!I:I,SMALL(IF((YEAR(工作清单!$I$7:$I$10000)=YEAR(本日工作!$E$7))*(MONTH(工作清单!$I$7:$I$10000)=MONTH((本日工作!$E$7+7))),ROW(工作清单!$E$7:$M$10000),4^8),ROW(75:75)))</f>
        <v>0</v>
      </c>
      <c r="J81" s="28">
        <f ca="1" t="array" ref="J81">INDEX(工作清单!J:J,SMALL(IF((YEAR(工作清单!$I$7:$I$10000)=YEAR(本日工作!$E$7))*(MONTH(工作清单!$I$7:$I$10000)=MONTH((本日工作!$E$7+7))),ROW(工作清单!$E$7:$M$10000),4^8),ROW(75:75)))</f>
        <v>0</v>
      </c>
      <c r="K81" s="6">
        <f ca="1" t="array" ref="K81">INDEX(工作清单!K:K,SMALL(IF((YEAR(工作清单!$I$7:$I$10000)=YEAR(本日工作!$E$7))*(MONTH(工作清单!$I$7:$I$10000)=MONTH((本日工作!$E$7+7))),ROW(工作清单!$E$7:$M$10000),4^8),ROW(75:75)))</f>
        <v>0</v>
      </c>
      <c r="L81" s="6">
        <f ca="1" t="array" ref="L81">INDEX(工作清单!L:L,SMALL(IF((YEAR(工作清单!$I$7:$I$10000)=YEAR(本日工作!$E$7))*(MONTH(工作清单!$I$7:$I$10000)=MONTH((本日工作!$E$7+7))),ROW(工作清单!$E$7:$M$10000),4^8),ROW(75:75)))</f>
        <v>0</v>
      </c>
      <c r="M81" s="10">
        <f ca="1" t="array" ref="M81">INDEX(工作清单!M:M,SMALL(IF((YEAR(工作清单!$I$7:$I$10000)=YEAR(本日工作!$E$7))*(MONTH(工作清单!$I$7:$I$10000)=MONTH((本日工作!$E$7+7))),ROW(工作清单!$E$7:$M$10000),4^8),ROW(75:75)))</f>
        <v>0</v>
      </c>
      <c r="N81" s="24"/>
    </row>
    <row r="82" s="12" customFormat="1" customHeight="1" spans="3:14">
      <c r="C82" s="24"/>
      <c r="D82" s="5" t="str">
        <f ca="1" t="shared" si="2"/>
        <v/>
      </c>
      <c r="E82" s="6">
        <f ca="1" t="array" ref="E82">INDEX(工作清单!E:E,SMALL(IF((YEAR(工作清单!$I$7:$I$10000)=YEAR(本日工作!$E$7))*(MONTH(工作清单!$I$7:$I$10000)=MONTH((本日工作!$E$7+7))),ROW(工作清单!$E$7:$M$10000),4^8),ROW(76:76)))</f>
        <v>0</v>
      </c>
      <c r="F82" s="6">
        <f ca="1" t="array" ref="F82">INDEX(工作清单!F:F,SMALL(IF((YEAR(工作清单!$I$7:$I$10000)=YEAR(本日工作!$E$7))*(MONTH(工作清单!$I$7:$I$10000)=MONTH((本日工作!$E$7+7))),ROW(工作清单!$E$7:$M$10000),4^8),ROW(76:76)))</f>
        <v>0</v>
      </c>
      <c r="G82" s="6">
        <f ca="1" t="array" ref="G82">INDEX(工作清单!G:G,SMALL(IF((YEAR(工作清单!$I$7:$I$10000)=YEAR(本日工作!$E$7))*(MONTH(工作清单!$I$7:$I$10000)=MONTH((本日工作!$E$7+7))),ROW(工作清单!$E$7:$M$10000),4^8),ROW(76:76)))</f>
        <v>0</v>
      </c>
      <c r="H82" s="6">
        <f ca="1" t="array" ref="H82">INDEX(工作清单!H:H,SMALL(IF((YEAR(工作清单!$I$7:$I$10000)=YEAR(本日工作!$E$7))*(MONTH(工作清单!$I$7:$I$10000)=MONTH((本日工作!$E$7+7))),ROW(工作清单!$E$7:$M$10000),4^8),ROW(76:76)))</f>
        <v>0</v>
      </c>
      <c r="I82" s="27">
        <f ca="1" t="array" ref="I82">INDEX(工作清单!I:I,SMALL(IF((YEAR(工作清单!$I$7:$I$10000)=YEAR(本日工作!$E$7))*(MONTH(工作清单!$I$7:$I$10000)=MONTH((本日工作!$E$7+7))),ROW(工作清单!$E$7:$M$10000),4^8),ROW(76:76)))</f>
        <v>0</v>
      </c>
      <c r="J82" s="28">
        <f ca="1" t="array" ref="J82">INDEX(工作清单!J:J,SMALL(IF((YEAR(工作清单!$I$7:$I$10000)=YEAR(本日工作!$E$7))*(MONTH(工作清单!$I$7:$I$10000)=MONTH((本日工作!$E$7+7))),ROW(工作清单!$E$7:$M$10000),4^8),ROW(76:76)))</f>
        <v>0</v>
      </c>
      <c r="K82" s="6">
        <f ca="1" t="array" ref="K82">INDEX(工作清单!K:K,SMALL(IF((YEAR(工作清单!$I$7:$I$10000)=YEAR(本日工作!$E$7))*(MONTH(工作清单!$I$7:$I$10000)=MONTH((本日工作!$E$7+7))),ROW(工作清单!$E$7:$M$10000),4^8),ROW(76:76)))</f>
        <v>0</v>
      </c>
      <c r="L82" s="6">
        <f ca="1" t="array" ref="L82">INDEX(工作清单!L:L,SMALL(IF((YEAR(工作清单!$I$7:$I$10000)=YEAR(本日工作!$E$7))*(MONTH(工作清单!$I$7:$I$10000)=MONTH((本日工作!$E$7+7))),ROW(工作清单!$E$7:$M$10000),4^8),ROW(76:76)))</f>
        <v>0</v>
      </c>
      <c r="M82" s="10">
        <f ca="1" t="array" ref="M82">INDEX(工作清单!M:M,SMALL(IF((YEAR(工作清单!$I$7:$I$10000)=YEAR(本日工作!$E$7))*(MONTH(工作清单!$I$7:$I$10000)=MONTH((本日工作!$E$7+7))),ROW(工作清单!$E$7:$M$10000),4^8),ROW(76:76)))</f>
        <v>0</v>
      </c>
      <c r="N82" s="24"/>
    </row>
    <row r="83" s="12" customFormat="1" customHeight="1" spans="3:14">
      <c r="C83" s="24"/>
      <c r="D83" s="5" t="str">
        <f ca="1" t="shared" si="2"/>
        <v/>
      </c>
      <c r="E83" s="6">
        <f ca="1" t="array" ref="E83">INDEX(工作清单!E:E,SMALL(IF((YEAR(工作清单!$I$7:$I$10000)=YEAR(本日工作!$E$7))*(MONTH(工作清单!$I$7:$I$10000)=MONTH((本日工作!$E$7+7))),ROW(工作清单!$E$7:$M$10000),4^8),ROW(77:77)))</f>
        <v>0</v>
      </c>
      <c r="F83" s="6">
        <f ca="1" t="array" ref="F83">INDEX(工作清单!F:F,SMALL(IF((YEAR(工作清单!$I$7:$I$10000)=YEAR(本日工作!$E$7))*(MONTH(工作清单!$I$7:$I$10000)=MONTH((本日工作!$E$7+7))),ROW(工作清单!$E$7:$M$10000),4^8),ROW(77:77)))</f>
        <v>0</v>
      </c>
      <c r="G83" s="6">
        <f ca="1" t="array" ref="G83">INDEX(工作清单!G:G,SMALL(IF((YEAR(工作清单!$I$7:$I$10000)=YEAR(本日工作!$E$7))*(MONTH(工作清单!$I$7:$I$10000)=MONTH((本日工作!$E$7+7))),ROW(工作清单!$E$7:$M$10000),4^8),ROW(77:77)))</f>
        <v>0</v>
      </c>
      <c r="H83" s="6">
        <f ca="1" t="array" ref="H83">INDEX(工作清单!H:H,SMALL(IF((YEAR(工作清单!$I$7:$I$10000)=YEAR(本日工作!$E$7))*(MONTH(工作清单!$I$7:$I$10000)=MONTH((本日工作!$E$7+7))),ROW(工作清单!$E$7:$M$10000),4^8),ROW(77:77)))</f>
        <v>0</v>
      </c>
      <c r="I83" s="27">
        <f ca="1" t="array" ref="I83">INDEX(工作清单!I:I,SMALL(IF((YEAR(工作清单!$I$7:$I$10000)=YEAR(本日工作!$E$7))*(MONTH(工作清单!$I$7:$I$10000)=MONTH((本日工作!$E$7+7))),ROW(工作清单!$E$7:$M$10000),4^8),ROW(77:77)))</f>
        <v>0</v>
      </c>
      <c r="J83" s="28">
        <f ca="1" t="array" ref="J83">INDEX(工作清单!J:J,SMALL(IF((YEAR(工作清单!$I$7:$I$10000)=YEAR(本日工作!$E$7))*(MONTH(工作清单!$I$7:$I$10000)=MONTH((本日工作!$E$7+7))),ROW(工作清单!$E$7:$M$10000),4^8),ROW(77:77)))</f>
        <v>0</v>
      </c>
      <c r="K83" s="6">
        <f ca="1" t="array" ref="K83">INDEX(工作清单!K:K,SMALL(IF((YEAR(工作清单!$I$7:$I$10000)=YEAR(本日工作!$E$7))*(MONTH(工作清单!$I$7:$I$10000)=MONTH((本日工作!$E$7+7))),ROW(工作清单!$E$7:$M$10000),4^8),ROW(77:77)))</f>
        <v>0</v>
      </c>
      <c r="L83" s="6">
        <f ca="1" t="array" ref="L83">INDEX(工作清单!L:L,SMALL(IF((YEAR(工作清单!$I$7:$I$10000)=YEAR(本日工作!$E$7))*(MONTH(工作清单!$I$7:$I$10000)=MONTH((本日工作!$E$7+7))),ROW(工作清单!$E$7:$M$10000),4^8),ROW(77:77)))</f>
        <v>0</v>
      </c>
      <c r="M83" s="10">
        <f ca="1" t="array" ref="M83">INDEX(工作清单!M:M,SMALL(IF((YEAR(工作清单!$I$7:$I$10000)=YEAR(本日工作!$E$7))*(MONTH(工作清单!$I$7:$I$10000)=MONTH((本日工作!$E$7+7))),ROW(工作清单!$E$7:$M$10000),4^8),ROW(77:77)))</f>
        <v>0</v>
      </c>
      <c r="N83" s="24"/>
    </row>
    <row r="84" s="12" customFormat="1" customHeight="1" spans="3:14">
      <c r="C84" s="24"/>
      <c r="D84" s="5" t="str">
        <f ca="1" t="shared" si="2"/>
        <v/>
      </c>
      <c r="E84" s="6">
        <f ca="1" t="array" ref="E84">INDEX(工作清单!E:E,SMALL(IF((YEAR(工作清单!$I$7:$I$10000)=YEAR(本日工作!$E$7))*(MONTH(工作清单!$I$7:$I$10000)=MONTH((本日工作!$E$7+7))),ROW(工作清单!$E$7:$M$10000),4^8),ROW(78:78)))</f>
        <v>0</v>
      </c>
      <c r="F84" s="6">
        <f ca="1" t="array" ref="F84">INDEX(工作清单!F:F,SMALL(IF((YEAR(工作清单!$I$7:$I$10000)=YEAR(本日工作!$E$7))*(MONTH(工作清单!$I$7:$I$10000)=MONTH((本日工作!$E$7+7))),ROW(工作清单!$E$7:$M$10000),4^8),ROW(78:78)))</f>
        <v>0</v>
      </c>
      <c r="G84" s="6">
        <f ca="1" t="array" ref="G84">INDEX(工作清单!G:G,SMALL(IF((YEAR(工作清单!$I$7:$I$10000)=YEAR(本日工作!$E$7))*(MONTH(工作清单!$I$7:$I$10000)=MONTH((本日工作!$E$7+7))),ROW(工作清单!$E$7:$M$10000),4^8),ROW(78:78)))</f>
        <v>0</v>
      </c>
      <c r="H84" s="6">
        <f ca="1" t="array" ref="H84">INDEX(工作清单!H:H,SMALL(IF((YEAR(工作清单!$I$7:$I$10000)=YEAR(本日工作!$E$7))*(MONTH(工作清单!$I$7:$I$10000)=MONTH((本日工作!$E$7+7))),ROW(工作清单!$E$7:$M$10000),4^8),ROW(78:78)))</f>
        <v>0</v>
      </c>
      <c r="I84" s="27">
        <f ca="1" t="array" ref="I84">INDEX(工作清单!I:I,SMALL(IF((YEAR(工作清单!$I$7:$I$10000)=YEAR(本日工作!$E$7))*(MONTH(工作清单!$I$7:$I$10000)=MONTH((本日工作!$E$7+7))),ROW(工作清单!$E$7:$M$10000),4^8),ROW(78:78)))</f>
        <v>0</v>
      </c>
      <c r="J84" s="28">
        <f ca="1" t="array" ref="J84">INDEX(工作清单!J:J,SMALL(IF((YEAR(工作清单!$I$7:$I$10000)=YEAR(本日工作!$E$7))*(MONTH(工作清单!$I$7:$I$10000)=MONTH((本日工作!$E$7+7))),ROW(工作清单!$E$7:$M$10000),4^8),ROW(78:78)))</f>
        <v>0</v>
      </c>
      <c r="K84" s="6">
        <f ca="1" t="array" ref="K84">INDEX(工作清单!K:K,SMALL(IF((YEAR(工作清单!$I$7:$I$10000)=YEAR(本日工作!$E$7))*(MONTH(工作清单!$I$7:$I$10000)=MONTH((本日工作!$E$7+7))),ROW(工作清单!$E$7:$M$10000),4^8),ROW(78:78)))</f>
        <v>0</v>
      </c>
      <c r="L84" s="6">
        <f ca="1" t="array" ref="L84">INDEX(工作清单!L:L,SMALL(IF((YEAR(工作清单!$I$7:$I$10000)=YEAR(本日工作!$E$7))*(MONTH(工作清单!$I$7:$I$10000)=MONTH((本日工作!$E$7+7))),ROW(工作清单!$E$7:$M$10000),4^8),ROW(78:78)))</f>
        <v>0</v>
      </c>
      <c r="M84" s="10">
        <f ca="1" t="array" ref="M84">INDEX(工作清单!M:M,SMALL(IF((YEAR(工作清单!$I$7:$I$10000)=YEAR(本日工作!$E$7))*(MONTH(工作清单!$I$7:$I$10000)=MONTH((本日工作!$E$7+7))),ROW(工作清单!$E$7:$M$10000),4^8),ROW(78:78)))</f>
        <v>0</v>
      </c>
      <c r="N84" s="24"/>
    </row>
    <row r="85" s="12" customFormat="1" customHeight="1" spans="3:14">
      <c r="C85" s="24"/>
      <c r="D85" s="5" t="str">
        <f ca="1" t="shared" si="2"/>
        <v/>
      </c>
      <c r="E85" s="6">
        <f ca="1" t="array" ref="E85">INDEX(工作清单!E:E,SMALL(IF((YEAR(工作清单!$I$7:$I$10000)=YEAR(本日工作!$E$7))*(MONTH(工作清单!$I$7:$I$10000)=MONTH((本日工作!$E$7+7))),ROW(工作清单!$E$7:$M$10000),4^8),ROW(79:79)))</f>
        <v>0</v>
      </c>
      <c r="F85" s="6">
        <f ca="1" t="array" ref="F85">INDEX(工作清单!F:F,SMALL(IF((YEAR(工作清单!$I$7:$I$10000)=YEAR(本日工作!$E$7))*(MONTH(工作清单!$I$7:$I$10000)=MONTH((本日工作!$E$7+7))),ROW(工作清单!$E$7:$M$10000),4^8),ROW(79:79)))</f>
        <v>0</v>
      </c>
      <c r="G85" s="6">
        <f ca="1" t="array" ref="G85">INDEX(工作清单!G:G,SMALL(IF((YEAR(工作清单!$I$7:$I$10000)=YEAR(本日工作!$E$7))*(MONTH(工作清单!$I$7:$I$10000)=MONTH((本日工作!$E$7+7))),ROW(工作清单!$E$7:$M$10000),4^8),ROW(79:79)))</f>
        <v>0</v>
      </c>
      <c r="H85" s="6">
        <f ca="1" t="array" ref="H85">INDEX(工作清单!H:H,SMALL(IF((YEAR(工作清单!$I$7:$I$10000)=YEAR(本日工作!$E$7))*(MONTH(工作清单!$I$7:$I$10000)=MONTH((本日工作!$E$7+7))),ROW(工作清单!$E$7:$M$10000),4^8),ROW(79:79)))</f>
        <v>0</v>
      </c>
      <c r="I85" s="27">
        <f ca="1" t="array" ref="I85">INDEX(工作清单!I:I,SMALL(IF((YEAR(工作清单!$I$7:$I$10000)=YEAR(本日工作!$E$7))*(MONTH(工作清单!$I$7:$I$10000)=MONTH((本日工作!$E$7+7))),ROW(工作清单!$E$7:$M$10000),4^8),ROW(79:79)))</f>
        <v>0</v>
      </c>
      <c r="J85" s="28">
        <f ca="1" t="array" ref="J85">INDEX(工作清单!J:J,SMALL(IF((YEAR(工作清单!$I$7:$I$10000)=YEAR(本日工作!$E$7))*(MONTH(工作清单!$I$7:$I$10000)=MONTH((本日工作!$E$7+7))),ROW(工作清单!$E$7:$M$10000),4^8),ROW(79:79)))</f>
        <v>0</v>
      </c>
      <c r="K85" s="6">
        <f ca="1" t="array" ref="K85">INDEX(工作清单!K:K,SMALL(IF((YEAR(工作清单!$I$7:$I$10000)=YEAR(本日工作!$E$7))*(MONTH(工作清单!$I$7:$I$10000)=MONTH((本日工作!$E$7+7))),ROW(工作清单!$E$7:$M$10000),4^8),ROW(79:79)))</f>
        <v>0</v>
      </c>
      <c r="L85" s="6">
        <f ca="1" t="array" ref="L85">INDEX(工作清单!L:L,SMALL(IF((YEAR(工作清单!$I$7:$I$10000)=YEAR(本日工作!$E$7))*(MONTH(工作清单!$I$7:$I$10000)=MONTH((本日工作!$E$7+7))),ROW(工作清单!$E$7:$M$10000),4^8),ROW(79:79)))</f>
        <v>0</v>
      </c>
      <c r="M85" s="10">
        <f ca="1" t="array" ref="M85">INDEX(工作清单!M:M,SMALL(IF((YEAR(工作清单!$I$7:$I$10000)=YEAR(本日工作!$E$7))*(MONTH(工作清单!$I$7:$I$10000)=MONTH((本日工作!$E$7+7))),ROW(工作清单!$E$7:$M$10000),4^8),ROW(79:79)))</f>
        <v>0</v>
      </c>
      <c r="N85" s="24"/>
    </row>
    <row r="86" s="12" customFormat="1" customHeight="1" spans="3:14">
      <c r="C86" s="24"/>
      <c r="D86" s="5" t="str">
        <f ca="1" t="shared" si="2"/>
        <v/>
      </c>
      <c r="E86" s="6">
        <f ca="1" t="array" ref="E86">INDEX(工作清单!E:E,SMALL(IF((YEAR(工作清单!$I$7:$I$10000)=YEAR(本日工作!$E$7))*(MONTH(工作清单!$I$7:$I$10000)=MONTH((本日工作!$E$7+7))),ROW(工作清单!$E$7:$M$10000),4^8),ROW(80:80)))</f>
        <v>0</v>
      </c>
      <c r="F86" s="6">
        <f ca="1" t="array" ref="F86">INDEX(工作清单!F:F,SMALL(IF((YEAR(工作清单!$I$7:$I$10000)=YEAR(本日工作!$E$7))*(MONTH(工作清单!$I$7:$I$10000)=MONTH((本日工作!$E$7+7))),ROW(工作清单!$E$7:$M$10000),4^8),ROW(80:80)))</f>
        <v>0</v>
      </c>
      <c r="G86" s="6">
        <f ca="1" t="array" ref="G86">INDEX(工作清单!G:G,SMALL(IF((YEAR(工作清单!$I$7:$I$10000)=YEAR(本日工作!$E$7))*(MONTH(工作清单!$I$7:$I$10000)=MONTH((本日工作!$E$7+7))),ROW(工作清单!$E$7:$M$10000),4^8),ROW(80:80)))</f>
        <v>0</v>
      </c>
      <c r="H86" s="6">
        <f ca="1" t="array" ref="H86">INDEX(工作清单!H:H,SMALL(IF((YEAR(工作清单!$I$7:$I$10000)=YEAR(本日工作!$E$7))*(MONTH(工作清单!$I$7:$I$10000)=MONTH((本日工作!$E$7+7))),ROW(工作清单!$E$7:$M$10000),4^8),ROW(80:80)))</f>
        <v>0</v>
      </c>
      <c r="I86" s="27">
        <f ca="1" t="array" ref="I86">INDEX(工作清单!I:I,SMALL(IF((YEAR(工作清单!$I$7:$I$10000)=YEAR(本日工作!$E$7))*(MONTH(工作清单!$I$7:$I$10000)=MONTH((本日工作!$E$7+7))),ROW(工作清单!$E$7:$M$10000),4^8),ROW(80:80)))</f>
        <v>0</v>
      </c>
      <c r="J86" s="28">
        <f ca="1" t="array" ref="J86">INDEX(工作清单!J:J,SMALL(IF((YEAR(工作清单!$I$7:$I$10000)=YEAR(本日工作!$E$7))*(MONTH(工作清单!$I$7:$I$10000)=MONTH((本日工作!$E$7+7))),ROW(工作清单!$E$7:$M$10000),4^8),ROW(80:80)))</f>
        <v>0</v>
      </c>
      <c r="K86" s="6">
        <f ca="1" t="array" ref="K86">INDEX(工作清单!K:K,SMALL(IF((YEAR(工作清单!$I$7:$I$10000)=YEAR(本日工作!$E$7))*(MONTH(工作清单!$I$7:$I$10000)=MONTH((本日工作!$E$7+7))),ROW(工作清单!$E$7:$M$10000),4^8),ROW(80:80)))</f>
        <v>0</v>
      </c>
      <c r="L86" s="6">
        <f ca="1" t="array" ref="L86">INDEX(工作清单!L:L,SMALL(IF((YEAR(工作清单!$I$7:$I$10000)=YEAR(本日工作!$E$7))*(MONTH(工作清单!$I$7:$I$10000)=MONTH((本日工作!$E$7+7))),ROW(工作清单!$E$7:$M$10000),4^8),ROW(80:80)))</f>
        <v>0</v>
      </c>
      <c r="M86" s="10">
        <f ca="1" t="array" ref="M86">INDEX(工作清单!M:M,SMALL(IF((YEAR(工作清单!$I$7:$I$10000)=YEAR(本日工作!$E$7))*(MONTH(工作清单!$I$7:$I$10000)=MONTH((本日工作!$E$7+7))),ROW(工作清单!$E$7:$M$10000),4^8),ROW(80:80)))</f>
        <v>0</v>
      </c>
      <c r="N86" s="24"/>
    </row>
    <row r="87" s="12" customFormat="1" customHeight="1" spans="3:14">
      <c r="C87" s="24"/>
      <c r="D87" s="5" t="str">
        <f ca="1" t="shared" si="2"/>
        <v/>
      </c>
      <c r="E87" s="6">
        <f ca="1" t="array" ref="E87">INDEX(工作清单!E:E,SMALL(IF((YEAR(工作清单!$I$7:$I$10000)=YEAR(本日工作!$E$7))*(MONTH(工作清单!$I$7:$I$10000)=MONTH((本日工作!$E$7+7))),ROW(工作清单!$E$7:$M$10000),4^8),ROW(81:81)))</f>
        <v>0</v>
      </c>
      <c r="F87" s="6">
        <f ca="1" t="array" ref="F87">INDEX(工作清单!F:F,SMALL(IF((YEAR(工作清单!$I$7:$I$10000)=YEAR(本日工作!$E$7))*(MONTH(工作清单!$I$7:$I$10000)=MONTH((本日工作!$E$7+7))),ROW(工作清单!$E$7:$M$10000),4^8),ROW(81:81)))</f>
        <v>0</v>
      </c>
      <c r="G87" s="6">
        <f ca="1" t="array" ref="G87">INDEX(工作清单!G:G,SMALL(IF((YEAR(工作清单!$I$7:$I$10000)=YEAR(本日工作!$E$7))*(MONTH(工作清单!$I$7:$I$10000)=MONTH((本日工作!$E$7+7))),ROW(工作清单!$E$7:$M$10000),4^8),ROW(81:81)))</f>
        <v>0</v>
      </c>
      <c r="H87" s="6">
        <f ca="1" t="array" ref="H87">INDEX(工作清单!H:H,SMALL(IF((YEAR(工作清单!$I$7:$I$10000)=YEAR(本日工作!$E$7))*(MONTH(工作清单!$I$7:$I$10000)=MONTH((本日工作!$E$7+7))),ROW(工作清单!$E$7:$M$10000),4^8),ROW(81:81)))</f>
        <v>0</v>
      </c>
      <c r="I87" s="27">
        <f ca="1" t="array" ref="I87">INDEX(工作清单!I:I,SMALL(IF((YEAR(工作清单!$I$7:$I$10000)=YEAR(本日工作!$E$7))*(MONTH(工作清单!$I$7:$I$10000)=MONTH((本日工作!$E$7+7))),ROW(工作清单!$E$7:$M$10000),4^8),ROW(81:81)))</f>
        <v>0</v>
      </c>
      <c r="J87" s="28">
        <f ca="1" t="array" ref="J87">INDEX(工作清单!J:J,SMALL(IF((YEAR(工作清单!$I$7:$I$10000)=YEAR(本日工作!$E$7))*(MONTH(工作清单!$I$7:$I$10000)=MONTH((本日工作!$E$7+7))),ROW(工作清单!$E$7:$M$10000),4^8),ROW(81:81)))</f>
        <v>0</v>
      </c>
      <c r="K87" s="6">
        <f ca="1" t="array" ref="K87">INDEX(工作清单!K:K,SMALL(IF((YEAR(工作清单!$I$7:$I$10000)=YEAR(本日工作!$E$7))*(MONTH(工作清单!$I$7:$I$10000)=MONTH((本日工作!$E$7+7))),ROW(工作清单!$E$7:$M$10000),4^8),ROW(81:81)))</f>
        <v>0</v>
      </c>
      <c r="L87" s="6">
        <f ca="1" t="array" ref="L87">INDEX(工作清单!L:L,SMALL(IF((YEAR(工作清单!$I$7:$I$10000)=YEAR(本日工作!$E$7))*(MONTH(工作清单!$I$7:$I$10000)=MONTH((本日工作!$E$7+7))),ROW(工作清单!$E$7:$M$10000),4^8),ROW(81:81)))</f>
        <v>0</v>
      </c>
      <c r="M87" s="10">
        <f ca="1" t="array" ref="M87">INDEX(工作清单!M:M,SMALL(IF((YEAR(工作清单!$I$7:$I$10000)=YEAR(本日工作!$E$7))*(MONTH(工作清单!$I$7:$I$10000)=MONTH((本日工作!$E$7+7))),ROW(工作清单!$E$7:$M$10000),4^8),ROW(81:81)))</f>
        <v>0</v>
      </c>
      <c r="N87" s="24"/>
    </row>
    <row r="88" s="12" customFormat="1" customHeight="1" spans="3:14">
      <c r="C88" s="24"/>
      <c r="D88" s="5" t="str">
        <f ca="1" t="shared" si="2"/>
        <v/>
      </c>
      <c r="E88" s="6">
        <f ca="1" t="array" ref="E88">INDEX(工作清单!E:E,SMALL(IF((YEAR(工作清单!$I$7:$I$10000)=YEAR(本日工作!$E$7))*(MONTH(工作清单!$I$7:$I$10000)=MONTH((本日工作!$E$7+7))),ROW(工作清单!$E$7:$M$10000),4^8),ROW(82:82)))</f>
        <v>0</v>
      </c>
      <c r="F88" s="6">
        <f ca="1" t="array" ref="F88">INDEX(工作清单!F:F,SMALL(IF((YEAR(工作清单!$I$7:$I$10000)=YEAR(本日工作!$E$7))*(MONTH(工作清单!$I$7:$I$10000)=MONTH((本日工作!$E$7+7))),ROW(工作清单!$E$7:$M$10000),4^8),ROW(82:82)))</f>
        <v>0</v>
      </c>
      <c r="G88" s="6">
        <f ca="1" t="array" ref="G88">INDEX(工作清单!G:G,SMALL(IF((YEAR(工作清单!$I$7:$I$10000)=YEAR(本日工作!$E$7))*(MONTH(工作清单!$I$7:$I$10000)=MONTH((本日工作!$E$7+7))),ROW(工作清单!$E$7:$M$10000),4^8),ROW(82:82)))</f>
        <v>0</v>
      </c>
      <c r="H88" s="6">
        <f ca="1" t="array" ref="H88">INDEX(工作清单!H:H,SMALL(IF((YEAR(工作清单!$I$7:$I$10000)=YEAR(本日工作!$E$7))*(MONTH(工作清单!$I$7:$I$10000)=MONTH((本日工作!$E$7+7))),ROW(工作清单!$E$7:$M$10000),4^8),ROW(82:82)))</f>
        <v>0</v>
      </c>
      <c r="I88" s="27">
        <f ca="1" t="array" ref="I88">INDEX(工作清单!I:I,SMALL(IF((YEAR(工作清单!$I$7:$I$10000)=YEAR(本日工作!$E$7))*(MONTH(工作清单!$I$7:$I$10000)=MONTH((本日工作!$E$7+7))),ROW(工作清单!$E$7:$M$10000),4^8),ROW(82:82)))</f>
        <v>0</v>
      </c>
      <c r="J88" s="28">
        <f ca="1" t="array" ref="J88">INDEX(工作清单!J:J,SMALL(IF((YEAR(工作清单!$I$7:$I$10000)=YEAR(本日工作!$E$7))*(MONTH(工作清单!$I$7:$I$10000)=MONTH((本日工作!$E$7+7))),ROW(工作清单!$E$7:$M$10000),4^8),ROW(82:82)))</f>
        <v>0</v>
      </c>
      <c r="K88" s="6">
        <f ca="1" t="array" ref="K88">INDEX(工作清单!K:K,SMALL(IF((YEAR(工作清单!$I$7:$I$10000)=YEAR(本日工作!$E$7))*(MONTH(工作清单!$I$7:$I$10000)=MONTH((本日工作!$E$7+7))),ROW(工作清单!$E$7:$M$10000),4^8),ROW(82:82)))</f>
        <v>0</v>
      </c>
      <c r="L88" s="6">
        <f ca="1" t="array" ref="L88">INDEX(工作清单!L:L,SMALL(IF((YEAR(工作清单!$I$7:$I$10000)=YEAR(本日工作!$E$7))*(MONTH(工作清单!$I$7:$I$10000)=MONTH((本日工作!$E$7+7))),ROW(工作清单!$E$7:$M$10000),4^8),ROW(82:82)))</f>
        <v>0</v>
      </c>
      <c r="M88" s="10">
        <f ca="1" t="array" ref="M88">INDEX(工作清单!M:M,SMALL(IF((YEAR(工作清单!$I$7:$I$10000)=YEAR(本日工作!$E$7))*(MONTH(工作清单!$I$7:$I$10000)=MONTH((本日工作!$E$7+7))),ROW(工作清单!$E$7:$M$10000),4^8),ROW(82:82)))</f>
        <v>0</v>
      </c>
      <c r="N88" s="24"/>
    </row>
    <row r="89" s="12" customFormat="1" customHeight="1" spans="3:14">
      <c r="C89" s="24"/>
      <c r="D89" s="5" t="str">
        <f ca="1" t="shared" si="2"/>
        <v/>
      </c>
      <c r="E89" s="6">
        <f ca="1" t="array" ref="E89">INDEX(工作清单!E:E,SMALL(IF((YEAR(工作清单!$I$7:$I$10000)=YEAR(本日工作!$E$7))*(MONTH(工作清单!$I$7:$I$10000)=MONTH((本日工作!$E$7+7))),ROW(工作清单!$E$7:$M$10000),4^8),ROW(83:83)))</f>
        <v>0</v>
      </c>
      <c r="F89" s="6">
        <f ca="1" t="array" ref="F89">INDEX(工作清单!F:F,SMALL(IF((YEAR(工作清单!$I$7:$I$10000)=YEAR(本日工作!$E$7))*(MONTH(工作清单!$I$7:$I$10000)=MONTH((本日工作!$E$7+7))),ROW(工作清单!$E$7:$M$10000),4^8),ROW(83:83)))</f>
        <v>0</v>
      </c>
      <c r="G89" s="6">
        <f ca="1" t="array" ref="G89">INDEX(工作清单!G:G,SMALL(IF((YEAR(工作清单!$I$7:$I$10000)=YEAR(本日工作!$E$7))*(MONTH(工作清单!$I$7:$I$10000)=MONTH((本日工作!$E$7+7))),ROW(工作清单!$E$7:$M$10000),4^8),ROW(83:83)))</f>
        <v>0</v>
      </c>
      <c r="H89" s="6">
        <f ca="1" t="array" ref="H89">INDEX(工作清单!H:H,SMALL(IF((YEAR(工作清单!$I$7:$I$10000)=YEAR(本日工作!$E$7))*(MONTH(工作清单!$I$7:$I$10000)=MONTH((本日工作!$E$7+7))),ROW(工作清单!$E$7:$M$10000),4^8),ROW(83:83)))</f>
        <v>0</v>
      </c>
      <c r="I89" s="27">
        <f ca="1" t="array" ref="I89">INDEX(工作清单!I:I,SMALL(IF((YEAR(工作清单!$I$7:$I$10000)=YEAR(本日工作!$E$7))*(MONTH(工作清单!$I$7:$I$10000)=MONTH((本日工作!$E$7+7))),ROW(工作清单!$E$7:$M$10000),4^8),ROW(83:83)))</f>
        <v>0</v>
      </c>
      <c r="J89" s="28">
        <f ca="1" t="array" ref="J89">INDEX(工作清单!J:J,SMALL(IF((YEAR(工作清单!$I$7:$I$10000)=YEAR(本日工作!$E$7))*(MONTH(工作清单!$I$7:$I$10000)=MONTH((本日工作!$E$7+7))),ROW(工作清单!$E$7:$M$10000),4^8),ROW(83:83)))</f>
        <v>0</v>
      </c>
      <c r="K89" s="6">
        <f ca="1" t="array" ref="K89">INDEX(工作清单!K:K,SMALL(IF((YEAR(工作清单!$I$7:$I$10000)=YEAR(本日工作!$E$7))*(MONTH(工作清单!$I$7:$I$10000)=MONTH((本日工作!$E$7+7))),ROW(工作清单!$E$7:$M$10000),4^8),ROW(83:83)))</f>
        <v>0</v>
      </c>
      <c r="L89" s="6">
        <f ca="1" t="array" ref="L89">INDEX(工作清单!L:L,SMALL(IF((YEAR(工作清单!$I$7:$I$10000)=YEAR(本日工作!$E$7))*(MONTH(工作清单!$I$7:$I$10000)=MONTH((本日工作!$E$7+7))),ROW(工作清单!$E$7:$M$10000),4^8),ROW(83:83)))</f>
        <v>0</v>
      </c>
      <c r="M89" s="10">
        <f ca="1" t="array" ref="M89">INDEX(工作清单!M:M,SMALL(IF((YEAR(工作清单!$I$7:$I$10000)=YEAR(本日工作!$E$7))*(MONTH(工作清单!$I$7:$I$10000)=MONTH((本日工作!$E$7+7))),ROW(工作清单!$E$7:$M$10000),4^8),ROW(83:83)))</f>
        <v>0</v>
      </c>
      <c r="N89" s="24"/>
    </row>
    <row r="90" s="12" customFormat="1" customHeight="1" spans="3:14">
      <c r="C90" s="24"/>
      <c r="D90" s="5" t="str">
        <f ca="1" t="shared" si="2"/>
        <v/>
      </c>
      <c r="E90" s="6">
        <f ca="1" t="array" ref="E90">INDEX(工作清单!E:E,SMALL(IF((YEAR(工作清单!$I$7:$I$10000)=YEAR(本日工作!$E$7))*(MONTH(工作清单!$I$7:$I$10000)=MONTH((本日工作!$E$7+7))),ROW(工作清单!$E$7:$M$10000),4^8),ROW(84:84)))</f>
        <v>0</v>
      </c>
      <c r="F90" s="6">
        <f ca="1" t="array" ref="F90">INDEX(工作清单!F:F,SMALL(IF((YEAR(工作清单!$I$7:$I$10000)=YEAR(本日工作!$E$7))*(MONTH(工作清单!$I$7:$I$10000)=MONTH((本日工作!$E$7+7))),ROW(工作清单!$E$7:$M$10000),4^8),ROW(84:84)))</f>
        <v>0</v>
      </c>
      <c r="G90" s="6">
        <f ca="1" t="array" ref="G90">INDEX(工作清单!G:G,SMALL(IF((YEAR(工作清单!$I$7:$I$10000)=YEAR(本日工作!$E$7))*(MONTH(工作清单!$I$7:$I$10000)=MONTH((本日工作!$E$7+7))),ROW(工作清单!$E$7:$M$10000),4^8),ROW(84:84)))</f>
        <v>0</v>
      </c>
      <c r="H90" s="6">
        <f ca="1" t="array" ref="H90">INDEX(工作清单!H:H,SMALL(IF((YEAR(工作清单!$I$7:$I$10000)=YEAR(本日工作!$E$7))*(MONTH(工作清单!$I$7:$I$10000)=MONTH((本日工作!$E$7+7))),ROW(工作清单!$E$7:$M$10000),4^8),ROW(84:84)))</f>
        <v>0</v>
      </c>
      <c r="I90" s="27">
        <f ca="1" t="array" ref="I90">INDEX(工作清单!I:I,SMALL(IF((YEAR(工作清单!$I$7:$I$10000)=YEAR(本日工作!$E$7))*(MONTH(工作清单!$I$7:$I$10000)=MONTH((本日工作!$E$7+7))),ROW(工作清单!$E$7:$M$10000),4^8),ROW(84:84)))</f>
        <v>0</v>
      </c>
      <c r="J90" s="28">
        <f ca="1" t="array" ref="J90">INDEX(工作清单!J:J,SMALL(IF((YEAR(工作清单!$I$7:$I$10000)=YEAR(本日工作!$E$7))*(MONTH(工作清单!$I$7:$I$10000)=MONTH((本日工作!$E$7+7))),ROW(工作清单!$E$7:$M$10000),4^8),ROW(84:84)))</f>
        <v>0</v>
      </c>
      <c r="K90" s="6">
        <f ca="1" t="array" ref="K90">INDEX(工作清单!K:K,SMALL(IF((YEAR(工作清单!$I$7:$I$10000)=YEAR(本日工作!$E$7))*(MONTH(工作清单!$I$7:$I$10000)=MONTH((本日工作!$E$7+7))),ROW(工作清单!$E$7:$M$10000),4^8),ROW(84:84)))</f>
        <v>0</v>
      </c>
      <c r="L90" s="6">
        <f ca="1" t="array" ref="L90">INDEX(工作清单!L:L,SMALL(IF((YEAR(工作清单!$I$7:$I$10000)=YEAR(本日工作!$E$7))*(MONTH(工作清单!$I$7:$I$10000)=MONTH((本日工作!$E$7+7))),ROW(工作清单!$E$7:$M$10000),4^8),ROW(84:84)))</f>
        <v>0</v>
      </c>
      <c r="M90" s="10">
        <f ca="1" t="array" ref="M90">INDEX(工作清单!M:M,SMALL(IF((YEAR(工作清单!$I$7:$I$10000)=YEAR(本日工作!$E$7))*(MONTH(工作清单!$I$7:$I$10000)=MONTH((本日工作!$E$7+7))),ROW(工作清单!$E$7:$M$10000),4^8),ROW(84:84)))</f>
        <v>0</v>
      </c>
      <c r="N90" s="24"/>
    </row>
    <row r="91" s="12" customFormat="1" customHeight="1" spans="3:14">
      <c r="C91" s="24"/>
      <c r="D91" s="5" t="str">
        <f ca="1" t="shared" si="2"/>
        <v/>
      </c>
      <c r="E91" s="6">
        <f ca="1" t="array" ref="E91">INDEX(工作清单!E:E,SMALL(IF((YEAR(工作清单!$I$7:$I$10000)=YEAR(本日工作!$E$7))*(MONTH(工作清单!$I$7:$I$10000)=MONTH((本日工作!$E$7+7))),ROW(工作清单!$E$7:$M$10000),4^8),ROW(85:85)))</f>
        <v>0</v>
      </c>
      <c r="F91" s="6">
        <f ca="1" t="array" ref="F91">INDEX(工作清单!F:F,SMALL(IF((YEAR(工作清单!$I$7:$I$10000)=YEAR(本日工作!$E$7))*(MONTH(工作清单!$I$7:$I$10000)=MONTH((本日工作!$E$7+7))),ROW(工作清单!$E$7:$M$10000),4^8),ROW(85:85)))</f>
        <v>0</v>
      </c>
      <c r="G91" s="6">
        <f ca="1" t="array" ref="G91">INDEX(工作清单!G:G,SMALL(IF((YEAR(工作清单!$I$7:$I$10000)=YEAR(本日工作!$E$7))*(MONTH(工作清单!$I$7:$I$10000)=MONTH((本日工作!$E$7+7))),ROW(工作清单!$E$7:$M$10000),4^8),ROW(85:85)))</f>
        <v>0</v>
      </c>
      <c r="H91" s="6">
        <f ca="1" t="array" ref="H91">INDEX(工作清单!H:H,SMALL(IF((YEAR(工作清单!$I$7:$I$10000)=YEAR(本日工作!$E$7))*(MONTH(工作清单!$I$7:$I$10000)=MONTH((本日工作!$E$7+7))),ROW(工作清单!$E$7:$M$10000),4^8),ROW(85:85)))</f>
        <v>0</v>
      </c>
      <c r="I91" s="27">
        <f ca="1" t="array" ref="I91">INDEX(工作清单!I:I,SMALL(IF((YEAR(工作清单!$I$7:$I$10000)=YEAR(本日工作!$E$7))*(MONTH(工作清单!$I$7:$I$10000)=MONTH((本日工作!$E$7+7))),ROW(工作清单!$E$7:$M$10000),4^8),ROW(85:85)))</f>
        <v>0</v>
      </c>
      <c r="J91" s="28">
        <f ca="1" t="array" ref="J91">INDEX(工作清单!J:J,SMALL(IF((YEAR(工作清单!$I$7:$I$10000)=YEAR(本日工作!$E$7))*(MONTH(工作清单!$I$7:$I$10000)=MONTH((本日工作!$E$7+7))),ROW(工作清单!$E$7:$M$10000),4^8),ROW(85:85)))</f>
        <v>0</v>
      </c>
      <c r="K91" s="6">
        <f ca="1" t="array" ref="K91">INDEX(工作清单!K:K,SMALL(IF((YEAR(工作清单!$I$7:$I$10000)=YEAR(本日工作!$E$7))*(MONTH(工作清单!$I$7:$I$10000)=MONTH((本日工作!$E$7+7))),ROW(工作清单!$E$7:$M$10000),4^8),ROW(85:85)))</f>
        <v>0</v>
      </c>
      <c r="L91" s="6">
        <f ca="1" t="array" ref="L91">INDEX(工作清单!L:L,SMALL(IF((YEAR(工作清单!$I$7:$I$10000)=YEAR(本日工作!$E$7))*(MONTH(工作清单!$I$7:$I$10000)=MONTH((本日工作!$E$7+7))),ROW(工作清单!$E$7:$M$10000),4^8),ROW(85:85)))</f>
        <v>0</v>
      </c>
      <c r="M91" s="10">
        <f ca="1" t="array" ref="M91">INDEX(工作清单!M:M,SMALL(IF((YEAR(工作清单!$I$7:$I$10000)=YEAR(本日工作!$E$7))*(MONTH(工作清单!$I$7:$I$10000)=MONTH((本日工作!$E$7+7))),ROW(工作清单!$E$7:$M$10000),4^8),ROW(85:85)))</f>
        <v>0</v>
      </c>
      <c r="N91" s="24"/>
    </row>
    <row r="92" s="12" customFormat="1" customHeight="1" spans="3:14">
      <c r="C92" s="24"/>
      <c r="D92" s="5" t="str">
        <f ca="1" t="shared" si="2"/>
        <v/>
      </c>
      <c r="E92" s="6">
        <f ca="1" t="array" ref="E92">INDEX(工作清单!E:E,SMALL(IF((YEAR(工作清单!$I$7:$I$10000)=YEAR(本日工作!$E$7))*(MONTH(工作清单!$I$7:$I$10000)=MONTH((本日工作!$E$7+7))),ROW(工作清单!$E$7:$M$10000),4^8),ROW(86:86)))</f>
        <v>0</v>
      </c>
      <c r="F92" s="6">
        <f ca="1" t="array" ref="F92">INDEX(工作清单!F:F,SMALL(IF((YEAR(工作清单!$I$7:$I$10000)=YEAR(本日工作!$E$7))*(MONTH(工作清单!$I$7:$I$10000)=MONTH((本日工作!$E$7+7))),ROW(工作清单!$E$7:$M$10000),4^8),ROW(86:86)))</f>
        <v>0</v>
      </c>
      <c r="G92" s="6">
        <f ca="1" t="array" ref="G92">INDEX(工作清单!G:G,SMALL(IF((YEAR(工作清单!$I$7:$I$10000)=YEAR(本日工作!$E$7))*(MONTH(工作清单!$I$7:$I$10000)=MONTH((本日工作!$E$7+7))),ROW(工作清单!$E$7:$M$10000),4^8),ROW(86:86)))</f>
        <v>0</v>
      </c>
      <c r="H92" s="6">
        <f ca="1" t="array" ref="H92">INDEX(工作清单!H:H,SMALL(IF((YEAR(工作清单!$I$7:$I$10000)=YEAR(本日工作!$E$7))*(MONTH(工作清单!$I$7:$I$10000)=MONTH((本日工作!$E$7+7))),ROW(工作清单!$E$7:$M$10000),4^8),ROW(86:86)))</f>
        <v>0</v>
      </c>
      <c r="I92" s="27">
        <f ca="1" t="array" ref="I92">INDEX(工作清单!I:I,SMALL(IF((YEAR(工作清单!$I$7:$I$10000)=YEAR(本日工作!$E$7))*(MONTH(工作清单!$I$7:$I$10000)=MONTH((本日工作!$E$7+7))),ROW(工作清单!$E$7:$M$10000),4^8),ROW(86:86)))</f>
        <v>0</v>
      </c>
      <c r="J92" s="28">
        <f ca="1" t="array" ref="J92">INDEX(工作清单!J:J,SMALL(IF((YEAR(工作清单!$I$7:$I$10000)=YEAR(本日工作!$E$7))*(MONTH(工作清单!$I$7:$I$10000)=MONTH((本日工作!$E$7+7))),ROW(工作清单!$E$7:$M$10000),4^8),ROW(86:86)))</f>
        <v>0</v>
      </c>
      <c r="K92" s="6">
        <f ca="1" t="array" ref="K92">INDEX(工作清单!K:K,SMALL(IF((YEAR(工作清单!$I$7:$I$10000)=YEAR(本日工作!$E$7))*(MONTH(工作清单!$I$7:$I$10000)=MONTH((本日工作!$E$7+7))),ROW(工作清单!$E$7:$M$10000),4^8),ROW(86:86)))</f>
        <v>0</v>
      </c>
      <c r="L92" s="6">
        <f ca="1" t="array" ref="L92">INDEX(工作清单!L:L,SMALL(IF((YEAR(工作清单!$I$7:$I$10000)=YEAR(本日工作!$E$7))*(MONTH(工作清单!$I$7:$I$10000)=MONTH((本日工作!$E$7+7))),ROW(工作清单!$E$7:$M$10000),4^8),ROW(86:86)))</f>
        <v>0</v>
      </c>
      <c r="M92" s="10">
        <f ca="1" t="array" ref="M92">INDEX(工作清单!M:M,SMALL(IF((YEAR(工作清单!$I$7:$I$10000)=YEAR(本日工作!$E$7))*(MONTH(工作清单!$I$7:$I$10000)=MONTH((本日工作!$E$7+7))),ROW(工作清单!$E$7:$M$10000),4^8),ROW(86:86)))</f>
        <v>0</v>
      </c>
      <c r="N92" s="24"/>
    </row>
    <row r="93" s="12" customFormat="1" customHeight="1" spans="3:14">
      <c r="C93" s="24"/>
      <c r="D93" s="5" t="str">
        <f ca="1" t="shared" si="2"/>
        <v/>
      </c>
      <c r="E93" s="6">
        <f ca="1" t="array" ref="E93">INDEX(工作清单!E:E,SMALL(IF((YEAR(工作清单!$I$7:$I$10000)=YEAR(本日工作!$E$7))*(MONTH(工作清单!$I$7:$I$10000)=MONTH((本日工作!$E$7+7))),ROW(工作清单!$E$7:$M$10000),4^8),ROW(87:87)))</f>
        <v>0</v>
      </c>
      <c r="F93" s="6">
        <f ca="1" t="array" ref="F93">INDEX(工作清单!F:F,SMALL(IF((YEAR(工作清单!$I$7:$I$10000)=YEAR(本日工作!$E$7))*(MONTH(工作清单!$I$7:$I$10000)=MONTH((本日工作!$E$7+7))),ROW(工作清单!$E$7:$M$10000),4^8),ROW(87:87)))</f>
        <v>0</v>
      </c>
      <c r="G93" s="6">
        <f ca="1" t="array" ref="G93">INDEX(工作清单!G:G,SMALL(IF((YEAR(工作清单!$I$7:$I$10000)=YEAR(本日工作!$E$7))*(MONTH(工作清单!$I$7:$I$10000)=MONTH((本日工作!$E$7+7))),ROW(工作清单!$E$7:$M$10000),4^8),ROW(87:87)))</f>
        <v>0</v>
      </c>
      <c r="H93" s="6">
        <f ca="1" t="array" ref="H93">INDEX(工作清单!H:H,SMALL(IF((YEAR(工作清单!$I$7:$I$10000)=YEAR(本日工作!$E$7))*(MONTH(工作清单!$I$7:$I$10000)=MONTH((本日工作!$E$7+7))),ROW(工作清单!$E$7:$M$10000),4^8),ROW(87:87)))</f>
        <v>0</v>
      </c>
      <c r="I93" s="27">
        <f ca="1" t="array" ref="I93">INDEX(工作清单!I:I,SMALL(IF((YEAR(工作清单!$I$7:$I$10000)=YEAR(本日工作!$E$7))*(MONTH(工作清单!$I$7:$I$10000)=MONTH((本日工作!$E$7+7))),ROW(工作清单!$E$7:$M$10000),4^8),ROW(87:87)))</f>
        <v>0</v>
      </c>
      <c r="J93" s="28">
        <f ca="1" t="array" ref="J93">INDEX(工作清单!J:J,SMALL(IF((YEAR(工作清单!$I$7:$I$10000)=YEAR(本日工作!$E$7))*(MONTH(工作清单!$I$7:$I$10000)=MONTH((本日工作!$E$7+7))),ROW(工作清单!$E$7:$M$10000),4^8),ROW(87:87)))</f>
        <v>0</v>
      </c>
      <c r="K93" s="6">
        <f ca="1" t="array" ref="K93">INDEX(工作清单!K:K,SMALL(IF((YEAR(工作清单!$I$7:$I$10000)=YEAR(本日工作!$E$7))*(MONTH(工作清单!$I$7:$I$10000)=MONTH((本日工作!$E$7+7))),ROW(工作清单!$E$7:$M$10000),4^8),ROW(87:87)))</f>
        <v>0</v>
      </c>
      <c r="L93" s="6">
        <f ca="1" t="array" ref="L93">INDEX(工作清单!L:L,SMALL(IF((YEAR(工作清单!$I$7:$I$10000)=YEAR(本日工作!$E$7))*(MONTH(工作清单!$I$7:$I$10000)=MONTH((本日工作!$E$7+7))),ROW(工作清单!$E$7:$M$10000),4^8),ROW(87:87)))</f>
        <v>0</v>
      </c>
      <c r="M93" s="10">
        <f ca="1" t="array" ref="M93">INDEX(工作清单!M:M,SMALL(IF((YEAR(工作清单!$I$7:$I$10000)=YEAR(本日工作!$E$7))*(MONTH(工作清单!$I$7:$I$10000)=MONTH((本日工作!$E$7+7))),ROW(工作清单!$E$7:$M$10000),4^8),ROW(87:87)))</f>
        <v>0</v>
      </c>
      <c r="N93" s="24"/>
    </row>
    <row r="94" s="12" customFormat="1" customHeight="1" spans="3:14">
      <c r="C94" s="24"/>
      <c r="D94" s="5" t="str">
        <f ca="1" t="shared" si="2"/>
        <v/>
      </c>
      <c r="E94" s="6">
        <f ca="1" t="array" ref="E94">INDEX(工作清单!E:E,SMALL(IF((YEAR(工作清单!$I$7:$I$10000)=YEAR(本日工作!$E$7))*(MONTH(工作清单!$I$7:$I$10000)=MONTH((本日工作!$E$7+7))),ROW(工作清单!$E$7:$M$10000),4^8),ROW(88:88)))</f>
        <v>0</v>
      </c>
      <c r="F94" s="6">
        <f ca="1" t="array" ref="F94">INDEX(工作清单!F:F,SMALL(IF((YEAR(工作清单!$I$7:$I$10000)=YEAR(本日工作!$E$7))*(MONTH(工作清单!$I$7:$I$10000)=MONTH((本日工作!$E$7+7))),ROW(工作清单!$E$7:$M$10000),4^8),ROW(88:88)))</f>
        <v>0</v>
      </c>
      <c r="G94" s="6">
        <f ca="1" t="array" ref="G94">INDEX(工作清单!G:G,SMALL(IF((YEAR(工作清单!$I$7:$I$10000)=YEAR(本日工作!$E$7))*(MONTH(工作清单!$I$7:$I$10000)=MONTH((本日工作!$E$7+7))),ROW(工作清单!$E$7:$M$10000),4^8),ROW(88:88)))</f>
        <v>0</v>
      </c>
      <c r="H94" s="6">
        <f ca="1" t="array" ref="H94">INDEX(工作清单!H:H,SMALL(IF((YEAR(工作清单!$I$7:$I$10000)=YEAR(本日工作!$E$7))*(MONTH(工作清单!$I$7:$I$10000)=MONTH((本日工作!$E$7+7))),ROW(工作清单!$E$7:$M$10000),4^8),ROW(88:88)))</f>
        <v>0</v>
      </c>
      <c r="I94" s="27">
        <f ca="1" t="array" ref="I94">INDEX(工作清单!I:I,SMALL(IF((YEAR(工作清单!$I$7:$I$10000)=YEAR(本日工作!$E$7))*(MONTH(工作清单!$I$7:$I$10000)=MONTH((本日工作!$E$7+7))),ROW(工作清单!$E$7:$M$10000),4^8),ROW(88:88)))</f>
        <v>0</v>
      </c>
      <c r="J94" s="28">
        <f ca="1" t="array" ref="J94">INDEX(工作清单!J:J,SMALL(IF((YEAR(工作清单!$I$7:$I$10000)=YEAR(本日工作!$E$7))*(MONTH(工作清单!$I$7:$I$10000)=MONTH((本日工作!$E$7+7))),ROW(工作清单!$E$7:$M$10000),4^8),ROW(88:88)))</f>
        <v>0</v>
      </c>
      <c r="K94" s="6">
        <f ca="1" t="array" ref="K94">INDEX(工作清单!K:K,SMALL(IF((YEAR(工作清单!$I$7:$I$10000)=YEAR(本日工作!$E$7))*(MONTH(工作清单!$I$7:$I$10000)=MONTH((本日工作!$E$7+7))),ROW(工作清单!$E$7:$M$10000),4^8),ROW(88:88)))</f>
        <v>0</v>
      </c>
      <c r="L94" s="6">
        <f ca="1" t="array" ref="L94">INDEX(工作清单!L:L,SMALL(IF((YEAR(工作清单!$I$7:$I$10000)=YEAR(本日工作!$E$7))*(MONTH(工作清单!$I$7:$I$10000)=MONTH((本日工作!$E$7+7))),ROW(工作清单!$E$7:$M$10000),4^8),ROW(88:88)))</f>
        <v>0</v>
      </c>
      <c r="M94" s="10">
        <f ca="1" t="array" ref="M94">INDEX(工作清单!M:M,SMALL(IF((YEAR(工作清单!$I$7:$I$10000)=YEAR(本日工作!$E$7))*(MONTH(工作清单!$I$7:$I$10000)=MONTH((本日工作!$E$7+7))),ROW(工作清单!$E$7:$M$10000),4^8),ROW(88:88)))</f>
        <v>0</v>
      </c>
      <c r="N94" s="24"/>
    </row>
    <row r="95" s="12" customFormat="1" customHeight="1" spans="3:14">
      <c r="C95" s="24"/>
      <c r="D95" s="5" t="str">
        <f ca="1" t="shared" si="2"/>
        <v/>
      </c>
      <c r="E95" s="6">
        <f ca="1" t="array" ref="E95">INDEX(工作清单!E:E,SMALL(IF((YEAR(工作清单!$I$7:$I$10000)=YEAR(本日工作!$E$7))*(MONTH(工作清单!$I$7:$I$10000)=MONTH((本日工作!$E$7+7))),ROW(工作清单!$E$7:$M$10000),4^8),ROW(89:89)))</f>
        <v>0</v>
      </c>
      <c r="F95" s="6">
        <f ca="1" t="array" ref="F95">INDEX(工作清单!F:F,SMALL(IF((YEAR(工作清单!$I$7:$I$10000)=YEAR(本日工作!$E$7))*(MONTH(工作清单!$I$7:$I$10000)=MONTH((本日工作!$E$7+7))),ROW(工作清单!$E$7:$M$10000),4^8),ROW(89:89)))</f>
        <v>0</v>
      </c>
      <c r="G95" s="6">
        <f ca="1" t="array" ref="G95">INDEX(工作清单!G:G,SMALL(IF((YEAR(工作清单!$I$7:$I$10000)=YEAR(本日工作!$E$7))*(MONTH(工作清单!$I$7:$I$10000)=MONTH((本日工作!$E$7+7))),ROW(工作清单!$E$7:$M$10000),4^8),ROW(89:89)))</f>
        <v>0</v>
      </c>
      <c r="H95" s="6">
        <f ca="1" t="array" ref="H95">INDEX(工作清单!H:H,SMALL(IF((YEAR(工作清单!$I$7:$I$10000)=YEAR(本日工作!$E$7))*(MONTH(工作清单!$I$7:$I$10000)=MONTH((本日工作!$E$7+7))),ROW(工作清单!$E$7:$M$10000),4^8),ROW(89:89)))</f>
        <v>0</v>
      </c>
      <c r="I95" s="27">
        <f ca="1" t="array" ref="I95">INDEX(工作清单!I:I,SMALL(IF((YEAR(工作清单!$I$7:$I$10000)=YEAR(本日工作!$E$7))*(MONTH(工作清单!$I$7:$I$10000)=MONTH((本日工作!$E$7+7))),ROW(工作清单!$E$7:$M$10000),4^8),ROW(89:89)))</f>
        <v>0</v>
      </c>
      <c r="J95" s="28">
        <f ca="1" t="array" ref="J95">INDEX(工作清单!J:J,SMALL(IF((YEAR(工作清单!$I$7:$I$10000)=YEAR(本日工作!$E$7))*(MONTH(工作清单!$I$7:$I$10000)=MONTH((本日工作!$E$7+7))),ROW(工作清单!$E$7:$M$10000),4^8),ROW(89:89)))</f>
        <v>0</v>
      </c>
      <c r="K95" s="6">
        <f ca="1" t="array" ref="K95">INDEX(工作清单!K:K,SMALL(IF((YEAR(工作清单!$I$7:$I$10000)=YEAR(本日工作!$E$7))*(MONTH(工作清单!$I$7:$I$10000)=MONTH((本日工作!$E$7+7))),ROW(工作清单!$E$7:$M$10000),4^8),ROW(89:89)))</f>
        <v>0</v>
      </c>
      <c r="L95" s="6">
        <f ca="1" t="array" ref="L95">INDEX(工作清单!L:L,SMALL(IF((YEAR(工作清单!$I$7:$I$10000)=YEAR(本日工作!$E$7))*(MONTH(工作清单!$I$7:$I$10000)=MONTH((本日工作!$E$7+7))),ROW(工作清单!$E$7:$M$10000),4^8),ROW(89:89)))</f>
        <v>0</v>
      </c>
      <c r="M95" s="10">
        <f ca="1" t="array" ref="M95">INDEX(工作清单!M:M,SMALL(IF((YEAR(工作清单!$I$7:$I$10000)=YEAR(本日工作!$E$7))*(MONTH(工作清单!$I$7:$I$10000)=MONTH((本日工作!$E$7+7))),ROW(工作清单!$E$7:$M$10000),4^8),ROW(89:89)))</f>
        <v>0</v>
      </c>
      <c r="N95" s="24"/>
    </row>
    <row r="96" s="12" customFormat="1" customHeight="1" spans="3:14">
      <c r="C96" s="24"/>
      <c r="D96" s="5" t="str">
        <f ca="1" t="shared" si="2"/>
        <v/>
      </c>
      <c r="E96" s="6">
        <f ca="1" t="array" ref="E96">INDEX(工作清单!E:E,SMALL(IF((YEAR(工作清单!$I$7:$I$10000)=YEAR(本日工作!$E$7))*(MONTH(工作清单!$I$7:$I$10000)=MONTH((本日工作!$E$7+7))),ROW(工作清单!$E$7:$M$10000),4^8),ROW(90:90)))</f>
        <v>0</v>
      </c>
      <c r="F96" s="6">
        <f ca="1" t="array" ref="F96">INDEX(工作清单!F:F,SMALL(IF((YEAR(工作清单!$I$7:$I$10000)=YEAR(本日工作!$E$7))*(MONTH(工作清单!$I$7:$I$10000)=MONTH((本日工作!$E$7+7))),ROW(工作清单!$E$7:$M$10000),4^8),ROW(90:90)))</f>
        <v>0</v>
      </c>
      <c r="G96" s="6">
        <f ca="1" t="array" ref="G96">INDEX(工作清单!G:G,SMALL(IF((YEAR(工作清单!$I$7:$I$10000)=YEAR(本日工作!$E$7))*(MONTH(工作清单!$I$7:$I$10000)=MONTH((本日工作!$E$7+7))),ROW(工作清单!$E$7:$M$10000),4^8),ROW(90:90)))</f>
        <v>0</v>
      </c>
      <c r="H96" s="6">
        <f ca="1" t="array" ref="H96">INDEX(工作清单!H:H,SMALL(IF((YEAR(工作清单!$I$7:$I$10000)=YEAR(本日工作!$E$7))*(MONTH(工作清单!$I$7:$I$10000)=MONTH((本日工作!$E$7+7))),ROW(工作清单!$E$7:$M$10000),4^8),ROW(90:90)))</f>
        <v>0</v>
      </c>
      <c r="I96" s="27">
        <f ca="1" t="array" ref="I96">INDEX(工作清单!I:I,SMALL(IF((YEAR(工作清单!$I$7:$I$10000)=YEAR(本日工作!$E$7))*(MONTH(工作清单!$I$7:$I$10000)=MONTH((本日工作!$E$7+7))),ROW(工作清单!$E$7:$M$10000),4^8),ROW(90:90)))</f>
        <v>0</v>
      </c>
      <c r="J96" s="28">
        <f ca="1" t="array" ref="J96">INDEX(工作清单!J:J,SMALL(IF((YEAR(工作清单!$I$7:$I$10000)=YEAR(本日工作!$E$7))*(MONTH(工作清单!$I$7:$I$10000)=MONTH((本日工作!$E$7+7))),ROW(工作清单!$E$7:$M$10000),4^8),ROW(90:90)))</f>
        <v>0</v>
      </c>
      <c r="K96" s="6">
        <f ca="1" t="array" ref="K96">INDEX(工作清单!K:K,SMALL(IF((YEAR(工作清单!$I$7:$I$10000)=YEAR(本日工作!$E$7))*(MONTH(工作清单!$I$7:$I$10000)=MONTH((本日工作!$E$7+7))),ROW(工作清单!$E$7:$M$10000),4^8),ROW(90:90)))</f>
        <v>0</v>
      </c>
      <c r="L96" s="6">
        <f ca="1" t="array" ref="L96">INDEX(工作清单!L:L,SMALL(IF((YEAR(工作清单!$I$7:$I$10000)=YEAR(本日工作!$E$7))*(MONTH(工作清单!$I$7:$I$10000)=MONTH((本日工作!$E$7+7))),ROW(工作清单!$E$7:$M$10000),4^8),ROW(90:90)))</f>
        <v>0</v>
      </c>
      <c r="M96" s="10">
        <f ca="1" t="array" ref="M96">INDEX(工作清单!M:M,SMALL(IF((YEAR(工作清单!$I$7:$I$10000)=YEAR(本日工作!$E$7))*(MONTH(工作清单!$I$7:$I$10000)=MONTH((本日工作!$E$7+7))),ROW(工作清单!$E$7:$M$10000),4^8),ROW(90:90)))</f>
        <v>0</v>
      </c>
      <c r="N96" s="24"/>
    </row>
    <row r="97" s="12" customFormat="1" customHeight="1" spans="3:14">
      <c r="C97" s="24"/>
      <c r="D97" s="5" t="str">
        <f ca="1" t="shared" si="2"/>
        <v/>
      </c>
      <c r="E97" s="6">
        <f ca="1" t="array" ref="E97">INDEX(工作清单!E:E,SMALL(IF((YEAR(工作清单!$I$7:$I$10000)=YEAR(本日工作!$E$7))*(MONTH(工作清单!$I$7:$I$10000)=MONTH((本日工作!$E$7+7))),ROW(工作清单!$E$7:$M$10000),4^8),ROW(91:91)))</f>
        <v>0</v>
      </c>
      <c r="F97" s="6">
        <f ca="1" t="array" ref="F97">INDEX(工作清单!F:F,SMALL(IF((YEAR(工作清单!$I$7:$I$10000)=YEAR(本日工作!$E$7))*(MONTH(工作清单!$I$7:$I$10000)=MONTH((本日工作!$E$7+7))),ROW(工作清单!$E$7:$M$10000),4^8),ROW(91:91)))</f>
        <v>0</v>
      </c>
      <c r="G97" s="6">
        <f ca="1" t="array" ref="G97">INDEX(工作清单!G:G,SMALL(IF((YEAR(工作清单!$I$7:$I$10000)=YEAR(本日工作!$E$7))*(MONTH(工作清单!$I$7:$I$10000)=MONTH((本日工作!$E$7+7))),ROW(工作清单!$E$7:$M$10000),4^8),ROW(91:91)))</f>
        <v>0</v>
      </c>
      <c r="H97" s="6">
        <f ca="1" t="array" ref="H97">INDEX(工作清单!H:H,SMALL(IF((YEAR(工作清单!$I$7:$I$10000)=YEAR(本日工作!$E$7))*(MONTH(工作清单!$I$7:$I$10000)=MONTH((本日工作!$E$7+7))),ROW(工作清单!$E$7:$M$10000),4^8),ROW(91:91)))</f>
        <v>0</v>
      </c>
      <c r="I97" s="27">
        <f ca="1" t="array" ref="I97">INDEX(工作清单!I:I,SMALL(IF((YEAR(工作清单!$I$7:$I$10000)=YEAR(本日工作!$E$7))*(MONTH(工作清单!$I$7:$I$10000)=MONTH((本日工作!$E$7+7))),ROW(工作清单!$E$7:$M$10000),4^8),ROW(91:91)))</f>
        <v>0</v>
      </c>
      <c r="J97" s="28">
        <f ca="1" t="array" ref="J97">INDEX(工作清单!J:J,SMALL(IF((YEAR(工作清单!$I$7:$I$10000)=YEAR(本日工作!$E$7))*(MONTH(工作清单!$I$7:$I$10000)=MONTH((本日工作!$E$7+7))),ROW(工作清单!$E$7:$M$10000),4^8),ROW(91:91)))</f>
        <v>0</v>
      </c>
      <c r="K97" s="6">
        <f ca="1" t="array" ref="K97">INDEX(工作清单!K:K,SMALL(IF((YEAR(工作清单!$I$7:$I$10000)=YEAR(本日工作!$E$7))*(MONTH(工作清单!$I$7:$I$10000)=MONTH((本日工作!$E$7+7))),ROW(工作清单!$E$7:$M$10000),4^8),ROW(91:91)))</f>
        <v>0</v>
      </c>
      <c r="L97" s="6">
        <f ca="1" t="array" ref="L97">INDEX(工作清单!L:L,SMALL(IF((YEAR(工作清单!$I$7:$I$10000)=YEAR(本日工作!$E$7))*(MONTH(工作清单!$I$7:$I$10000)=MONTH((本日工作!$E$7+7))),ROW(工作清单!$E$7:$M$10000),4^8),ROW(91:91)))</f>
        <v>0</v>
      </c>
      <c r="M97" s="10">
        <f ca="1" t="array" ref="M97">INDEX(工作清单!M:M,SMALL(IF((YEAR(工作清单!$I$7:$I$10000)=YEAR(本日工作!$E$7))*(MONTH(工作清单!$I$7:$I$10000)=MONTH((本日工作!$E$7+7))),ROW(工作清单!$E$7:$M$10000),4^8),ROW(91:91)))</f>
        <v>0</v>
      </c>
      <c r="N97" s="24"/>
    </row>
    <row r="98" s="12" customFormat="1" customHeight="1" spans="3:14">
      <c r="C98" s="24"/>
      <c r="D98" s="5" t="str">
        <f ca="1" t="shared" si="2"/>
        <v/>
      </c>
      <c r="E98" s="6">
        <f ca="1" t="array" ref="E98">INDEX(工作清单!E:E,SMALL(IF((YEAR(工作清单!$I$7:$I$10000)=YEAR(本日工作!$E$7))*(MONTH(工作清单!$I$7:$I$10000)=MONTH((本日工作!$E$7+7))),ROW(工作清单!$E$7:$M$10000),4^8),ROW(92:92)))</f>
        <v>0</v>
      </c>
      <c r="F98" s="6">
        <f ca="1" t="array" ref="F98">INDEX(工作清单!F:F,SMALL(IF((YEAR(工作清单!$I$7:$I$10000)=YEAR(本日工作!$E$7))*(MONTH(工作清单!$I$7:$I$10000)=MONTH((本日工作!$E$7+7))),ROW(工作清单!$E$7:$M$10000),4^8),ROW(92:92)))</f>
        <v>0</v>
      </c>
      <c r="G98" s="6">
        <f ca="1" t="array" ref="G98">INDEX(工作清单!G:G,SMALL(IF((YEAR(工作清单!$I$7:$I$10000)=YEAR(本日工作!$E$7))*(MONTH(工作清单!$I$7:$I$10000)=MONTH((本日工作!$E$7+7))),ROW(工作清单!$E$7:$M$10000),4^8),ROW(92:92)))</f>
        <v>0</v>
      </c>
      <c r="H98" s="6">
        <f ca="1" t="array" ref="H98">INDEX(工作清单!H:H,SMALL(IF((YEAR(工作清单!$I$7:$I$10000)=YEAR(本日工作!$E$7))*(MONTH(工作清单!$I$7:$I$10000)=MONTH((本日工作!$E$7+7))),ROW(工作清单!$E$7:$M$10000),4^8),ROW(92:92)))</f>
        <v>0</v>
      </c>
      <c r="I98" s="27">
        <f ca="1" t="array" ref="I98">INDEX(工作清单!I:I,SMALL(IF((YEAR(工作清单!$I$7:$I$10000)=YEAR(本日工作!$E$7))*(MONTH(工作清单!$I$7:$I$10000)=MONTH((本日工作!$E$7+7))),ROW(工作清单!$E$7:$M$10000),4^8),ROW(92:92)))</f>
        <v>0</v>
      </c>
      <c r="J98" s="28">
        <f ca="1" t="array" ref="J98">INDEX(工作清单!J:J,SMALL(IF((YEAR(工作清单!$I$7:$I$10000)=YEAR(本日工作!$E$7))*(MONTH(工作清单!$I$7:$I$10000)=MONTH((本日工作!$E$7+7))),ROW(工作清单!$E$7:$M$10000),4^8),ROW(92:92)))</f>
        <v>0</v>
      </c>
      <c r="K98" s="6">
        <f ca="1" t="array" ref="K98">INDEX(工作清单!K:K,SMALL(IF((YEAR(工作清单!$I$7:$I$10000)=YEAR(本日工作!$E$7))*(MONTH(工作清单!$I$7:$I$10000)=MONTH((本日工作!$E$7+7))),ROW(工作清单!$E$7:$M$10000),4^8),ROW(92:92)))</f>
        <v>0</v>
      </c>
      <c r="L98" s="6">
        <f ca="1" t="array" ref="L98">INDEX(工作清单!L:L,SMALL(IF((YEAR(工作清单!$I$7:$I$10000)=YEAR(本日工作!$E$7))*(MONTH(工作清单!$I$7:$I$10000)=MONTH((本日工作!$E$7+7))),ROW(工作清单!$E$7:$M$10000),4^8),ROW(92:92)))</f>
        <v>0</v>
      </c>
      <c r="M98" s="10">
        <f ca="1" t="array" ref="M98">INDEX(工作清单!M:M,SMALL(IF((YEAR(工作清单!$I$7:$I$10000)=YEAR(本日工作!$E$7))*(MONTH(工作清单!$I$7:$I$10000)=MONTH((本日工作!$E$7+7))),ROW(工作清单!$E$7:$M$10000),4^8),ROW(92:92)))</f>
        <v>0</v>
      </c>
      <c r="N98" s="24"/>
    </row>
    <row r="99" s="12" customFormat="1" customHeight="1" spans="3:14">
      <c r="C99" s="24"/>
      <c r="D99" s="5" t="str">
        <f ca="1" t="shared" si="2"/>
        <v/>
      </c>
      <c r="E99" s="6">
        <f ca="1" t="array" ref="E99">INDEX(工作清单!E:E,SMALL(IF((YEAR(工作清单!$I$7:$I$10000)=YEAR(本日工作!$E$7))*(MONTH(工作清单!$I$7:$I$10000)=MONTH((本日工作!$E$7+7))),ROW(工作清单!$E$7:$M$10000),4^8),ROW(93:93)))</f>
        <v>0</v>
      </c>
      <c r="F99" s="6">
        <f ca="1" t="array" ref="F99">INDEX(工作清单!F:F,SMALL(IF((YEAR(工作清单!$I$7:$I$10000)=YEAR(本日工作!$E$7))*(MONTH(工作清单!$I$7:$I$10000)=MONTH((本日工作!$E$7+7))),ROW(工作清单!$E$7:$M$10000),4^8),ROW(93:93)))</f>
        <v>0</v>
      </c>
      <c r="G99" s="6">
        <f ca="1" t="array" ref="G99">INDEX(工作清单!G:G,SMALL(IF((YEAR(工作清单!$I$7:$I$10000)=YEAR(本日工作!$E$7))*(MONTH(工作清单!$I$7:$I$10000)=MONTH((本日工作!$E$7+7))),ROW(工作清单!$E$7:$M$10000),4^8),ROW(93:93)))</f>
        <v>0</v>
      </c>
      <c r="H99" s="6">
        <f ca="1" t="array" ref="H99">INDEX(工作清单!H:H,SMALL(IF((YEAR(工作清单!$I$7:$I$10000)=YEAR(本日工作!$E$7))*(MONTH(工作清单!$I$7:$I$10000)=MONTH((本日工作!$E$7+7))),ROW(工作清单!$E$7:$M$10000),4^8),ROW(93:93)))</f>
        <v>0</v>
      </c>
      <c r="I99" s="27">
        <f ca="1" t="array" ref="I99">INDEX(工作清单!I:I,SMALL(IF((YEAR(工作清单!$I$7:$I$10000)=YEAR(本日工作!$E$7))*(MONTH(工作清单!$I$7:$I$10000)=MONTH((本日工作!$E$7+7))),ROW(工作清单!$E$7:$M$10000),4^8),ROW(93:93)))</f>
        <v>0</v>
      </c>
      <c r="J99" s="28">
        <f ca="1" t="array" ref="J99">INDEX(工作清单!J:J,SMALL(IF((YEAR(工作清单!$I$7:$I$10000)=YEAR(本日工作!$E$7))*(MONTH(工作清单!$I$7:$I$10000)=MONTH((本日工作!$E$7+7))),ROW(工作清单!$E$7:$M$10000),4^8),ROW(93:93)))</f>
        <v>0</v>
      </c>
      <c r="K99" s="6">
        <f ca="1" t="array" ref="K99">INDEX(工作清单!K:K,SMALL(IF((YEAR(工作清单!$I$7:$I$10000)=YEAR(本日工作!$E$7))*(MONTH(工作清单!$I$7:$I$10000)=MONTH((本日工作!$E$7+7))),ROW(工作清单!$E$7:$M$10000),4^8),ROW(93:93)))</f>
        <v>0</v>
      </c>
      <c r="L99" s="6">
        <f ca="1" t="array" ref="L99">INDEX(工作清单!L:L,SMALL(IF((YEAR(工作清单!$I$7:$I$10000)=YEAR(本日工作!$E$7))*(MONTH(工作清单!$I$7:$I$10000)=MONTH((本日工作!$E$7+7))),ROW(工作清单!$E$7:$M$10000),4^8),ROW(93:93)))</f>
        <v>0</v>
      </c>
      <c r="M99" s="10">
        <f ca="1" t="array" ref="M99">INDEX(工作清单!M:M,SMALL(IF((YEAR(工作清单!$I$7:$I$10000)=YEAR(本日工作!$E$7))*(MONTH(工作清单!$I$7:$I$10000)=MONTH((本日工作!$E$7+7))),ROW(工作清单!$E$7:$M$10000),4^8),ROW(93:93)))</f>
        <v>0</v>
      </c>
      <c r="N99" s="24"/>
    </row>
    <row r="100" s="12" customFormat="1" customHeight="1" spans="3:14">
      <c r="C100" s="24"/>
      <c r="D100" s="5" t="str">
        <f ca="1" t="shared" si="2"/>
        <v/>
      </c>
      <c r="E100" s="6">
        <f ca="1" t="array" ref="E100">INDEX(工作清单!E:E,SMALL(IF((YEAR(工作清单!$I$7:$I$10000)=YEAR(本日工作!$E$7))*(MONTH(工作清单!$I$7:$I$10000)=MONTH((本日工作!$E$7+7))),ROW(工作清单!$E$7:$M$10000),4^8),ROW(94:94)))</f>
        <v>0</v>
      </c>
      <c r="F100" s="6">
        <f ca="1" t="array" ref="F100">INDEX(工作清单!F:F,SMALL(IF((YEAR(工作清单!$I$7:$I$10000)=YEAR(本日工作!$E$7))*(MONTH(工作清单!$I$7:$I$10000)=MONTH((本日工作!$E$7+7))),ROW(工作清单!$E$7:$M$10000),4^8),ROW(94:94)))</f>
        <v>0</v>
      </c>
      <c r="G100" s="6">
        <f ca="1" t="array" ref="G100">INDEX(工作清单!G:G,SMALL(IF((YEAR(工作清单!$I$7:$I$10000)=YEAR(本日工作!$E$7))*(MONTH(工作清单!$I$7:$I$10000)=MONTH((本日工作!$E$7+7))),ROW(工作清单!$E$7:$M$10000),4^8),ROW(94:94)))</f>
        <v>0</v>
      </c>
      <c r="H100" s="6">
        <f ca="1" t="array" ref="H100">INDEX(工作清单!H:H,SMALL(IF((YEAR(工作清单!$I$7:$I$10000)=YEAR(本日工作!$E$7))*(MONTH(工作清单!$I$7:$I$10000)=MONTH((本日工作!$E$7+7))),ROW(工作清单!$E$7:$M$10000),4^8),ROW(94:94)))</f>
        <v>0</v>
      </c>
      <c r="I100" s="27">
        <f ca="1" t="array" ref="I100">INDEX(工作清单!I:I,SMALL(IF((YEAR(工作清单!$I$7:$I$10000)=YEAR(本日工作!$E$7))*(MONTH(工作清单!$I$7:$I$10000)=MONTH((本日工作!$E$7+7))),ROW(工作清单!$E$7:$M$10000),4^8),ROW(94:94)))</f>
        <v>0</v>
      </c>
      <c r="J100" s="28">
        <f ca="1" t="array" ref="J100">INDEX(工作清单!J:J,SMALL(IF((YEAR(工作清单!$I$7:$I$10000)=YEAR(本日工作!$E$7))*(MONTH(工作清单!$I$7:$I$10000)=MONTH((本日工作!$E$7+7))),ROW(工作清单!$E$7:$M$10000),4^8),ROW(94:94)))</f>
        <v>0</v>
      </c>
      <c r="K100" s="6">
        <f ca="1" t="array" ref="K100">INDEX(工作清单!K:K,SMALL(IF((YEAR(工作清单!$I$7:$I$10000)=YEAR(本日工作!$E$7))*(MONTH(工作清单!$I$7:$I$10000)=MONTH((本日工作!$E$7+7))),ROW(工作清单!$E$7:$M$10000),4^8),ROW(94:94)))</f>
        <v>0</v>
      </c>
      <c r="L100" s="6">
        <f ca="1" t="array" ref="L100">INDEX(工作清单!L:L,SMALL(IF((YEAR(工作清单!$I$7:$I$10000)=YEAR(本日工作!$E$7))*(MONTH(工作清单!$I$7:$I$10000)=MONTH((本日工作!$E$7+7))),ROW(工作清单!$E$7:$M$10000),4^8),ROW(94:94)))</f>
        <v>0</v>
      </c>
      <c r="M100" s="10">
        <f ca="1" t="array" ref="M100">INDEX(工作清单!M:M,SMALL(IF((YEAR(工作清单!$I$7:$I$10000)=YEAR(本日工作!$E$7))*(MONTH(工作清单!$I$7:$I$10000)=MONTH((本日工作!$E$7+7))),ROW(工作清单!$E$7:$M$10000),4^8),ROW(94:94)))</f>
        <v>0</v>
      </c>
      <c r="N100" s="24"/>
    </row>
    <row r="101" s="12" customFormat="1" customHeight="1" spans="3:14">
      <c r="C101" s="24"/>
      <c r="D101" s="7" t="str">
        <f ca="1" t="shared" si="2"/>
        <v/>
      </c>
      <c r="E101" s="8">
        <f ca="1" t="array" ref="E101">INDEX(工作清单!E:E,SMALL(IF((YEAR(工作清单!$I$7:$I$10000)=YEAR(本日工作!$E$7))*(MONTH(工作清单!$I$7:$I$10000)=MONTH((本日工作!$E$7+7))),ROW(工作清单!$E$7:$M$10000),4^8),ROW(95:95)))</f>
        <v>0</v>
      </c>
      <c r="F101" s="8">
        <f ca="1" t="array" ref="F101">INDEX(工作清单!F:F,SMALL(IF((YEAR(工作清单!$I$7:$I$10000)=YEAR(本日工作!$E$7))*(MONTH(工作清单!$I$7:$I$10000)=MONTH((本日工作!$E$7+7))),ROW(工作清单!$E$7:$M$10000),4^8),ROW(95:95)))</f>
        <v>0</v>
      </c>
      <c r="G101" s="8">
        <f ca="1" t="array" ref="G101">INDEX(工作清单!G:G,SMALL(IF((YEAR(工作清单!$I$7:$I$10000)=YEAR(本日工作!$E$7))*(MONTH(工作清单!$I$7:$I$10000)=MONTH((本日工作!$E$7+7))),ROW(工作清单!$E$7:$M$10000),4^8),ROW(95:95)))</f>
        <v>0</v>
      </c>
      <c r="H101" s="8">
        <f ca="1" t="array" ref="H101">INDEX(工作清单!H:H,SMALL(IF((YEAR(工作清单!$I$7:$I$10000)=YEAR(本日工作!$E$7))*(MONTH(工作清单!$I$7:$I$10000)=MONTH((本日工作!$E$7+7))),ROW(工作清单!$E$7:$M$10000),4^8),ROW(95:95)))</f>
        <v>0</v>
      </c>
      <c r="I101" s="29">
        <f ca="1" t="array" ref="I101">INDEX(工作清单!I:I,SMALL(IF((YEAR(工作清单!$I$7:$I$10000)=YEAR(本日工作!$E$7))*(MONTH(工作清单!$I$7:$I$10000)=MONTH((本日工作!$E$7+7))),ROW(工作清单!$E$7:$M$10000),4^8),ROW(95:95)))</f>
        <v>0</v>
      </c>
      <c r="J101" s="30">
        <f ca="1" t="array" ref="J101">INDEX(工作清单!J:J,SMALL(IF((YEAR(工作清单!$I$7:$I$10000)=YEAR(本日工作!$E$7))*(MONTH(工作清单!$I$7:$I$10000)=MONTH((本日工作!$E$7+7))),ROW(工作清单!$E$7:$M$10000),4^8),ROW(95:95)))</f>
        <v>0</v>
      </c>
      <c r="K101" s="8">
        <f ca="1" t="array" ref="K101">INDEX(工作清单!K:K,SMALL(IF((YEAR(工作清单!$I$7:$I$10000)=YEAR(本日工作!$E$7))*(MONTH(工作清单!$I$7:$I$10000)=MONTH((本日工作!$E$7+7))),ROW(工作清单!$E$7:$M$10000),4^8),ROW(95:95)))</f>
        <v>0</v>
      </c>
      <c r="L101" s="8">
        <f ca="1" t="array" ref="L101">INDEX(工作清单!L:L,SMALL(IF((YEAR(工作清单!$I$7:$I$10000)=YEAR(本日工作!$E$7))*(MONTH(工作清单!$I$7:$I$10000)=MONTH((本日工作!$E$7+7))),ROW(工作清单!$E$7:$M$10000),4^8),ROW(95:95)))</f>
        <v>0</v>
      </c>
      <c r="M101" s="11">
        <f ca="1" t="array" ref="M101">INDEX(工作清单!M:M,SMALL(IF((YEAR(工作清单!$I$7:$I$10000)=YEAR(本日工作!$E$7))*(MONTH(工作清单!$I$7:$I$10000)=MONTH((本日工作!$E$7+7))),ROW(工作清单!$E$7:$M$10000),4^8),ROW(95:95)))</f>
        <v>0</v>
      </c>
      <c r="N101" s="24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7"/>
  <sheetViews>
    <sheetView showZeros="0" zoomScale="85" zoomScaleNormal="85" workbookViewId="0">
      <selection activeCell="A1" sqref="A1"/>
    </sheetView>
  </sheetViews>
  <sheetFormatPr defaultColWidth="9" defaultRowHeight="20" customHeight="1"/>
  <cols>
    <col min="1" max="2" width="2.58333333333333" style="12" customWidth="1"/>
    <col min="3" max="3" width="1.58333333333333" style="24" customWidth="1"/>
    <col min="4" max="4" width="9" style="24"/>
    <col min="5" max="6" width="15.5833333333333" style="24" customWidth="1"/>
    <col min="7" max="8" width="10.5833333333333" style="24" customWidth="1"/>
    <col min="9" max="9" width="12.5833333333333" style="25" customWidth="1"/>
    <col min="10" max="10" width="10.5833333333333" style="26" customWidth="1"/>
    <col min="11" max="11" width="10.5833333333333" style="24" customWidth="1"/>
    <col min="12" max="12" width="17.5833333333333" style="24" customWidth="1"/>
    <col min="13" max="13" width="10.5833333333333" style="24" customWidth="1"/>
    <col min="14" max="14" width="1.58333333333333" style="24" customWidth="1"/>
    <col min="15" max="16" width="2.58333333333333" style="12" customWidth="1"/>
    <col min="17" max="16384" width="9" style="12"/>
  </cols>
  <sheetData>
    <row r="1" s="12" customFormat="1" customHeight="1"/>
    <row r="2" s="12" customFormat="1" customHeight="1"/>
    <row r="3" s="12" customFormat="1" customHeight="1"/>
    <row r="4" s="12" customFormat="1" customHeight="1"/>
    <row r="5" s="12" customFormat="1" customHeight="1" spans="5:8">
      <c r="E5" s="31" t="s">
        <v>38</v>
      </c>
      <c r="F5" s="31"/>
      <c r="G5" s="31"/>
      <c r="H5" s="31"/>
    </row>
    <row r="6" s="12" customFormat="1" customHeight="1" spans="5:12">
      <c r="E6" s="12" t="s">
        <v>39</v>
      </c>
      <c r="G6" s="12" t="s">
        <v>40</v>
      </c>
      <c r="I6" s="35"/>
      <c r="J6" s="35" t="s">
        <v>41</v>
      </c>
      <c r="K6" s="35"/>
      <c r="L6" s="12" t="s">
        <v>42</v>
      </c>
    </row>
    <row r="7" s="12" customFormat="1" ht="5" customHeight="1" spans="7:11">
      <c r="G7" s="32"/>
      <c r="H7" s="32"/>
      <c r="I7" s="32"/>
      <c r="J7" s="32"/>
      <c r="K7" s="32"/>
    </row>
    <row r="8" s="12" customFormat="1" customHeight="1" spans="5:12">
      <c r="E8" s="14">
        <v>44013</v>
      </c>
      <c r="G8" s="33">
        <v>44027</v>
      </c>
      <c r="H8" s="34"/>
      <c r="I8" s="32"/>
      <c r="J8" s="36">
        <f>COUNT($D$13:$D$1700)</f>
        <v>4</v>
      </c>
      <c r="K8" s="37"/>
      <c r="L8" s="38">
        <f>COUNTIF($K$13:$K$15002,"已完成")/COUNT(D13:D1002)</f>
        <v>0.25</v>
      </c>
    </row>
    <row r="9" s="12" customFormat="1" customHeight="1"/>
    <row r="10" s="12" customFormat="1" customHeight="1"/>
    <row r="11" s="12" customFormat="1" ht="10" customHeight="1" spans="3:14"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="12" customFormat="1" customHeight="1" spans="3:14">
      <c r="C12" s="24"/>
      <c r="D12" s="3" t="s">
        <v>0</v>
      </c>
      <c r="E12" s="4" t="s">
        <v>1</v>
      </c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4" t="s">
        <v>8</v>
      </c>
      <c r="M12" s="9" t="s">
        <v>9</v>
      </c>
      <c r="N12" s="24"/>
    </row>
    <row r="13" s="12" customFormat="1" customHeight="1" spans="3:14">
      <c r="C13" s="24"/>
      <c r="D13" s="5">
        <f>IF(E13=0,"",ROW(A1))</f>
        <v>1</v>
      </c>
      <c r="E13" s="6" t="str">
        <f t="array" ref="E13">INDEX(工作清单!E:E,SMALL(IF((工作清单!$I$7:$I$10000&gt;=$E$8)*(工作清单!$I$7:$I$10000&lt;=$G$8),ROW(工作清单!$E$7:$M$10000),4^8),ROW(1:1)))</f>
        <v>经营分析会</v>
      </c>
      <c r="F13" s="6" t="str">
        <f t="array" ref="F13">INDEX(工作清单!F:F,SMALL(IF((工作清单!$I$7:$I$10000&gt;=$E$8)*(工作清单!$I$7:$I$10000&lt;=$G$8),ROW(工作清单!$E$7:$M$10000),4^8),ROW(1:1)))</f>
        <v>材料和会议召开</v>
      </c>
      <c r="G13" s="6">
        <f t="array" ref="G13">INDEX(工作清单!G:G,SMALL(IF((工作清单!$I$7:$I$10000&gt;=$E$8)*(工作清单!$I$7:$I$10000&lt;=$G$8),ROW(工作清单!$E$7:$M$10000),4^8),ROW(1:1)))</f>
        <v>7</v>
      </c>
      <c r="H13" s="6" t="str">
        <f t="array" ref="H13">INDEX(工作清单!H:H,SMALL(IF((工作清单!$I$7:$I$10000&gt;=$E$8)*(工作清单!$I$7:$I$10000&lt;=$G$8),ROW(工作清单!$E$7:$M$10000),4^8),ROW(1:1)))</f>
        <v>李四</v>
      </c>
      <c r="I13" s="27">
        <f t="array" ref="I13">INDEX(工作清单!I:I,SMALL(IF((工作清单!$I$7:$I$10000&gt;=$E$8)*(工作清单!$I$7:$I$10000&lt;=$G$8),ROW(工作清单!$E$7:$M$10000),4^8),ROW(1:1)))</f>
        <v>44014</v>
      </c>
      <c r="J13" s="28">
        <f t="array" ref="J13">INDEX(工作清单!J:J,SMALL(IF((工作清单!$I$7:$I$10000&gt;=$E$8)*(工作清单!$I$7:$I$10000&lt;=$G$8),ROW(工作清单!$E$7:$M$10000),4^8),ROW(1:1)))</f>
        <v>1</v>
      </c>
      <c r="K13" s="6" t="str">
        <f t="array" ref="K13">INDEX(工作清单!K:K,SMALL(IF((工作清单!$I$7:$I$10000&gt;=$E$8)*(工作清单!$I$7:$I$10000&lt;=$G$8),ROW(工作清单!$E$7:$M$10000),4^8),ROW(1:1)))</f>
        <v>已完成</v>
      </c>
      <c r="L13" s="6" t="str">
        <f t="array" ref="L13">INDEX(工作清单!L:L,SMALL(IF((工作清单!$I$7:$I$10000&gt;=$E$8)*(工作清单!$I$7:$I$10000&lt;=$G$8),ROW(工作清单!$E$7:$M$10000),4^8),ROW(1:1)))</f>
        <v>全部按时完成</v>
      </c>
      <c r="M13" s="10">
        <f t="array" ref="M13">INDEX(工作清单!M:M,SMALL(IF((工作清单!$I$7:$I$10000&gt;=$E$8)*(工作清单!$I$7:$I$10000&lt;=$G$8),ROW(工作清单!$E$7:$M$10000),4^8),ROW(1:1)))</f>
        <v>0</v>
      </c>
      <c r="N13" s="24"/>
    </row>
    <row r="14" s="12" customFormat="1" customHeight="1" spans="3:14">
      <c r="C14" s="24"/>
      <c r="D14" s="5">
        <f t="shared" ref="D14:D45" si="0">IF(E14=0,"",ROW(A2))</f>
        <v>2</v>
      </c>
      <c r="E14" s="6" t="str">
        <f t="array" ref="E14">INDEX(工作清单!E:E,SMALL(IF((工作清单!$I$7:$I$10000&gt;=$E$8)*(工作清单!$I$7:$I$10000&lt;=$G$8),ROW(工作清单!$E$7:$M$10000),4^8),ROW(2:2)))</f>
        <v>数据分析报告</v>
      </c>
      <c r="F14" s="6" t="str">
        <f t="array" ref="F14">INDEX(工作清单!F:F,SMALL(IF((工作清单!$I$7:$I$10000&gt;=$E$8)*(工作清单!$I$7:$I$10000&lt;=$G$8),ROW(工作清单!$E$7:$M$10000),4^8),ROW(2:2)))</f>
        <v>完成销售数据分析</v>
      </c>
      <c r="G14" s="6">
        <f t="array" ref="G14">INDEX(工作清单!G:G,SMALL(IF((工作清单!$I$7:$I$10000&gt;=$E$8)*(工作清单!$I$7:$I$10000&lt;=$G$8),ROW(工作清单!$E$7:$M$10000),4^8),ROW(2:2)))</f>
        <v>3</v>
      </c>
      <c r="H14" s="6" t="str">
        <f t="array" ref="H14">INDEX(工作清单!H:H,SMALL(IF((工作清单!$I$7:$I$10000&gt;=$E$8)*(工作清单!$I$7:$I$10000&lt;=$G$8),ROW(工作清单!$E$7:$M$10000),4^8),ROW(2:2)))</f>
        <v>七桦</v>
      </c>
      <c r="I14" s="27">
        <f t="array" ref="I14">INDEX(工作清单!I:I,SMALL(IF((工作清单!$I$7:$I$10000&gt;=$E$8)*(工作清单!$I$7:$I$10000&lt;=$G$8),ROW(工作清单!$E$7:$M$10000),4^8),ROW(2:2)))</f>
        <v>44014</v>
      </c>
      <c r="J14" s="28">
        <f t="array" ref="J14">INDEX(工作清单!J:J,SMALL(IF((工作清单!$I$7:$I$10000&gt;=$E$8)*(工作清单!$I$7:$I$10000&lt;=$G$8),ROW(工作清单!$E$7:$M$10000),4^8),ROW(2:2)))</f>
        <v>0.2</v>
      </c>
      <c r="K14" s="6" t="str">
        <f t="array" ref="K14">INDEX(工作清单!K:K,SMALL(IF((工作清单!$I$7:$I$10000&gt;=$E$8)*(工作清单!$I$7:$I$10000&lt;=$G$8),ROW(工作清单!$E$7:$M$10000),4^8),ROW(2:2)))</f>
        <v>未完成</v>
      </c>
      <c r="L14" s="6" t="str">
        <f t="array" ref="L14">INDEX(工作清单!L:L,SMALL(IF((工作清单!$I$7:$I$10000&gt;=$E$8)*(工作清单!$I$7:$I$10000&lt;=$G$8),ROW(工作清单!$E$7:$M$10000),4^8),ROW(2:2)))</f>
        <v>未能提交领导</v>
      </c>
      <c r="M14" s="10" t="str">
        <f t="array" ref="M14">INDEX(工作清单!M:M,SMALL(IF((工作清单!$I$7:$I$10000&gt;=$E$8)*(工作清单!$I$7:$I$10000&lt;=$G$8),ROW(工作清单!$E$7:$M$10000),4^8),ROW(2:2)))</f>
        <v>绩效-1分</v>
      </c>
      <c r="N14" s="24"/>
    </row>
    <row r="15" s="12" customFormat="1" customHeight="1" spans="3:14">
      <c r="C15" s="24"/>
      <c r="D15" s="5">
        <f t="shared" si="0"/>
        <v>3</v>
      </c>
      <c r="E15" s="6" t="str">
        <f t="array" ref="E15">INDEX(工作清单!E:E,SMALL(IF((工作清单!$I$7:$I$10000&gt;=$E$8)*(工作清单!$I$7:$I$10000&lt;=$G$8),ROW(工作清单!$E$7:$M$10000),4^8),ROW(3:3)))</f>
        <v>个人工作计划</v>
      </c>
      <c r="F15" s="6" t="str">
        <f t="array" ref="F15">INDEX(工作清单!F:F,SMALL(IF((工作清单!$I$7:$I$10000&gt;=$E$8)*(工作清单!$I$7:$I$10000&lt;=$G$8),ROW(工作清单!$E$7:$M$10000),4^8),ROW(3:3)))</f>
        <v>完成7月份工作计划</v>
      </c>
      <c r="G15" s="6">
        <f t="array" ref="G15">INDEX(工作清单!G:G,SMALL(IF((工作清单!$I$7:$I$10000&gt;=$E$8)*(工作清单!$I$7:$I$10000&lt;=$G$8),ROW(工作清单!$E$7:$M$10000),4^8),ROW(3:3)))</f>
        <v>1</v>
      </c>
      <c r="H15" s="6" t="str">
        <f t="array" ref="H15">INDEX(工作清单!H:H,SMALL(IF((工作清单!$I$7:$I$10000&gt;=$E$8)*(工作清单!$I$7:$I$10000&lt;=$G$8),ROW(工作清单!$E$7:$M$10000),4^8),ROW(3:3)))</f>
        <v>周六</v>
      </c>
      <c r="I15" s="27">
        <f t="array" ref="I15">INDEX(工作清单!I:I,SMALL(IF((工作清单!$I$7:$I$10000&gt;=$E$8)*(工作清单!$I$7:$I$10000&lt;=$G$8),ROW(工作清单!$E$7:$M$10000),4^8),ROW(3:3)))</f>
        <v>44017</v>
      </c>
      <c r="J15" s="28">
        <f t="array" ref="J15">INDEX(工作清单!J:J,SMALL(IF((工作清单!$I$7:$I$10000&gt;=$E$8)*(工作清单!$I$7:$I$10000&lt;=$G$8),ROW(工作清单!$E$7:$M$10000),4^8),ROW(3:3)))</f>
        <v>0.7</v>
      </c>
      <c r="K15" s="6" t="str">
        <f t="array" ref="K15">INDEX(工作清单!K:K,SMALL(IF((工作清单!$I$7:$I$10000&gt;=$E$8)*(工作清单!$I$7:$I$10000&lt;=$G$8),ROW(工作清单!$E$7:$M$10000),4^8),ROW(3:3)))</f>
        <v>进行中</v>
      </c>
      <c r="L15" s="6">
        <f t="array" ref="L15">INDEX(工作清单!L:L,SMALL(IF((工作清单!$I$7:$I$10000&gt;=$E$8)*(工作清单!$I$7:$I$10000&lt;=$G$8),ROW(工作清单!$E$7:$M$10000),4^8),ROW(3:3)))</f>
        <v>0</v>
      </c>
      <c r="M15" s="10">
        <f t="array" ref="M15">INDEX(工作清单!M:M,SMALL(IF((工作清单!$I$7:$I$10000&gt;=$E$8)*(工作清单!$I$7:$I$10000&lt;=$G$8),ROW(工作清单!$E$7:$M$10000),4^8),ROW(3:3)))</f>
        <v>0</v>
      </c>
      <c r="N15" s="24"/>
    </row>
    <row r="16" s="12" customFormat="1" customHeight="1" spans="3:14">
      <c r="C16" s="24"/>
      <c r="D16" s="5">
        <f t="shared" si="0"/>
        <v>4</v>
      </c>
      <c r="E16" s="6" t="str">
        <f t="array" ref="E16">INDEX(工作清单!E:E,SMALL(IF((工作清单!$I$7:$I$10000&gt;=$E$8)*(工作清单!$I$7:$I$10000&lt;=$G$8),ROW(工作清单!$E$7:$M$10000),4^8),ROW(4:4)))</f>
        <v>工作4</v>
      </c>
      <c r="F16" s="6" t="str">
        <f t="array" ref="F16">INDEX(工作清单!F:F,SMALL(IF((工作清单!$I$7:$I$10000&gt;=$E$8)*(工作清单!$I$7:$I$10000&lt;=$G$8),ROW(工作清单!$E$7:$M$10000),4^8),ROW(4:4)))</f>
        <v>内容4</v>
      </c>
      <c r="G16" s="6">
        <f t="array" ref="G16">INDEX(工作清单!G:G,SMALL(IF((工作清单!$I$7:$I$10000&gt;=$E$8)*(工作清单!$I$7:$I$10000&lt;=$G$8),ROW(工作清单!$E$7:$M$10000),4^8),ROW(4:4)))</f>
        <v>10</v>
      </c>
      <c r="H16" s="6" t="str">
        <f t="array" ref="H16">INDEX(工作清单!H:H,SMALL(IF((工作清单!$I$7:$I$10000&gt;=$E$8)*(工作清单!$I$7:$I$10000&lt;=$G$8),ROW(工作清单!$E$7:$M$10000),4^8),ROW(4:4)))</f>
        <v>王五</v>
      </c>
      <c r="I16" s="27">
        <f t="array" ref="I16">INDEX(工作清单!I:I,SMALL(IF((工作清单!$I$7:$I$10000&gt;=$E$8)*(工作清单!$I$7:$I$10000&lt;=$G$8),ROW(工作清单!$E$7:$M$10000),4^8),ROW(4:4)))</f>
        <v>44027</v>
      </c>
      <c r="J16" s="28">
        <f t="array" ref="J16">INDEX(工作清单!J:J,SMALL(IF((工作清单!$I$7:$I$10000&gt;=$E$8)*(工作清单!$I$7:$I$10000&lt;=$G$8),ROW(工作清单!$E$7:$M$10000),4^8),ROW(4:4)))</f>
        <v>0.3</v>
      </c>
      <c r="K16" s="6" t="str">
        <f t="array" ref="K16">INDEX(工作清单!K:K,SMALL(IF((工作清单!$I$7:$I$10000&gt;=$E$8)*(工作清单!$I$7:$I$10000&lt;=$G$8),ROW(工作清单!$E$7:$M$10000),4^8),ROW(4:4)))</f>
        <v>已取消</v>
      </c>
      <c r="L16" s="6">
        <f t="array" ref="L16">INDEX(工作清单!L:L,SMALL(IF((工作清单!$I$7:$I$10000&gt;=$E$8)*(工作清单!$I$7:$I$10000&lt;=$G$8),ROW(工作清单!$E$7:$M$10000),4^8),ROW(4:4)))</f>
        <v>0</v>
      </c>
      <c r="M16" s="10" t="str">
        <f t="array" ref="M16">INDEX(工作清单!M:M,SMALL(IF((工作清单!$I$7:$I$10000&gt;=$E$8)*(工作清单!$I$7:$I$10000&lt;=$G$8),ROW(工作清单!$E$7:$M$10000),4^8),ROW(4:4)))</f>
        <v>领导取消</v>
      </c>
      <c r="N16" s="24"/>
    </row>
    <row r="17" s="12" customFormat="1" customHeight="1" spans="3:14">
      <c r="C17" s="24"/>
      <c r="D17" s="5" t="str">
        <f t="shared" si="0"/>
        <v/>
      </c>
      <c r="E17" s="6">
        <f t="array" ref="E17">INDEX(工作清单!E:E,SMALL(IF((工作清单!$I$7:$I$10000&gt;=$E$8)*(工作清单!$I$7:$I$10000&lt;=$G$8),ROW(工作清单!$E$7:$M$10000),4^8),ROW(5:5)))</f>
        <v>0</v>
      </c>
      <c r="F17" s="6">
        <f t="array" ref="F17">INDEX(工作清单!F:F,SMALL(IF((工作清单!$I$7:$I$10000&gt;=$E$8)*(工作清单!$I$7:$I$10000&lt;=$G$8),ROW(工作清单!$E$7:$M$10000),4^8),ROW(5:5)))</f>
        <v>0</v>
      </c>
      <c r="G17" s="6">
        <f t="array" ref="G17">INDEX(工作清单!G:G,SMALL(IF((工作清单!$I$7:$I$10000&gt;=$E$8)*(工作清单!$I$7:$I$10000&lt;=$G$8),ROW(工作清单!$E$7:$M$10000),4^8),ROW(5:5)))</f>
        <v>0</v>
      </c>
      <c r="H17" s="6">
        <f t="array" ref="H17">INDEX(工作清单!H:H,SMALL(IF((工作清单!$I$7:$I$10000&gt;=$E$8)*(工作清单!$I$7:$I$10000&lt;=$G$8),ROW(工作清单!$E$7:$M$10000),4^8),ROW(5:5)))</f>
        <v>0</v>
      </c>
      <c r="I17" s="27">
        <f t="array" ref="I17">INDEX(工作清单!I:I,SMALL(IF((工作清单!$I$7:$I$10000&gt;=$E$8)*(工作清单!$I$7:$I$10000&lt;=$G$8),ROW(工作清单!$E$7:$M$10000),4^8),ROW(5:5)))</f>
        <v>0</v>
      </c>
      <c r="J17" s="28">
        <f t="array" ref="J17">INDEX(工作清单!J:J,SMALL(IF((工作清单!$I$7:$I$10000&gt;=$E$8)*(工作清单!$I$7:$I$10000&lt;=$G$8),ROW(工作清单!$E$7:$M$10000),4^8),ROW(5:5)))</f>
        <v>0</v>
      </c>
      <c r="K17" s="6">
        <f t="array" ref="K17">INDEX(工作清单!K:K,SMALL(IF((工作清单!$I$7:$I$10000&gt;=$E$8)*(工作清单!$I$7:$I$10000&lt;=$G$8),ROW(工作清单!$E$7:$M$10000),4^8),ROW(5:5)))</f>
        <v>0</v>
      </c>
      <c r="L17" s="6">
        <f t="array" ref="L17">INDEX(工作清单!L:L,SMALL(IF((工作清单!$I$7:$I$10000&gt;=$E$8)*(工作清单!$I$7:$I$10000&lt;=$G$8),ROW(工作清单!$E$7:$M$10000),4^8),ROW(5:5)))</f>
        <v>0</v>
      </c>
      <c r="M17" s="10">
        <f t="array" ref="M17">INDEX(工作清单!M:M,SMALL(IF((工作清单!$I$7:$I$10000&gt;=$E$8)*(工作清单!$I$7:$I$10000&lt;=$G$8),ROW(工作清单!$E$7:$M$10000),4^8),ROW(5:5)))</f>
        <v>0</v>
      </c>
      <c r="N17" s="24"/>
    </row>
    <row r="18" s="12" customFormat="1" customHeight="1" spans="3:14">
      <c r="C18" s="24"/>
      <c r="D18" s="5" t="str">
        <f t="shared" si="0"/>
        <v/>
      </c>
      <c r="E18" s="6">
        <f t="array" ref="E18">INDEX(工作清单!E:E,SMALL(IF((工作清单!$I$7:$I$10000&gt;=$E$8)*(工作清单!$I$7:$I$10000&lt;=$G$8),ROW(工作清单!$E$7:$M$10000),4^8),ROW(6:6)))</f>
        <v>0</v>
      </c>
      <c r="F18" s="6">
        <f t="array" ref="F18">INDEX(工作清单!F:F,SMALL(IF((工作清单!$I$7:$I$10000&gt;=$E$8)*(工作清单!$I$7:$I$10000&lt;=$G$8),ROW(工作清单!$E$7:$M$10000),4^8),ROW(6:6)))</f>
        <v>0</v>
      </c>
      <c r="G18" s="6">
        <f t="array" ref="G18">INDEX(工作清单!G:G,SMALL(IF((工作清单!$I$7:$I$10000&gt;=$E$8)*(工作清单!$I$7:$I$10000&lt;=$G$8),ROW(工作清单!$E$7:$M$10000),4^8),ROW(6:6)))</f>
        <v>0</v>
      </c>
      <c r="H18" s="6">
        <f t="array" ref="H18">INDEX(工作清单!H:H,SMALL(IF((工作清单!$I$7:$I$10000&gt;=$E$8)*(工作清单!$I$7:$I$10000&lt;=$G$8),ROW(工作清单!$E$7:$M$10000),4^8),ROW(6:6)))</f>
        <v>0</v>
      </c>
      <c r="I18" s="27">
        <f t="array" ref="I18">INDEX(工作清单!I:I,SMALL(IF((工作清单!$I$7:$I$10000&gt;=$E$8)*(工作清单!$I$7:$I$10000&lt;=$G$8),ROW(工作清单!$E$7:$M$10000),4^8),ROW(6:6)))</f>
        <v>0</v>
      </c>
      <c r="J18" s="28">
        <f t="array" ref="J18">INDEX(工作清单!J:J,SMALL(IF((工作清单!$I$7:$I$10000&gt;=$E$8)*(工作清单!$I$7:$I$10000&lt;=$G$8),ROW(工作清单!$E$7:$M$10000),4^8),ROW(6:6)))</f>
        <v>0</v>
      </c>
      <c r="K18" s="6">
        <f t="array" ref="K18">INDEX(工作清单!K:K,SMALL(IF((工作清单!$I$7:$I$10000&gt;=$E$8)*(工作清单!$I$7:$I$10000&lt;=$G$8),ROW(工作清单!$E$7:$M$10000),4^8),ROW(6:6)))</f>
        <v>0</v>
      </c>
      <c r="L18" s="6">
        <f t="array" ref="L18">INDEX(工作清单!L:L,SMALL(IF((工作清单!$I$7:$I$10000&gt;=$E$8)*(工作清单!$I$7:$I$10000&lt;=$G$8),ROW(工作清单!$E$7:$M$10000),4^8),ROW(6:6)))</f>
        <v>0</v>
      </c>
      <c r="M18" s="10">
        <f t="array" ref="M18">INDEX(工作清单!M:M,SMALL(IF((工作清单!$I$7:$I$10000&gt;=$E$8)*(工作清单!$I$7:$I$10000&lt;=$G$8),ROW(工作清单!$E$7:$M$10000),4^8),ROW(6:6)))</f>
        <v>0</v>
      </c>
      <c r="N18" s="24"/>
    </row>
    <row r="19" s="12" customFormat="1" customHeight="1" spans="3:14">
      <c r="C19" s="24"/>
      <c r="D19" s="5" t="str">
        <f t="shared" si="0"/>
        <v/>
      </c>
      <c r="E19" s="6">
        <f t="array" ref="E19">INDEX(工作清单!E:E,SMALL(IF((工作清单!$I$7:$I$10000&gt;=$E$8)*(工作清单!$I$7:$I$10000&lt;=$G$8),ROW(工作清单!$E$7:$M$10000),4^8),ROW(7:7)))</f>
        <v>0</v>
      </c>
      <c r="F19" s="6">
        <f t="array" ref="F19">INDEX(工作清单!F:F,SMALL(IF((工作清单!$I$7:$I$10000&gt;=$E$8)*(工作清单!$I$7:$I$10000&lt;=$G$8),ROW(工作清单!$E$7:$M$10000),4^8),ROW(7:7)))</f>
        <v>0</v>
      </c>
      <c r="G19" s="6">
        <f t="array" ref="G19">INDEX(工作清单!G:G,SMALL(IF((工作清单!$I$7:$I$10000&gt;=$E$8)*(工作清单!$I$7:$I$10000&lt;=$G$8),ROW(工作清单!$E$7:$M$10000),4^8),ROW(7:7)))</f>
        <v>0</v>
      </c>
      <c r="H19" s="6">
        <f t="array" ref="H19">INDEX(工作清单!H:H,SMALL(IF((工作清单!$I$7:$I$10000&gt;=$E$8)*(工作清单!$I$7:$I$10000&lt;=$G$8),ROW(工作清单!$E$7:$M$10000),4^8),ROW(7:7)))</f>
        <v>0</v>
      </c>
      <c r="I19" s="27">
        <f t="array" ref="I19">INDEX(工作清单!I:I,SMALL(IF((工作清单!$I$7:$I$10000&gt;=$E$8)*(工作清单!$I$7:$I$10000&lt;=$G$8),ROW(工作清单!$E$7:$M$10000),4^8),ROW(7:7)))</f>
        <v>0</v>
      </c>
      <c r="J19" s="28">
        <f t="array" ref="J19">INDEX(工作清单!J:J,SMALL(IF((工作清单!$I$7:$I$10000&gt;=$E$8)*(工作清单!$I$7:$I$10000&lt;=$G$8),ROW(工作清单!$E$7:$M$10000),4^8),ROW(7:7)))</f>
        <v>0</v>
      </c>
      <c r="K19" s="6">
        <f t="array" ref="K19">INDEX(工作清单!K:K,SMALL(IF((工作清单!$I$7:$I$10000&gt;=$E$8)*(工作清单!$I$7:$I$10000&lt;=$G$8),ROW(工作清单!$E$7:$M$10000),4^8),ROW(7:7)))</f>
        <v>0</v>
      </c>
      <c r="L19" s="6">
        <f t="array" ref="L19">INDEX(工作清单!L:L,SMALL(IF((工作清单!$I$7:$I$10000&gt;=$E$8)*(工作清单!$I$7:$I$10000&lt;=$G$8),ROW(工作清单!$E$7:$M$10000),4^8),ROW(7:7)))</f>
        <v>0</v>
      </c>
      <c r="M19" s="10">
        <f t="array" ref="M19">INDEX(工作清单!M:M,SMALL(IF((工作清单!$I$7:$I$10000&gt;=$E$8)*(工作清单!$I$7:$I$10000&lt;=$G$8),ROW(工作清单!$E$7:$M$10000),4^8),ROW(7:7)))</f>
        <v>0</v>
      </c>
      <c r="N19" s="24"/>
    </row>
    <row r="20" s="12" customFormat="1" customHeight="1" spans="3:14">
      <c r="C20" s="24"/>
      <c r="D20" s="5" t="str">
        <f t="shared" si="0"/>
        <v/>
      </c>
      <c r="E20" s="6">
        <f t="array" ref="E20">INDEX(工作清单!E:E,SMALL(IF((工作清单!$I$7:$I$10000&gt;=$E$8)*(工作清单!$I$7:$I$10000&lt;=$G$8),ROW(工作清单!$E$7:$M$10000),4^8),ROW(8:8)))</f>
        <v>0</v>
      </c>
      <c r="F20" s="6">
        <f t="array" ref="F20">INDEX(工作清单!F:F,SMALL(IF((工作清单!$I$7:$I$10000&gt;=$E$8)*(工作清单!$I$7:$I$10000&lt;=$G$8),ROW(工作清单!$E$7:$M$10000),4^8),ROW(8:8)))</f>
        <v>0</v>
      </c>
      <c r="G20" s="6">
        <f t="array" ref="G20">INDEX(工作清单!G:G,SMALL(IF((工作清单!$I$7:$I$10000&gt;=$E$8)*(工作清单!$I$7:$I$10000&lt;=$G$8),ROW(工作清单!$E$7:$M$10000),4^8),ROW(8:8)))</f>
        <v>0</v>
      </c>
      <c r="H20" s="6">
        <f t="array" ref="H20">INDEX(工作清单!H:H,SMALL(IF((工作清单!$I$7:$I$10000&gt;=$E$8)*(工作清单!$I$7:$I$10000&lt;=$G$8),ROW(工作清单!$E$7:$M$10000),4^8),ROW(8:8)))</f>
        <v>0</v>
      </c>
      <c r="I20" s="27">
        <f t="array" ref="I20">INDEX(工作清单!I:I,SMALL(IF((工作清单!$I$7:$I$10000&gt;=$E$8)*(工作清单!$I$7:$I$10000&lt;=$G$8),ROW(工作清单!$E$7:$M$10000),4^8),ROW(8:8)))</f>
        <v>0</v>
      </c>
      <c r="J20" s="28">
        <f t="array" ref="J20">INDEX(工作清单!J:J,SMALL(IF((工作清单!$I$7:$I$10000&gt;=$E$8)*(工作清单!$I$7:$I$10000&lt;=$G$8),ROW(工作清单!$E$7:$M$10000),4^8),ROW(8:8)))</f>
        <v>0</v>
      </c>
      <c r="K20" s="6">
        <f t="array" ref="K20">INDEX(工作清单!K:K,SMALL(IF((工作清单!$I$7:$I$10000&gt;=$E$8)*(工作清单!$I$7:$I$10000&lt;=$G$8),ROW(工作清单!$E$7:$M$10000),4^8),ROW(8:8)))</f>
        <v>0</v>
      </c>
      <c r="L20" s="6">
        <f t="array" ref="L20">INDEX(工作清单!L:L,SMALL(IF((工作清单!$I$7:$I$10000&gt;=$E$8)*(工作清单!$I$7:$I$10000&lt;=$G$8),ROW(工作清单!$E$7:$M$10000),4^8),ROW(8:8)))</f>
        <v>0</v>
      </c>
      <c r="M20" s="10">
        <f t="array" ref="M20">INDEX(工作清单!M:M,SMALL(IF((工作清单!$I$7:$I$10000&gt;=$E$8)*(工作清单!$I$7:$I$10000&lt;=$G$8),ROW(工作清单!$E$7:$M$10000),4^8),ROW(8:8)))</f>
        <v>0</v>
      </c>
      <c r="N20" s="24"/>
    </row>
    <row r="21" s="12" customFormat="1" customHeight="1" spans="3:14">
      <c r="C21" s="24"/>
      <c r="D21" s="5" t="str">
        <f t="shared" si="0"/>
        <v/>
      </c>
      <c r="E21" s="6">
        <f t="array" ref="E21">INDEX(工作清单!E:E,SMALL(IF((工作清单!$I$7:$I$10000&gt;=$E$8)*(工作清单!$I$7:$I$10000&lt;=$G$8),ROW(工作清单!$E$7:$M$10000),4^8),ROW(9:9)))</f>
        <v>0</v>
      </c>
      <c r="F21" s="6">
        <f t="array" ref="F21">INDEX(工作清单!F:F,SMALL(IF((工作清单!$I$7:$I$10000&gt;=$E$8)*(工作清单!$I$7:$I$10000&lt;=$G$8),ROW(工作清单!$E$7:$M$10000),4^8),ROW(9:9)))</f>
        <v>0</v>
      </c>
      <c r="G21" s="6">
        <f t="array" ref="G21">INDEX(工作清单!G:G,SMALL(IF((工作清单!$I$7:$I$10000&gt;=$E$8)*(工作清单!$I$7:$I$10000&lt;=$G$8),ROW(工作清单!$E$7:$M$10000),4^8),ROW(9:9)))</f>
        <v>0</v>
      </c>
      <c r="H21" s="6">
        <f t="array" ref="H21">INDEX(工作清单!H:H,SMALL(IF((工作清单!$I$7:$I$10000&gt;=$E$8)*(工作清单!$I$7:$I$10000&lt;=$G$8),ROW(工作清单!$E$7:$M$10000),4^8),ROW(9:9)))</f>
        <v>0</v>
      </c>
      <c r="I21" s="27">
        <f t="array" ref="I21">INDEX(工作清单!I:I,SMALL(IF((工作清单!$I$7:$I$10000&gt;=$E$8)*(工作清单!$I$7:$I$10000&lt;=$G$8),ROW(工作清单!$E$7:$M$10000),4^8),ROW(9:9)))</f>
        <v>0</v>
      </c>
      <c r="J21" s="28">
        <f t="array" ref="J21">INDEX(工作清单!J:J,SMALL(IF((工作清单!$I$7:$I$10000&gt;=$E$8)*(工作清单!$I$7:$I$10000&lt;=$G$8),ROW(工作清单!$E$7:$M$10000),4^8),ROW(9:9)))</f>
        <v>0</v>
      </c>
      <c r="K21" s="6">
        <f t="array" ref="K21">INDEX(工作清单!K:K,SMALL(IF((工作清单!$I$7:$I$10000&gt;=$E$8)*(工作清单!$I$7:$I$10000&lt;=$G$8),ROW(工作清单!$E$7:$M$10000),4^8),ROW(9:9)))</f>
        <v>0</v>
      </c>
      <c r="L21" s="6">
        <f t="array" ref="L21">INDEX(工作清单!L:L,SMALL(IF((工作清单!$I$7:$I$10000&gt;=$E$8)*(工作清单!$I$7:$I$10000&lt;=$G$8),ROW(工作清单!$E$7:$M$10000),4^8),ROW(9:9)))</f>
        <v>0</v>
      </c>
      <c r="M21" s="10">
        <f t="array" ref="M21">INDEX(工作清单!M:M,SMALL(IF((工作清单!$I$7:$I$10000&gt;=$E$8)*(工作清单!$I$7:$I$10000&lt;=$G$8),ROW(工作清单!$E$7:$M$10000),4^8),ROW(9:9)))</f>
        <v>0</v>
      </c>
      <c r="N21" s="24"/>
    </row>
    <row r="22" s="12" customFormat="1" customHeight="1" spans="3:14">
      <c r="C22" s="24"/>
      <c r="D22" s="5" t="str">
        <f t="shared" si="0"/>
        <v/>
      </c>
      <c r="E22" s="6">
        <f t="array" ref="E22">INDEX(工作清单!E:E,SMALL(IF((工作清单!$I$7:$I$10000&gt;=$E$8)*(工作清单!$I$7:$I$10000&lt;=$G$8),ROW(工作清单!$E$7:$M$10000),4^8),ROW(10:10)))</f>
        <v>0</v>
      </c>
      <c r="F22" s="6">
        <f t="array" ref="F22">INDEX(工作清单!F:F,SMALL(IF((工作清单!$I$7:$I$10000&gt;=$E$8)*(工作清单!$I$7:$I$10000&lt;=$G$8),ROW(工作清单!$E$7:$M$10000),4^8),ROW(10:10)))</f>
        <v>0</v>
      </c>
      <c r="G22" s="6">
        <f t="array" ref="G22">INDEX(工作清单!G:G,SMALL(IF((工作清单!$I$7:$I$10000&gt;=$E$8)*(工作清单!$I$7:$I$10000&lt;=$G$8),ROW(工作清单!$E$7:$M$10000),4^8),ROW(10:10)))</f>
        <v>0</v>
      </c>
      <c r="H22" s="6">
        <f t="array" ref="H22">INDEX(工作清单!H:H,SMALL(IF((工作清单!$I$7:$I$10000&gt;=$E$8)*(工作清单!$I$7:$I$10000&lt;=$G$8),ROW(工作清单!$E$7:$M$10000),4^8),ROW(10:10)))</f>
        <v>0</v>
      </c>
      <c r="I22" s="27">
        <f t="array" ref="I22">INDEX(工作清单!I:I,SMALL(IF((工作清单!$I$7:$I$10000&gt;=$E$8)*(工作清单!$I$7:$I$10000&lt;=$G$8),ROW(工作清单!$E$7:$M$10000),4^8),ROW(10:10)))</f>
        <v>0</v>
      </c>
      <c r="J22" s="28">
        <f t="array" ref="J22">INDEX(工作清单!J:J,SMALL(IF((工作清单!$I$7:$I$10000&gt;=$E$8)*(工作清单!$I$7:$I$10000&lt;=$G$8),ROW(工作清单!$E$7:$M$10000),4^8),ROW(10:10)))</f>
        <v>0</v>
      </c>
      <c r="K22" s="6">
        <f t="array" ref="K22">INDEX(工作清单!K:K,SMALL(IF((工作清单!$I$7:$I$10000&gt;=$E$8)*(工作清单!$I$7:$I$10000&lt;=$G$8),ROW(工作清单!$E$7:$M$10000),4^8),ROW(10:10)))</f>
        <v>0</v>
      </c>
      <c r="L22" s="6">
        <f t="array" ref="L22">INDEX(工作清单!L:L,SMALL(IF((工作清单!$I$7:$I$10000&gt;=$E$8)*(工作清单!$I$7:$I$10000&lt;=$G$8),ROW(工作清单!$E$7:$M$10000),4^8),ROW(10:10)))</f>
        <v>0</v>
      </c>
      <c r="M22" s="10">
        <f t="array" ref="M22">INDEX(工作清单!M:M,SMALL(IF((工作清单!$I$7:$I$10000&gt;=$E$8)*(工作清单!$I$7:$I$10000&lt;=$G$8),ROW(工作清单!$E$7:$M$10000),4^8),ROW(10:10)))</f>
        <v>0</v>
      </c>
      <c r="N22" s="24"/>
    </row>
    <row r="23" s="12" customFormat="1" customHeight="1" spans="3:14">
      <c r="C23" s="24"/>
      <c r="D23" s="5" t="str">
        <f t="shared" si="0"/>
        <v/>
      </c>
      <c r="E23" s="6">
        <f t="array" ref="E23">INDEX(工作清单!E:E,SMALL(IF((工作清单!$I$7:$I$10000&gt;=$E$8)*(工作清单!$I$7:$I$10000&lt;=$G$8),ROW(工作清单!$E$7:$M$10000),4^8),ROW(11:11)))</f>
        <v>0</v>
      </c>
      <c r="F23" s="6">
        <f t="array" ref="F23">INDEX(工作清单!F:F,SMALL(IF((工作清单!$I$7:$I$10000&gt;=$E$8)*(工作清单!$I$7:$I$10000&lt;=$G$8),ROW(工作清单!$E$7:$M$10000),4^8),ROW(11:11)))</f>
        <v>0</v>
      </c>
      <c r="G23" s="6">
        <f t="array" ref="G23">INDEX(工作清单!G:G,SMALL(IF((工作清单!$I$7:$I$10000&gt;=$E$8)*(工作清单!$I$7:$I$10000&lt;=$G$8),ROW(工作清单!$E$7:$M$10000),4^8),ROW(11:11)))</f>
        <v>0</v>
      </c>
      <c r="H23" s="6">
        <f t="array" ref="H23">INDEX(工作清单!H:H,SMALL(IF((工作清单!$I$7:$I$10000&gt;=$E$8)*(工作清单!$I$7:$I$10000&lt;=$G$8),ROW(工作清单!$E$7:$M$10000),4^8),ROW(11:11)))</f>
        <v>0</v>
      </c>
      <c r="I23" s="27">
        <f t="array" ref="I23">INDEX(工作清单!I:I,SMALL(IF((工作清单!$I$7:$I$10000&gt;=$E$8)*(工作清单!$I$7:$I$10000&lt;=$G$8),ROW(工作清单!$E$7:$M$10000),4^8),ROW(11:11)))</f>
        <v>0</v>
      </c>
      <c r="J23" s="28">
        <f t="array" ref="J23">INDEX(工作清单!J:J,SMALL(IF((工作清单!$I$7:$I$10000&gt;=$E$8)*(工作清单!$I$7:$I$10000&lt;=$G$8),ROW(工作清单!$E$7:$M$10000),4^8),ROW(11:11)))</f>
        <v>0</v>
      </c>
      <c r="K23" s="6">
        <f t="array" ref="K23">INDEX(工作清单!K:K,SMALL(IF((工作清单!$I$7:$I$10000&gt;=$E$8)*(工作清单!$I$7:$I$10000&lt;=$G$8),ROW(工作清单!$E$7:$M$10000),4^8),ROW(11:11)))</f>
        <v>0</v>
      </c>
      <c r="L23" s="6">
        <f t="array" ref="L23">INDEX(工作清单!L:L,SMALL(IF((工作清单!$I$7:$I$10000&gt;=$E$8)*(工作清单!$I$7:$I$10000&lt;=$G$8),ROW(工作清单!$E$7:$M$10000),4^8),ROW(11:11)))</f>
        <v>0</v>
      </c>
      <c r="M23" s="10">
        <f t="array" ref="M23">INDEX(工作清单!M:M,SMALL(IF((工作清单!$I$7:$I$10000&gt;=$E$8)*(工作清单!$I$7:$I$10000&lt;=$G$8),ROW(工作清单!$E$7:$M$10000),4^8),ROW(11:11)))</f>
        <v>0</v>
      </c>
      <c r="N23" s="24"/>
    </row>
    <row r="24" s="12" customFormat="1" customHeight="1" spans="3:14">
      <c r="C24" s="24"/>
      <c r="D24" s="5" t="str">
        <f t="shared" si="0"/>
        <v/>
      </c>
      <c r="E24" s="6">
        <f t="array" ref="E24">INDEX(工作清单!E:E,SMALL(IF((工作清单!$I$7:$I$10000&gt;=$E$8)*(工作清单!$I$7:$I$10000&lt;=$G$8),ROW(工作清单!$E$7:$M$10000),4^8),ROW(12:12)))</f>
        <v>0</v>
      </c>
      <c r="F24" s="6">
        <f t="array" ref="F24">INDEX(工作清单!F:F,SMALL(IF((工作清单!$I$7:$I$10000&gt;=$E$8)*(工作清单!$I$7:$I$10000&lt;=$G$8),ROW(工作清单!$E$7:$M$10000),4^8),ROW(12:12)))</f>
        <v>0</v>
      </c>
      <c r="G24" s="6">
        <f t="array" ref="G24">INDEX(工作清单!G:G,SMALL(IF((工作清单!$I$7:$I$10000&gt;=$E$8)*(工作清单!$I$7:$I$10000&lt;=$G$8),ROW(工作清单!$E$7:$M$10000),4^8),ROW(12:12)))</f>
        <v>0</v>
      </c>
      <c r="H24" s="6">
        <f t="array" ref="H24">INDEX(工作清单!H:H,SMALL(IF((工作清单!$I$7:$I$10000&gt;=$E$8)*(工作清单!$I$7:$I$10000&lt;=$G$8),ROW(工作清单!$E$7:$M$10000),4^8),ROW(12:12)))</f>
        <v>0</v>
      </c>
      <c r="I24" s="27">
        <f t="array" ref="I24">INDEX(工作清单!I:I,SMALL(IF((工作清单!$I$7:$I$10000&gt;=$E$8)*(工作清单!$I$7:$I$10000&lt;=$G$8),ROW(工作清单!$E$7:$M$10000),4^8),ROW(12:12)))</f>
        <v>0</v>
      </c>
      <c r="J24" s="28">
        <f t="array" ref="J24">INDEX(工作清单!J:J,SMALL(IF((工作清单!$I$7:$I$10000&gt;=$E$8)*(工作清单!$I$7:$I$10000&lt;=$G$8),ROW(工作清单!$E$7:$M$10000),4^8),ROW(12:12)))</f>
        <v>0</v>
      </c>
      <c r="K24" s="6">
        <f t="array" ref="K24">INDEX(工作清单!K:K,SMALL(IF((工作清单!$I$7:$I$10000&gt;=$E$8)*(工作清单!$I$7:$I$10000&lt;=$G$8),ROW(工作清单!$E$7:$M$10000),4^8),ROW(12:12)))</f>
        <v>0</v>
      </c>
      <c r="L24" s="6">
        <f t="array" ref="L24">INDEX(工作清单!L:L,SMALL(IF((工作清单!$I$7:$I$10000&gt;=$E$8)*(工作清单!$I$7:$I$10000&lt;=$G$8),ROW(工作清单!$E$7:$M$10000),4^8),ROW(12:12)))</f>
        <v>0</v>
      </c>
      <c r="M24" s="10">
        <f t="array" ref="M24">INDEX(工作清单!M:M,SMALL(IF((工作清单!$I$7:$I$10000&gt;=$E$8)*(工作清单!$I$7:$I$10000&lt;=$G$8),ROW(工作清单!$E$7:$M$10000),4^8),ROW(12:12)))</f>
        <v>0</v>
      </c>
      <c r="N24" s="24"/>
    </row>
    <row r="25" s="12" customFormat="1" customHeight="1" spans="3:14">
      <c r="C25" s="24"/>
      <c r="D25" s="5" t="str">
        <f t="shared" si="0"/>
        <v/>
      </c>
      <c r="E25" s="6">
        <f t="array" ref="E25">INDEX(工作清单!E:E,SMALL(IF((工作清单!$I$7:$I$10000&gt;=$E$8)*(工作清单!$I$7:$I$10000&lt;=$G$8),ROW(工作清单!$E$7:$M$10000),4^8),ROW(13:13)))</f>
        <v>0</v>
      </c>
      <c r="F25" s="6">
        <f t="array" ref="F25">INDEX(工作清单!F:F,SMALL(IF((工作清单!$I$7:$I$10000&gt;=$E$8)*(工作清单!$I$7:$I$10000&lt;=$G$8),ROW(工作清单!$E$7:$M$10000),4^8),ROW(13:13)))</f>
        <v>0</v>
      </c>
      <c r="G25" s="6">
        <f t="array" ref="G25">INDEX(工作清单!G:G,SMALL(IF((工作清单!$I$7:$I$10000&gt;=$E$8)*(工作清单!$I$7:$I$10000&lt;=$G$8),ROW(工作清单!$E$7:$M$10000),4^8),ROW(13:13)))</f>
        <v>0</v>
      </c>
      <c r="H25" s="6">
        <f t="array" ref="H25">INDEX(工作清单!H:H,SMALL(IF((工作清单!$I$7:$I$10000&gt;=$E$8)*(工作清单!$I$7:$I$10000&lt;=$G$8),ROW(工作清单!$E$7:$M$10000),4^8),ROW(13:13)))</f>
        <v>0</v>
      </c>
      <c r="I25" s="27">
        <f t="array" ref="I25">INDEX(工作清单!I:I,SMALL(IF((工作清单!$I$7:$I$10000&gt;=$E$8)*(工作清单!$I$7:$I$10000&lt;=$G$8),ROW(工作清单!$E$7:$M$10000),4^8),ROW(13:13)))</f>
        <v>0</v>
      </c>
      <c r="J25" s="28">
        <f t="array" ref="J25">INDEX(工作清单!J:J,SMALL(IF((工作清单!$I$7:$I$10000&gt;=$E$8)*(工作清单!$I$7:$I$10000&lt;=$G$8),ROW(工作清单!$E$7:$M$10000),4^8),ROW(13:13)))</f>
        <v>0</v>
      </c>
      <c r="K25" s="6">
        <f t="array" ref="K25">INDEX(工作清单!K:K,SMALL(IF((工作清单!$I$7:$I$10000&gt;=$E$8)*(工作清单!$I$7:$I$10000&lt;=$G$8),ROW(工作清单!$E$7:$M$10000),4^8),ROW(13:13)))</f>
        <v>0</v>
      </c>
      <c r="L25" s="6">
        <f t="array" ref="L25">INDEX(工作清单!L:L,SMALL(IF((工作清单!$I$7:$I$10000&gt;=$E$8)*(工作清单!$I$7:$I$10000&lt;=$G$8),ROW(工作清单!$E$7:$M$10000),4^8),ROW(13:13)))</f>
        <v>0</v>
      </c>
      <c r="M25" s="10">
        <f t="array" ref="M25">INDEX(工作清单!M:M,SMALL(IF((工作清单!$I$7:$I$10000&gt;=$E$8)*(工作清单!$I$7:$I$10000&lt;=$G$8),ROW(工作清单!$E$7:$M$10000),4^8),ROW(13:13)))</f>
        <v>0</v>
      </c>
      <c r="N25" s="24"/>
    </row>
    <row r="26" s="12" customFormat="1" customHeight="1" spans="3:14">
      <c r="C26" s="24"/>
      <c r="D26" s="5" t="str">
        <f t="shared" si="0"/>
        <v/>
      </c>
      <c r="E26" s="6">
        <f t="array" ref="E26">INDEX(工作清单!E:E,SMALL(IF((工作清单!$I$7:$I$10000&gt;=$E$8)*(工作清单!$I$7:$I$10000&lt;=$G$8),ROW(工作清单!$E$7:$M$10000),4^8),ROW(14:14)))</f>
        <v>0</v>
      </c>
      <c r="F26" s="6">
        <f t="array" ref="F26">INDEX(工作清单!F:F,SMALL(IF((工作清单!$I$7:$I$10000&gt;=$E$8)*(工作清单!$I$7:$I$10000&lt;=$G$8),ROW(工作清单!$E$7:$M$10000),4^8),ROW(14:14)))</f>
        <v>0</v>
      </c>
      <c r="G26" s="6">
        <f t="array" ref="G26">INDEX(工作清单!G:G,SMALL(IF((工作清单!$I$7:$I$10000&gt;=$E$8)*(工作清单!$I$7:$I$10000&lt;=$G$8),ROW(工作清单!$E$7:$M$10000),4^8),ROW(14:14)))</f>
        <v>0</v>
      </c>
      <c r="H26" s="6">
        <f t="array" ref="H26">INDEX(工作清单!H:H,SMALL(IF((工作清单!$I$7:$I$10000&gt;=$E$8)*(工作清单!$I$7:$I$10000&lt;=$G$8),ROW(工作清单!$E$7:$M$10000),4^8),ROW(14:14)))</f>
        <v>0</v>
      </c>
      <c r="I26" s="27">
        <f t="array" ref="I26">INDEX(工作清单!I:I,SMALL(IF((工作清单!$I$7:$I$10000&gt;=$E$8)*(工作清单!$I$7:$I$10000&lt;=$G$8),ROW(工作清单!$E$7:$M$10000),4^8),ROW(14:14)))</f>
        <v>0</v>
      </c>
      <c r="J26" s="28">
        <f t="array" ref="J26">INDEX(工作清单!J:J,SMALL(IF((工作清单!$I$7:$I$10000&gt;=$E$8)*(工作清单!$I$7:$I$10000&lt;=$G$8),ROW(工作清单!$E$7:$M$10000),4^8),ROW(14:14)))</f>
        <v>0</v>
      </c>
      <c r="K26" s="6">
        <f t="array" ref="K26">INDEX(工作清单!K:K,SMALL(IF((工作清单!$I$7:$I$10000&gt;=$E$8)*(工作清单!$I$7:$I$10000&lt;=$G$8),ROW(工作清单!$E$7:$M$10000),4^8),ROW(14:14)))</f>
        <v>0</v>
      </c>
      <c r="L26" s="6">
        <f t="array" ref="L26">INDEX(工作清单!L:L,SMALL(IF((工作清单!$I$7:$I$10000&gt;=$E$8)*(工作清单!$I$7:$I$10000&lt;=$G$8),ROW(工作清单!$E$7:$M$10000),4^8),ROW(14:14)))</f>
        <v>0</v>
      </c>
      <c r="M26" s="10">
        <f t="array" ref="M26">INDEX(工作清单!M:M,SMALL(IF((工作清单!$I$7:$I$10000&gt;=$E$8)*(工作清单!$I$7:$I$10000&lt;=$G$8),ROW(工作清单!$E$7:$M$10000),4^8),ROW(14:14)))</f>
        <v>0</v>
      </c>
      <c r="N26" s="24"/>
    </row>
    <row r="27" s="12" customFormat="1" customHeight="1" spans="3:14">
      <c r="C27" s="24"/>
      <c r="D27" s="5" t="str">
        <f t="shared" si="0"/>
        <v/>
      </c>
      <c r="E27" s="6">
        <f t="array" ref="E27">INDEX(工作清单!E:E,SMALL(IF((工作清单!$I$7:$I$10000&gt;=$E$8)*(工作清单!$I$7:$I$10000&lt;=$G$8),ROW(工作清单!$E$7:$M$10000),4^8),ROW(15:15)))</f>
        <v>0</v>
      </c>
      <c r="F27" s="6">
        <f t="array" ref="F27">INDEX(工作清单!F:F,SMALL(IF((工作清单!$I$7:$I$10000&gt;=$E$8)*(工作清单!$I$7:$I$10000&lt;=$G$8),ROW(工作清单!$E$7:$M$10000),4^8),ROW(15:15)))</f>
        <v>0</v>
      </c>
      <c r="G27" s="6">
        <f t="array" ref="G27">INDEX(工作清单!G:G,SMALL(IF((工作清单!$I$7:$I$10000&gt;=$E$8)*(工作清单!$I$7:$I$10000&lt;=$G$8),ROW(工作清单!$E$7:$M$10000),4^8),ROW(15:15)))</f>
        <v>0</v>
      </c>
      <c r="H27" s="6">
        <f t="array" ref="H27">INDEX(工作清单!H:H,SMALL(IF((工作清单!$I$7:$I$10000&gt;=$E$8)*(工作清单!$I$7:$I$10000&lt;=$G$8),ROW(工作清单!$E$7:$M$10000),4^8),ROW(15:15)))</f>
        <v>0</v>
      </c>
      <c r="I27" s="27">
        <f t="array" ref="I27">INDEX(工作清单!I:I,SMALL(IF((工作清单!$I$7:$I$10000&gt;=$E$8)*(工作清单!$I$7:$I$10000&lt;=$G$8),ROW(工作清单!$E$7:$M$10000),4^8),ROW(15:15)))</f>
        <v>0</v>
      </c>
      <c r="J27" s="28">
        <f t="array" ref="J27">INDEX(工作清单!J:J,SMALL(IF((工作清单!$I$7:$I$10000&gt;=$E$8)*(工作清单!$I$7:$I$10000&lt;=$G$8),ROW(工作清单!$E$7:$M$10000),4^8),ROW(15:15)))</f>
        <v>0</v>
      </c>
      <c r="K27" s="6">
        <f t="array" ref="K27">INDEX(工作清单!K:K,SMALL(IF((工作清单!$I$7:$I$10000&gt;=$E$8)*(工作清单!$I$7:$I$10000&lt;=$G$8),ROW(工作清单!$E$7:$M$10000),4^8),ROW(15:15)))</f>
        <v>0</v>
      </c>
      <c r="L27" s="6">
        <f t="array" ref="L27">INDEX(工作清单!L:L,SMALL(IF((工作清单!$I$7:$I$10000&gt;=$E$8)*(工作清单!$I$7:$I$10000&lt;=$G$8),ROW(工作清单!$E$7:$M$10000),4^8),ROW(15:15)))</f>
        <v>0</v>
      </c>
      <c r="M27" s="10">
        <f t="array" ref="M27">INDEX(工作清单!M:M,SMALL(IF((工作清单!$I$7:$I$10000&gt;=$E$8)*(工作清单!$I$7:$I$10000&lt;=$G$8),ROW(工作清单!$E$7:$M$10000),4^8),ROW(15:15)))</f>
        <v>0</v>
      </c>
      <c r="N27" s="24"/>
    </row>
    <row r="28" s="12" customFormat="1" customHeight="1" spans="3:14">
      <c r="C28" s="24"/>
      <c r="D28" s="5" t="str">
        <f t="shared" si="0"/>
        <v/>
      </c>
      <c r="E28" s="6">
        <f t="array" ref="E28">INDEX(工作清单!E:E,SMALL(IF((工作清单!$I$7:$I$10000&gt;=$E$8)*(工作清单!$I$7:$I$10000&lt;=$G$8),ROW(工作清单!$E$7:$M$10000),4^8),ROW(16:16)))</f>
        <v>0</v>
      </c>
      <c r="F28" s="6">
        <f t="array" ref="F28">INDEX(工作清单!F:F,SMALL(IF((工作清单!$I$7:$I$10000&gt;=$E$8)*(工作清单!$I$7:$I$10000&lt;=$G$8),ROW(工作清单!$E$7:$M$10000),4^8),ROW(16:16)))</f>
        <v>0</v>
      </c>
      <c r="G28" s="6">
        <f t="array" ref="G28">INDEX(工作清单!G:G,SMALL(IF((工作清单!$I$7:$I$10000&gt;=$E$8)*(工作清单!$I$7:$I$10000&lt;=$G$8),ROW(工作清单!$E$7:$M$10000),4^8),ROW(16:16)))</f>
        <v>0</v>
      </c>
      <c r="H28" s="6">
        <f t="array" ref="H28">INDEX(工作清单!H:H,SMALL(IF((工作清单!$I$7:$I$10000&gt;=$E$8)*(工作清单!$I$7:$I$10000&lt;=$G$8),ROW(工作清单!$E$7:$M$10000),4^8),ROW(16:16)))</f>
        <v>0</v>
      </c>
      <c r="I28" s="27">
        <f t="array" ref="I28">INDEX(工作清单!I:I,SMALL(IF((工作清单!$I$7:$I$10000&gt;=$E$8)*(工作清单!$I$7:$I$10000&lt;=$G$8),ROW(工作清单!$E$7:$M$10000),4^8),ROW(16:16)))</f>
        <v>0</v>
      </c>
      <c r="J28" s="28">
        <f t="array" ref="J28">INDEX(工作清单!J:J,SMALL(IF((工作清单!$I$7:$I$10000&gt;=$E$8)*(工作清单!$I$7:$I$10000&lt;=$G$8),ROW(工作清单!$E$7:$M$10000),4^8),ROW(16:16)))</f>
        <v>0</v>
      </c>
      <c r="K28" s="6">
        <f t="array" ref="K28">INDEX(工作清单!K:K,SMALL(IF((工作清单!$I$7:$I$10000&gt;=$E$8)*(工作清单!$I$7:$I$10000&lt;=$G$8),ROW(工作清单!$E$7:$M$10000),4^8),ROW(16:16)))</f>
        <v>0</v>
      </c>
      <c r="L28" s="6">
        <f t="array" ref="L28">INDEX(工作清单!L:L,SMALL(IF((工作清单!$I$7:$I$10000&gt;=$E$8)*(工作清单!$I$7:$I$10000&lt;=$G$8),ROW(工作清单!$E$7:$M$10000),4^8),ROW(16:16)))</f>
        <v>0</v>
      </c>
      <c r="M28" s="10">
        <f t="array" ref="M28">INDEX(工作清单!M:M,SMALL(IF((工作清单!$I$7:$I$10000&gt;=$E$8)*(工作清单!$I$7:$I$10000&lt;=$G$8),ROW(工作清单!$E$7:$M$10000),4^8),ROW(16:16)))</f>
        <v>0</v>
      </c>
      <c r="N28" s="24"/>
    </row>
    <row r="29" s="12" customFormat="1" customHeight="1" spans="3:14">
      <c r="C29" s="24"/>
      <c r="D29" s="5" t="str">
        <f t="shared" si="0"/>
        <v/>
      </c>
      <c r="E29" s="6">
        <f t="array" ref="E29">INDEX(工作清单!E:E,SMALL(IF((工作清单!$I$7:$I$10000&gt;=$E$8)*(工作清单!$I$7:$I$10000&lt;=$G$8),ROW(工作清单!$E$7:$M$10000),4^8),ROW(17:17)))</f>
        <v>0</v>
      </c>
      <c r="F29" s="6">
        <f t="array" ref="F29">INDEX(工作清单!F:F,SMALL(IF((工作清单!$I$7:$I$10000&gt;=$E$8)*(工作清单!$I$7:$I$10000&lt;=$G$8),ROW(工作清单!$E$7:$M$10000),4^8),ROW(17:17)))</f>
        <v>0</v>
      </c>
      <c r="G29" s="6">
        <f t="array" ref="G29">INDEX(工作清单!G:G,SMALL(IF((工作清单!$I$7:$I$10000&gt;=$E$8)*(工作清单!$I$7:$I$10000&lt;=$G$8),ROW(工作清单!$E$7:$M$10000),4^8),ROW(17:17)))</f>
        <v>0</v>
      </c>
      <c r="H29" s="6">
        <f t="array" ref="H29">INDEX(工作清单!H:H,SMALL(IF((工作清单!$I$7:$I$10000&gt;=$E$8)*(工作清单!$I$7:$I$10000&lt;=$G$8),ROW(工作清单!$E$7:$M$10000),4^8),ROW(17:17)))</f>
        <v>0</v>
      </c>
      <c r="I29" s="27">
        <f t="array" ref="I29">INDEX(工作清单!I:I,SMALL(IF((工作清单!$I$7:$I$10000&gt;=$E$8)*(工作清单!$I$7:$I$10000&lt;=$G$8),ROW(工作清单!$E$7:$M$10000),4^8),ROW(17:17)))</f>
        <v>0</v>
      </c>
      <c r="J29" s="28">
        <f t="array" ref="J29">INDEX(工作清单!J:J,SMALL(IF((工作清单!$I$7:$I$10000&gt;=$E$8)*(工作清单!$I$7:$I$10000&lt;=$G$8),ROW(工作清单!$E$7:$M$10000),4^8),ROW(17:17)))</f>
        <v>0</v>
      </c>
      <c r="K29" s="6">
        <f t="array" ref="K29">INDEX(工作清单!K:K,SMALL(IF((工作清单!$I$7:$I$10000&gt;=$E$8)*(工作清单!$I$7:$I$10000&lt;=$G$8),ROW(工作清单!$E$7:$M$10000),4^8),ROW(17:17)))</f>
        <v>0</v>
      </c>
      <c r="L29" s="6">
        <f t="array" ref="L29">INDEX(工作清单!L:L,SMALL(IF((工作清单!$I$7:$I$10000&gt;=$E$8)*(工作清单!$I$7:$I$10000&lt;=$G$8),ROW(工作清单!$E$7:$M$10000),4^8),ROW(17:17)))</f>
        <v>0</v>
      </c>
      <c r="M29" s="10">
        <f t="array" ref="M29">INDEX(工作清单!M:M,SMALL(IF((工作清单!$I$7:$I$10000&gt;=$E$8)*(工作清单!$I$7:$I$10000&lt;=$G$8),ROW(工作清单!$E$7:$M$10000),4^8),ROW(17:17)))</f>
        <v>0</v>
      </c>
      <c r="N29" s="24"/>
    </row>
    <row r="30" s="12" customFormat="1" customHeight="1" spans="3:14">
      <c r="C30" s="24"/>
      <c r="D30" s="5" t="str">
        <f t="shared" si="0"/>
        <v/>
      </c>
      <c r="E30" s="6">
        <f t="array" ref="E30">INDEX(工作清单!E:E,SMALL(IF((工作清单!$I$7:$I$10000&gt;=$E$8)*(工作清单!$I$7:$I$10000&lt;=$G$8),ROW(工作清单!$E$7:$M$10000),4^8),ROW(18:18)))</f>
        <v>0</v>
      </c>
      <c r="F30" s="6">
        <f t="array" ref="F30">INDEX(工作清单!F:F,SMALL(IF((工作清单!$I$7:$I$10000&gt;=$E$8)*(工作清单!$I$7:$I$10000&lt;=$G$8),ROW(工作清单!$E$7:$M$10000),4^8),ROW(18:18)))</f>
        <v>0</v>
      </c>
      <c r="G30" s="6">
        <f t="array" ref="G30">INDEX(工作清单!G:G,SMALL(IF((工作清单!$I$7:$I$10000&gt;=$E$8)*(工作清单!$I$7:$I$10000&lt;=$G$8),ROW(工作清单!$E$7:$M$10000),4^8),ROW(18:18)))</f>
        <v>0</v>
      </c>
      <c r="H30" s="6">
        <f t="array" ref="H30">INDEX(工作清单!H:H,SMALL(IF((工作清单!$I$7:$I$10000&gt;=$E$8)*(工作清单!$I$7:$I$10000&lt;=$G$8),ROW(工作清单!$E$7:$M$10000),4^8),ROW(18:18)))</f>
        <v>0</v>
      </c>
      <c r="I30" s="27">
        <f t="array" ref="I30">INDEX(工作清单!I:I,SMALL(IF((工作清单!$I$7:$I$10000&gt;=$E$8)*(工作清单!$I$7:$I$10000&lt;=$G$8),ROW(工作清单!$E$7:$M$10000),4^8),ROW(18:18)))</f>
        <v>0</v>
      </c>
      <c r="J30" s="28">
        <f t="array" ref="J30">INDEX(工作清单!J:J,SMALL(IF((工作清单!$I$7:$I$10000&gt;=$E$8)*(工作清单!$I$7:$I$10000&lt;=$G$8),ROW(工作清单!$E$7:$M$10000),4^8),ROW(18:18)))</f>
        <v>0</v>
      </c>
      <c r="K30" s="6">
        <f t="array" ref="K30">INDEX(工作清单!K:K,SMALL(IF((工作清单!$I$7:$I$10000&gt;=$E$8)*(工作清单!$I$7:$I$10000&lt;=$G$8),ROW(工作清单!$E$7:$M$10000),4^8),ROW(18:18)))</f>
        <v>0</v>
      </c>
      <c r="L30" s="6">
        <f t="array" ref="L30">INDEX(工作清单!L:L,SMALL(IF((工作清单!$I$7:$I$10000&gt;=$E$8)*(工作清单!$I$7:$I$10000&lt;=$G$8),ROW(工作清单!$E$7:$M$10000),4^8),ROW(18:18)))</f>
        <v>0</v>
      </c>
      <c r="M30" s="10">
        <f t="array" ref="M30">INDEX(工作清单!M:M,SMALL(IF((工作清单!$I$7:$I$10000&gt;=$E$8)*(工作清单!$I$7:$I$10000&lt;=$G$8),ROW(工作清单!$E$7:$M$10000),4^8),ROW(18:18)))</f>
        <v>0</v>
      </c>
      <c r="N30" s="24"/>
    </row>
    <row r="31" s="12" customFormat="1" customHeight="1" spans="3:14">
      <c r="C31" s="24"/>
      <c r="D31" s="5" t="str">
        <f t="shared" si="0"/>
        <v/>
      </c>
      <c r="E31" s="6">
        <f t="array" ref="E31">INDEX(工作清单!E:E,SMALL(IF((工作清单!$I$7:$I$10000&gt;=$E$8)*(工作清单!$I$7:$I$10000&lt;=$G$8),ROW(工作清单!$E$7:$M$10000),4^8),ROW(19:19)))</f>
        <v>0</v>
      </c>
      <c r="F31" s="6">
        <f t="array" ref="F31">INDEX(工作清单!F:F,SMALL(IF((工作清单!$I$7:$I$10000&gt;=$E$8)*(工作清单!$I$7:$I$10000&lt;=$G$8),ROW(工作清单!$E$7:$M$10000),4^8),ROW(19:19)))</f>
        <v>0</v>
      </c>
      <c r="G31" s="6">
        <f t="array" ref="G31">INDEX(工作清单!G:G,SMALL(IF((工作清单!$I$7:$I$10000&gt;=$E$8)*(工作清单!$I$7:$I$10000&lt;=$G$8),ROW(工作清单!$E$7:$M$10000),4^8),ROW(19:19)))</f>
        <v>0</v>
      </c>
      <c r="H31" s="6">
        <f t="array" ref="H31">INDEX(工作清单!H:H,SMALL(IF((工作清单!$I$7:$I$10000&gt;=$E$8)*(工作清单!$I$7:$I$10000&lt;=$G$8),ROW(工作清单!$E$7:$M$10000),4^8),ROW(19:19)))</f>
        <v>0</v>
      </c>
      <c r="I31" s="27">
        <f t="array" ref="I31">INDEX(工作清单!I:I,SMALL(IF((工作清单!$I$7:$I$10000&gt;=$E$8)*(工作清单!$I$7:$I$10000&lt;=$G$8),ROW(工作清单!$E$7:$M$10000),4^8),ROW(19:19)))</f>
        <v>0</v>
      </c>
      <c r="J31" s="28">
        <f t="array" ref="J31">INDEX(工作清单!J:J,SMALL(IF((工作清单!$I$7:$I$10000&gt;=$E$8)*(工作清单!$I$7:$I$10000&lt;=$G$8),ROW(工作清单!$E$7:$M$10000),4^8),ROW(19:19)))</f>
        <v>0</v>
      </c>
      <c r="K31" s="6">
        <f t="array" ref="K31">INDEX(工作清单!K:K,SMALL(IF((工作清单!$I$7:$I$10000&gt;=$E$8)*(工作清单!$I$7:$I$10000&lt;=$G$8),ROW(工作清单!$E$7:$M$10000),4^8),ROW(19:19)))</f>
        <v>0</v>
      </c>
      <c r="L31" s="6">
        <f t="array" ref="L31">INDEX(工作清单!L:L,SMALL(IF((工作清单!$I$7:$I$10000&gt;=$E$8)*(工作清单!$I$7:$I$10000&lt;=$G$8),ROW(工作清单!$E$7:$M$10000),4^8),ROW(19:19)))</f>
        <v>0</v>
      </c>
      <c r="M31" s="10">
        <f t="array" ref="M31">INDEX(工作清单!M:M,SMALL(IF((工作清单!$I$7:$I$10000&gt;=$E$8)*(工作清单!$I$7:$I$10000&lt;=$G$8),ROW(工作清单!$E$7:$M$10000),4^8),ROW(19:19)))</f>
        <v>0</v>
      </c>
      <c r="N31" s="24"/>
    </row>
    <row r="32" s="12" customFormat="1" customHeight="1" spans="3:14">
      <c r="C32" s="24"/>
      <c r="D32" s="5" t="str">
        <f t="shared" si="0"/>
        <v/>
      </c>
      <c r="E32" s="6">
        <f t="array" ref="E32">INDEX(工作清单!E:E,SMALL(IF((工作清单!$I$7:$I$10000&gt;=$E$8)*(工作清单!$I$7:$I$10000&lt;=$G$8),ROW(工作清单!$E$7:$M$10000),4^8),ROW(20:20)))</f>
        <v>0</v>
      </c>
      <c r="F32" s="6">
        <f t="array" ref="F32">INDEX(工作清单!F:F,SMALL(IF((工作清单!$I$7:$I$10000&gt;=$E$8)*(工作清单!$I$7:$I$10000&lt;=$G$8),ROW(工作清单!$E$7:$M$10000),4^8),ROW(20:20)))</f>
        <v>0</v>
      </c>
      <c r="G32" s="6">
        <f t="array" ref="G32">INDEX(工作清单!G:G,SMALL(IF((工作清单!$I$7:$I$10000&gt;=$E$8)*(工作清单!$I$7:$I$10000&lt;=$G$8),ROW(工作清单!$E$7:$M$10000),4^8),ROW(20:20)))</f>
        <v>0</v>
      </c>
      <c r="H32" s="6">
        <f t="array" ref="H32">INDEX(工作清单!H:H,SMALL(IF((工作清单!$I$7:$I$10000&gt;=$E$8)*(工作清单!$I$7:$I$10000&lt;=$G$8),ROW(工作清单!$E$7:$M$10000),4^8),ROW(20:20)))</f>
        <v>0</v>
      </c>
      <c r="I32" s="27">
        <f t="array" ref="I32">INDEX(工作清单!I:I,SMALL(IF((工作清单!$I$7:$I$10000&gt;=$E$8)*(工作清单!$I$7:$I$10000&lt;=$G$8),ROW(工作清单!$E$7:$M$10000),4^8),ROW(20:20)))</f>
        <v>0</v>
      </c>
      <c r="J32" s="28">
        <f t="array" ref="J32">INDEX(工作清单!J:J,SMALL(IF((工作清单!$I$7:$I$10000&gt;=$E$8)*(工作清单!$I$7:$I$10000&lt;=$G$8),ROW(工作清单!$E$7:$M$10000),4^8),ROW(20:20)))</f>
        <v>0</v>
      </c>
      <c r="K32" s="6">
        <f t="array" ref="K32">INDEX(工作清单!K:K,SMALL(IF((工作清单!$I$7:$I$10000&gt;=$E$8)*(工作清单!$I$7:$I$10000&lt;=$G$8),ROW(工作清单!$E$7:$M$10000),4^8),ROW(20:20)))</f>
        <v>0</v>
      </c>
      <c r="L32" s="6">
        <f t="array" ref="L32">INDEX(工作清单!L:L,SMALL(IF((工作清单!$I$7:$I$10000&gt;=$E$8)*(工作清单!$I$7:$I$10000&lt;=$G$8),ROW(工作清单!$E$7:$M$10000),4^8),ROW(20:20)))</f>
        <v>0</v>
      </c>
      <c r="M32" s="10">
        <f t="array" ref="M32">INDEX(工作清单!M:M,SMALL(IF((工作清单!$I$7:$I$10000&gt;=$E$8)*(工作清单!$I$7:$I$10000&lt;=$G$8),ROW(工作清单!$E$7:$M$10000),4^8),ROW(20:20)))</f>
        <v>0</v>
      </c>
      <c r="N32" s="24"/>
    </row>
    <row r="33" s="12" customFormat="1" customHeight="1" spans="3:14">
      <c r="C33" s="24"/>
      <c r="D33" s="5" t="str">
        <f t="shared" si="0"/>
        <v/>
      </c>
      <c r="E33" s="6">
        <f t="array" ref="E33">INDEX(工作清单!E:E,SMALL(IF((工作清单!$I$7:$I$10000&gt;=$E$8)*(工作清单!$I$7:$I$10000&lt;=$G$8),ROW(工作清单!$E$7:$M$10000),4^8),ROW(21:21)))</f>
        <v>0</v>
      </c>
      <c r="F33" s="6">
        <f t="array" ref="F33">INDEX(工作清单!F:F,SMALL(IF((工作清单!$I$7:$I$10000&gt;=$E$8)*(工作清单!$I$7:$I$10000&lt;=$G$8),ROW(工作清单!$E$7:$M$10000),4^8),ROW(21:21)))</f>
        <v>0</v>
      </c>
      <c r="G33" s="6">
        <f t="array" ref="G33">INDEX(工作清单!G:G,SMALL(IF((工作清单!$I$7:$I$10000&gt;=$E$8)*(工作清单!$I$7:$I$10000&lt;=$G$8),ROW(工作清单!$E$7:$M$10000),4^8),ROW(21:21)))</f>
        <v>0</v>
      </c>
      <c r="H33" s="6">
        <f t="array" ref="H33">INDEX(工作清单!H:H,SMALL(IF((工作清单!$I$7:$I$10000&gt;=$E$8)*(工作清单!$I$7:$I$10000&lt;=$G$8),ROW(工作清单!$E$7:$M$10000),4^8),ROW(21:21)))</f>
        <v>0</v>
      </c>
      <c r="I33" s="27">
        <f t="array" ref="I33">INDEX(工作清单!I:I,SMALL(IF((工作清单!$I$7:$I$10000&gt;=$E$8)*(工作清单!$I$7:$I$10000&lt;=$G$8),ROW(工作清单!$E$7:$M$10000),4^8),ROW(21:21)))</f>
        <v>0</v>
      </c>
      <c r="J33" s="28">
        <f t="array" ref="J33">INDEX(工作清单!J:J,SMALL(IF((工作清单!$I$7:$I$10000&gt;=$E$8)*(工作清单!$I$7:$I$10000&lt;=$G$8),ROW(工作清单!$E$7:$M$10000),4^8),ROW(21:21)))</f>
        <v>0</v>
      </c>
      <c r="K33" s="6">
        <f t="array" ref="K33">INDEX(工作清单!K:K,SMALL(IF((工作清单!$I$7:$I$10000&gt;=$E$8)*(工作清单!$I$7:$I$10000&lt;=$G$8),ROW(工作清单!$E$7:$M$10000),4^8),ROW(21:21)))</f>
        <v>0</v>
      </c>
      <c r="L33" s="6">
        <f t="array" ref="L33">INDEX(工作清单!L:L,SMALL(IF((工作清单!$I$7:$I$10000&gt;=$E$8)*(工作清单!$I$7:$I$10000&lt;=$G$8),ROW(工作清单!$E$7:$M$10000),4^8),ROW(21:21)))</f>
        <v>0</v>
      </c>
      <c r="M33" s="10">
        <f t="array" ref="M33">INDEX(工作清单!M:M,SMALL(IF((工作清单!$I$7:$I$10000&gt;=$E$8)*(工作清单!$I$7:$I$10000&lt;=$G$8),ROW(工作清单!$E$7:$M$10000),4^8),ROW(21:21)))</f>
        <v>0</v>
      </c>
      <c r="N33" s="24"/>
    </row>
    <row r="34" s="12" customFormat="1" customHeight="1" spans="3:14">
      <c r="C34" s="24"/>
      <c r="D34" s="5" t="str">
        <f t="shared" si="0"/>
        <v/>
      </c>
      <c r="E34" s="6">
        <f t="array" ref="E34">INDEX(工作清单!E:E,SMALL(IF((工作清单!$I$7:$I$10000&gt;=$E$8)*(工作清单!$I$7:$I$10000&lt;=$G$8),ROW(工作清单!$E$7:$M$10000),4^8),ROW(22:22)))</f>
        <v>0</v>
      </c>
      <c r="F34" s="6">
        <f t="array" ref="F34">INDEX(工作清单!F:F,SMALL(IF((工作清单!$I$7:$I$10000&gt;=$E$8)*(工作清单!$I$7:$I$10000&lt;=$G$8),ROW(工作清单!$E$7:$M$10000),4^8),ROW(22:22)))</f>
        <v>0</v>
      </c>
      <c r="G34" s="6">
        <f t="array" ref="G34">INDEX(工作清单!G:G,SMALL(IF((工作清单!$I$7:$I$10000&gt;=$E$8)*(工作清单!$I$7:$I$10000&lt;=$G$8),ROW(工作清单!$E$7:$M$10000),4^8),ROW(22:22)))</f>
        <v>0</v>
      </c>
      <c r="H34" s="6">
        <f t="array" ref="H34">INDEX(工作清单!H:H,SMALL(IF((工作清单!$I$7:$I$10000&gt;=$E$8)*(工作清单!$I$7:$I$10000&lt;=$G$8),ROW(工作清单!$E$7:$M$10000),4^8),ROW(22:22)))</f>
        <v>0</v>
      </c>
      <c r="I34" s="27">
        <f t="array" ref="I34">INDEX(工作清单!I:I,SMALL(IF((工作清单!$I$7:$I$10000&gt;=$E$8)*(工作清单!$I$7:$I$10000&lt;=$G$8),ROW(工作清单!$E$7:$M$10000),4^8),ROW(22:22)))</f>
        <v>0</v>
      </c>
      <c r="J34" s="28">
        <f t="array" ref="J34">INDEX(工作清单!J:J,SMALL(IF((工作清单!$I$7:$I$10000&gt;=$E$8)*(工作清单!$I$7:$I$10000&lt;=$G$8),ROW(工作清单!$E$7:$M$10000),4^8),ROW(22:22)))</f>
        <v>0</v>
      </c>
      <c r="K34" s="6">
        <f t="array" ref="K34">INDEX(工作清单!K:K,SMALL(IF((工作清单!$I$7:$I$10000&gt;=$E$8)*(工作清单!$I$7:$I$10000&lt;=$G$8),ROW(工作清单!$E$7:$M$10000),4^8),ROW(22:22)))</f>
        <v>0</v>
      </c>
      <c r="L34" s="6">
        <f t="array" ref="L34">INDEX(工作清单!L:L,SMALL(IF((工作清单!$I$7:$I$10000&gt;=$E$8)*(工作清单!$I$7:$I$10000&lt;=$G$8),ROW(工作清单!$E$7:$M$10000),4^8),ROW(22:22)))</f>
        <v>0</v>
      </c>
      <c r="M34" s="10">
        <f t="array" ref="M34">INDEX(工作清单!M:M,SMALL(IF((工作清单!$I$7:$I$10000&gt;=$E$8)*(工作清单!$I$7:$I$10000&lt;=$G$8),ROW(工作清单!$E$7:$M$10000),4^8),ROW(22:22)))</f>
        <v>0</v>
      </c>
      <c r="N34" s="24"/>
    </row>
    <row r="35" s="12" customFormat="1" customHeight="1" spans="3:14">
      <c r="C35" s="24"/>
      <c r="D35" s="5" t="str">
        <f t="shared" si="0"/>
        <v/>
      </c>
      <c r="E35" s="6">
        <f t="array" ref="E35">INDEX(工作清单!E:E,SMALL(IF((工作清单!$I$7:$I$10000&gt;=$E$8)*(工作清单!$I$7:$I$10000&lt;=$G$8),ROW(工作清单!$E$7:$M$10000),4^8),ROW(23:23)))</f>
        <v>0</v>
      </c>
      <c r="F35" s="6">
        <f t="array" ref="F35">INDEX(工作清单!F:F,SMALL(IF((工作清单!$I$7:$I$10000&gt;=$E$8)*(工作清单!$I$7:$I$10000&lt;=$G$8),ROW(工作清单!$E$7:$M$10000),4^8),ROW(23:23)))</f>
        <v>0</v>
      </c>
      <c r="G35" s="6">
        <f t="array" ref="G35">INDEX(工作清单!G:G,SMALL(IF((工作清单!$I$7:$I$10000&gt;=$E$8)*(工作清单!$I$7:$I$10000&lt;=$G$8),ROW(工作清单!$E$7:$M$10000),4^8),ROW(23:23)))</f>
        <v>0</v>
      </c>
      <c r="H35" s="6">
        <f t="array" ref="H35">INDEX(工作清单!H:H,SMALL(IF((工作清单!$I$7:$I$10000&gt;=$E$8)*(工作清单!$I$7:$I$10000&lt;=$G$8),ROW(工作清单!$E$7:$M$10000),4^8),ROW(23:23)))</f>
        <v>0</v>
      </c>
      <c r="I35" s="27">
        <f t="array" ref="I35">INDEX(工作清单!I:I,SMALL(IF((工作清单!$I$7:$I$10000&gt;=$E$8)*(工作清单!$I$7:$I$10000&lt;=$G$8),ROW(工作清单!$E$7:$M$10000),4^8),ROW(23:23)))</f>
        <v>0</v>
      </c>
      <c r="J35" s="28">
        <f t="array" ref="J35">INDEX(工作清单!J:J,SMALL(IF((工作清单!$I$7:$I$10000&gt;=$E$8)*(工作清单!$I$7:$I$10000&lt;=$G$8),ROW(工作清单!$E$7:$M$10000),4^8),ROW(23:23)))</f>
        <v>0</v>
      </c>
      <c r="K35" s="6">
        <f t="array" ref="K35">INDEX(工作清单!K:K,SMALL(IF((工作清单!$I$7:$I$10000&gt;=$E$8)*(工作清单!$I$7:$I$10000&lt;=$G$8),ROW(工作清单!$E$7:$M$10000),4^8),ROW(23:23)))</f>
        <v>0</v>
      </c>
      <c r="L35" s="6">
        <f t="array" ref="L35">INDEX(工作清单!L:L,SMALL(IF((工作清单!$I$7:$I$10000&gt;=$E$8)*(工作清单!$I$7:$I$10000&lt;=$G$8),ROW(工作清单!$E$7:$M$10000),4^8),ROW(23:23)))</f>
        <v>0</v>
      </c>
      <c r="M35" s="10">
        <f t="array" ref="M35">INDEX(工作清单!M:M,SMALL(IF((工作清单!$I$7:$I$10000&gt;=$E$8)*(工作清单!$I$7:$I$10000&lt;=$G$8),ROW(工作清单!$E$7:$M$10000),4^8),ROW(23:23)))</f>
        <v>0</v>
      </c>
      <c r="N35" s="24"/>
    </row>
    <row r="36" s="12" customFormat="1" customHeight="1" spans="3:14">
      <c r="C36" s="24"/>
      <c r="D36" s="5" t="str">
        <f t="shared" si="0"/>
        <v/>
      </c>
      <c r="E36" s="6">
        <f t="array" ref="E36">INDEX(工作清单!E:E,SMALL(IF((工作清单!$I$7:$I$10000&gt;=$E$8)*(工作清单!$I$7:$I$10000&lt;=$G$8),ROW(工作清单!$E$7:$M$10000),4^8),ROW(24:24)))</f>
        <v>0</v>
      </c>
      <c r="F36" s="6">
        <f t="array" ref="F36">INDEX(工作清单!F:F,SMALL(IF((工作清单!$I$7:$I$10000&gt;=$E$8)*(工作清单!$I$7:$I$10000&lt;=$G$8),ROW(工作清单!$E$7:$M$10000),4^8),ROW(24:24)))</f>
        <v>0</v>
      </c>
      <c r="G36" s="6">
        <f t="array" ref="G36">INDEX(工作清单!G:G,SMALL(IF((工作清单!$I$7:$I$10000&gt;=$E$8)*(工作清单!$I$7:$I$10000&lt;=$G$8),ROW(工作清单!$E$7:$M$10000),4^8),ROW(24:24)))</f>
        <v>0</v>
      </c>
      <c r="H36" s="6">
        <f t="array" ref="H36">INDEX(工作清单!H:H,SMALL(IF((工作清单!$I$7:$I$10000&gt;=$E$8)*(工作清单!$I$7:$I$10000&lt;=$G$8),ROW(工作清单!$E$7:$M$10000),4^8),ROW(24:24)))</f>
        <v>0</v>
      </c>
      <c r="I36" s="27">
        <f t="array" ref="I36">INDEX(工作清单!I:I,SMALL(IF((工作清单!$I$7:$I$10000&gt;=$E$8)*(工作清单!$I$7:$I$10000&lt;=$G$8),ROW(工作清单!$E$7:$M$10000),4^8),ROW(24:24)))</f>
        <v>0</v>
      </c>
      <c r="J36" s="28">
        <f t="array" ref="J36">INDEX(工作清单!J:J,SMALL(IF((工作清单!$I$7:$I$10000&gt;=$E$8)*(工作清单!$I$7:$I$10000&lt;=$G$8),ROW(工作清单!$E$7:$M$10000),4^8),ROW(24:24)))</f>
        <v>0</v>
      </c>
      <c r="K36" s="6">
        <f t="array" ref="K36">INDEX(工作清单!K:K,SMALL(IF((工作清单!$I$7:$I$10000&gt;=$E$8)*(工作清单!$I$7:$I$10000&lt;=$G$8),ROW(工作清单!$E$7:$M$10000),4^8),ROW(24:24)))</f>
        <v>0</v>
      </c>
      <c r="L36" s="6">
        <f t="array" ref="L36">INDEX(工作清单!L:L,SMALL(IF((工作清单!$I$7:$I$10000&gt;=$E$8)*(工作清单!$I$7:$I$10000&lt;=$G$8),ROW(工作清单!$E$7:$M$10000),4^8),ROW(24:24)))</f>
        <v>0</v>
      </c>
      <c r="M36" s="10">
        <f t="array" ref="M36">INDEX(工作清单!M:M,SMALL(IF((工作清单!$I$7:$I$10000&gt;=$E$8)*(工作清单!$I$7:$I$10000&lt;=$G$8),ROW(工作清单!$E$7:$M$10000),4^8),ROW(24:24)))</f>
        <v>0</v>
      </c>
      <c r="N36" s="24"/>
    </row>
    <row r="37" s="12" customFormat="1" customHeight="1" spans="3:14">
      <c r="C37" s="24"/>
      <c r="D37" s="5" t="str">
        <f t="shared" si="0"/>
        <v/>
      </c>
      <c r="E37" s="6">
        <f t="array" ref="E37">INDEX(工作清单!E:E,SMALL(IF((工作清单!$I$7:$I$10000&gt;=$E$8)*(工作清单!$I$7:$I$10000&lt;=$G$8),ROW(工作清单!$E$7:$M$10000),4^8),ROW(25:25)))</f>
        <v>0</v>
      </c>
      <c r="F37" s="6">
        <f t="array" ref="F37">INDEX(工作清单!F:F,SMALL(IF((工作清单!$I$7:$I$10000&gt;=$E$8)*(工作清单!$I$7:$I$10000&lt;=$G$8),ROW(工作清单!$E$7:$M$10000),4^8),ROW(25:25)))</f>
        <v>0</v>
      </c>
      <c r="G37" s="6">
        <f t="array" ref="G37">INDEX(工作清单!G:G,SMALL(IF((工作清单!$I$7:$I$10000&gt;=$E$8)*(工作清单!$I$7:$I$10000&lt;=$G$8),ROW(工作清单!$E$7:$M$10000),4^8),ROW(25:25)))</f>
        <v>0</v>
      </c>
      <c r="H37" s="6">
        <f t="array" ref="H37">INDEX(工作清单!H:H,SMALL(IF((工作清单!$I$7:$I$10000&gt;=$E$8)*(工作清单!$I$7:$I$10000&lt;=$G$8),ROW(工作清单!$E$7:$M$10000),4^8),ROW(25:25)))</f>
        <v>0</v>
      </c>
      <c r="I37" s="27">
        <f t="array" ref="I37">INDEX(工作清单!I:I,SMALL(IF((工作清单!$I$7:$I$10000&gt;=$E$8)*(工作清单!$I$7:$I$10000&lt;=$G$8),ROW(工作清单!$E$7:$M$10000),4^8),ROW(25:25)))</f>
        <v>0</v>
      </c>
      <c r="J37" s="28">
        <f t="array" ref="J37">INDEX(工作清单!J:J,SMALL(IF((工作清单!$I$7:$I$10000&gt;=$E$8)*(工作清单!$I$7:$I$10000&lt;=$G$8),ROW(工作清单!$E$7:$M$10000),4^8),ROW(25:25)))</f>
        <v>0</v>
      </c>
      <c r="K37" s="6">
        <f t="array" ref="K37">INDEX(工作清单!K:K,SMALL(IF((工作清单!$I$7:$I$10000&gt;=$E$8)*(工作清单!$I$7:$I$10000&lt;=$G$8),ROW(工作清单!$E$7:$M$10000),4^8),ROW(25:25)))</f>
        <v>0</v>
      </c>
      <c r="L37" s="6">
        <f t="array" ref="L37">INDEX(工作清单!L:L,SMALL(IF((工作清单!$I$7:$I$10000&gt;=$E$8)*(工作清单!$I$7:$I$10000&lt;=$G$8),ROW(工作清单!$E$7:$M$10000),4^8),ROW(25:25)))</f>
        <v>0</v>
      </c>
      <c r="M37" s="10">
        <f t="array" ref="M37">INDEX(工作清单!M:M,SMALL(IF((工作清单!$I$7:$I$10000&gt;=$E$8)*(工作清单!$I$7:$I$10000&lt;=$G$8),ROW(工作清单!$E$7:$M$10000),4^8),ROW(25:25)))</f>
        <v>0</v>
      </c>
      <c r="N37" s="24"/>
    </row>
    <row r="38" s="12" customFormat="1" customHeight="1" spans="3:14">
      <c r="C38" s="24"/>
      <c r="D38" s="5" t="str">
        <f t="shared" si="0"/>
        <v/>
      </c>
      <c r="E38" s="6">
        <f t="array" ref="E38">INDEX(工作清单!E:E,SMALL(IF((工作清单!$I$7:$I$10000&gt;=$E$8)*(工作清单!$I$7:$I$10000&lt;=$G$8),ROW(工作清单!$E$7:$M$10000),4^8),ROW(26:26)))</f>
        <v>0</v>
      </c>
      <c r="F38" s="6">
        <f t="array" ref="F38">INDEX(工作清单!F:F,SMALL(IF((工作清单!$I$7:$I$10000&gt;=$E$8)*(工作清单!$I$7:$I$10000&lt;=$G$8),ROW(工作清单!$E$7:$M$10000),4^8),ROW(26:26)))</f>
        <v>0</v>
      </c>
      <c r="G38" s="6">
        <f t="array" ref="G38">INDEX(工作清单!G:G,SMALL(IF((工作清单!$I$7:$I$10000&gt;=$E$8)*(工作清单!$I$7:$I$10000&lt;=$G$8),ROW(工作清单!$E$7:$M$10000),4^8),ROW(26:26)))</f>
        <v>0</v>
      </c>
      <c r="H38" s="6">
        <f t="array" ref="H38">INDEX(工作清单!H:H,SMALL(IF((工作清单!$I$7:$I$10000&gt;=$E$8)*(工作清单!$I$7:$I$10000&lt;=$G$8),ROW(工作清单!$E$7:$M$10000),4^8),ROW(26:26)))</f>
        <v>0</v>
      </c>
      <c r="I38" s="27">
        <f t="array" ref="I38">INDEX(工作清单!I:I,SMALL(IF((工作清单!$I$7:$I$10000&gt;=$E$8)*(工作清单!$I$7:$I$10000&lt;=$G$8),ROW(工作清单!$E$7:$M$10000),4^8),ROW(26:26)))</f>
        <v>0</v>
      </c>
      <c r="J38" s="28">
        <f t="array" ref="J38">INDEX(工作清单!J:J,SMALL(IF((工作清单!$I$7:$I$10000&gt;=$E$8)*(工作清单!$I$7:$I$10000&lt;=$G$8),ROW(工作清单!$E$7:$M$10000),4^8),ROW(26:26)))</f>
        <v>0</v>
      </c>
      <c r="K38" s="6">
        <f t="array" ref="K38">INDEX(工作清单!K:K,SMALL(IF((工作清单!$I$7:$I$10000&gt;=$E$8)*(工作清单!$I$7:$I$10000&lt;=$G$8),ROW(工作清单!$E$7:$M$10000),4^8),ROW(26:26)))</f>
        <v>0</v>
      </c>
      <c r="L38" s="6">
        <f t="array" ref="L38">INDEX(工作清单!L:L,SMALL(IF((工作清单!$I$7:$I$10000&gt;=$E$8)*(工作清单!$I$7:$I$10000&lt;=$G$8),ROW(工作清单!$E$7:$M$10000),4^8),ROW(26:26)))</f>
        <v>0</v>
      </c>
      <c r="M38" s="10">
        <f t="array" ref="M38">INDEX(工作清单!M:M,SMALL(IF((工作清单!$I$7:$I$10000&gt;=$E$8)*(工作清单!$I$7:$I$10000&lt;=$G$8),ROW(工作清单!$E$7:$M$10000),4^8),ROW(26:26)))</f>
        <v>0</v>
      </c>
      <c r="N38" s="24"/>
    </row>
    <row r="39" s="12" customFormat="1" customHeight="1" spans="3:14">
      <c r="C39" s="24"/>
      <c r="D39" s="5" t="str">
        <f t="shared" si="0"/>
        <v/>
      </c>
      <c r="E39" s="6">
        <f t="array" ref="E39">INDEX(工作清单!E:E,SMALL(IF((工作清单!$I$7:$I$10000&gt;=$E$8)*(工作清单!$I$7:$I$10000&lt;=$G$8),ROW(工作清单!$E$7:$M$10000),4^8),ROW(27:27)))</f>
        <v>0</v>
      </c>
      <c r="F39" s="6">
        <f t="array" ref="F39">INDEX(工作清单!F:F,SMALL(IF((工作清单!$I$7:$I$10000&gt;=$E$8)*(工作清单!$I$7:$I$10000&lt;=$G$8),ROW(工作清单!$E$7:$M$10000),4^8),ROW(27:27)))</f>
        <v>0</v>
      </c>
      <c r="G39" s="6">
        <f t="array" ref="G39">INDEX(工作清单!G:G,SMALL(IF((工作清单!$I$7:$I$10000&gt;=$E$8)*(工作清单!$I$7:$I$10000&lt;=$G$8),ROW(工作清单!$E$7:$M$10000),4^8),ROW(27:27)))</f>
        <v>0</v>
      </c>
      <c r="H39" s="6">
        <f t="array" ref="H39">INDEX(工作清单!H:H,SMALL(IF((工作清单!$I$7:$I$10000&gt;=$E$8)*(工作清单!$I$7:$I$10000&lt;=$G$8),ROW(工作清单!$E$7:$M$10000),4^8),ROW(27:27)))</f>
        <v>0</v>
      </c>
      <c r="I39" s="27">
        <f t="array" ref="I39">INDEX(工作清单!I:I,SMALL(IF((工作清单!$I$7:$I$10000&gt;=$E$8)*(工作清单!$I$7:$I$10000&lt;=$G$8),ROW(工作清单!$E$7:$M$10000),4^8),ROW(27:27)))</f>
        <v>0</v>
      </c>
      <c r="J39" s="28">
        <f t="array" ref="J39">INDEX(工作清单!J:J,SMALL(IF((工作清单!$I$7:$I$10000&gt;=$E$8)*(工作清单!$I$7:$I$10000&lt;=$G$8),ROW(工作清单!$E$7:$M$10000),4^8),ROW(27:27)))</f>
        <v>0</v>
      </c>
      <c r="K39" s="6">
        <f t="array" ref="K39">INDEX(工作清单!K:K,SMALL(IF((工作清单!$I$7:$I$10000&gt;=$E$8)*(工作清单!$I$7:$I$10000&lt;=$G$8),ROW(工作清单!$E$7:$M$10000),4^8),ROW(27:27)))</f>
        <v>0</v>
      </c>
      <c r="L39" s="6">
        <f t="array" ref="L39">INDEX(工作清单!L:L,SMALL(IF((工作清单!$I$7:$I$10000&gt;=$E$8)*(工作清单!$I$7:$I$10000&lt;=$G$8),ROW(工作清单!$E$7:$M$10000),4^8),ROW(27:27)))</f>
        <v>0</v>
      </c>
      <c r="M39" s="10">
        <f t="array" ref="M39">INDEX(工作清单!M:M,SMALL(IF((工作清单!$I$7:$I$10000&gt;=$E$8)*(工作清单!$I$7:$I$10000&lt;=$G$8),ROW(工作清单!$E$7:$M$10000),4^8),ROW(27:27)))</f>
        <v>0</v>
      </c>
      <c r="N39" s="24"/>
    </row>
    <row r="40" s="12" customFormat="1" customHeight="1" spans="3:14">
      <c r="C40" s="24"/>
      <c r="D40" s="5" t="str">
        <f t="shared" si="0"/>
        <v/>
      </c>
      <c r="E40" s="6">
        <f t="array" ref="E40">INDEX(工作清单!E:E,SMALL(IF((工作清单!$I$7:$I$10000&gt;=$E$8)*(工作清单!$I$7:$I$10000&lt;=$G$8),ROW(工作清单!$E$7:$M$10000),4^8),ROW(28:28)))</f>
        <v>0</v>
      </c>
      <c r="F40" s="6">
        <f t="array" ref="F40">INDEX(工作清单!F:F,SMALL(IF((工作清单!$I$7:$I$10000&gt;=$E$8)*(工作清单!$I$7:$I$10000&lt;=$G$8),ROW(工作清单!$E$7:$M$10000),4^8),ROW(28:28)))</f>
        <v>0</v>
      </c>
      <c r="G40" s="6">
        <f t="array" ref="G40">INDEX(工作清单!G:G,SMALL(IF((工作清单!$I$7:$I$10000&gt;=$E$8)*(工作清单!$I$7:$I$10000&lt;=$G$8),ROW(工作清单!$E$7:$M$10000),4^8),ROW(28:28)))</f>
        <v>0</v>
      </c>
      <c r="H40" s="6">
        <f t="array" ref="H40">INDEX(工作清单!H:H,SMALL(IF((工作清单!$I$7:$I$10000&gt;=$E$8)*(工作清单!$I$7:$I$10000&lt;=$G$8),ROW(工作清单!$E$7:$M$10000),4^8),ROW(28:28)))</f>
        <v>0</v>
      </c>
      <c r="I40" s="27">
        <f t="array" ref="I40">INDEX(工作清单!I:I,SMALL(IF((工作清单!$I$7:$I$10000&gt;=$E$8)*(工作清单!$I$7:$I$10000&lt;=$G$8),ROW(工作清单!$E$7:$M$10000),4^8),ROW(28:28)))</f>
        <v>0</v>
      </c>
      <c r="J40" s="28">
        <f t="array" ref="J40">INDEX(工作清单!J:J,SMALL(IF((工作清单!$I$7:$I$10000&gt;=$E$8)*(工作清单!$I$7:$I$10000&lt;=$G$8),ROW(工作清单!$E$7:$M$10000),4^8),ROW(28:28)))</f>
        <v>0</v>
      </c>
      <c r="K40" s="6">
        <f t="array" ref="K40">INDEX(工作清单!K:K,SMALL(IF((工作清单!$I$7:$I$10000&gt;=$E$8)*(工作清单!$I$7:$I$10000&lt;=$G$8),ROW(工作清单!$E$7:$M$10000),4^8),ROW(28:28)))</f>
        <v>0</v>
      </c>
      <c r="L40" s="6">
        <f t="array" ref="L40">INDEX(工作清单!L:L,SMALL(IF((工作清单!$I$7:$I$10000&gt;=$E$8)*(工作清单!$I$7:$I$10000&lt;=$G$8),ROW(工作清单!$E$7:$M$10000),4^8),ROW(28:28)))</f>
        <v>0</v>
      </c>
      <c r="M40" s="10">
        <f t="array" ref="M40">INDEX(工作清单!M:M,SMALL(IF((工作清单!$I$7:$I$10000&gt;=$E$8)*(工作清单!$I$7:$I$10000&lt;=$G$8),ROW(工作清单!$E$7:$M$10000),4^8),ROW(28:28)))</f>
        <v>0</v>
      </c>
      <c r="N40" s="24"/>
    </row>
    <row r="41" s="12" customFormat="1" customHeight="1" spans="3:14">
      <c r="C41" s="24"/>
      <c r="D41" s="5" t="str">
        <f t="shared" si="0"/>
        <v/>
      </c>
      <c r="E41" s="6">
        <f t="array" ref="E41">INDEX(工作清单!E:E,SMALL(IF((工作清单!$I$7:$I$10000&gt;=$E$8)*(工作清单!$I$7:$I$10000&lt;=$G$8),ROW(工作清单!$E$7:$M$10000),4^8),ROW(29:29)))</f>
        <v>0</v>
      </c>
      <c r="F41" s="6">
        <f t="array" ref="F41">INDEX(工作清单!F:F,SMALL(IF((工作清单!$I$7:$I$10000&gt;=$E$8)*(工作清单!$I$7:$I$10000&lt;=$G$8),ROW(工作清单!$E$7:$M$10000),4^8),ROW(29:29)))</f>
        <v>0</v>
      </c>
      <c r="G41" s="6">
        <f t="array" ref="G41">INDEX(工作清单!G:G,SMALL(IF((工作清单!$I$7:$I$10000&gt;=$E$8)*(工作清单!$I$7:$I$10000&lt;=$G$8),ROW(工作清单!$E$7:$M$10000),4^8),ROW(29:29)))</f>
        <v>0</v>
      </c>
      <c r="H41" s="6">
        <f t="array" ref="H41">INDEX(工作清单!H:H,SMALL(IF((工作清单!$I$7:$I$10000&gt;=$E$8)*(工作清单!$I$7:$I$10000&lt;=$G$8),ROW(工作清单!$E$7:$M$10000),4^8),ROW(29:29)))</f>
        <v>0</v>
      </c>
      <c r="I41" s="27">
        <f t="array" ref="I41">INDEX(工作清单!I:I,SMALL(IF((工作清单!$I$7:$I$10000&gt;=$E$8)*(工作清单!$I$7:$I$10000&lt;=$G$8),ROW(工作清单!$E$7:$M$10000),4^8),ROW(29:29)))</f>
        <v>0</v>
      </c>
      <c r="J41" s="28">
        <f t="array" ref="J41">INDEX(工作清单!J:J,SMALL(IF((工作清单!$I$7:$I$10000&gt;=$E$8)*(工作清单!$I$7:$I$10000&lt;=$G$8),ROW(工作清单!$E$7:$M$10000),4^8),ROW(29:29)))</f>
        <v>0</v>
      </c>
      <c r="K41" s="6">
        <f t="array" ref="K41">INDEX(工作清单!K:K,SMALL(IF((工作清单!$I$7:$I$10000&gt;=$E$8)*(工作清单!$I$7:$I$10000&lt;=$G$8),ROW(工作清单!$E$7:$M$10000),4^8),ROW(29:29)))</f>
        <v>0</v>
      </c>
      <c r="L41" s="6">
        <f t="array" ref="L41">INDEX(工作清单!L:L,SMALL(IF((工作清单!$I$7:$I$10000&gt;=$E$8)*(工作清单!$I$7:$I$10000&lt;=$G$8),ROW(工作清单!$E$7:$M$10000),4^8),ROW(29:29)))</f>
        <v>0</v>
      </c>
      <c r="M41" s="10">
        <f t="array" ref="M41">INDEX(工作清单!M:M,SMALL(IF((工作清单!$I$7:$I$10000&gt;=$E$8)*(工作清单!$I$7:$I$10000&lt;=$G$8),ROW(工作清单!$E$7:$M$10000),4^8),ROW(29:29)))</f>
        <v>0</v>
      </c>
      <c r="N41" s="24"/>
    </row>
    <row r="42" s="12" customFormat="1" customHeight="1" spans="3:14">
      <c r="C42" s="24"/>
      <c r="D42" s="5" t="str">
        <f t="shared" si="0"/>
        <v/>
      </c>
      <c r="E42" s="6">
        <f t="array" ref="E42">INDEX(工作清单!E:E,SMALL(IF((工作清单!$I$7:$I$10000&gt;=$E$8)*(工作清单!$I$7:$I$10000&lt;=$G$8),ROW(工作清单!$E$7:$M$10000),4^8),ROW(30:30)))</f>
        <v>0</v>
      </c>
      <c r="F42" s="6">
        <f t="array" ref="F42">INDEX(工作清单!F:F,SMALL(IF((工作清单!$I$7:$I$10000&gt;=$E$8)*(工作清单!$I$7:$I$10000&lt;=$G$8),ROW(工作清单!$E$7:$M$10000),4^8),ROW(30:30)))</f>
        <v>0</v>
      </c>
      <c r="G42" s="6">
        <f t="array" ref="G42">INDEX(工作清单!G:G,SMALL(IF((工作清单!$I$7:$I$10000&gt;=$E$8)*(工作清单!$I$7:$I$10000&lt;=$G$8),ROW(工作清单!$E$7:$M$10000),4^8),ROW(30:30)))</f>
        <v>0</v>
      </c>
      <c r="H42" s="6">
        <f t="array" ref="H42">INDEX(工作清单!H:H,SMALL(IF((工作清单!$I$7:$I$10000&gt;=$E$8)*(工作清单!$I$7:$I$10000&lt;=$G$8),ROW(工作清单!$E$7:$M$10000),4^8),ROW(30:30)))</f>
        <v>0</v>
      </c>
      <c r="I42" s="27">
        <f t="array" ref="I42">INDEX(工作清单!I:I,SMALL(IF((工作清单!$I$7:$I$10000&gt;=$E$8)*(工作清单!$I$7:$I$10000&lt;=$G$8),ROW(工作清单!$E$7:$M$10000),4^8),ROW(30:30)))</f>
        <v>0</v>
      </c>
      <c r="J42" s="28">
        <f t="array" ref="J42">INDEX(工作清单!J:J,SMALL(IF((工作清单!$I$7:$I$10000&gt;=$E$8)*(工作清单!$I$7:$I$10000&lt;=$G$8),ROW(工作清单!$E$7:$M$10000),4^8),ROW(30:30)))</f>
        <v>0</v>
      </c>
      <c r="K42" s="6">
        <f t="array" ref="K42">INDEX(工作清单!K:K,SMALL(IF((工作清单!$I$7:$I$10000&gt;=$E$8)*(工作清单!$I$7:$I$10000&lt;=$G$8),ROW(工作清单!$E$7:$M$10000),4^8),ROW(30:30)))</f>
        <v>0</v>
      </c>
      <c r="L42" s="6">
        <f t="array" ref="L42">INDEX(工作清单!L:L,SMALL(IF((工作清单!$I$7:$I$10000&gt;=$E$8)*(工作清单!$I$7:$I$10000&lt;=$G$8),ROW(工作清单!$E$7:$M$10000),4^8),ROW(30:30)))</f>
        <v>0</v>
      </c>
      <c r="M42" s="10">
        <f t="array" ref="M42">INDEX(工作清单!M:M,SMALL(IF((工作清单!$I$7:$I$10000&gt;=$E$8)*(工作清单!$I$7:$I$10000&lt;=$G$8),ROW(工作清单!$E$7:$M$10000),4^8),ROW(30:30)))</f>
        <v>0</v>
      </c>
      <c r="N42" s="24"/>
    </row>
    <row r="43" s="12" customFormat="1" customHeight="1" spans="3:14">
      <c r="C43" s="24"/>
      <c r="D43" s="5" t="str">
        <f t="shared" si="0"/>
        <v/>
      </c>
      <c r="E43" s="6">
        <f t="array" ref="E43">INDEX(工作清单!E:E,SMALL(IF((工作清单!$I$7:$I$10000&gt;=$E$8)*(工作清单!$I$7:$I$10000&lt;=$G$8),ROW(工作清单!$E$7:$M$10000),4^8),ROW(31:31)))</f>
        <v>0</v>
      </c>
      <c r="F43" s="6">
        <f t="array" ref="F43">INDEX(工作清单!F:F,SMALL(IF((工作清单!$I$7:$I$10000&gt;=$E$8)*(工作清单!$I$7:$I$10000&lt;=$G$8),ROW(工作清单!$E$7:$M$10000),4^8),ROW(31:31)))</f>
        <v>0</v>
      </c>
      <c r="G43" s="6">
        <f t="array" ref="G43">INDEX(工作清单!G:G,SMALL(IF((工作清单!$I$7:$I$10000&gt;=$E$8)*(工作清单!$I$7:$I$10000&lt;=$G$8),ROW(工作清单!$E$7:$M$10000),4^8),ROW(31:31)))</f>
        <v>0</v>
      </c>
      <c r="H43" s="6">
        <f t="array" ref="H43">INDEX(工作清单!H:H,SMALL(IF((工作清单!$I$7:$I$10000&gt;=$E$8)*(工作清单!$I$7:$I$10000&lt;=$G$8),ROW(工作清单!$E$7:$M$10000),4^8),ROW(31:31)))</f>
        <v>0</v>
      </c>
      <c r="I43" s="27">
        <f t="array" ref="I43">INDEX(工作清单!I:I,SMALL(IF((工作清单!$I$7:$I$10000&gt;=$E$8)*(工作清单!$I$7:$I$10000&lt;=$G$8),ROW(工作清单!$E$7:$M$10000),4^8),ROW(31:31)))</f>
        <v>0</v>
      </c>
      <c r="J43" s="28">
        <f t="array" ref="J43">INDEX(工作清单!J:J,SMALL(IF((工作清单!$I$7:$I$10000&gt;=$E$8)*(工作清单!$I$7:$I$10000&lt;=$G$8),ROW(工作清单!$E$7:$M$10000),4^8),ROW(31:31)))</f>
        <v>0</v>
      </c>
      <c r="K43" s="6">
        <f t="array" ref="K43">INDEX(工作清单!K:K,SMALL(IF((工作清单!$I$7:$I$10000&gt;=$E$8)*(工作清单!$I$7:$I$10000&lt;=$G$8),ROW(工作清单!$E$7:$M$10000),4^8),ROW(31:31)))</f>
        <v>0</v>
      </c>
      <c r="L43" s="6">
        <f t="array" ref="L43">INDEX(工作清单!L:L,SMALL(IF((工作清单!$I$7:$I$10000&gt;=$E$8)*(工作清单!$I$7:$I$10000&lt;=$G$8),ROW(工作清单!$E$7:$M$10000),4^8),ROW(31:31)))</f>
        <v>0</v>
      </c>
      <c r="M43" s="10">
        <f t="array" ref="M43">INDEX(工作清单!M:M,SMALL(IF((工作清单!$I$7:$I$10000&gt;=$E$8)*(工作清单!$I$7:$I$10000&lt;=$G$8),ROW(工作清单!$E$7:$M$10000),4^8),ROW(31:31)))</f>
        <v>0</v>
      </c>
      <c r="N43" s="24"/>
    </row>
    <row r="44" s="12" customFormat="1" customHeight="1" spans="3:14">
      <c r="C44" s="24"/>
      <c r="D44" s="5" t="str">
        <f t="shared" si="0"/>
        <v/>
      </c>
      <c r="E44" s="6">
        <f t="array" ref="E44">INDEX(工作清单!E:E,SMALL(IF((工作清单!$I$7:$I$10000&gt;=$E$8)*(工作清单!$I$7:$I$10000&lt;=$G$8),ROW(工作清单!$E$7:$M$10000),4^8),ROW(32:32)))</f>
        <v>0</v>
      </c>
      <c r="F44" s="6">
        <f t="array" ref="F44">INDEX(工作清单!F:F,SMALL(IF((工作清单!$I$7:$I$10000&gt;=$E$8)*(工作清单!$I$7:$I$10000&lt;=$G$8),ROW(工作清单!$E$7:$M$10000),4^8),ROW(32:32)))</f>
        <v>0</v>
      </c>
      <c r="G44" s="6">
        <f t="array" ref="G44">INDEX(工作清单!G:G,SMALL(IF((工作清单!$I$7:$I$10000&gt;=$E$8)*(工作清单!$I$7:$I$10000&lt;=$G$8),ROW(工作清单!$E$7:$M$10000),4^8),ROW(32:32)))</f>
        <v>0</v>
      </c>
      <c r="H44" s="6">
        <f t="array" ref="H44">INDEX(工作清单!H:H,SMALL(IF((工作清单!$I$7:$I$10000&gt;=$E$8)*(工作清单!$I$7:$I$10000&lt;=$G$8),ROW(工作清单!$E$7:$M$10000),4^8),ROW(32:32)))</f>
        <v>0</v>
      </c>
      <c r="I44" s="27">
        <f t="array" ref="I44">INDEX(工作清单!I:I,SMALL(IF((工作清单!$I$7:$I$10000&gt;=$E$8)*(工作清单!$I$7:$I$10000&lt;=$G$8),ROW(工作清单!$E$7:$M$10000),4^8),ROW(32:32)))</f>
        <v>0</v>
      </c>
      <c r="J44" s="28">
        <f t="array" ref="J44">INDEX(工作清单!J:J,SMALL(IF((工作清单!$I$7:$I$10000&gt;=$E$8)*(工作清单!$I$7:$I$10000&lt;=$G$8),ROW(工作清单!$E$7:$M$10000),4^8),ROW(32:32)))</f>
        <v>0</v>
      </c>
      <c r="K44" s="6">
        <f t="array" ref="K44">INDEX(工作清单!K:K,SMALL(IF((工作清单!$I$7:$I$10000&gt;=$E$8)*(工作清单!$I$7:$I$10000&lt;=$G$8),ROW(工作清单!$E$7:$M$10000),4^8),ROW(32:32)))</f>
        <v>0</v>
      </c>
      <c r="L44" s="6">
        <f t="array" ref="L44">INDEX(工作清单!L:L,SMALL(IF((工作清单!$I$7:$I$10000&gt;=$E$8)*(工作清单!$I$7:$I$10000&lt;=$G$8),ROW(工作清单!$E$7:$M$10000),4^8),ROW(32:32)))</f>
        <v>0</v>
      </c>
      <c r="M44" s="10">
        <f t="array" ref="M44">INDEX(工作清单!M:M,SMALL(IF((工作清单!$I$7:$I$10000&gt;=$E$8)*(工作清单!$I$7:$I$10000&lt;=$G$8),ROW(工作清单!$E$7:$M$10000),4^8),ROW(32:32)))</f>
        <v>0</v>
      </c>
      <c r="N44" s="24"/>
    </row>
    <row r="45" s="12" customFormat="1" customHeight="1" spans="3:14">
      <c r="C45" s="24"/>
      <c r="D45" s="5" t="str">
        <f t="shared" si="0"/>
        <v/>
      </c>
      <c r="E45" s="6">
        <f t="array" ref="E45">INDEX(工作清单!E:E,SMALL(IF((工作清单!$I$7:$I$10000&gt;=$E$8)*(工作清单!$I$7:$I$10000&lt;=$G$8),ROW(工作清单!$E$7:$M$10000),4^8),ROW(33:33)))</f>
        <v>0</v>
      </c>
      <c r="F45" s="6">
        <f t="array" ref="F45">INDEX(工作清单!F:F,SMALL(IF((工作清单!$I$7:$I$10000&gt;=$E$8)*(工作清单!$I$7:$I$10000&lt;=$G$8),ROW(工作清单!$E$7:$M$10000),4^8),ROW(33:33)))</f>
        <v>0</v>
      </c>
      <c r="G45" s="6">
        <f t="array" ref="G45">INDEX(工作清单!G:G,SMALL(IF((工作清单!$I$7:$I$10000&gt;=$E$8)*(工作清单!$I$7:$I$10000&lt;=$G$8),ROW(工作清单!$E$7:$M$10000),4^8),ROW(33:33)))</f>
        <v>0</v>
      </c>
      <c r="H45" s="6">
        <f t="array" ref="H45">INDEX(工作清单!H:H,SMALL(IF((工作清单!$I$7:$I$10000&gt;=$E$8)*(工作清单!$I$7:$I$10000&lt;=$G$8),ROW(工作清单!$E$7:$M$10000),4^8),ROW(33:33)))</f>
        <v>0</v>
      </c>
      <c r="I45" s="27">
        <f t="array" ref="I45">INDEX(工作清单!I:I,SMALL(IF((工作清单!$I$7:$I$10000&gt;=$E$8)*(工作清单!$I$7:$I$10000&lt;=$G$8),ROW(工作清单!$E$7:$M$10000),4^8),ROW(33:33)))</f>
        <v>0</v>
      </c>
      <c r="J45" s="28">
        <f t="array" ref="J45">INDEX(工作清单!J:J,SMALL(IF((工作清单!$I$7:$I$10000&gt;=$E$8)*(工作清单!$I$7:$I$10000&lt;=$G$8),ROW(工作清单!$E$7:$M$10000),4^8),ROW(33:33)))</f>
        <v>0</v>
      </c>
      <c r="K45" s="6">
        <f t="array" ref="K45">INDEX(工作清单!K:K,SMALL(IF((工作清单!$I$7:$I$10000&gt;=$E$8)*(工作清单!$I$7:$I$10000&lt;=$G$8),ROW(工作清单!$E$7:$M$10000),4^8),ROW(33:33)))</f>
        <v>0</v>
      </c>
      <c r="L45" s="6">
        <f t="array" ref="L45">INDEX(工作清单!L:L,SMALL(IF((工作清单!$I$7:$I$10000&gt;=$E$8)*(工作清单!$I$7:$I$10000&lt;=$G$8),ROW(工作清单!$E$7:$M$10000),4^8),ROW(33:33)))</f>
        <v>0</v>
      </c>
      <c r="M45" s="10">
        <f t="array" ref="M45">INDEX(工作清单!M:M,SMALL(IF((工作清单!$I$7:$I$10000&gt;=$E$8)*(工作清单!$I$7:$I$10000&lt;=$G$8),ROW(工作清单!$E$7:$M$10000),4^8),ROW(33:33)))</f>
        <v>0</v>
      </c>
      <c r="N45" s="24"/>
    </row>
    <row r="46" s="12" customFormat="1" customHeight="1" spans="3:14">
      <c r="C46" s="24"/>
      <c r="D46" s="5" t="str">
        <f t="shared" ref="D46:D77" si="1">IF(E46=0,"",ROW(A34))</f>
        <v/>
      </c>
      <c r="E46" s="6">
        <f t="array" ref="E46">INDEX(工作清单!E:E,SMALL(IF((工作清单!$I$7:$I$10000&gt;=$E$8)*(工作清单!$I$7:$I$10000&lt;=$G$8),ROW(工作清单!$E$7:$M$10000),4^8),ROW(34:34)))</f>
        <v>0</v>
      </c>
      <c r="F46" s="6">
        <f t="array" ref="F46">INDEX(工作清单!F:F,SMALL(IF((工作清单!$I$7:$I$10000&gt;=$E$8)*(工作清单!$I$7:$I$10000&lt;=$G$8),ROW(工作清单!$E$7:$M$10000),4^8),ROW(34:34)))</f>
        <v>0</v>
      </c>
      <c r="G46" s="6">
        <f t="array" ref="G46">INDEX(工作清单!G:G,SMALL(IF((工作清单!$I$7:$I$10000&gt;=$E$8)*(工作清单!$I$7:$I$10000&lt;=$G$8),ROW(工作清单!$E$7:$M$10000),4^8),ROW(34:34)))</f>
        <v>0</v>
      </c>
      <c r="H46" s="6">
        <f t="array" ref="H46">INDEX(工作清单!H:H,SMALL(IF((工作清单!$I$7:$I$10000&gt;=$E$8)*(工作清单!$I$7:$I$10000&lt;=$G$8),ROW(工作清单!$E$7:$M$10000),4^8),ROW(34:34)))</f>
        <v>0</v>
      </c>
      <c r="I46" s="27">
        <f t="array" ref="I46">INDEX(工作清单!I:I,SMALL(IF((工作清单!$I$7:$I$10000&gt;=$E$8)*(工作清单!$I$7:$I$10000&lt;=$G$8),ROW(工作清单!$E$7:$M$10000),4^8),ROW(34:34)))</f>
        <v>0</v>
      </c>
      <c r="J46" s="28">
        <f t="array" ref="J46">INDEX(工作清单!J:J,SMALL(IF((工作清单!$I$7:$I$10000&gt;=$E$8)*(工作清单!$I$7:$I$10000&lt;=$G$8),ROW(工作清单!$E$7:$M$10000),4^8),ROW(34:34)))</f>
        <v>0</v>
      </c>
      <c r="K46" s="6">
        <f t="array" ref="K46">INDEX(工作清单!K:K,SMALL(IF((工作清单!$I$7:$I$10000&gt;=$E$8)*(工作清单!$I$7:$I$10000&lt;=$G$8),ROW(工作清单!$E$7:$M$10000),4^8),ROW(34:34)))</f>
        <v>0</v>
      </c>
      <c r="L46" s="6">
        <f t="array" ref="L46">INDEX(工作清单!L:L,SMALL(IF((工作清单!$I$7:$I$10000&gt;=$E$8)*(工作清单!$I$7:$I$10000&lt;=$G$8),ROW(工作清单!$E$7:$M$10000),4^8),ROW(34:34)))</f>
        <v>0</v>
      </c>
      <c r="M46" s="10">
        <f t="array" ref="M46">INDEX(工作清单!M:M,SMALL(IF((工作清单!$I$7:$I$10000&gt;=$E$8)*(工作清单!$I$7:$I$10000&lt;=$G$8),ROW(工作清单!$E$7:$M$10000),4^8),ROW(34:34)))</f>
        <v>0</v>
      </c>
      <c r="N46" s="24"/>
    </row>
    <row r="47" s="12" customFormat="1" customHeight="1" spans="3:14">
      <c r="C47" s="24"/>
      <c r="D47" s="5" t="str">
        <f t="shared" si="1"/>
        <v/>
      </c>
      <c r="E47" s="6">
        <f t="array" ref="E47">INDEX(工作清单!E:E,SMALL(IF((工作清单!$I$7:$I$10000&gt;=$E$8)*(工作清单!$I$7:$I$10000&lt;=$G$8),ROW(工作清单!$E$7:$M$10000),4^8),ROW(35:35)))</f>
        <v>0</v>
      </c>
      <c r="F47" s="6">
        <f t="array" ref="F47">INDEX(工作清单!F:F,SMALL(IF((工作清单!$I$7:$I$10000&gt;=$E$8)*(工作清单!$I$7:$I$10000&lt;=$G$8),ROW(工作清单!$E$7:$M$10000),4^8),ROW(35:35)))</f>
        <v>0</v>
      </c>
      <c r="G47" s="6">
        <f t="array" ref="G47">INDEX(工作清单!G:G,SMALL(IF((工作清单!$I$7:$I$10000&gt;=$E$8)*(工作清单!$I$7:$I$10000&lt;=$G$8),ROW(工作清单!$E$7:$M$10000),4^8),ROW(35:35)))</f>
        <v>0</v>
      </c>
      <c r="H47" s="6">
        <f t="array" ref="H47">INDEX(工作清单!H:H,SMALL(IF((工作清单!$I$7:$I$10000&gt;=$E$8)*(工作清单!$I$7:$I$10000&lt;=$G$8),ROW(工作清单!$E$7:$M$10000),4^8),ROW(35:35)))</f>
        <v>0</v>
      </c>
      <c r="I47" s="27">
        <f t="array" ref="I47">INDEX(工作清单!I:I,SMALL(IF((工作清单!$I$7:$I$10000&gt;=$E$8)*(工作清单!$I$7:$I$10000&lt;=$G$8),ROW(工作清单!$E$7:$M$10000),4^8),ROW(35:35)))</f>
        <v>0</v>
      </c>
      <c r="J47" s="28">
        <f t="array" ref="J47">INDEX(工作清单!J:J,SMALL(IF((工作清单!$I$7:$I$10000&gt;=$E$8)*(工作清单!$I$7:$I$10000&lt;=$G$8),ROW(工作清单!$E$7:$M$10000),4^8),ROW(35:35)))</f>
        <v>0</v>
      </c>
      <c r="K47" s="6">
        <f t="array" ref="K47">INDEX(工作清单!K:K,SMALL(IF((工作清单!$I$7:$I$10000&gt;=$E$8)*(工作清单!$I$7:$I$10000&lt;=$G$8),ROW(工作清单!$E$7:$M$10000),4^8),ROW(35:35)))</f>
        <v>0</v>
      </c>
      <c r="L47" s="6">
        <f t="array" ref="L47">INDEX(工作清单!L:L,SMALL(IF((工作清单!$I$7:$I$10000&gt;=$E$8)*(工作清单!$I$7:$I$10000&lt;=$G$8),ROW(工作清单!$E$7:$M$10000),4^8),ROW(35:35)))</f>
        <v>0</v>
      </c>
      <c r="M47" s="10">
        <f t="array" ref="M47">INDEX(工作清单!M:M,SMALL(IF((工作清单!$I$7:$I$10000&gt;=$E$8)*(工作清单!$I$7:$I$10000&lt;=$G$8),ROW(工作清单!$E$7:$M$10000),4^8),ROW(35:35)))</f>
        <v>0</v>
      </c>
      <c r="N47" s="24"/>
    </row>
    <row r="48" s="12" customFormat="1" customHeight="1" spans="3:14">
      <c r="C48" s="24"/>
      <c r="D48" s="5" t="str">
        <f t="shared" si="1"/>
        <v/>
      </c>
      <c r="E48" s="6">
        <f t="array" ref="E48">INDEX(工作清单!E:E,SMALL(IF((工作清单!$I$7:$I$10000&gt;=$E$8)*(工作清单!$I$7:$I$10000&lt;=$G$8),ROW(工作清单!$E$7:$M$10000),4^8),ROW(36:36)))</f>
        <v>0</v>
      </c>
      <c r="F48" s="6">
        <f t="array" ref="F48">INDEX(工作清单!F:F,SMALL(IF((工作清单!$I$7:$I$10000&gt;=$E$8)*(工作清单!$I$7:$I$10000&lt;=$G$8),ROW(工作清单!$E$7:$M$10000),4^8),ROW(36:36)))</f>
        <v>0</v>
      </c>
      <c r="G48" s="6">
        <f t="array" ref="G48">INDEX(工作清单!G:G,SMALL(IF((工作清单!$I$7:$I$10000&gt;=$E$8)*(工作清单!$I$7:$I$10000&lt;=$G$8),ROW(工作清单!$E$7:$M$10000),4^8),ROW(36:36)))</f>
        <v>0</v>
      </c>
      <c r="H48" s="6">
        <f t="array" ref="H48">INDEX(工作清单!H:H,SMALL(IF((工作清单!$I$7:$I$10000&gt;=$E$8)*(工作清单!$I$7:$I$10000&lt;=$G$8),ROW(工作清单!$E$7:$M$10000),4^8),ROW(36:36)))</f>
        <v>0</v>
      </c>
      <c r="I48" s="27">
        <f t="array" ref="I48">INDEX(工作清单!I:I,SMALL(IF((工作清单!$I$7:$I$10000&gt;=$E$8)*(工作清单!$I$7:$I$10000&lt;=$G$8),ROW(工作清单!$E$7:$M$10000),4^8),ROW(36:36)))</f>
        <v>0</v>
      </c>
      <c r="J48" s="28">
        <f t="array" ref="J48">INDEX(工作清单!J:J,SMALL(IF((工作清单!$I$7:$I$10000&gt;=$E$8)*(工作清单!$I$7:$I$10000&lt;=$G$8),ROW(工作清单!$E$7:$M$10000),4^8),ROW(36:36)))</f>
        <v>0</v>
      </c>
      <c r="K48" s="6">
        <f t="array" ref="K48">INDEX(工作清单!K:K,SMALL(IF((工作清单!$I$7:$I$10000&gt;=$E$8)*(工作清单!$I$7:$I$10000&lt;=$G$8),ROW(工作清单!$E$7:$M$10000),4^8),ROW(36:36)))</f>
        <v>0</v>
      </c>
      <c r="L48" s="6">
        <f t="array" ref="L48">INDEX(工作清单!L:L,SMALL(IF((工作清单!$I$7:$I$10000&gt;=$E$8)*(工作清单!$I$7:$I$10000&lt;=$G$8),ROW(工作清单!$E$7:$M$10000),4^8),ROW(36:36)))</f>
        <v>0</v>
      </c>
      <c r="M48" s="10">
        <f t="array" ref="M48">INDEX(工作清单!M:M,SMALL(IF((工作清单!$I$7:$I$10000&gt;=$E$8)*(工作清单!$I$7:$I$10000&lt;=$G$8),ROW(工作清单!$E$7:$M$10000),4^8),ROW(36:36)))</f>
        <v>0</v>
      </c>
      <c r="N48" s="24"/>
    </row>
    <row r="49" s="12" customFormat="1" customHeight="1" spans="3:14">
      <c r="C49" s="24"/>
      <c r="D49" s="5" t="str">
        <f t="shared" si="1"/>
        <v/>
      </c>
      <c r="E49" s="6">
        <f t="array" ref="E49">INDEX(工作清单!E:E,SMALL(IF((工作清单!$I$7:$I$10000&gt;=$E$8)*(工作清单!$I$7:$I$10000&lt;=$G$8),ROW(工作清单!$E$7:$M$10000),4^8),ROW(37:37)))</f>
        <v>0</v>
      </c>
      <c r="F49" s="6">
        <f t="array" ref="F49">INDEX(工作清单!F:F,SMALL(IF((工作清单!$I$7:$I$10000&gt;=$E$8)*(工作清单!$I$7:$I$10000&lt;=$G$8),ROW(工作清单!$E$7:$M$10000),4^8),ROW(37:37)))</f>
        <v>0</v>
      </c>
      <c r="G49" s="6">
        <f t="array" ref="G49">INDEX(工作清单!G:G,SMALL(IF((工作清单!$I$7:$I$10000&gt;=$E$8)*(工作清单!$I$7:$I$10000&lt;=$G$8),ROW(工作清单!$E$7:$M$10000),4^8),ROW(37:37)))</f>
        <v>0</v>
      </c>
      <c r="H49" s="6">
        <f t="array" ref="H49">INDEX(工作清单!H:H,SMALL(IF((工作清单!$I$7:$I$10000&gt;=$E$8)*(工作清单!$I$7:$I$10000&lt;=$G$8),ROW(工作清单!$E$7:$M$10000),4^8),ROW(37:37)))</f>
        <v>0</v>
      </c>
      <c r="I49" s="27">
        <f t="array" ref="I49">INDEX(工作清单!I:I,SMALL(IF((工作清单!$I$7:$I$10000&gt;=$E$8)*(工作清单!$I$7:$I$10000&lt;=$G$8),ROW(工作清单!$E$7:$M$10000),4^8),ROW(37:37)))</f>
        <v>0</v>
      </c>
      <c r="J49" s="28">
        <f t="array" ref="J49">INDEX(工作清单!J:J,SMALL(IF((工作清单!$I$7:$I$10000&gt;=$E$8)*(工作清单!$I$7:$I$10000&lt;=$G$8),ROW(工作清单!$E$7:$M$10000),4^8),ROW(37:37)))</f>
        <v>0</v>
      </c>
      <c r="K49" s="6">
        <f t="array" ref="K49">INDEX(工作清单!K:K,SMALL(IF((工作清单!$I$7:$I$10000&gt;=$E$8)*(工作清单!$I$7:$I$10000&lt;=$G$8),ROW(工作清单!$E$7:$M$10000),4^8),ROW(37:37)))</f>
        <v>0</v>
      </c>
      <c r="L49" s="6">
        <f t="array" ref="L49">INDEX(工作清单!L:L,SMALL(IF((工作清单!$I$7:$I$10000&gt;=$E$8)*(工作清单!$I$7:$I$10000&lt;=$G$8),ROW(工作清单!$E$7:$M$10000),4^8),ROW(37:37)))</f>
        <v>0</v>
      </c>
      <c r="M49" s="10">
        <f t="array" ref="M49">INDEX(工作清单!M:M,SMALL(IF((工作清单!$I$7:$I$10000&gt;=$E$8)*(工作清单!$I$7:$I$10000&lt;=$G$8),ROW(工作清单!$E$7:$M$10000),4^8),ROW(37:37)))</f>
        <v>0</v>
      </c>
      <c r="N49" s="24"/>
    </row>
    <row r="50" s="12" customFormat="1" customHeight="1" spans="3:14">
      <c r="C50" s="24"/>
      <c r="D50" s="5" t="str">
        <f t="shared" si="1"/>
        <v/>
      </c>
      <c r="E50" s="6">
        <f t="array" ref="E50">INDEX(工作清单!E:E,SMALL(IF((工作清单!$I$7:$I$10000&gt;=$E$8)*(工作清单!$I$7:$I$10000&lt;=$G$8),ROW(工作清单!$E$7:$M$10000),4^8),ROW(38:38)))</f>
        <v>0</v>
      </c>
      <c r="F50" s="6">
        <f t="array" ref="F50">INDEX(工作清单!F:F,SMALL(IF((工作清单!$I$7:$I$10000&gt;=$E$8)*(工作清单!$I$7:$I$10000&lt;=$G$8),ROW(工作清单!$E$7:$M$10000),4^8),ROW(38:38)))</f>
        <v>0</v>
      </c>
      <c r="G50" s="6">
        <f t="array" ref="G50">INDEX(工作清单!G:G,SMALL(IF((工作清单!$I$7:$I$10000&gt;=$E$8)*(工作清单!$I$7:$I$10000&lt;=$G$8),ROW(工作清单!$E$7:$M$10000),4^8),ROW(38:38)))</f>
        <v>0</v>
      </c>
      <c r="H50" s="6">
        <f t="array" ref="H50">INDEX(工作清单!H:H,SMALL(IF((工作清单!$I$7:$I$10000&gt;=$E$8)*(工作清单!$I$7:$I$10000&lt;=$G$8),ROW(工作清单!$E$7:$M$10000),4^8),ROW(38:38)))</f>
        <v>0</v>
      </c>
      <c r="I50" s="27">
        <f t="array" ref="I50">INDEX(工作清单!I:I,SMALL(IF((工作清单!$I$7:$I$10000&gt;=$E$8)*(工作清单!$I$7:$I$10000&lt;=$G$8),ROW(工作清单!$E$7:$M$10000),4^8),ROW(38:38)))</f>
        <v>0</v>
      </c>
      <c r="J50" s="28">
        <f t="array" ref="J50">INDEX(工作清单!J:J,SMALL(IF((工作清单!$I$7:$I$10000&gt;=$E$8)*(工作清单!$I$7:$I$10000&lt;=$G$8),ROW(工作清单!$E$7:$M$10000),4^8),ROW(38:38)))</f>
        <v>0</v>
      </c>
      <c r="K50" s="6">
        <f t="array" ref="K50">INDEX(工作清单!K:K,SMALL(IF((工作清单!$I$7:$I$10000&gt;=$E$8)*(工作清单!$I$7:$I$10000&lt;=$G$8),ROW(工作清单!$E$7:$M$10000),4^8),ROW(38:38)))</f>
        <v>0</v>
      </c>
      <c r="L50" s="6">
        <f t="array" ref="L50">INDEX(工作清单!L:L,SMALL(IF((工作清单!$I$7:$I$10000&gt;=$E$8)*(工作清单!$I$7:$I$10000&lt;=$G$8),ROW(工作清单!$E$7:$M$10000),4^8),ROW(38:38)))</f>
        <v>0</v>
      </c>
      <c r="M50" s="10">
        <f t="array" ref="M50">INDEX(工作清单!M:M,SMALL(IF((工作清单!$I$7:$I$10000&gt;=$E$8)*(工作清单!$I$7:$I$10000&lt;=$G$8),ROW(工作清单!$E$7:$M$10000),4^8),ROW(38:38)))</f>
        <v>0</v>
      </c>
      <c r="N50" s="24"/>
    </row>
    <row r="51" s="12" customFormat="1" customHeight="1" spans="3:14">
      <c r="C51" s="24"/>
      <c r="D51" s="5" t="str">
        <f t="shared" si="1"/>
        <v/>
      </c>
      <c r="E51" s="6">
        <f t="array" ref="E51">INDEX(工作清单!E:E,SMALL(IF((工作清单!$I$7:$I$10000&gt;=$E$8)*(工作清单!$I$7:$I$10000&lt;=$G$8),ROW(工作清单!$E$7:$M$10000),4^8),ROW(39:39)))</f>
        <v>0</v>
      </c>
      <c r="F51" s="6">
        <f t="array" ref="F51">INDEX(工作清单!F:F,SMALL(IF((工作清单!$I$7:$I$10000&gt;=$E$8)*(工作清单!$I$7:$I$10000&lt;=$G$8),ROW(工作清单!$E$7:$M$10000),4^8),ROW(39:39)))</f>
        <v>0</v>
      </c>
      <c r="G51" s="6">
        <f t="array" ref="G51">INDEX(工作清单!G:G,SMALL(IF((工作清单!$I$7:$I$10000&gt;=$E$8)*(工作清单!$I$7:$I$10000&lt;=$G$8),ROW(工作清单!$E$7:$M$10000),4^8),ROW(39:39)))</f>
        <v>0</v>
      </c>
      <c r="H51" s="6">
        <f t="array" ref="H51">INDEX(工作清单!H:H,SMALL(IF((工作清单!$I$7:$I$10000&gt;=$E$8)*(工作清单!$I$7:$I$10000&lt;=$G$8),ROW(工作清单!$E$7:$M$10000),4^8),ROW(39:39)))</f>
        <v>0</v>
      </c>
      <c r="I51" s="27">
        <f t="array" ref="I51">INDEX(工作清单!I:I,SMALL(IF((工作清单!$I$7:$I$10000&gt;=$E$8)*(工作清单!$I$7:$I$10000&lt;=$G$8),ROW(工作清单!$E$7:$M$10000),4^8),ROW(39:39)))</f>
        <v>0</v>
      </c>
      <c r="J51" s="28">
        <f t="array" ref="J51">INDEX(工作清单!J:J,SMALL(IF((工作清单!$I$7:$I$10000&gt;=$E$8)*(工作清单!$I$7:$I$10000&lt;=$G$8),ROW(工作清单!$E$7:$M$10000),4^8),ROW(39:39)))</f>
        <v>0</v>
      </c>
      <c r="K51" s="6">
        <f t="array" ref="K51">INDEX(工作清单!K:K,SMALL(IF((工作清单!$I$7:$I$10000&gt;=$E$8)*(工作清单!$I$7:$I$10000&lt;=$G$8),ROW(工作清单!$E$7:$M$10000),4^8),ROW(39:39)))</f>
        <v>0</v>
      </c>
      <c r="L51" s="6">
        <f t="array" ref="L51">INDEX(工作清单!L:L,SMALL(IF((工作清单!$I$7:$I$10000&gt;=$E$8)*(工作清单!$I$7:$I$10000&lt;=$G$8),ROW(工作清单!$E$7:$M$10000),4^8),ROW(39:39)))</f>
        <v>0</v>
      </c>
      <c r="M51" s="10">
        <f t="array" ref="M51">INDEX(工作清单!M:M,SMALL(IF((工作清单!$I$7:$I$10000&gt;=$E$8)*(工作清单!$I$7:$I$10000&lt;=$G$8),ROW(工作清单!$E$7:$M$10000),4^8),ROW(39:39)))</f>
        <v>0</v>
      </c>
      <c r="N51" s="24"/>
    </row>
    <row r="52" s="12" customFormat="1" customHeight="1" spans="3:14">
      <c r="C52" s="24"/>
      <c r="D52" s="5" t="str">
        <f t="shared" si="1"/>
        <v/>
      </c>
      <c r="E52" s="6">
        <f t="array" ref="E52">INDEX(工作清单!E:E,SMALL(IF((工作清单!$I$7:$I$10000&gt;=$E$8)*(工作清单!$I$7:$I$10000&lt;=$G$8),ROW(工作清单!$E$7:$M$10000),4^8),ROW(40:40)))</f>
        <v>0</v>
      </c>
      <c r="F52" s="6">
        <f t="array" ref="F52">INDEX(工作清单!F:F,SMALL(IF((工作清单!$I$7:$I$10000&gt;=$E$8)*(工作清单!$I$7:$I$10000&lt;=$G$8),ROW(工作清单!$E$7:$M$10000),4^8),ROW(40:40)))</f>
        <v>0</v>
      </c>
      <c r="G52" s="6">
        <f t="array" ref="G52">INDEX(工作清单!G:G,SMALL(IF((工作清单!$I$7:$I$10000&gt;=$E$8)*(工作清单!$I$7:$I$10000&lt;=$G$8),ROW(工作清单!$E$7:$M$10000),4^8),ROW(40:40)))</f>
        <v>0</v>
      </c>
      <c r="H52" s="6">
        <f t="array" ref="H52">INDEX(工作清单!H:H,SMALL(IF((工作清单!$I$7:$I$10000&gt;=$E$8)*(工作清单!$I$7:$I$10000&lt;=$G$8),ROW(工作清单!$E$7:$M$10000),4^8),ROW(40:40)))</f>
        <v>0</v>
      </c>
      <c r="I52" s="27">
        <f t="array" ref="I52">INDEX(工作清单!I:I,SMALL(IF((工作清单!$I$7:$I$10000&gt;=$E$8)*(工作清单!$I$7:$I$10000&lt;=$G$8),ROW(工作清单!$E$7:$M$10000),4^8),ROW(40:40)))</f>
        <v>0</v>
      </c>
      <c r="J52" s="28">
        <f t="array" ref="J52">INDEX(工作清单!J:J,SMALL(IF((工作清单!$I$7:$I$10000&gt;=$E$8)*(工作清单!$I$7:$I$10000&lt;=$G$8),ROW(工作清单!$E$7:$M$10000),4^8),ROW(40:40)))</f>
        <v>0</v>
      </c>
      <c r="K52" s="6">
        <f t="array" ref="K52">INDEX(工作清单!K:K,SMALL(IF((工作清单!$I$7:$I$10000&gt;=$E$8)*(工作清单!$I$7:$I$10000&lt;=$G$8),ROW(工作清单!$E$7:$M$10000),4^8),ROW(40:40)))</f>
        <v>0</v>
      </c>
      <c r="L52" s="6">
        <f t="array" ref="L52">INDEX(工作清单!L:L,SMALL(IF((工作清单!$I$7:$I$10000&gt;=$E$8)*(工作清单!$I$7:$I$10000&lt;=$G$8),ROW(工作清单!$E$7:$M$10000),4^8),ROW(40:40)))</f>
        <v>0</v>
      </c>
      <c r="M52" s="10">
        <f t="array" ref="M52">INDEX(工作清单!M:M,SMALL(IF((工作清单!$I$7:$I$10000&gt;=$E$8)*(工作清单!$I$7:$I$10000&lt;=$G$8),ROW(工作清单!$E$7:$M$10000),4^8),ROW(40:40)))</f>
        <v>0</v>
      </c>
      <c r="N52" s="24"/>
    </row>
    <row r="53" s="12" customFormat="1" customHeight="1" spans="3:14">
      <c r="C53" s="24"/>
      <c r="D53" s="5" t="str">
        <f t="shared" si="1"/>
        <v/>
      </c>
      <c r="E53" s="6">
        <f t="array" ref="E53">INDEX(工作清单!E:E,SMALL(IF((工作清单!$I$7:$I$10000&gt;=$E$8)*(工作清单!$I$7:$I$10000&lt;=$G$8),ROW(工作清单!$E$7:$M$10000),4^8),ROW(41:41)))</f>
        <v>0</v>
      </c>
      <c r="F53" s="6">
        <f t="array" ref="F53">INDEX(工作清单!F:F,SMALL(IF((工作清单!$I$7:$I$10000&gt;=$E$8)*(工作清单!$I$7:$I$10000&lt;=$G$8),ROW(工作清单!$E$7:$M$10000),4^8),ROW(41:41)))</f>
        <v>0</v>
      </c>
      <c r="G53" s="6">
        <f t="array" ref="G53">INDEX(工作清单!G:G,SMALL(IF((工作清单!$I$7:$I$10000&gt;=$E$8)*(工作清单!$I$7:$I$10000&lt;=$G$8),ROW(工作清单!$E$7:$M$10000),4^8),ROW(41:41)))</f>
        <v>0</v>
      </c>
      <c r="H53" s="6">
        <f t="array" ref="H53">INDEX(工作清单!H:H,SMALL(IF((工作清单!$I$7:$I$10000&gt;=$E$8)*(工作清单!$I$7:$I$10000&lt;=$G$8),ROW(工作清单!$E$7:$M$10000),4^8),ROW(41:41)))</f>
        <v>0</v>
      </c>
      <c r="I53" s="27">
        <f t="array" ref="I53">INDEX(工作清单!I:I,SMALL(IF((工作清单!$I$7:$I$10000&gt;=$E$8)*(工作清单!$I$7:$I$10000&lt;=$G$8),ROW(工作清单!$E$7:$M$10000),4^8),ROW(41:41)))</f>
        <v>0</v>
      </c>
      <c r="J53" s="28">
        <f t="array" ref="J53">INDEX(工作清单!J:J,SMALL(IF((工作清单!$I$7:$I$10000&gt;=$E$8)*(工作清单!$I$7:$I$10000&lt;=$G$8),ROW(工作清单!$E$7:$M$10000),4^8),ROW(41:41)))</f>
        <v>0</v>
      </c>
      <c r="K53" s="6">
        <f t="array" ref="K53">INDEX(工作清单!K:K,SMALL(IF((工作清单!$I$7:$I$10000&gt;=$E$8)*(工作清单!$I$7:$I$10000&lt;=$G$8),ROW(工作清单!$E$7:$M$10000),4^8),ROW(41:41)))</f>
        <v>0</v>
      </c>
      <c r="L53" s="6">
        <f t="array" ref="L53">INDEX(工作清单!L:L,SMALL(IF((工作清单!$I$7:$I$10000&gt;=$E$8)*(工作清单!$I$7:$I$10000&lt;=$G$8),ROW(工作清单!$E$7:$M$10000),4^8),ROW(41:41)))</f>
        <v>0</v>
      </c>
      <c r="M53" s="10">
        <f t="array" ref="M53">INDEX(工作清单!M:M,SMALL(IF((工作清单!$I$7:$I$10000&gt;=$E$8)*(工作清单!$I$7:$I$10000&lt;=$G$8),ROW(工作清单!$E$7:$M$10000),4^8),ROW(41:41)))</f>
        <v>0</v>
      </c>
      <c r="N53" s="24"/>
    </row>
    <row r="54" s="12" customFormat="1" customHeight="1" spans="3:14">
      <c r="C54" s="24"/>
      <c r="D54" s="5" t="str">
        <f t="shared" si="1"/>
        <v/>
      </c>
      <c r="E54" s="6">
        <f t="array" ref="E54">INDEX(工作清单!E:E,SMALL(IF((工作清单!$I$7:$I$10000&gt;=$E$8)*(工作清单!$I$7:$I$10000&lt;=$G$8),ROW(工作清单!$E$7:$M$10000),4^8),ROW(42:42)))</f>
        <v>0</v>
      </c>
      <c r="F54" s="6">
        <f t="array" ref="F54">INDEX(工作清单!F:F,SMALL(IF((工作清单!$I$7:$I$10000&gt;=$E$8)*(工作清单!$I$7:$I$10000&lt;=$G$8),ROW(工作清单!$E$7:$M$10000),4^8),ROW(42:42)))</f>
        <v>0</v>
      </c>
      <c r="G54" s="6">
        <f t="array" ref="G54">INDEX(工作清单!G:G,SMALL(IF((工作清单!$I$7:$I$10000&gt;=$E$8)*(工作清单!$I$7:$I$10000&lt;=$G$8),ROW(工作清单!$E$7:$M$10000),4^8),ROW(42:42)))</f>
        <v>0</v>
      </c>
      <c r="H54" s="6">
        <f t="array" ref="H54">INDEX(工作清单!H:H,SMALL(IF((工作清单!$I$7:$I$10000&gt;=$E$8)*(工作清单!$I$7:$I$10000&lt;=$G$8),ROW(工作清单!$E$7:$M$10000),4^8),ROW(42:42)))</f>
        <v>0</v>
      </c>
      <c r="I54" s="27">
        <f t="array" ref="I54">INDEX(工作清单!I:I,SMALL(IF((工作清单!$I$7:$I$10000&gt;=$E$8)*(工作清单!$I$7:$I$10000&lt;=$G$8),ROW(工作清单!$E$7:$M$10000),4^8),ROW(42:42)))</f>
        <v>0</v>
      </c>
      <c r="J54" s="28">
        <f t="array" ref="J54">INDEX(工作清单!J:J,SMALL(IF((工作清单!$I$7:$I$10000&gt;=$E$8)*(工作清单!$I$7:$I$10000&lt;=$G$8),ROW(工作清单!$E$7:$M$10000),4^8),ROW(42:42)))</f>
        <v>0</v>
      </c>
      <c r="K54" s="6">
        <f t="array" ref="K54">INDEX(工作清单!K:K,SMALL(IF((工作清单!$I$7:$I$10000&gt;=$E$8)*(工作清单!$I$7:$I$10000&lt;=$G$8),ROW(工作清单!$E$7:$M$10000),4^8),ROW(42:42)))</f>
        <v>0</v>
      </c>
      <c r="L54" s="6">
        <f t="array" ref="L54">INDEX(工作清单!L:L,SMALL(IF((工作清单!$I$7:$I$10000&gt;=$E$8)*(工作清单!$I$7:$I$10000&lt;=$G$8),ROW(工作清单!$E$7:$M$10000),4^8),ROW(42:42)))</f>
        <v>0</v>
      </c>
      <c r="M54" s="10">
        <f t="array" ref="M54">INDEX(工作清单!M:M,SMALL(IF((工作清单!$I$7:$I$10000&gt;=$E$8)*(工作清单!$I$7:$I$10000&lt;=$G$8),ROW(工作清单!$E$7:$M$10000),4^8),ROW(42:42)))</f>
        <v>0</v>
      </c>
      <c r="N54" s="24"/>
    </row>
    <row r="55" s="12" customFormat="1" customHeight="1" spans="3:14">
      <c r="C55" s="24"/>
      <c r="D55" s="5" t="str">
        <f t="shared" si="1"/>
        <v/>
      </c>
      <c r="E55" s="6">
        <f t="array" ref="E55">INDEX(工作清单!E:E,SMALL(IF((工作清单!$I$7:$I$10000&gt;=$E$8)*(工作清单!$I$7:$I$10000&lt;=$G$8),ROW(工作清单!$E$7:$M$10000),4^8),ROW(43:43)))</f>
        <v>0</v>
      </c>
      <c r="F55" s="6">
        <f t="array" ref="F55">INDEX(工作清单!F:F,SMALL(IF((工作清单!$I$7:$I$10000&gt;=$E$8)*(工作清单!$I$7:$I$10000&lt;=$G$8),ROW(工作清单!$E$7:$M$10000),4^8),ROW(43:43)))</f>
        <v>0</v>
      </c>
      <c r="G55" s="6">
        <f t="array" ref="G55">INDEX(工作清单!G:G,SMALL(IF((工作清单!$I$7:$I$10000&gt;=$E$8)*(工作清单!$I$7:$I$10000&lt;=$G$8),ROW(工作清单!$E$7:$M$10000),4^8),ROW(43:43)))</f>
        <v>0</v>
      </c>
      <c r="H55" s="6">
        <f t="array" ref="H55">INDEX(工作清单!H:H,SMALL(IF((工作清单!$I$7:$I$10000&gt;=$E$8)*(工作清单!$I$7:$I$10000&lt;=$G$8),ROW(工作清单!$E$7:$M$10000),4^8),ROW(43:43)))</f>
        <v>0</v>
      </c>
      <c r="I55" s="27">
        <f t="array" ref="I55">INDEX(工作清单!I:I,SMALL(IF((工作清单!$I$7:$I$10000&gt;=$E$8)*(工作清单!$I$7:$I$10000&lt;=$G$8),ROW(工作清单!$E$7:$M$10000),4^8),ROW(43:43)))</f>
        <v>0</v>
      </c>
      <c r="J55" s="28">
        <f t="array" ref="J55">INDEX(工作清单!J:J,SMALL(IF((工作清单!$I$7:$I$10000&gt;=$E$8)*(工作清单!$I$7:$I$10000&lt;=$G$8),ROW(工作清单!$E$7:$M$10000),4^8),ROW(43:43)))</f>
        <v>0</v>
      </c>
      <c r="K55" s="6">
        <f t="array" ref="K55">INDEX(工作清单!K:K,SMALL(IF((工作清单!$I$7:$I$10000&gt;=$E$8)*(工作清单!$I$7:$I$10000&lt;=$G$8),ROW(工作清单!$E$7:$M$10000),4^8),ROW(43:43)))</f>
        <v>0</v>
      </c>
      <c r="L55" s="6">
        <f t="array" ref="L55">INDEX(工作清单!L:L,SMALL(IF((工作清单!$I$7:$I$10000&gt;=$E$8)*(工作清单!$I$7:$I$10000&lt;=$G$8),ROW(工作清单!$E$7:$M$10000),4^8),ROW(43:43)))</f>
        <v>0</v>
      </c>
      <c r="M55" s="10">
        <f t="array" ref="M55">INDEX(工作清单!M:M,SMALL(IF((工作清单!$I$7:$I$10000&gt;=$E$8)*(工作清单!$I$7:$I$10000&lt;=$G$8),ROW(工作清单!$E$7:$M$10000),4^8),ROW(43:43)))</f>
        <v>0</v>
      </c>
      <c r="N55" s="24"/>
    </row>
    <row r="56" s="12" customFormat="1" customHeight="1" spans="3:14">
      <c r="C56" s="24"/>
      <c r="D56" s="5" t="str">
        <f t="shared" si="1"/>
        <v/>
      </c>
      <c r="E56" s="6">
        <f t="array" ref="E56">INDEX(工作清单!E:E,SMALL(IF((工作清单!$I$7:$I$10000&gt;=$E$8)*(工作清单!$I$7:$I$10000&lt;=$G$8),ROW(工作清单!$E$7:$M$10000),4^8),ROW(44:44)))</f>
        <v>0</v>
      </c>
      <c r="F56" s="6">
        <f t="array" ref="F56">INDEX(工作清单!F:F,SMALL(IF((工作清单!$I$7:$I$10000&gt;=$E$8)*(工作清单!$I$7:$I$10000&lt;=$G$8),ROW(工作清单!$E$7:$M$10000),4^8),ROW(44:44)))</f>
        <v>0</v>
      </c>
      <c r="G56" s="6">
        <f t="array" ref="G56">INDEX(工作清单!G:G,SMALL(IF((工作清单!$I$7:$I$10000&gt;=$E$8)*(工作清单!$I$7:$I$10000&lt;=$G$8),ROW(工作清单!$E$7:$M$10000),4^8),ROW(44:44)))</f>
        <v>0</v>
      </c>
      <c r="H56" s="6">
        <f t="array" ref="H56">INDEX(工作清单!H:H,SMALL(IF((工作清单!$I$7:$I$10000&gt;=$E$8)*(工作清单!$I$7:$I$10000&lt;=$G$8),ROW(工作清单!$E$7:$M$10000),4^8),ROW(44:44)))</f>
        <v>0</v>
      </c>
      <c r="I56" s="27">
        <f t="array" ref="I56">INDEX(工作清单!I:I,SMALL(IF((工作清单!$I$7:$I$10000&gt;=$E$8)*(工作清单!$I$7:$I$10000&lt;=$G$8),ROW(工作清单!$E$7:$M$10000),4^8),ROW(44:44)))</f>
        <v>0</v>
      </c>
      <c r="J56" s="28">
        <f t="array" ref="J56">INDEX(工作清单!J:J,SMALL(IF((工作清单!$I$7:$I$10000&gt;=$E$8)*(工作清单!$I$7:$I$10000&lt;=$G$8),ROW(工作清单!$E$7:$M$10000),4^8),ROW(44:44)))</f>
        <v>0</v>
      </c>
      <c r="K56" s="6">
        <f t="array" ref="K56">INDEX(工作清单!K:K,SMALL(IF((工作清单!$I$7:$I$10000&gt;=$E$8)*(工作清单!$I$7:$I$10000&lt;=$G$8),ROW(工作清单!$E$7:$M$10000),4^8),ROW(44:44)))</f>
        <v>0</v>
      </c>
      <c r="L56" s="6">
        <f t="array" ref="L56">INDEX(工作清单!L:L,SMALL(IF((工作清单!$I$7:$I$10000&gt;=$E$8)*(工作清单!$I$7:$I$10000&lt;=$G$8),ROW(工作清单!$E$7:$M$10000),4^8),ROW(44:44)))</f>
        <v>0</v>
      </c>
      <c r="M56" s="10">
        <f t="array" ref="M56">INDEX(工作清单!M:M,SMALL(IF((工作清单!$I$7:$I$10000&gt;=$E$8)*(工作清单!$I$7:$I$10000&lt;=$G$8),ROW(工作清单!$E$7:$M$10000),4^8),ROW(44:44)))</f>
        <v>0</v>
      </c>
      <c r="N56" s="24"/>
    </row>
    <row r="57" s="12" customFormat="1" customHeight="1" spans="3:14">
      <c r="C57" s="24"/>
      <c r="D57" s="5" t="str">
        <f t="shared" si="1"/>
        <v/>
      </c>
      <c r="E57" s="6">
        <f t="array" ref="E57">INDEX(工作清单!E:E,SMALL(IF((工作清单!$I$7:$I$10000&gt;=$E$8)*(工作清单!$I$7:$I$10000&lt;=$G$8),ROW(工作清单!$E$7:$M$10000),4^8),ROW(45:45)))</f>
        <v>0</v>
      </c>
      <c r="F57" s="6">
        <f t="array" ref="F57">INDEX(工作清单!F:F,SMALL(IF((工作清单!$I$7:$I$10000&gt;=$E$8)*(工作清单!$I$7:$I$10000&lt;=$G$8),ROW(工作清单!$E$7:$M$10000),4^8),ROW(45:45)))</f>
        <v>0</v>
      </c>
      <c r="G57" s="6">
        <f t="array" ref="G57">INDEX(工作清单!G:G,SMALL(IF((工作清单!$I$7:$I$10000&gt;=$E$8)*(工作清单!$I$7:$I$10000&lt;=$G$8),ROW(工作清单!$E$7:$M$10000),4^8),ROW(45:45)))</f>
        <v>0</v>
      </c>
      <c r="H57" s="6">
        <f t="array" ref="H57">INDEX(工作清单!H:H,SMALL(IF((工作清单!$I$7:$I$10000&gt;=$E$8)*(工作清单!$I$7:$I$10000&lt;=$G$8),ROW(工作清单!$E$7:$M$10000),4^8),ROW(45:45)))</f>
        <v>0</v>
      </c>
      <c r="I57" s="27">
        <f t="array" ref="I57">INDEX(工作清单!I:I,SMALL(IF((工作清单!$I$7:$I$10000&gt;=$E$8)*(工作清单!$I$7:$I$10000&lt;=$G$8),ROW(工作清单!$E$7:$M$10000),4^8),ROW(45:45)))</f>
        <v>0</v>
      </c>
      <c r="J57" s="28">
        <f t="array" ref="J57">INDEX(工作清单!J:J,SMALL(IF((工作清单!$I$7:$I$10000&gt;=$E$8)*(工作清单!$I$7:$I$10000&lt;=$G$8),ROW(工作清单!$E$7:$M$10000),4^8),ROW(45:45)))</f>
        <v>0</v>
      </c>
      <c r="K57" s="6">
        <f t="array" ref="K57">INDEX(工作清单!K:K,SMALL(IF((工作清单!$I$7:$I$10000&gt;=$E$8)*(工作清单!$I$7:$I$10000&lt;=$G$8),ROW(工作清单!$E$7:$M$10000),4^8),ROW(45:45)))</f>
        <v>0</v>
      </c>
      <c r="L57" s="6">
        <f t="array" ref="L57">INDEX(工作清单!L:L,SMALL(IF((工作清单!$I$7:$I$10000&gt;=$E$8)*(工作清单!$I$7:$I$10000&lt;=$G$8),ROW(工作清单!$E$7:$M$10000),4^8),ROW(45:45)))</f>
        <v>0</v>
      </c>
      <c r="M57" s="10">
        <f t="array" ref="M57">INDEX(工作清单!M:M,SMALL(IF((工作清单!$I$7:$I$10000&gt;=$E$8)*(工作清单!$I$7:$I$10000&lt;=$G$8),ROW(工作清单!$E$7:$M$10000),4^8),ROW(45:45)))</f>
        <v>0</v>
      </c>
      <c r="N57" s="24"/>
    </row>
    <row r="58" s="12" customFormat="1" customHeight="1" spans="3:14">
      <c r="C58" s="24"/>
      <c r="D58" s="5" t="str">
        <f t="shared" si="1"/>
        <v/>
      </c>
      <c r="E58" s="6">
        <f t="array" ref="E58">INDEX(工作清单!E:E,SMALL(IF((工作清单!$I$7:$I$10000&gt;=$E$8)*(工作清单!$I$7:$I$10000&lt;=$G$8),ROW(工作清单!$E$7:$M$10000),4^8),ROW(46:46)))</f>
        <v>0</v>
      </c>
      <c r="F58" s="6">
        <f t="array" ref="F58">INDEX(工作清单!F:F,SMALL(IF((工作清单!$I$7:$I$10000&gt;=$E$8)*(工作清单!$I$7:$I$10000&lt;=$G$8),ROW(工作清单!$E$7:$M$10000),4^8),ROW(46:46)))</f>
        <v>0</v>
      </c>
      <c r="G58" s="6">
        <f t="array" ref="G58">INDEX(工作清单!G:G,SMALL(IF((工作清单!$I$7:$I$10000&gt;=$E$8)*(工作清单!$I$7:$I$10000&lt;=$G$8),ROW(工作清单!$E$7:$M$10000),4^8),ROW(46:46)))</f>
        <v>0</v>
      </c>
      <c r="H58" s="6">
        <f t="array" ref="H58">INDEX(工作清单!H:H,SMALL(IF((工作清单!$I$7:$I$10000&gt;=$E$8)*(工作清单!$I$7:$I$10000&lt;=$G$8),ROW(工作清单!$E$7:$M$10000),4^8),ROW(46:46)))</f>
        <v>0</v>
      </c>
      <c r="I58" s="27">
        <f t="array" ref="I58">INDEX(工作清单!I:I,SMALL(IF((工作清单!$I$7:$I$10000&gt;=$E$8)*(工作清单!$I$7:$I$10000&lt;=$G$8),ROW(工作清单!$E$7:$M$10000),4^8),ROW(46:46)))</f>
        <v>0</v>
      </c>
      <c r="J58" s="28">
        <f t="array" ref="J58">INDEX(工作清单!J:J,SMALL(IF((工作清单!$I$7:$I$10000&gt;=$E$8)*(工作清单!$I$7:$I$10000&lt;=$G$8),ROW(工作清单!$E$7:$M$10000),4^8),ROW(46:46)))</f>
        <v>0</v>
      </c>
      <c r="K58" s="6">
        <f t="array" ref="K58">INDEX(工作清单!K:K,SMALL(IF((工作清单!$I$7:$I$10000&gt;=$E$8)*(工作清单!$I$7:$I$10000&lt;=$G$8),ROW(工作清单!$E$7:$M$10000),4^8),ROW(46:46)))</f>
        <v>0</v>
      </c>
      <c r="L58" s="6">
        <f t="array" ref="L58">INDEX(工作清单!L:L,SMALL(IF((工作清单!$I$7:$I$10000&gt;=$E$8)*(工作清单!$I$7:$I$10000&lt;=$G$8),ROW(工作清单!$E$7:$M$10000),4^8),ROW(46:46)))</f>
        <v>0</v>
      </c>
      <c r="M58" s="10">
        <f t="array" ref="M58">INDEX(工作清单!M:M,SMALL(IF((工作清单!$I$7:$I$10000&gt;=$E$8)*(工作清单!$I$7:$I$10000&lt;=$G$8),ROW(工作清单!$E$7:$M$10000),4^8),ROW(46:46)))</f>
        <v>0</v>
      </c>
      <c r="N58" s="24"/>
    </row>
    <row r="59" s="12" customFormat="1" customHeight="1" spans="3:14">
      <c r="C59" s="24"/>
      <c r="D59" s="5" t="str">
        <f t="shared" si="1"/>
        <v/>
      </c>
      <c r="E59" s="6">
        <f t="array" ref="E59">INDEX(工作清单!E:E,SMALL(IF((工作清单!$I$7:$I$10000&gt;=$E$8)*(工作清单!$I$7:$I$10000&lt;=$G$8),ROW(工作清单!$E$7:$M$10000),4^8),ROW(47:47)))</f>
        <v>0</v>
      </c>
      <c r="F59" s="6">
        <f t="array" ref="F59">INDEX(工作清单!F:F,SMALL(IF((工作清单!$I$7:$I$10000&gt;=$E$8)*(工作清单!$I$7:$I$10000&lt;=$G$8),ROW(工作清单!$E$7:$M$10000),4^8),ROW(47:47)))</f>
        <v>0</v>
      </c>
      <c r="G59" s="6">
        <f t="array" ref="G59">INDEX(工作清单!G:G,SMALL(IF((工作清单!$I$7:$I$10000&gt;=$E$8)*(工作清单!$I$7:$I$10000&lt;=$G$8),ROW(工作清单!$E$7:$M$10000),4^8),ROW(47:47)))</f>
        <v>0</v>
      </c>
      <c r="H59" s="6">
        <f t="array" ref="H59">INDEX(工作清单!H:H,SMALL(IF((工作清单!$I$7:$I$10000&gt;=$E$8)*(工作清单!$I$7:$I$10000&lt;=$G$8),ROW(工作清单!$E$7:$M$10000),4^8),ROW(47:47)))</f>
        <v>0</v>
      </c>
      <c r="I59" s="27">
        <f t="array" ref="I59">INDEX(工作清单!I:I,SMALL(IF((工作清单!$I$7:$I$10000&gt;=$E$8)*(工作清单!$I$7:$I$10000&lt;=$G$8),ROW(工作清单!$E$7:$M$10000),4^8),ROW(47:47)))</f>
        <v>0</v>
      </c>
      <c r="J59" s="28">
        <f t="array" ref="J59">INDEX(工作清单!J:J,SMALL(IF((工作清单!$I$7:$I$10000&gt;=$E$8)*(工作清单!$I$7:$I$10000&lt;=$G$8),ROW(工作清单!$E$7:$M$10000),4^8),ROW(47:47)))</f>
        <v>0</v>
      </c>
      <c r="K59" s="6">
        <f t="array" ref="K59">INDEX(工作清单!K:K,SMALL(IF((工作清单!$I$7:$I$10000&gt;=$E$8)*(工作清单!$I$7:$I$10000&lt;=$G$8),ROW(工作清单!$E$7:$M$10000),4^8),ROW(47:47)))</f>
        <v>0</v>
      </c>
      <c r="L59" s="6">
        <f t="array" ref="L59">INDEX(工作清单!L:L,SMALL(IF((工作清单!$I$7:$I$10000&gt;=$E$8)*(工作清单!$I$7:$I$10000&lt;=$G$8),ROW(工作清单!$E$7:$M$10000),4^8),ROW(47:47)))</f>
        <v>0</v>
      </c>
      <c r="M59" s="10">
        <f t="array" ref="M59">INDEX(工作清单!M:M,SMALL(IF((工作清单!$I$7:$I$10000&gt;=$E$8)*(工作清单!$I$7:$I$10000&lt;=$G$8),ROW(工作清单!$E$7:$M$10000),4^8),ROW(47:47)))</f>
        <v>0</v>
      </c>
      <c r="N59" s="24"/>
    </row>
    <row r="60" s="12" customFormat="1" customHeight="1" spans="3:14">
      <c r="C60" s="24"/>
      <c r="D60" s="5" t="str">
        <f t="shared" si="1"/>
        <v/>
      </c>
      <c r="E60" s="6">
        <f t="array" ref="E60">INDEX(工作清单!E:E,SMALL(IF((工作清单!$I$7:$I$10000&gt;=$E$8)*(工作清单!$I$7:$I$10000&lt;=$G$8),ROW(工作清单!$E$7:$M$10000),4^8),ROW(48:48)))</f>
        <v>0</v>
      </c>
      <c r="F60" s="6">
        <f t="array" ref="F60">INDEX(工作清单!F:F,SMALL(IF((工作清单!$I$7:$I$10000&gt;=$E$8)*(工作清单!$I$7:$I$10000&lt;=$G$8),ROW(工作清单!$E$7:$M$10000),4^8),ROW(48:48)))</f>
        <v>0</v>
      </c>
      <c r="G60" s="6">
        <f t="array" ref="G60">INDEX(工作清单!G:G,SMALL(IF((工作清单!$I$7:$I$10000&gt;=$E$8)*(工作清单!$I$7:$I$10000&lt;=$G$8),ROW(工作清单!$E$7:$M$10000),4^8),ROW(48:48)))</f>
        <v>0</v>
      </c>
      <c r="H60" s="6">
        <f t="array" ref="H60">INDEX(工作清单!H:H,SMALL(IF((工作清单!$I$7:$I$10000&gt;=$E$8)*(工作清单!$I$7:$I$10000&lt;=$G$8),ROW(工作清单!$E$7:$M$10000),4^8),ROW(48:48)))</f>
        <v>0</v>
      </c>
      <c r="I60" s="27">
        <f t="array" ref="I60">INDEX(工作清单!I:I,SMALL(IF((工作清单!$I$7:$I$10000&gt;=$E$8)*(工作清单!$I$7:$I$10000&lt;=$G$8),ROW(工作清单!$E$7:$M$10000),4^8),ROW(48:48)))</f>
        <v>0</v>
      </c>
      <c r="J60" s="28">
        <f t="array" ref="J60">INDEX(工作清单!J:J,SMALL(IF((工作清单!$I$7:$I$10000&gt;=$E$8)*(工作清单!$I$7:$I$10000&lt;=$G$8),ROW(工作清单!$E$7:$M$10000),4^8),ROW(48:48)))</f>
        <v>0</v>
      </c>
      <c r="K60" s="6">
        <f t="array" ref="K60">INDEX(工作清单!K:K,SMALL(IF((工作清单!$I$7:$I$10000&gt;=$E$8)*(工作清单!$I$7:$I$10000&lt;=$G$8),ROW(工作清单!$E$7:$M$10000),4^8),ROW(48:48)))</f>
        <v>0</v>
      </c>
      <c r="L60" s="6">
        <f t="array" ref="L60">INDEX(工作清单!L:L,SMALL(IF((工作清单!$I$7:$I$10000&gt;=$E$8)*(工作清单!$I$7:$I$10000&lt;=$G$8),ROW(工作清单!$E$7:$M$10000),4^8),ROW(48:48)))</f>
        <v>0</v>
      </c>
      <c r="M60" s="10">
        <f t="array" ref="M60">INDEX(工作清单!M:M,SMALL(IF((工作清单!$I$7:$I$10000&gt;=$E$8)*(工作清单!$I$7:$I$10000&lt;=$G$8),ROW(工作清单!$E$7:$M$10000),4^8),ROW(48:48)))</f>
        <v>0</v>
      </c>
      <c r="N60" s="24"/>
    </row>
    <row r="61" s="12" customFormat="1" customHeight="1" spans="3:14">
      <c r="C61" s="24"/>
      <c r="D61" s="5" t="str">
        <f t="shared" si="1"/>
        <v/>
      </c>
      <c r="E61" s="6">
        <f t="array" ref="E61">INDEX(工作清单!E:E,SMALL(IF((工作清单!$I$7:$I$10000&gt;=$E$8)*(工作清单!$I$7:$I$10000&lt;=$G$8),ROW(工作清单!$E$7:$M$10000),4^8),ROW(49:49)))</f>
        <v>0</v>
      </c>
      <c r="F61" s="6">
        <f t="array" ref="F61">INDEX(工作清单!F:F,SMALL(IF((工作清单!$I$7:$I$10000&gt;=$E$8)*(工作清单!$I$7:$I$10000&lt;=$G$8),ROW(工作清单!$E$7:$M$10000),4^8),ROW(49:49)))</f>
        <v>0</v>
      </c>
      <c r="G61" s="6">
        <f t="array" ref="G61">INDEX(工作清单!G:G,SMALL(IF((工作清单!$I$7:$I$10000&gt;=$E$8)*(工作清单!$I$7:$I$10000&lt;=$G$8),ROW(工作清单!$E$7:$M$10000),4^8),ROW(49:49)))</f>
        <v>0</v>
      </c>
      <c r="H61" s="6">
        <f t="array" ref="H61">INDEX(工作清单!H:H,SMALL(IF((工作清单!$I$7:$I$10000&gt;=$E$8)*(工作清单!$I$7:$I$10000&lt;=$G$8),ROW(工作清单!$E$7:$M$10000),4^8),ROW(49:49)))</f>
        <v>0</v>
      </c>
      <c r="I61" s="27">
        <f t="array" ref="I61">INDEX(工作清单!I:I,SMALL(IF((工作清单!$I$7:$I$10000&gt;=$E$8)*(工作清单!$I$7:$I$10000&lt;=$G$8),ROW(工作清单!$E$7:$M$10000),4^8),ROW(49:49)))</f>
        <v>0</v>
      </c>
      <c r="J61" s="28">
        <f t="array" ref="J61">INDEX(工作清单!J:J,SMALL(IF((工作清单!$I$7:$I$10000&gt;=$E$8)*(工作清单!$I$7:$I$10000&lt;=$G$8),ROW(工作清单!$E$7:$M$10000),4^8),ROW(49:49)))</f>
        <v>0</v>
      </c>
      <c r="K61" s="6">
        <f t="array" ref="K61">INDEX(工作清单!K:K,SMALL(IF((工作清单!$I$7:$I$10000&gt;=$E$8)*(工作清单!$I$7:$I$10000&lt;=$G$8),ROW(工作清单!$E$7:$M$10000),4^8),ROW(49:49)))</f>
        <v>0</v>
      </c>
      <c r="L61" s="6">
        <f t="array" ref="L61">INDEX(工作清单!L:L,SMALL(IF((工作清单!$I$7:$I$10000&gt;=$E$8)*(工作清单!$I$7:$I$10000&lt;=$G$8),ROW(工作清单!$E$7:$M$10000),4^8),ROW(49:49)))</f>
        <v>0</v>
      </c>
      <c r="M61" s="10">
        <f t="array" ref="M61">INDEX(工作清单!M:M,SMALL(IF((工作清单!$I$7:$I$10000&gt;=$E$8)*(工作清单!$I$7:$I$10000&lt;=$G$8),ROW(工作清单!$E$7:$M$10000),4^8),ROW(49:49)))</f>
        <v>0</v>
      </c>
      <c r="N61" s="24"/>
    </row>
    <row r="62" s="12" customFormat="1" customHeight="1" spans="3:14">
      <c r="C62" s="24"/>
      <c r="D62" s="5" t="str">
        <f t="shared" si="1"/>
        <v/>
      </c>
      <c r="E62" s="6">
        <f t="array" ref="E62">INDEX(工作清单!E:E,SMALL(IF((工作清单!$I$7:$I$10000&gt;=$E$8)*(工作清单!$I$7:$I$10000&lt;=$G$8),ROW(工作清单!$E$7:$M$10000),4^8),ROW(50:50)))</f>
        <v>0</v>
      </c>
      <c r="F62" s="6">
        <f t="array" ref="F62">INDEX(工作清单!F:F,SMALL(IF((工作清单!$I$7:$I$10000&gt;=$E$8)*(工作清单!$I$7:$I$10000&lt;=$G$8),ROW(工作清单!$E$7:$M$10000),4^8),ROW(50:50)))</f>
        <v>0</v>
      </c>
      <c r="G62" s="6">
        <f t="array" ref="G62">INDEX(工作清单!G:G,SMALL(IF((工作清单!$I$7:$I$10000&gt;=$E$8)*(工作清单!$I$7:$I$10000&lt;=$G$8),ROW(工作清单!$E$7:$M$10000),4^8),ROW(50:50)))</f>
        <v>0</v>
      </c>
      <c r="H62" s="6">
        <f t="array" ref="H62">INDEX(工作清单!H:H,SMALL(IF((工作清单!$I$7:$I$10000&gt;=$E$8)*(工作清单!$I$7:$I$10000&lt;=$G$8),ROW(工作清单!$E$7:$M$10000),4^8),ROW(50:50)))</f>
        <v>0</v>
      </c>
      <c r="I62" s="27">
        <f t="array" ref="I62">INDEX(工作清单!I:I,SMALL(IF((工作清单!$I$7:$I$10000&gt;=$E$8)*(工作清单!$I$7:$I$10000&lt;=$G$8),ROW(工作清单!$E$7:$M$10000),4^8),ROW(50:50)))</f>
        <v>0</v>
      </c>
      <c r="J62" s="28">
        <f t="array" ref="J62">INDEX(工作清单!J:J,SMALL(IF((工作清单!$I$7:$I$10000&gt;=$E$8)*(工作清单!$I$7:$I$10000&lt;=$G$8),ROW(工作清单!$E$7:$M$10000),4^8),ROW(50:50)))</f>
        <v>0</v>
      </c>
      <c r="K62" s="6">
        <f t="array" ref="K62">INDEX(工作清单!K:K,SMALL(IF((工作清单!$I$7:$I$10000&gt;=$E$8)*(工作清单!$I$7:$I$10000&lt;=$G$8),ROW(工作清单!$E$7:$M$10000),4^8),ROW(50:50)))</f>
        <v>0</v>
      </c>
      <c r="L62" s="6">
        <f t="array" ref="L62">INDEX(工作清单!L:L,SMALL(IF((工作清单!$I$7:$I$10000&gt;=$E$8)*(工作清单!$I$7:$I$10000&lt;=$G$8),ROW(工作清单!$E$7:$M$10000),4^8),ROW(50:50)))</f>
        <v>0</v>
      </c>
      <c r="M62" s="10">
        <f t="array" ref="M62">INDEX(工作清单!M:M,SMALL(IF((工作清单!$I$7:$I$10000&gt;=$E$8)*(工作清单!$I$7:$I$10000&lt;=$G$8),ROW(工作清单!$E$7:$M$10000),4^8),ROW(50:50)))</f>
        <v>0</v>
      </c>
      <c r="N62" s="24"/>
    </row>
    <row r="63" s="12" customFormat="1" customHeight="1" spans="3:14">
      <c r="C63" s="24"/>
      <c r="D63" s="5" t="str">
        <f t="shared" si="1"/>
        <v/>
      </c>
      <c r="E63" s="6">
        <f t="array" ref="E63">INDEX(工作清单!E:E,SMALL(IF((工作清单!$I$7:$I$10000&gt;=$E$8)*(工作清单!$I$7:$I$10000&lt;=$G$8),ROW(工作清单!$E$7:$M$10000),4^8),ROW(51:51)))</f>
        <v>0</v>
      </c>
      <c r="F63" s="6">
        <f t="array" ref="F63">INDEX(工作清单!F:F,SMALL(IF((工作清单!$I$7:$I$10000&gt;=$E$8)*(工作清单!$I$7:$I$10000&lt;=$G$8),ROW(工作清单!$E$7:$M$10000),4^8),ROW(51:51)))</f>
        <v>0</v>
      </c>
      <c r="G63" s="6">
        <f t="array" ref="G63">INDEX(工作清单!G:G,SMALL(IF((工作清单!$I$7:$I$10000&gt;=$E$8)*(工作清单!$I$7:$I$10000&lt;=$G$8),ROW(工作清单!$E$7:$M$10000),4^8),ROW(51:51)))</f>
        <v>0</v>
      </c>
      <c r="H63" s="6">
        <f t="array" ref="H63">INDEX(工作清单!H:H,SMALL(IF((工作清单!$I$7:$I$10000&gt;=$E$8)*(工作清单!$I$7:$I$10000&lt;=$G$8),ROW(工作清单!$E$7:$M$10000),4^8),ROW(51:51)))</f>
        <v>0</v>
      </c>
      <c r="I63" s="27">
        <f t="array" ref="I63">INDEX(工作清单!I:I,SMALL(IF((工作清单!$I$7:$I$10000&gt;=$E$8)*(工作清单!$I$7:$I$10000&lt;=$G$8),ROW(工作清单!$E$7:$M$10000),4^8),ROW(51:51)))</f>
        <v>0</v>
      </c>
      <c r="J63" s="28">
        <f t="array" ref="J63">INDEX(工作清单!J:J,SMALL(IF((工作清单!$I$7:$I$10000&gt;=$E$8)*(工作清单!$I$7:$I$10000&lt;=$G$8),ROW(工作清单!$E$7:$M$10000),4^8),ROW(51:51)))</f>
        <v>0</v>
      </c>
      <c r="K63" s="6">
        <f t="array" ref="K63">INDEX(工作清单!K:K,SMALL(IF((工作清单!$I$7:$I$10000&gt;=$E$8)*(工作清单!$I$7:$I$10000&lt;=$G$8),ROW(工作清单!$E$7:$M$10000),4^8),ROW(51:51)))</f>
        <v>0</v>
      </c>
      <c r="L63" s="6">
        <f t="array" ref="L63">INDEX(工作清单!L:L,SMALL(IF((工作清单!$I$7:$I$10000&gt;=$E$8)*(工作清单!$I$7:$I$10000&lt;=$G$8),ROW(工作清单!$E$7:$M$10000),4^8),ROW(51:51)))</f>
        <v>0</v>
      </c>
      <c r="M63" s="10">
        <f t="array" ref="M63">INDEX(工作清单!M:M,SMALL(IF((工作清单!$I$7:$I$10000&gt;=$E$8)*(工作清单!$I$7:$I$10000&lt;=$G$8),ROW(工作清单!$E$7:$M$10000),4^8),ROW(51:51)))</f>
        <v>0</v>
      </c>
      <c r="N63" s="24"/>
    </row>
    <row r="64" s="12" customFormat="1" customHeight="1" spans="3:14">
      <c r="C64" s="24"/>
      <c r="D64" s="5" t="str">
        <f t="shared" si="1"/>
        <v/>
      </c>
      <c r="E64" s="6">
        <f t="array" ref="E64">INDEX(工作清单!E:E,SMALL(IF((工作清单!$I$7:$I$10000&gt;=$E$8)*(工作清单!$I$7:$I$10000&lt;=$G$8),ROW(工作清单!$E$7:$M$10000),4^8),ROW(52:52)))</f>
        <v>0</v>
      </c>
      <c r="F64" s="6">
        <f t="array" ref="F64">INDEX(工作清单!F:F,SMALL(IF((工作清单!$I$7:$I$10000&gt;=$E$8)*(工作清单!$I$7:$I$10000&lt;=$G$8),ROW(工作清单!$E$7:$M$10000),4^8),ROW(52:52)))</f>
        <v>0</v>
      </c>
      <c r="G64" s="6">
        <f t="array" ref="G64">INDEX(工作清单!G:G,SMALL(IF((工作清单!$I$7:$I$10000&gt;=$E$8)*(工作清单!$I$7:$I$10000&lt;=$G$8),ROW(工作清单!$E$7:$M$10000),4^8),ROW(52:52)))</f>
        <v>0</v>
      </c>
      <c r="H64" s="6">
        <f t="array" ref="H64">INDEX(工作清单!H:H,SMALL(IF((工作清单!$I$7:$I$10000&gt;=$E$8)*(工作清单!$I$7:$I$10000&lt;=$G$8),ROW(工作清单!$E$7:$M$10000),4^8),ROW(52:52)))</f>
        <v>0</v>
      </c>
      <c r="I64" s="27">
        <f t="array" ref="I64">INDEX(工作清单!I:I,SMALL(IF((工作清单!$I$7:$I$10000&gt;=$E$8)*(工作清单!$I$7:$I$10000&lt;=$G$8),ROW(工作清单!$E$7:$M$10000),4^8),ROW(52:52)))</f>
        <v>0</v>
      </c>
      <c r="J64" s="28">
        <f t="array" ref="J64">INDEX(工作清单!J:J,SMALL(IF((工作清单!$I$7:$I$10000&gt;=$E$8)*(工作清单!$I$7:$I$10000&lt;=$G$8),ROW(工作清单!$E$7:$M$10000),4^8),ROW(52:52)))</f>
        <v>0</v>
      </c>
      <c r="K64" s="6">
        <f t="array" ref="K64">INDEX(工作清单!K:K,SMALL(IF((工作清单!$I$7:$I$10000&gt;=$E$8)*(工作清单!$I$7:$I$10000&lt;=$G$8),ROW(工作清单!$E$7:$M$10000),4^8),ROW(52:52)))</f>
        <v>0</v>
      </c>
      <c r="L64" s="6">
        <f t="array" ref="L64">INDEX(工作清单!L:L,SMALL(IF((工作清单!$I$7:$I$10000&gt;=$E$8)*(工作清单!$I$7:$I$10000&lt;=$G$8),ROW(工作清单!$E$7:$M$10000),4^8),ROW(52:52)))</f>
        <v>0</v>
      </c>
      <c r="M64" s="10">
        <f t="array" ref="M64">INDEX(工作清单!M:M,SMALL(IF((工作清单!$I$7:$I$10000&gt;=$E$8)*(工作清单!$I$7:$I$10000&lt;=$G$8),ROW(工作清单!$E$7:$M$10000),4^8),ROW(52:52)))</f>
        <v>0</v>
      </c>
      <c r="N64" s="24"/>
    </row>
    <row r="65" s="12" customFormat="1" customHeight="1" spans="3:14">
      <c r="C65" s="24"/>
      <c r="D65" s="5" t="str">
        <f t="shared" si="1"/>
        <v/>
      </c>
      <c r="E65" s="6">
        <f t="array" ref="E65">INDEX(工作清单!E:E,SMALL(IF((工作清单!$I$7:$I$10000&gt;=$E$8)*(工作清单!$I$7:$I$10000&lt;=$G$8),ROW(工作清单!$E$7:$M$10000),4^8),ROW(53:53)))</f>
        <v>0</v>
      </c>
      <c r="F65" s="6">
        <f t="array" ref="F65">INDEX(工作清单!F:F,SMALL(IF((工作清单!$I$7:$I$10000&gt;=$E$8)*(工作清单!$I$7:$I$10000&lt;=$G$8),ROW(工作清单!$E$7:$M$10000),4^8),ROW(53:53)))</f>
        <v>0</v>
      </c>
      <c r="G65" s="6">
        <f t="array" ref="G65">INDEX(工作清单!G:G,SMALL(IF((工作清单!$I$7:$I$10000&gt;=$E$8)*(工作清单!$I$7:$I$10000&lt;=$G$8),ROW(工作清单!$E$7:$M$10000),4^8),ROW(53:53)))</f>
        <v>0</v>
      </c>
      <c r="H65" s="6">
        <f t="array" ref="H65">INDEX(工作清单!H:H,SMALL(IF((工作清单!$I$7:$I$10000&gt;=$E$8)*(工作清单!$I$7:$I$10000&lt;=$G$8),ROW(工作清单!$E$7:$M$10000),4^8),ROW(53:53)))</f>
        <v>0</v>
      </c>
      <c r="I65" s="27">
        <f t="array" ref="I65">INDEX(工作清单!I:I,SMALL(IF((工作清单!$I$7:$I$10000&gt;=$E$8)*(工作清单!$I$7:$I$10000&lt;=$G$8),ROW(工作清单!$E$7:$M$10000),4^8),ROW(53:53)))</f>
        <v>0</v>
      </c>
      <c r="J65" s="28">
        <f t="array" ref="J65">INDEX(工作清单!J:J,SMALL(IF((工作清单!$I$7:$I$10000&gt;=$E$8)*(工作清单!$I$7:$I$10000&lt;=$G$8),ROW(工作清单!$E$7:$M$10000),4^8),ROW(53:53)))</f>
        <v>0</v>
      </c>
      <c r="K65" s="6">
        <f t="array" ref="K65">INDEX(工作清单!K:K,SMALL(IF((工作清单!$I$7:$I$10000&gt;=$E$8)*(工作清单!$I$7:$I$10000&lt;=$G$8),ROW(工作清单!$E$7:$M$10000),4^8),ROW(53:53)))</f>
        <v>0</v>
      </c>
      <c r="L65" s="6">
        <f t="array" ref="L65">INDEX(工作清单!L:L,SMALL(IF((工作清单!$I$7:$I$10000&gt;=$E$8)*(工作清单!$I$7:$I$10000&lt;=$G$8),ROW(工作清单!$E$7:$M$10000),4^8),ROW(53:53)))</f>
        <v>0</v>
      </c>
      <c r="M65" s="10">
        <f t="array" ref="M65">INDEX(工作清单!M:M,SMALL(IF((工作清单!$I$7:$I$10000&gt;=$E$8)*(工作清单!$I$7:$I$10000&lt;=$G$8),ROW(工作清单!$E$7:$M$10000),4^8),ROW(53:53)))</f>
        <v>0</v>
      </c>
      <c r="N65" s="24"/>
    </row>
    <row r="66" s="12" customFormat="1" customHeight="1" spans="3:14">
      <c r="C66" s="24"/>
      <c r="D66" s="5" t="str">
        <f t="shared" si="1"/>
        <v/>
      </c>
      <c r="E66" s="6">
        <f t="array" ref="E66">INDEX(工作清单!E:E,SMALL(IF((工作清单!$I$7:$I$10000&gt;=$E$8)*(工作清单!$I$7:$I$10000&lt;=$G$8),ROW(工作清单!$E$7:$M$10000),4^8),ROW(54:54)))</f>
        <v>0</v>
      </c>
      <c r="F66" s="6">
        <f t="array" ref="F66">INDEX(工作清单!F:F,SMALL(IF((工作清单!$I$7:$I$10000&gt;=$E$8)*(工作清单!$I$7:$I$10000&lt;=$G$8),ROW(工作清单!$E$7:$M$10000),4^8),ROW(54:54)))</f>
        <v>0</v>
      </c>
      <c r="G66" s="6">
        <f t="array" ref="G66">INDEX(工作清单!G:G,SMALL(IF((工作清单!$I$7:$I$10000&gt;=$E$8)*(工作清单!$I$7:$I$10000&lt;=$G$8),ROW(工作清单!$E$7:$M$10000),4^8),ROW(54:54)))</f>
        <v>0</v>
      </c>
      <c r="H66" s="6">
        <f t="array" ref="H66">INDEX(工作清单!H:H,SMALL(IF((工作清单!$I$7:$I$10000&gt;=$E$8)*(工作清单!$I$7:$I$10000&lt;=$G$8),ROW(工作清单!$E$7:$M$10000),4^8),ROW(54:54)))</f>
        <v>0</v>
      </c>
      <c r="I66" s="27">
        <f t="array" ref="I66">INDEX(工作清单!I:I,SMALL(IF((工作清单!$I$7:$I$10000&gt;=$E$8)*(工作清单!$I$7:$I$10000&lt;=$G$8),ROW(工作清单!$E$7:$M$10000),4^8),ROW(54:54)))</f>
        <v>0</v>
      </c>
      <c r="J66" s="28">
        <f t="array" ref="J66">INDEX(工作清单!J:J,SMALL(IF((工作清单!$I$7:$I$10000&gt;=$E$8)*(工作清单!$I$7:$I$10000&lt;=$G$8),ROW(工作清单!$E$7:$M$10000),4^8),ROW(54:54)))</f>
        <v>0</v>
      </c>
      <c r="K66" s="6">
        <f t="array" ref="K66">INDEX(工作清单!K:K,SMALL(IF((工作清单!$I$7:$I$10000&gt;=$E$8)*(工作清单!$I$7:$I$10000&lt;=$G$8),ROW(工作清单!$E$7:$M$10000),4^8),ROW(54:54)))</f>
        <v>0</v>
      </c>
      <c r="L66" s="6">
        <f t="array" ref="L66">INDEX(工作清单!L:L,SMALL(IF((工作清单!$I$7:$I$10000&gt;=$E$8)*(工作清单!$I$7:$I$10000&lt;=$G$8),ROW(工作清单!$E$7:$M$10000),4^8),ROW(54:54)))</f>
        <v>0</v>
      </c>
      <c r="M66" s="10">
        <f t="array" ref="M66">INDEX(工作清单!M:M,SMALL(IF((工作清单!$I$7:$I$10000&gt;=$E$8)*(工作清单!$I$7:$I$10000&lt;=$G$8),ROW(工作清单!$E$7:$M$10000),4^8),ROW(54:54)))</f>
        <v>0</v>
      </c>
      <c r="N66" s="24"/>
    </row>
    <row r="67" s="12" customFormat="1" customHeight="1" spans="3:14">
      <c r="C67" s="24"/>
      <c r="D67" s="5" t="str">
        <f t="shared" si="1"/>
        <v/>
      </c>
      <c r="E67" s="6">
        <f t="array" ref="E67">INDEX(工作清单!E:E,SMALL(IF((工作清单!$I$7:$I$10000&gt;=$E$8)*(工作清单!$I$7:$I$10000&lt;=$G$8),ROW(工作清单!$E$7:$M$10000),4^8),ROW(55:55)))</f>
        <v>0</v>
      </c>
      <c r="F67" s="6">
        <f t="array" ref="F67">INDEX(工作清单!F:F,SMALL(IF((工作清单!$I$7:$I$10000&gt;=$E$8)*(工作清单!$I$7:$I$10000&lt;=$G$8),ROW(工作清单!$E$7:$M$10000),4^8),ROW(55:55)))</f>
        <v>0</v>
      </c>
      <c r="G67" s="6">
        <f t="array" ref="G67">INDEX(工作清单!G:G,SMALL(IF((工作清单!$I$7:$I$10000&gt;=$E$8)*(工作清单!$I$7:$I$10000&lt;=$G$8),ROW(工作清单!$E$7:$M$10000),4^8),ROW(55:55)))</f>
        <v>0</v>
      </c>
      <c r="H67" s="6">
        <f t="array" ref="H67">INDEX(工作清单!H:H,SMALL(IF((工作清单!$I$7:$I$10000&gt;=$E$8)*(工作清单!$I$7:$I$10000&lt;=$G$8),ROW(工作清单!$E$7:$M$10000),4^8),ROW(55:55)))</f>
        <v>0</v>
      </c>
      <c r="I67" s="27">
        <f t="array" ref="I67">INDEX(工作清单!I:I,SMALL(IF((工作清单!$I$7:$I$10000&gt;=$E$8)*(工作清单!$I$7:$I$10000&lt;=$G$8),ROW(工作清单!$E$7:$M$10000),4^8),ROW(55:55)))</f>
        <v>0</v>
      </c>
      <c r="J67" s="28">
        <f t="array" ref="J67">INDEX(工作清单!J:J,SMALL(IF((工作清单!$I$7:$I$10000&gt;=$E$8)*(工作清单!$I$7:$I$10000&lt;=$G$8),ROW(工作清单!$E$7:$M$10000),4^8),ROW(55:55)))</f>
        <v>0</v>
      </c>
      <c r="K67" s="6">
        <f t="array" ref="K67">INDEX(工作清单!K:K,SMALL(IF((工作清单!$I$7:$I$10000&gt;=$E$8)*(工作清单!$I$7:$I$10000&lt;=$G$8),ROW(工作清单!$E$7:$M$10000),4^8),ROW(55:55)))</f>
        <v>0</v>
      </c>
      <c r="L67" s="6">
        <f t="array" ref="L67">INDEX(工作清单!L:L,SMALL(IF((工作清单!$I$7:$I$10000&gt;=$E$8)*(工作清单!$I$7:$I$10000&lt;=$G$8),ROW(工作清单!$E$7:$M$10000),4^8),ROW(55:55)))</f>
        <v>0</v>
      </c>
      <c r="M67" s="10">
        <f t="array" ref="M67">INDEX(工作清单!M:M,SMALL(IF((工作清单!$I$7:$I$10000&gt;=$E$8)*(工作清单!$I$7:$I$10000&lt;=$G$8),ROW(工作清单!$E$7:$M$10000),4^8),ROW(55:55)))</f>
        <v>0</v>
      </c>
      <c r="N67" s="24"/>
    </row>
    <row r="68" s="12" customFormat="1" customHeight="1" spans="3:14">
      <c r="C68" s="24"/>
      <c r="D68" s="5" t="str">
        <f t="shared" si="1"/>
        <v/>
      </c>
      <c r="E68" s="6">
        <f t="array" ref="E68">INDEX(工作清单!E:E,SMALL(IF((工作清单!$I$7:$I$10000&gt;=$E$8)*(工作清单!$I$7:$I$10000&lt;=$G$8),ROW(工作清单!$E$7:$M$10000),4^8),ROW(56:56)))</f>
        <v>0</v>
      </c>
      <c r="F68" s="6">
        <f t="array" ref="F68">INDEX(工作清单!F:F,SMALL(IF((工作清单!$I$7:$I$10000&gt;=$E$8)*(工作清单!$I$7:$I$10000&lt;=$G$8),ROW(工作清单!$E$7:$M$10000),4^8),ROW(56:56)))</f>
        <v>0</v>
      </c>
      <c r="G68" s="6">
        <f t="array" ref="G68">INDEX(工作清单!G:G,SMALL(IF((工作清单!$I$7:$I$10000&gt;=$E$8)*(工作清单!$I$7:$I$10000&lt;=$G$8),ROW(工作清单!$E$7:$M$10000),4^8),ROW(56:56)))</f>
        <v>0</v>
      </c>
      <c r="H68" s="6">
        <f t="array" ref="H68">INDEX(工作清单!H:H,SMALL(IF((工作清单!$I$7:$I$10000&gt;=$E$8)*(工作清单!$I$7:$I$10000&lt;=$G$8),ROW(工作清单!$E$7:$M$10000),4^8),ROW(56:56)))</f>
        <v>0</v>
      </c>
      <c r="I68" s="27">
        <f t="array" ref="I68">INDEX(工作清单!I:I,SMALL(IF((工作清单!$I$7:$I$10000&gt;=$E$8)*(工作清单!$I$7:$I$10000&lt;=$G$8),ROW(工作清单!$E$7:$M$10000),4^8),ROW(56:56)))</f>
        <v>0</v>
      </c>
      <c r="J68" s="28">
        <f t="array" ref="J68">INDEX(工作清单!J:J,SMALL(IF((工作清单!$I$7:$I$10000&gt;=$E$8)*(工作清单!$I$7:$I$10000&lt;=$G$8),ROW(工作清单!$E$7:$M$10000),4^8),ROW(56:56)))</f>
        <v>0</v>
      </c>
      <c r="K68" s="6">
        <f t="array" ref="K68">INDEX(工作清单!K:K,SMALL(IF((工作清单!$I$7:$I$10000&gt;=$E$8)*(工作清单!$I$7:$I$10000&lt;=$G$8),ROW(工作清单!$E$7:$M$10000),4^8),ROW(56:56)))</f>
        <v>0</v>
      </c>
      <c r="L68" s="6">
        <f t="array" ref="L68">INDEX(工作清单!L:L,SMALL(IF((工作清单!$I$7:$I$10000&gt;=$E$8)*(工作清单!$I$7:$I$10000&lt;=$G$8),ROW(工作清单!$E$7:$M$10000),4^8),ROW(56:56)))</f>
        <v>0</v>
      </c>
      <c r="M68" s="10">
        <f t="array" ref="M68">INDEX(工作清单!M:M,SMALL(IF((工作清单!$I$7:$I$10000&gt;=$E$8)*(工作清单!$I$7:$I$10000&lt;=$G$8),ROW(工作清单!$E$7:$M$10000),4^8),ROW(56:56)))</f>
        <v>0</v>
      </c>
      <c r="N68" s="24"/>
    </row>
    <row r="69" s="12" customFormat="1" customHeight="1" spans="3:14">
      <c r="C69" s="24"/>
      <c r="D69" s="5" t="str">
        <f t="shared" si="1"/>
        <v/>
      </c>
      <c r="E69" s="6">
        <f t="array" ref="E69">INDEX(工作清单!E:E,SMALL(IF((工作清单!$I$7:$I$10000&gt;=$E$8)*(工作清单!$I$7:$I$10000&lt;=$G$8),ROW(工作清单!$E$7:$M$10000),4^8),ROW(57:57)))</f>
        <v>0</v>
      </c>
      <c r="F69" s="6">
        <f t="array" ref="F69">INDEX(工作清单!F:F,SMALL(IF((工作清单!$I$7:$I$10000&gt;=$E$8)*(工作清单!$I$7:$I$10000&lt;=$G$8),ROW(工作清单!$E$7:$M$10000),4^8),ROW(57:57)))</f>
        <v>0</v>
      </c>
      <c r="G69" s="6">
        <f t="array" ref="G69">INDEX(工作清单!G:G,SMALL(IF((工作清单!$I$7:$I$10000&gt;=$E$8)*(工作清单!$I$7:$I$10000&lt;=$G$8),ROW(工作清单!$E$7:$M$10000),4^8),ROW(57:57)))</f>
        <v>0</v>
      </c>
      <c r="H69" s="6">
        <f t="array" ref="H69">INDEX(工作清单!H:H,SMALL(IF((工作清单!$I$7:$I$10000&gt;=$E$8)*(工作清单!$I$7:$I$10000&lt;=$G$8),ROW(工作清单!$E$7:$M$10000),4^8),ROW(57:57)))</f>
        <v>0</v>
      </c>
      <c r="I69" s="27">
        <f t="array" ref="I69">INDEX(工作清单!I:I,SMALL(IF((工作清单!$I$7:$I$10000&gt;=$E$8)*(工作清单!$I$7:$I$10000&lt;=$G$8),ROW(工作清单!$E$7:$M$10000),4^8),ROW(57:57)))</f>
        <v>0</v>
      </c>
      <c r="J69" s="28">
        <f t="array" ref="J69">INDEX(工作清单!J:J,SMALL(IF((工作清单!$I$7:$I$10000&gt;=$E$8)*(工作清单!$I$7:$I$10000&lt;=$G$8),ROW(工作清单!$E$7:$M$10000),4^8),ROW(57:57)))</f>
        <v>0</v>
      </c>
      <c r="K69" s="6">
        <f t="array" ref="K69">INDEX(工作清单!K:K,SMALL(IF((工作清单!$I$7:$I$10000&gt;=$E$8)*(工作清单!$I$7:$I$10000&lt;=$G$8),ROW(工作清单!$E$7:$M$10000),4^8),ROW(57:57)))</f>
        <v>0</v>
      </c>
      <c r="L69" s="6">
        <f t="array" ref="L69">INDEX(工作清单!L:L,SMALL(IF((工作清单!$I$7:$I$10000&gt;=$E$8)*(工作清单!$I$7:$I$10000&lt;=$G$8),ROW(工作清单!$E$7:$M$10000),4^8),ROW(57:57)))</f>
        <v>0</v>
      </c>
      <c r="M69" s="10">
        <f t="array" ref="M69">INDEX(工作清单!M:M,SMALL(IF((工作清单!$I$7:$I$10000&gt;=$E$8)*(工作清单!$I$7:$I$10000&lt;=$G$8),ROW(工作清单!$E$7:$M$10000),4^8),ROW(57:57)))</f>
        <v>0</v>
      </c>
      <c r="N69" s="24"/>
    </row>
    <row r="70" s="12" customFormat="1" customHeight="1" spans="3:14">
      <c r="C70" s="24"/>
      <c r="D70" s="5" t="str">
        <f t="shared" si="1"/>
        <v/>
      </c>
      <c r="E70" s="6">
        <f t="array" ref="E70">INDEX(工作清单!E:E,SMALL(IF((工作清单!$I$7:$I$10000&gt;=$E$8)*(工作清单!$I$7:$I$10000&lt;=$G$8),ROW(工作清单!$E$7:$M$10000),4^8),ROW(58:58)))</f>
        <v>0</v>
      </c>
      <c r="F70" s="6">
        <f t="array" ref="F70">INDEX(工作清单!F:F,SMALL(IF((工作清单!$I$7:$I$10000&gt;=$E$8)*(工作清单!$I$7:$I$10000&lt;=$G$8),ROW(工作清单!$E$7:$M$10000),4^8),ROW(58:58)))</f>
        <v>0</v>
      </c>
      <c r="G70" s="6">
        <f t="array" ref="G70">INDEX(工作清单!G:G,SMALL(IF((工作清单!$I$7:$I$10000&gt;=$E$8)*(工作清单!$I$7:$I$10000&lt;=$G$8),ROW(工作清单!$E$7:$M$10000),4^8),ROW(58:58)))</f>
        <v>0</v>
      </c>
      <c r="H70" s="6">
        <f t="array" ref="H70">INDEX(工作清单!H:H,SMALL(IF((工作清单!$I$7:$I$10000&gt;=$E$8)*(工作清单!$I$7:$I$10000&lt;=$G$8),ROW(工作清单!$E$7:$M$10000),4^8),ROW(58:58)))</f>
        <v>0</v>
      </c>
      <c r="I70" s="27">
        <f t="array" ref="I70">INDEX(工作清单!I:I,SMALL(IF((工作清单!$I$7:$I$10000&gt;=$E$8)*(工作清单!$I$7:$I$10000&lt;=$G$8),ROW(工作清单!$E$7:$M$10000),4^8),ROW(58:58)))</f>
        <v>0</v>
      </c>
      <c r="J70" s="28">
        <f t="array" ref="J70">INDEX(工作清单!J:J,SMALL(IF((工作清单!$I$7:$I$10000&gt;=$E$8)*(工作清单!$I$7:$I$10000&lt;=$G$8),ROW(工作清单!$E$7:$M$10000),4^8),ROW(58:58)))</f>
        <v>0</v>
      </c>
      <c r="K70" s="6">
        <f t="array" ref="K70">INDEX(工作清单!K:K,SMALL(IF((工作清单!$I$7:$I$10000&gt;=$E$8)*(工作清单!$I$7:$I$10000&lt;=$G$8),ROW(工作清单!$E$7:$M$10000),4^8),ROW(58:58)))</f>
        <v>0</v>
      </c>
      <c r="L70" s="6">
        <f t="array" ref="L70">INDEX(工作清单!L:L,SMALL(IF((工作清单!$I$7:$I$10000&gt;=$E$8)*(工作清单!$I$7:$I$10000&lt;=$G$8),ROW(工作清单!$E$7:$M$10000),4^8),ROW(58:58)))</f>
        <v>0</v>
      </c>
      <c r="M70" s="10">
        <f t="array" ref="M70">INDEX(工作清单!M:M,SMALL(IF((工作清单!$I$7:$I$10000&gt;=$E$8)*(工作清单!$I$7:$I$10000&lt;=$G$8),ROW(工作清单!$E$7:$M$10000),4^8),ROW(58:58)))</f>
        <v>0</v>
      </c>
      <c r="N70" s="24"/>
    </row>
    <row r="71" s="12" customFormat="1" customHeight="1" spans="3:14">
      <c r="C71" s="24"/>
      <c r="D71" s="5" t="str">
        <f t="shared" si="1"/>
        <v/>
      </c>
      <c r="E71" s="6">
        <f t="array" ref="E71">INDEX(工作清单!E:E,SMALL(IF((工作清单!$I$7:$I$10000&gt;=$E$8)*(工作清单!$I$7:$I$10000&lt;=$G$8),ROW(工作清单!$E$7:$M$10000),4^8),ROW(59:59)))</f>
        <v>0</v>
      </c>
      <c r="F71" s="6">
        <f t="array" ref="F71">INDEX(工作清单!F:F,SMALL(IF((工作清单!$I$7:$I$10000&gt;=$E$8)*(工作清单!$I$7:$I$10000&lt;=$G$8),ROW(工作清单!$E$7:$M$10000),4^8),ROW(59:59)))</f>
        <v>0</v>
      </c>
      <c r="G71" s="6">
        <f t="array" ref="G71">INDEX(工作清单!G:G,SMALL(IF((工作清单!$I$7:$I$10000&gt;=$E$8)*(工作清单!$I$7:$I$10000&lt;=$G$8),ROW(工作清单!$E$7:$M$10000),4^8),ROW(59:59)))</f>
        <v>0</v>
      </c>
      <c r="H71" s="6">
        <f t="array" ref="H71">INDEX(工作清单!H:H,SMALL(IF((工作清单!$I$7:$I$10000&gt;=$E$8)*(工作清单!$I$7:$I$10000&lt;=$G$8),ROW(工作清单!$E$7:$M$10000),4^8),ROW(59:59)))</f>
        <v>0</v>
      </c>
      <c r="I71" s="27">
        <f t="array" ref="I71">INDEX(工作清单!I:I,SMALL(IF((工作清单!$I$7:$I$10000&gt;=$E$8)*(工作清单!$I$7:$I$10000&lt;=$G$8),ROW(工作清单!$E$7:$M$10000),4^8),ROW(59:59)))</f>
        <v>0</v>
      </c>
      <c r="J71" s="28">
        <f t="array" ref="J71">INDEX(工作清单!J:J,SMALL(IF((工作清单!$I$7:$I$10000&gt;=$E$8)*(工作清单!$I$7:$I$10000&lt;=$G$8),ROW(工作清单!$E$7:$M$10000),4^8),ROW(59:59)))</f>
        <v>0</v>
      </c>
      <c r="K71" s="6">
        <f t="array" ref="K71">INDEX(工作清单!K:K,SMALL(IF((工作清单!$I$7:$I$10000&gt;=$E$8)*(工作清单!$I$7:$I$10000&lt;=$G$8),ROW(工作清单!$E$7:$M$10000),4^8),ROW(59:59)))</f>
        <v>0</v>
      </c>
      <c r="L71" s="6">
        <f t="array" ref="L71">INDEX(工作清单!L:L,SMALL(IF((工作清单!$I$7:$I$10000&gt;=$E$8)*(工作清单!$I$7:$I$10000&lt;=$G$8),ROW(工作清单!$E$7:$M$10000),4^8),ROW(59:59)))</f>
        <v>0</v>
      </c>
      <c r="M71" s="10">
        <f t="array" ref="M71">INDEX(工作清单!M:M,SMALL(IF((工作清单!$I$7:$I$10000&gt;=$E$8)*(工作清单!$I$7:$I$10000&lt;=$G$8),ROW(工作清单!$E$7:$M$10000),4^8),ROW(59:59)))</f>
        <v>0</v>
      </c>
      <c r="N71" s="24"/>
    </row>
    <row r="72" s="12" customFormat="1" customHeight="1" spans="3:14">
      <c r="C72" s="24"/>
      <c r="D72" s="5" t="str">
        <f t="shared" si="1"/>
        <v/>
      </c>
      <c r="E72" s="6">
        <f t="array" ref="E72">INDEX(工作清单!E:E,SMALL(IF((工作清单!$I$7:$I$10000&gt;=$E$8)*(工作清单!$I$7:$I$10000&lt;=$G$8),ROW(工作清单!$E$7:$M$10000),4^8),ROW(60:60)))</f>
        <v>0</v>
      </c>
      <c r="F72" s="6">
        <f t="array" ref="F72">INDEX(工作清单!F:F,SMALL(IF((工作清单!$I$7:$I$10000&gt;=$E$8)*(工作清单!$I$7:$I$10000&lt;=$G$8),ROW(工作清单!$E$7:$M$10000),4^8),ROW(60:60)))</f>
        <v>0</v>
      </c>
      <c r="G72" s="6">
        <f t="array" ref="G72">INDEX(工作清单!G:G,SMALL(IF((工作清单!$I$7:$I$10000&gt;=$E$8)*(工作清单!$I$7:$I$10000&lt;=$G$8),ROW(工作清单!$E$7:$M$10000),4^8),ROW(60:60)))</f>
        <v>0</v>
      </c>
      <c r="H72" s="6">
        <f t="array" ref="H72">INDEX(工作清单!H:H,SMALL(IF((工作清单!$I$7:$I$10000&gt;=$E$8)*(工作清单!$I$7:$I$10000&lt;=$G$8),ROW(工作清单!$E$7:$M$10000),4^8),ROW(60:60)))</f>
        <v>0</v>
      </c>
      <c r="I72" s="27">
        <f t="array" ref="I72">INDEX(工作清单!I:I,SMALL(IF((工作清单!$I$7:$I$10000&gt;=$E$8)*(工作清单!$I$7:$I$10000&lt;=$G$8),ROW(工作清单!$E$7:$M$10000),4^8),ROW(60:60)))</f>
        <v>0</v>
      </c>
      <c r="J72" s="28">
        <f t="array" ref="J72">INDEX(工作清单!J:J,SMALL(IF((工作清单!$I$7:$I$10000&gt;=$E$8)*(工作清单!$I$7:$I$10000&lt;=$G$8),ROW(工作清单!$E$7:$M$10000),4^8),ROW(60:60)))</f>
        <v>0</v>
      </c>
      <c r="K72" s="6">
        <f t="array" ref="K72">INDEX(工作清单!K:K,SMALL(IF((工作清单!$I$7:$I$10000&gt;=$E$8)*(工作清单!$I$7:$I$10000&lt;=$G$8),ROW(工作清单!$E$7:$M$10000),4^8),ROW(60:60)))</f>
        <v>0</v>
      </c>
      <c r="L72" s="6">
        <f t="array" ref="L72">INDEX(工作清单!L:L,SMALL(IF((工作清单!$I$7:$I$10000&gt;=$E$8)*(工作清单!$I$7:$I$10000&lt;=$G$8),ROW(工作清单!$E$7:$M$10000),4^8),ROW(60:60)))</f>
        <v>0</v>
      </c>
      <c r="M72" s="10">
        <f t="array" ref="M72">INDEX(工作清单!M:M,SMALL(IF((工作清单!$I$7:$I$10000&gt;=$E$8)*(工作清单!$I$7:$I$10000&lt;=$G$8),ROW(工作清单!$E$7:$M$10000),4^8),ROW(60:60)))</f>
        <v>0</v>
      </c>
      <c r="N72" s="24"/>
    </row>
    <row r="73" s="12" customFormat="1" customHeight="1" spans="3:14">
      <c r="C73" s="24"/>
      <c r="D73" s="5" t="str">
        <f t="shared" si="1"/>
        <v/>
      </c>
      <c r="E73" s="6">
        <f t="array" ref="E73">INDEX(工作清单!E:E,SMALL(IF((工作清单!$I$7:$I$10000&gt;=$E$8)*(工作清单!$I$7:$I$10000&lt;=$G$8),ROW(工作清单!$E$7:$M$10000),4^8),ROW(61:61)))</f>
        <v>0</v>
      </c>
      <c r="F73" s="6">
        <f t="array" ref="F73">INDEX(工作清单!F:F,SMALL(IF((工作清单!$I$7:$I$10000&gt;=$E$8)*(工作清单!$I$7:$I$10000&lt;=$G$8),ROW(工作清单!$E$7:$M$10000),4^8),ROW(61:61)))</f>
        <v>0</v>
      </c>
      <c r="G73" s="6">
        <f t="array" ref="G73">INDEX(工作清单!G:G,SMALL(IF((工作清单!$I$7:$I$10000&gt;=$E$8)*(工作清单!$I$7:$I$10000&lt;=$G$8),ROW(工作清单!$E$7:$M$10000),4^8),ROW(61:61)))</f>
        <v>0</v>
      </c>
      <c r="H73" s="6">
        <f t="array" ref="H73">INDEX(工作清单!H:H,SMALL(IF((工作清单!$I$7:$I$10000&gt;=$E$8)*(工作清单!$I$7:$I$10000&lt;=$G$8),ROW(工作清单!$E$7:$M$10000),4^8),ROW(61:61)))</f>
        <v>0</v>
      </c>
      <c r="I73" s="27">
        <f t="array" ref="I73">INDEX(工作清单!I:I,SMALL(IF((工作清单!$I$7:$I$10000&gt;=$E$8)*(工作清单!$I$7:$I$10000&lt;=$G$8),ROW(工作清单!$E$7:$M$10000),4^8),ROW(61:61)))</f>
        <v>0</v>
      </c>
      <c r="J73" s="28">
        <f t="array" ref="J73">INDEX(工作清单!J:J,SMALL(IF((工作清单!$I$7:$I$10000&gt;=$E$8)*(工作清单!$I$7:$I$10000&lt;=$G$8),ROW(工作清单!$E$7:$M$10000),4^8),ROW(61:61)))</f>
        <v>0</v>
      </c>
      <c r="K73" s="6">
        <f t="array" ref="K73">INDEX(工作清单!K:K,SMALL(IF((工作清单!$I$7:$I$10000&gt;=$E$8)*(工作清单!$I$7:$I$10000&lt;=$G$8),ROW(工作清单!$E$7:$M$10000),4^8),ROW(61:61)))</f>
        <v>0</v>
      </c>
      <c r="L73" s="6">
        <f t="array" ref="L73">INDEX(工作清单!L:L,SMALL(IF((工作清单!$I$7:$I$10000&gt;=$E$8)*(工作清单!$I$7:$I$10000&lt;=$G$8),ROW(工作清单!$E$7:$M$10000),4^8),ROW(61:61)))</f>
        <v>0</v>
      </c>
      <c r="M73" s="10">
        <f t="array" ref="M73">INDEX(工作清单!M:M,SMALL(IF((工作清单!$I$7:$I$10000&gt;=$E$8)*(工作清单!$I$7:$I$10000&lt;=$G$8),ROW(工作清单!$E$7:$M$10000),4^8),ROW(61:61)))</f>
        <v>0</v>
      </c>
      <c r="N73" s="24"/>
    </row>
    <row r="74" s="12" customFormat="1" customHeight="1" spans="3:14">
      <c r="C74" s="24"/>
      <c r="D74" s="5" t="str">
        <f t="shared" si="1"/>
        <v/>
      </c>
      <c r="E74" s="6">
        <f t="array" ref="E74">INDEX(工作清单!E:E,SMALL(IF((工作清单!$I$7:$I$10000&gt;=$E$8)*(工作清单!$I$7:$I$10000&lt;=$G$8),ROW(工作清单!$E$7:$M$10000),4^8),ROW(62:62)))</f>
        <v>0</v>
      </c>
      <c r="F74" s="6">
        <f t="array" ref="F74">INDEX(工作清单!F:F,SMALL(IF((工作清单!$I$7:$I$10000&gt;=$E$8)*(工作清单!$I$7:$I$10000&lt;=$G$8),ROW(工作清单!$E$7:$M$10000),4^8),ROW(62:62)))</f>
        <v>0</v>
      </c>
      <c r="G74" s="6">
        <f t="array" ref="G74">INDEX(工作清单!G:G,SMALL(IF((工作清单!$I$7:$I$10000&gt;=$E$8)*(工作清单!$I$7:$I$10000&lt;=$G$8),ROW(工作清单!$E$7:$M$10000),4^8),ROW(62:62)))</f>
        <v>0</v>
      </c>
      <c r="H74" s="6">
        <f t="array" ref="H74">INDEX(工作清单!H:H,SMALL(IF((工作清单!$I$7:$I$10000&gt;=$E$8)*(工作清单!$I$7:$I$10000&lt;=$G$8),ROW(工作清单!$E$7:$M$10000),4^8),ROW(62:62)))</f>
        <v>0</v>
      </c>
      <c r="I74" s="27">
        <f t="array" ref="I74">INDEX(工作清单!I:I,SMALL(IF((工作清单!$I$7:$I$10000&gt;=$E$8)*(工作清单!$I$7:$I$10000&lt;=$G$8),ROW(工作清单!$E$7:$M$10000),4^8),ROW(62:62)))</f>
        <v>0</v>
      </c>
      <c r="J74" s="28">
        <f t="array" ref="J74">INDEX(工作清单!J:J,SMALL(IF((工作清单!$I$7:$I$10000&gt;=$E$8)*(工作清单!$I$7:$I$10000&lt;=$G$8),ROW(工作清单!$E$7:$M$10000),4^8),ROW(62:62)))</f>
        <v>0</v>
      </c>
      <c r="K74" s="6">
        <f t="array" ref="K74">INDEX(工作清单!K:K,SMALL(IF((工作清单!$I$7:$I$10000&gt;=$E$8)*(工作清单!$I$7:$I$10000&lt;=$G$8),ROW(工作清单!$E$7:$M$10000),4^8),ROW(62:62)))</f>
        <v>0</v>
      </c>
      <c r="L74" s="6">
        <f t="array" ref="L74">INDEX(工作清单!L:L,SMALL(IF((工作清单!$I$7:$I$10000&gt;=$E$8)*(工作清单!$I$7:$I$10000&lt;=$G$8),ROW(工作清单!$E$7:$M$10000),4^8),ROW(62:62)))</f>
        <v>0</v>
      </c>
      <c r="M74" s="10">
        <f t="array" ref="M74">INDEX(工作清单!M:M,SMALL(IF((工作清单!$I$7:$I$10000&gt;=$E$8)*(工作清单!$I$7:$I$10000&lt;=$G$8),ROW(工作清单!$E$7:$M$10000),4^8),ROW(62:62)))</f>
        <v>0</v>
      </c>
      <c r="N74" s="24"/>
    </row>
    <row r="75" s="12" customFormat="1" customHeight="1" spans="3:14">
      <c r="C75" s="24"/>
      <c r="D75" s="5" t="str">
        <f t="shared" si="1"/>
        <v/>
      </c>
      <c r="E75" s="6">
        <f t="array" ref="E75">INDEX(工作清单!E:E,SMALL(IF((工作清单!$I$7:$I$10000&gt;=$E$8)*(工作清单!$I$7:$I$10000&lt;=$G$8),ROW(工作清单!$E$7:$M$10000),4^8),ROW(63:63)))</f>
        <v>0</v>
      </c>
      <c r="F75" s="6">
        <f t="array" ref="F75">INDEX(工作清单!F:F,SMALL(IF((工作清单!$I$7:$I$10000&gt;=$E$8)*(工作清单!$I$7:$I$10000&lt;=$G$8),ROW(工作清单!$E$7:$M$10000),4^8),ROW(63:63)))</f>
        <v>0</v>
      </c>
      <c r="G75" s="6">
        <f t="array" ref="G75">INDEX(工作清单!G:G,SMALL(IF((工作清单!$I$7:$I$10000&gt;=$E$8)*(工作清单!$I$7:$I$10000&lt;=$G$8),ROW(工作清单!$E$7:$M$10000),4^8),ROW(63:63)))</f>
        <v>0</v>
      </c>
      <c r="H75" s="6">
        <f t="array" ref="H75">INDEX(工作清单!H:H,SMALL(IF((工作清单!$I$7:$I$10000&gt;=$E$8)*(工作清单!$I$7:$I$10000&lt;=$G$8),ROW(工作清单!$E$7:$M$10000),4^8),ROW(63:63)))</f>
        <v>0</v>
      </c>
      <c r="I75" s="27">
        <f t="array" ref="I75">INDEX(工作清单!I:I,SMALL(IF((工作清单!$I$7:$I$10000&gt;=$E$8)*(工作清单!$I$7:$I$10000&lt;=$G$8),ROW(工作清单!$E$7:$M$10000),4^8),ROW(63:63)))</f>
        <v>0</v>
      </c>
      <c r="J75" s="28">
        <f t="array" ref="J75">INDEX(工作清单!J:J,SMALL(IF((工作清单!$I$7:$I$10000&gt;=$E$8)*(工作清单!$I$7:$I$10000&lt;=$G$8),ROW(工作清单!$E$7:$M$10000),4^8),ROW(63:63)))</f>
        <v>0</v>
      </c>
      <c r="K75" s="6">
        <f t="array" ref="K75">INDEX(工作清单!K:K,SMALL(IF((工作清单!$I$7:$I$10000&gt;=$E$8)*(工作清单!$I$7:$I$10000&lt;=$G$8),ROW(工作清单!$E$7:$M$10000),4^8),ROW(63:63)))</f>
        <v>0</v>
      </c>
      <c r="L75" s="6">
        <f t="array" ref="L75">INDEX(工作清单!L:L,SMALL(IF((工作清单!$I$7:$I$10000&gt;=$E$8)*(工作清单!$I$7:$I$10000&lt;=$G$8),ROW(工作清单!$E$7:$M$10000),4^8),ROW(63:63)))</f>
        <v>0</v>
      </c>
      <c r="M75" s="10">
        <f t="array" ref="M75">INDEX(工作清单!M:M,SMALL(IF((工作清单!$I$7:$I$10000&gt;=$E$8)*(工作清单!$I$7:$I$10000&lt;=$G$8),ROW(工作清单!$E$7:$M$10000),4^8),ROW(63:63)))</f>
        <v>0</v>
      </c>
      <c r="N75" s="24"/>
    </row>
    <row r="76" s="12" customFormat="1" customHeight="1" spans="3:14">
      <c r="C76" s="24"/>
      <c r="D76" s="5" t="str">
        <f t="shared" si="1"/>
        <v/>
      </c>
      <c r="E76" s="6">
        <f t="array" ref="E76">INDEX(工作清单!E:E,SMALL(IF((工作清单!$I$7:$I$10000&gt;=$E$8)*(工作清单!$I$7:$I$10000&lt;=$G$8),ROW(工作清单!$E$7:$M$10000),4^8),ROW(64:64)))</f>
        <v>0</v>
      </c>
      <c r="F76" s="6">
        <f t="array" ref="F76">INDEX(工作清单!F:F,SMALL(IF((工作清单!$I$7:$I$10000&gt;=$E$8)*(工作清单!$I$7:$I$10000&lt;=$G$8),ROW(工作清单!$E$7:$M$10000),4^8),ROW(64:64)))</f>
        <v>0</v>
      </c>
      <c r="G76" s="6">
        <f t="array" ref="G76">INDEX(工作清单!G:G,SMALL(IF((工作清单!$I$7:$I$10000&gt;=$E$8)*(工作清单!$I$7:$I$10000&lt;=$G$8),ROW(工作清单!$E$7:$M$10000),4^8),ROW(64:64)))</f>
        <v>0</v>
      </c>
      <c r="H76" s="6">
        <f t="array" ref="H76">INDEX(工作清单!H:H,SMALL(IF((工作清单!$I$7:$I$10000&gt;=$E$8)*(工作清单!$I$7:$I$10000&lt;=$G$8),ROW(工作清单!$E$7:$M$10000),4^8),ROW(64:64)))</f>
        <v>0</v>
      </c>
      <c r="I76" s="27">
        <f t="array" ref="I76">INDEX(工作清单!I:I,SMALL(IF((工作清单!$I$7:$I$10000&gt;=$E$8)*(工作清单!$I$7:$I$10000&lt;=$G$8),ROW(工作清单!$E$7:$M$10000),4^8),ROW(64:64)))</f>
        <v>0</v>
      </c>
      <c r="J76" s="28">
        <f t="array" ref="J76">INDEX(工作清单!J:J,SMALL(IF((工作清单!$I$7:$I$10000&gt;=$E$8)*(工作清单!$I$7:$I$10000&lt;=$G$8),ROW(工作清单!$E$7:$M$10000),4^8),ROW(64:64)))</f>
        <v>0</v>
      </c>
      <c r="K76" s="6">
        <f t="array" ref="K76">INDEX(工作清单!K:K,SMALL(IF((工作清单!$I$7:$I$10000&gt;=$E$8)*(工作清单!$I$7:$I$10000&lt;=$G$8),ROW(工作清单!$E$7:$M$10000),4^8),ROW(64:64)))</f>
        <v>0</v>
      </c>
      <c r="L76" s="6">
        <f t="array" ref="L76">INDEX(工作清单!L:L,SMALL(IF((工作清单!$I$7:$I$10000&gt;=$E$8)*(工作清单!$I$7:$I$10000&lt;=$G$8),ROW(工作清单!$E$7:$M$10000),4^8),ROW(64:64)))</f>
        <v>0</v>
      </c>
      <c r="M76" s="10">
        <f t="array" ref="M76">INDEX(工作清单!M:M,SMALL(IF((工作清单!$I$7:$I$10000&gt;=$E$8)*(工作清单!$I$7:$I$10000&lt;=$G$8),ROW(工作清单!$E$7:$M$10000),4^8),ROW(64:64)))</f>
        <v>0</v>
      </c>
      <c r="N76" s="24"/>
    </row>
    <row r="77" s="12" customFormat="1" customHeight="1" spans="3:14">
      <c r="C77" s="24"/>
      <c r="D77" s="5" t="str">
        <f t="shared" si="1"/>
        <v/>
      </c>
      <c r="E77" s="6">
        <f t="array" ref="E77">INDEX(工作清单!E:E,SMALL(IF((工作清单!$I$7:$I$10000&gt;=$E$8)*(工作清单!$I$7:$I$10000&lt;=$G$8),ROW(工作清单!$E$7:$M$10000),4^8),ROW(65:65)))</f>
        <v>0</v>
      </c>
      <c r="F77" s="6">
        <f t="array" ref="F77">INDEX(工作清单!F:F,SMALL(IF((工作清单!$I$7:$I$10000&gt;=$E$8)*(工作清单!$I$7:$I$10000&lt;=$G$8),ROW(工作清单!$E$7:$M$10000),4^8),ROW(65:65)))</f>
        <v>0</v>
      </c>
      <c r="G77" s="6">
        <f t="array" ref="G77">INDEX(工作清单!G:G,SMALL(IF((工作清单!$I$7:$I$10000&gt;=$E$8)*(工作清单!$I$7:$I$10000&lt;=$G$8),ROW(工作清单!$E$7:$M$10000),4^8),ROW(65:65)))</f>
        <v>0</v>
      </c>
      <c r="H77" s="6">
        <f t="array" ref="H77">INDEX(工作清单!H:H,SMALL(IF((工作清单!$I$7:$I$10000&gt;=$E$8)*(工作清单!$I$7:$I$10000&lt;=$G$8),ROW(工作清单!$E$7:$M$10000),4^8),ROW(65:65)))</f>
        <v>0</v>
      </c>
      <c r="I77" s="27">
        <f t="array" ref="I77">INDEX(工作清单!I:I,SMALL(IF((工作清单!$I$7:$I$10000&gt;=$E$8)*(工作清单!$I$7:$I$10000&lt;=$G$8),ROW(工作清单!$E$7:$M$10000),4^8),ROW(65:65)))</f>
        <v>0</v>
      </c>
      <c r="J77" s="28">
        <f t="array" ref="J77">INDEX(工作清单!J:J,SMALL(IF((工作清单!$I$7:$I$10000&gt;=$E$8)*(工作清单!$I$7:$I$10000&lt;=$G$8),ROW(工作清单!$E$7:$M$10000),4^8),ROW(65:65)))</f>
        <v>0</v>
      </c>
      <c r="K77" s="6">
        <f t="array" ref="K77">INDEX(工作清单!K:K,SMALL(IF((工作清单!$I$7:$I$10000&gt;=$E$8)*(工作清单!$I$7:$I$10000&lt;=$G$8),ROW(工作清单!$E$7:$M$10000),4^8),ROW(65:65)))</f>
        <v>0</v>
      </c>
      <c r="L77" s="6">
        <f t="array" ref="L77">INDEX(工作清单!L:L,SMALL(IF((工作清单!$I$7:$I$10000&gt;=$E$8)*(工作清单!$I$7:$I$10000&lt;=$G$8),ROW(工作清单!$E$7:$M$10000),4^8),ROW(65:65)))</f>
        <v>0</v>
      </c>
      <c r="M77" s="10">
        <f t="array" ref="M77">INDEX(工作清单!M:M,SMALL(IF((工作清单!$I$7:$I$10000&gt;=$E$8)*(工作清单!$I$7:$I$10000&lt;=$G$8),ROW(工作清单!$E$7:$M$10000),4^8),ROW(65:65)))</f>
        <v>0</v>
      </c>
      <c r="N77" s="24"/>
    </row>
    <row r="78" s="12" customFormat="1" customHeight="1" spans="3:14">
      <c r="C78" s="24"/>
      <c r="D78" s="5" t="str">
        <f t="shared" ref="D78:D107" si="2">IF(E78=0,"",ROW(A66))</f>
        <v/>
      </c>
      <c r="E78" s="6">
        <f t="array" ref="E78">INDEX(工作清单!E:E,SMALL(IF((工作清单!$I$7:$I$10000&gt;=$E$8)*(工作清单!$I$7:$I$10000&lt;=$G$8),ROW(工作清单!$E$7:$M$10000),4^8),ROW(66:66)))</f>
        <v>0</v>
      </c>
      <c r="F78" s="6">
        <f t="array" ref="F78">INDEX(工作清单!F:F,SMALL(IF((工作清单!$I$7:$I$10000&gt;=$E$8)*(工作清单!$I$7:$I$10000&lt;=$G$8),ROW(工作清单!$E$7:$M$10000),4^8),ROW(66:66)))</f>
        <v>0</v>
      </c>
      <c r="G78" s="6">
        <f t="array" ref="G78">INDEX(工作清单!G:G,SMALL(IF((工作清单!$I$7:$I$10000&gt;=$E$8)*(工作清单!$I$7:$I$10000&lt;=$G$8),ROW(工作清单!$E$7:$M$10000),4^8),ROW(66:66)))</f>
        <v>0</v>
      </c>
      <c r="H78" s="6">
        <f t="array" ref="H78">INDEX(工作清单!H:H,SMALL(IF((工作清单!$I$7:$I$10000&gt;=$E$8)*(工作清单!$I$7:$I$10000&lt;=$G$8),ROW(工作清单!$E$7:$M$10000),4^8),ROW(66:66)))</f>
        <v>0</v>
      </c>
      <c r="I78" s="27">
        <f t="array" ref="I78">INDEX(工作清单!I:I,SMALL(IF((工作清单!$I$7:$I$10000&gt;=$E$8)*(工作清单!$I$7:$I$10000&lt;=$G$8),ROW(工作清单!$E$7:$M$10000),4^8),ROW(66:66)))</f>
        <v>0</v>
      </c>
      <c r="J78" s="28">
        <f t="array" ref="J78">INDEX(工作清单!J:J,SMALL(IF((工作清单!$I$7:$I$10000&gt;=$E$8)*(工作清单!$I$7:$I$10000&lt;=$G$8),ROW(工作清单!$E$7:$M$10000),4^8),ROW(66:66)))</f>
        <v>0</v>
      </c>
      <c r="K78" s="6">
        <f t="array" ref="K78">INDEX(工作清单!K:K,SMALL(IF((工作清单!$I$7:$I$10000&gt;=$E$8)*(工作清单!$I$7:$I$10000&lt;=$G$8),ROW(工作清单!$E$7:$M$10000),4^8),ROW(66:66)))</f>
        <v>0</v>
      </c>
      <c r="L78" s="6">
        <f t="array" ref="L78">INDEX(工作清单!L:L,SMALL(IF((工作清单!$I$7:$I$10000&gt;=$E$8)*(工作清单!$I$7:$I$10000&lt;=$G$8),ROW(工作清单!$E$7:$M$10000),4^8),ROW(66:66)))</f>
        <v>0</v>
      </c>
      <c r="M78" s="10">
        <f t="array" ref="M78">INDEX(工作清单!M:M,SMALL(IF((工作清单!$I$7:$I$10000&gt;=$E$8)*(工作清单!$I$7:$I$10000&lt;=$G$8),ROW(工作清单!$E$7:$M$10000),4^8),ROW(66:66)))</f>
        <v>0</v>
      </c>
      <c r="N78" s="24"/>
    </row>
    <row r="79" s="12" customFormat="1" customHeight="1" spans="3:14">
      <c r="C79" s="24"/>
      <c r="D79" s="5" t="str">
        <f t="shared" si="2"/>
        <v/>
      </c>
      <c r="E79" s="6">
        <f t="array" ref="E79">INDEX(工作清单!E:E,SMALL(IF((工作清单!$I$7:$I$10000&gt;=$E$8)*(工作清单!$I$7:$I$10000&lt;=$G$8),ROW(工作清单!$E$7:$M$10000),4^8),ROW(67:67)))</f>
        <v>0</v>
      </c>
      <c r="F79" s="6">
        <f t="array" ref="F79">INDEX(工作清单!F:F,SMALL(IF((工作清单!$I$7:$I$10000&gt;=$E$8)*(工作清单!$I$7:$I$10000&lt;=$G$8),ROW(工作清单!$E$7:$M$10000),4^8),ROW(67:67)))</f>
        <v>0</v>
      </c>
      <c r="G79" s="6">
        <f t="array" ref="G79">INDEX(工作清单!G:G,SMALL(IF((工作清单!$I$7:$I$10000&gt;=$E$8)*(工作清单!$I$7:$I$10000&lt;=$G$8),ROW(工作清单!$E$7:$M$10000),4^8),ROW(67:67)))</f>
        <v>0</v>
      </c>
      <c r="H79" s="6">
        <f t="array" ref="H79">INDEX(工作清单!H:H,SMALL(IF((工作清单!$I$7:$I$10000&gt;=$E$8)*(工作清单!$I$7:$I$10000&lt;=$G$8),ROW(工作清单!$E$7:$M$10000),4^8),ROW(67:67)))</f>
        <v>0</v>
      </c>
      <c r="I79" s="27">
        <f t="array" ref="I79">INDEX(工作清单!I:I,SMALL(IF((工作清单!$I$7:$I$10000&gt;=$E$8)*(工作清单!$I$7:$I$10000&lt;=$G$8),ROW(工作清单!$E$7:$M$10000),4^8),ROW(67:67)))</f>
        <v>0</v>
      </c>
      <c r="J79" s="28">
        <f t="array" ref="J79">INDEX(工作清单!J:J,SMALL(IF((工作清单!$I$7:$I$10000&gt;=$E$8)*(工作清单!$I$7:$I$10000&lt;=$G$8),ROW(工作清单!$E$7:$M$10000),4^8),ROW(67:67)))</f>
        <v>0</v>
      </c>
      <c r="K79" s="6">
        <f t="array" ref="K79">INDEX(工作清单!K:K,SMALL(IF((工作清单!$I$7:$I$10000&gt;=$E$8)*(工作清单!$I$7:$I$10000&lt;=$G$8),ROW(工作清单!$E$7:$M$10000),4^8),ROW(67:67)))</f>
        <v>0</v>
      </c>
      <c r="L79" s="6">
        <f t="array" ref="L79">INDEX(工作清单!L:L,SMALL(IF((工作清单!$I$7:$I$10000&gt;=$E$8)*(工作清单!$I$7:$I$10000&lt;=$G$8),ROW(工作清单!$E$7:$M$10000),4^8),ROW(67:67)))</f>
        <v>0</v>
      </c>
      <c r="M79" s="10">
        <f t="array" ref="M79">INDEX(工作清单!M:M,SMALL(IF((工作清单!$I$7:$I$10000&gt;=$E$8)*(工作清单!$I$7:$I$10000&lt;=$G$8),ROW(工作清单!$E$7:$M$10000),4^8),ROW(67:67)))</f>
        <v>0</v>
      </c>
      <c r="N79" s="24"/>
    </row>
    <row r="80" s="12" customFormat="1" customHeight="1" spans="3:14">
      <c r="C80" s="24"/>
      <c r="D80" s="5" t="str">
        <f t="shared" si="2"/>
        <v/>
      </c>
      <c r="E80" s="6">
        <f t="array" ref="E80">INDEX(工作清单!E:E,SMALL(IF((工作清单!$I$7:$I$10000&gt;=$E$8)*(工作清单!$I$7:$I$10000&lt;=$G$8),ROW(工作清单!$E$7:$M$10000),4^8),ROW(68:68)))</f>
        <v>0</v>
      </c>
      <c r="F80" s="6">
        <f t="array" ref="F80">INDEX(工作清单!F:F,SMALL(IF((工作清单!$I$7:$I$10000&gt;=$E$8)*(工作清单!$I$7:$I$10000&lt;=$G$8),ROW(工作清单!$E$7:$M$10000),4^8),ROW(68:68)))</f>
        <v>0</v>
      </c>
      <c r="G80" s="6">
        <f t="array" ref="G80">INDEX(工作清单!G:G,SMALL(IF((工作清单!$I$7:$I$10000&gt;=$E$8)*(工作清单!$I$7:$I$10000&lt;=$G$8),ROW(工作清单!$E$7:$M$10000),4^8),ROW(68:68)))</f>
        <v>0</v>
      </c>
      <c r="H80" s="6">
        <f t="array" ref="H80">INDEX(工作清单!H:H,SMALL(IF((工作清单!$I$7:$I$10000&gt;=$E$8)*(工作清单!$I$7:$I$10000&lt;=$G$8),ROW(工作清单!$E$7:$M$10000),4^8),ROW(68:68)))</f>
        <v>0</v>
      </c>
      <c r="I80" s="27">
        <f t="array" ref="I80">INDEX(工作清单!I:I,SMALL(IF((工作清单!$I$7:$I$10000&gt;=$E$8)*(工作清单!$I$7:$I$10000&lt;=$G$8),ROW(工作清单!$E$7:$M$10000),4^8),ROW(68:68)))</f>
        <v>0</v>
      </c>
      <c r="J80" s="28">
        <f t="array" ref="J80">INDEX(工作清单!J:J,SMALL(IF((工作清单!$I$7:$I$10000&gt;=$E$8)*(工作清单!$I$7:$I$10000&lt;=$G$8),ROW(工作清单!$E$7:$M$10000),4^8),ROW(68:68)))</f>
        <v>0</v>
      </c>
      <c r="K80" s="6">
        <f t="array" ref="K80">INDEX(工作清单!K:K,SMALL(IF((工作清单!$I$7:$I$10000&gt;=$E$8)*(工作清单!$I$7:$I$10000&lt;=$G$8),ROW(工作清单!$E$7:$M$10000),4^8),ROW(68:68)))</f>
        <v>0</v>
      </c>
      <c r="L80" s="6">
        <f t="array" ref="L80">INDEX(工作清单!L:L,SMALL(IF((工作清单!$I$7:$I$10000&gt;=$E$8)*(工作清单!$I$7:$I$10000&lt;=$G$8),ROW(工作清单!$E$7:$M$10000),4^8),ROW(68:68)))</f>
        <v>0</v>
      </c>
      <c r="M80" s="10">
        <f t="array" ref="M80">INDEX(工作清单!M:M,SMALL(IF((工作清单!$I$7:$I$10000&gt;=$E$8)*(工作清单!$I$7:$I$10000&lt;=$G$8),ROW(工作清单!$E$7:$M$10000),4^8),ROW(68:68)))</f>
        <v>0</v>
      </c>
      <c r="N80" s="24"/>
    </row>
    <row r="81" s="12" customFormat="1" customHeight="1" spans="3:14">
      <c r="C81" s="24"/>
      <c r="D81" s="5" t="str">
        <f t="shared" si="2"/>
        <v/>
      </c>
      <c r="E81" s="6">
        <f t="array" ref="E81">INDEX(工作清单!E:E,SMALL(IF((工作清单!$I$7:$I$10000&gt;=$E$8)*(工作清单!$I$7:$I$10000&lt;=$G$8),ROW(工作清单!$E$7:$M$10000),4^8),ROW(69:69)))</f>
        <v>0</v>
      </c>
      <c r="F81" s="6">
        <f t="array" ref="F81">INDEX(工作清单!F:F,SMALL(IF((工作清单!$I$7:$I$10000&gt;=$E$8)*(工作清单!$I$7:$I$10000&lt;=$G$8),ROW(工作清单!$E$7:$M$10000),4^8),ROW(69:69)))</f>
        <v>0</v>
      </c>
      <c r="G81" s="6">
        <f t="array" ref="G81">INDEX(工作清单!G:G,SMALL(IF((工作清单!$I$7:$I$10000&gt;=$E$8)*(工作清单!$I$7:$I$10000&lt;=$G$8),ROW(工作清单!$E$7:$M$10000),4^8),ROW(69:69)))</f>
        <v>0</v>
      </c>
      <c r="H81" s="6">
        <f t="array" ref="H81">INDEX(工作清单!H:H,SMALL(IF((工作清单!$I$7:$I$10000&gt;=$E$8)*(工作清单!$I$7:$I$10000&lt;=$G$8),ROW(工作清单!$E$7:$M$10000),4^8),ROW(69:69)))</f>
        <v>0</v>
      </c>
      <c r="I81" s="27">
        <f t="array" ref="I81">INDEX(工作清单!I:I,SMALL(IF((工作清单!$I$7:$I$10000&gt;=$E$8)*(工作清单!$I$7:$I$10000&lt;=$G$8),ROW(工作清单!$E$7:$M$10000),4^8),ROW(69:69)))</f>
        <v>0</v>
      </c>
      <c r="J81" s="28">
        <f t="array" ref="J81">INDEX(工作清单!J:J,SMALL(IF((工作清单!$I$7:$I$10000&gt;=$E$8)*(工作清单!$I$7:$I$10000&lt;=$G$8),ROW(工作清单!$E$7:$M$10000),4^8),ROW(69:69)))</f>
        <v>0</v>
      </c>
      <c r="K81" s="6">
        <f t="array" ref="K81">INDEX(工作清单!K:K,SMALL(IF((工作清单!$I$7:$I$10000&gt;=$E$8)*(工作清单!$I$7:$I$10000&lt;=$G$8),ROW(工作清单!$E$7:$M$10000),4^8),ROW(69:69)))</f>
        <v>0</v>
      </c>
      <c r="L81" s="6">
        <f t="array" ref="L81">INDEX(工作清单!L:L,SMALL(IF((工作清单!$I$7:$I$10000&gt;=$E$8)*(工作清单!$I$7:$I$10000&lt;=$G$8),ROW(工作清单!$E$7:$M$10000),4^8),ROW(69:69)))</f>
        <v>0</v>
      </c>
      <c r="M81" s="10">
        <f t="array" ref="M81">INDEX(工作清单!M:M,SMALL(IF((工作清单!$I$7:$I$10000&gt;=$E$8)*(工作清单!$I$7:$I$10000&lt;=$G$8),ROW(工作清单!$E$7:$M$10000),4^8),ROW(69:69)))</f>
        <v>0</v>
      </c>
      <c r="N81" s="24"/>
    </row>
    <row r="82" s="12" customFormat="1" customHeight="1" spans="3:14">
      <c r="C82" s="24"/>
      <c r="D82" s="5" t="str">
        <f t="shared" si="2"/>
        <v/>
      </c>
      <c r="E82" s="6">
        <f t="array" ref="E82">INDEX(工作清单!E:E,SMALL(IF((工作清单!$I$7:$I$10000&gt;=$E$8)*(工作清单!$I$7:$I$10000&lt;=$G$8),ROW(工作清单!$E$7:$M$10000),4^8),ROW(70:70)))</f>
        <v>0</v>
      </c>
      <c r="F82" s="6">
        <f t="array" ref="F82">INDEX(工作清单!F:F,SMALL(IF((工作清单!$I$7:$I$10000&gt;=$E$8)*(工作清单!$I$7:$I$10000&lt;=$G$8),ROW(工作清单!$E$7:$M$10000),4^8),ROW(70:70)))</f>
        <v>0</v>
      </c>
      <c r="G82" s="6">
        <f t="array" ref="G82">INDEX(工作清单!G:G,SMALL(IF((工作清单!$I$7:$I$10000&gt;=$E$8)*(工作清单!$I$7:$I$10000&lt;=$G$8),ROW(工作清单!$E$7:$M$10000),4^8),ROW(70:70)))</f>
        <v>0</v>
      </c>
      <c r="H82" s="6">
        <f t="array" ref="H82">INDEX(工作清单!H:H,SMALL(IF((工作清单!$I$7:$I$10000&gt;=$E$8)*(工作清单!$I$7:$I$10000&lt;=$G$8),ROW(工作清单!$E$7:$M$10000),4^8),ROW(70:70)))</f>
        <v>0</v>
      </c>
      <c r="I82" s="27">
        <f t="array" ref="I82">INDEX(工作清单!I:I,SMALL(IF((工作清单!$I$7:$I$10000&gt;=$E$8)*(工作清单!$I$7:$I$10000&lt;=$G$8),ROW(工作清单!$E$7:$M$10000),4^8),ROW(70:70)))</f>
        <v>0</v>
      </c>
      <c r="J82" s="28">
        <f t="array" ref="J82">INDEX(工作清单!J:J,SMALL(IF((工作清单!$I$7:$I$10000&gt;=$E$8)*(工作清单!$I$7:$I$10000&lt;=$G$8),ROW(工作清单!$E$7:$M$10000),4^8),ROW(70:70)))</f>
        <v>0</v>
      </c>
      <c r="K82" s="6">
        <f t="array" ref="K82">INDEX(工作清单!K:K,SMALL(IF((工作清单!$I$7:$I$10000&gt;=$E$8)*(工作清单!$I$7:$I$10000&lt;=$G$8),ROW(工作清单!$E$7:$M$10000),4^8),ROW(70:70)))</f>
        <v>0</v>
      </c>
      <c r="L82" s="6">
        <f t="array" ref="L82">INDEX(工作清单!L:L,SMALL(IF((工作清单!$I$7:$I$10000&gt;=$E$8)*(工作清单!$I$7:$I$10000&lt;=$G$8),ROW(工作清单!$E$7:$M$10000),4^8),ROW(70:70)))</f>
        <v>0</v>
      </c>
      <c r="M82" s="10">
        <f t="array" ref="M82">INDEX(工作清单!M:M,SMALL(IF((工作清单!$I$7:$I$10000&gt;=$E$8)*(工作清单!$I$7:$I$10000&lt;=$G$8),ROW(工作清单!$E$7:$M$10000),4^8),ROW(70:70)))</f>
        <v>0</v>
      </c>
      <c r="N82" s="24"/>
    </row>
    <row r="83" s="12" customFormat="1" customHeight="1" spans="3:14">
      <c r="C83" s="24"/>
      <c r="D83" s="5" t="str">
        <f t="shared" si="2"/>
        <v/>
      </c>
      <c r="E83" s="6">
        <f t="array" ref="E83">INDEX(工作清单!E:E,SMALL(IF((工作清单!$I$7:$I$10000&gt;=$E$8)*(工作清单!$I$7:$I$10000&lt;=$G$8),ROW(工作清单!$E$7:$M$10000),4^8),ROW(71:71)))</f>
        <v>0</v>
      </c>
      <c r="F83" s="6">
        <f t="array" ref="F83">INDEX(工作清单!F:F,SMALL(IF((工作清单!$I$7:$I$10000&gt;=$E$8)*(工作清单!$I$7:$I$10000&lt;=$G$8),ROW(工作清单!$E$7:$M$10000),4^8),ROW(71:71)))</f>
        <v>0</v>
      </c>
      <c r="G83" s="6">
        <f t="array" ref="G83">INDEX(工作清单!G:G,SMALL(IF((工作清单!$I$7:$I$10000&gt;=$E$8)*(工作清单!$I$7:$I$10000&lt;=$G$8),ROW(工作清单!$E$7:$M$10000),4^8),ROW(71:71)))</f>
        <v>0</v>
      </c>
      <c r="H83" s="6">
        <f t="array" ref="H83">INDEX(工作清单!H:H,SMALL(IF((工作清单!$I$7:$I$10000&gt;=$E$8)*(工作清单!$I$7:$I$10000&lt;=$G$8),ROW(工作清单!$E$7:$M$10000),4^8),ROW(71:71)))</f>
        <v>0</v>
      </c>
      <c r="I83" s="27">
        <f t="array" ref="I83">INDEX(工作清单!I:I,SMALL(IF((工作清单!$I$7:$I$10000&gt;=$E$8)*(工作清单!$I$7:$I$10000&lt;=$G$8),ROW(工作清单!$E$7:$M$10000),4^8),ROW(71:71)))</f>
        <v>0</v>
      </c>
      <c r="J83" s="28">
        <f t="array" ref="J83">INDEX(工作清单!J:J,SMALL(IF((工作清单!$I$7:$I$10000&gt;=$E$8)*(工作清单!$I$7:$I$10000&lt;=$G$8),ROW(工作清单!$E$7:$M$10000),4^8),ROW(71:71)))</f>
        <v>0</v>
      </c>
      <c r="K83" s="6">
        <f t="array" ref="K83">INDEX(工作清单!K:K,SMALL(IF((工作清单!$I$7:$I$10000&gt;=$E$8)*(工作清单!$I$7:$I$10000&lt;=$G$8),ROW(工作清单!$E$7:$M$10000),4^8),ROW(71:71)))</f>
        <v>0</v>
      </c>
      <c r="L83" s="6">
        <f t="array" ref="L83">INDEX(工作清单!L:L,SMALL(IF((工作清单!$I$7:$I$10000&gt;=$E$8)*(工作清单!$I$7:$I$10000&lt;=$G$8),ROW(工作清单!$E$7:$M$10000),4^8),ROW(71:71)))</f>
        <v>0</v>
      </c>
      <c r="M83" s="10">
        <f t="array" ref="M83">INDEX(工作清单!M:M,SMALL(IF((工作清单!$I$7:$I$10000&gt;=$E$8)*(工作清单!$I$7:$I$10000&lt;=$G$8),ROW(工作清单!$E$7:$M$10000),4^8),ROW(71:71)))</f>
        <v>0</v>
      </c>
      <c r="N83" s="24"/>
    </row>
    <row r="84" s="12" customFormat="1" customHeight="1" spans="3:14">
      <c r="C84" s="24"/>
      <c r="D84" s="5" t="str">
        <f t="shared" si="2"/>
        <v/>
      </c>
      <c r="E84" s="6">
        <f t="array" ref="E84">INDEX(工作清单!E:E,SMALL(IF((工作清单!$I$7:$I$10000&gt;=$E$8)*(工作清单!$I$7:$I$10000&lt;=$G$8),ROW(工作清单!$E$7:$M$10000),4^8),ROW(72:72)))</f>
        <v>0</v>
      </c>
      <c r="F84" s="6">
        <f t="array" ref="F84">INDEX(工作清单!F:F,SMALL(IF((工作清单!$I$7:$I$10000&gt;=$E$8)*(工作清单!$I$7:$I$10000&lt;=$G$8),ROW(工作清单!$E$7:$M$10000),4^8),ROW(72:72)))</f>
        <v>0</v>
      </c>
      <c r="G84" s="6">
        <f t="array" ref="G84">INDEX(工作清单!G:G,SMALL(IF((工作清单!$I$7:$I$10000&gt;=$E$8)*(工作清单!$I$7:$I$10000&lt;=$G$8),ROW(工作清单!$E$7:$M$10000),4^8),ROW(72:72)))</f>
        <v>0</v>
      </c>
      <c r="H84" s="6">
        <f t="array" ref="H84">INDEX(工作清单!H:H,SMALL(IF((工作清单!$I$7:$I$10000&gt;=$E$8)*(工作清单!$I$7:$I$10000&lt;=$G$8),ROW(工作清单!$E$7:$M$10000),4^8),ROW(72:72)))</f>
        <v>0</v>
      </c>
      <c r="I84" s="27">
        <f t="array" ref="I84">INDEX(工作清单!I:I,SMALL(IF((工作清单!$I$7:$I$10000&gt;=$E$8)*(工作清单!$I$7:$I$10000&lt;=$G$8),ROW(工作清单!$E$7:$M$10000),4^8),ROW(72:72)))</f>
        <v>0</v>
      </c>
      <c r="J84" s="28">
        <f t="array" ref="J84">INDEX(工作清单!J:J,SMALL(IF((工作清单!$I$7:$I$10000&gt;=$E$8)*(工作清单!$I$7:$I$10000&lt;=$G$8),ROW(工作清单!$E$7:$M$10000),4^8),ROW(72:72)))</f>
        <v>0</v>
      </c>
      <c r="K84" s="6">
        <f t="array" ref="K84">INDEX(工作清单!K:K,SMALL(IF((工作清单!$I$7:$I$10000&gt;=$E$8)*(工作清单!$I$7:$I$10000&lt;=$G$8),ROW(工作清单!$E$7:$M$10000),4^8),ROW(72:72)))</f>
        <v>0</v>
      </c>
      <c r="L84" s="6">
        <f t="array" ref="L84">INDEX(工作清单!L:L,SMALL(IF((工作清单!$I$7:$I$10000&gt;=$E$8)*(工作清单!$I$7:$I$10000&lt;=$G$8),ROW(工作清单!$E$7:$M$10000),4^8),ROW(72:72)))</f>
        <v>0</v>
      </c>
      <c r="M84" s="10">
        <f t="array" ref="M84">INDEX(工作清单!M:M,SMALL(IF((工作清单!$I$7:$I$10000&gt;=$E$8)*(工作清单!$I$7:$I$10000&lt;=$G$8),ROW(工作清单!$E$7:$M$10000),4^8),ROW(72:72)))</f>
        <v>0</v>
      </c>
      <c r="N84" s="24"/>
    </row>
    <row r="85" s="12" customFormat="1" customHeight="1" spans="3:14">
      <c r="C85" s="24"/>
      <c r="D85" s="5" t="str">
        <f t="shared" si="2"/>
        <v/>
      </c>
      <c r="E85" s="6">
        <f t="array" ref="E85">INDEX(工作清单!E:E,SMALL(IF((工作清单!$I$7:$I$10000&gt;=$E$8)*(工作清单!$I$7:$I$10000&lt;=$G$8),ROW(工作清单!$E$7:$M$10000),4^8),ROW(73:73)))</f>
        <v>0</v>
      </c>
      <c r="F85" s="6">
        <f t="array" ref="F85">INDEX(工作清单!F:F,SMALL(IF((工作清单!$I$7:$I$10000&gt;=$E$8)*(工作清单!$I$7:$I$10000&lt;=$G$8),ROW(工作清单!$E$7:$M$10000),4^8),ROW(73:73)))</f>
        <v>0</v>
      </c>
      <c r="G85" s="6">
        <f t="array" ref="G85">INDEX(工作清单!G:G,SMALL(IF((工作清单!$I$7:$I$10000&gt;=$E$8)*(工作清单!$I$7:$I$10000&lt;=$G$8),ROW(工作清单!$E$7:$M$10000),4^8),ROW(73:73)))</f>
        <v>0</v>
      </c>
      <c r="H85" s="6">
        <f t="array" ref="H85">INDEX(工作清单!H:H,SMALL(IF((工作清单!$I$7:$I$10000&gt;=$E$8)*(工作清单!$I$7:$I$10000&lt;=$G$8),ROW(工作清单!$E$7:$M$10000),4^8),ROW(73:73)))</f>
        <v>0</v>
      </c>
      <c r="I85" s="27">
        <f t="array" ref="I85">INDEX(工作清单!I:I,SMALL(IF((工作清单!$I$7:$I$10000&gt;=$E$8)*(工作清单!$I$7:$I$10000&lt;=$G$8),ROW(工作清单!$E$7:$M$10000),4^8),ROW(73:73)))</f>
        <v>0</v>
      </c>
      <c r="J85" s="28">
        <f t="array" ref="J85">INDEX(工作清单!J:J,SMALL(IF((工作清单!$I$7:$I$10000&gt;=$E$8)*(工作清单!$I$7:$I$10000&lt;=$G$8),ROW(工作清单!$E$7:$M$10000),4^8),ROW(73:73)))</f>
        <v>0</v>
      </c>
      <c r="K85" s="6">
        <f t="array" ref="K85">INDEX(工作清单!K:K,SMALL(IF((工作清单!$I$7:$I$10000&gt;=$E$8)*(工作清单!$I$7:$I$10000&lt;=$G$8),ROW(工作清单!$E$7:$M$10000),4^8),ROW(73:73)))</f>
        <v>0</v>
      </c>
      <c r="L85" s="6">
        <f t="array" ref="L85">INDEX(工作清单!L:L,SMALL(IF((工作清单!$I$7:$I$10000&gt;=$E$8)*(工作清单!$I$7:$I$10000&lt;=$G$8),ROW(工作清单!$E$7:$M$10000),4^8),ROW(73:73)))</f>
        <v>0</v>
      </c>
      <c r="M85" s="10">
        <f t="array" ref="M85">INDEX(工作清单!M:M,SMALL(IF((工作清单!$I$7:$I$10000&gt;=$E$8)*(工作清单!$I$7:$I$10000&lt;=$G$8),ROW(工作清单!$E$7:$M$10000),4^8),ROW(73:73)))</f>
        <v>0</v>
      </c>
      <c r="N85" s="24"/>
    </row>
    <row r="86" s="12" customFormat="1" customHeight="1" spans="3:14">
      <c r="C86" s="24"/>
      <c r="D86" s="5" t="str">
        <f t="shared" si="2"/>
        <v/>
      </c>
      <c r="E86" s="6">
        <f t="array" ref="E86">INDEX(工作清单!E:E,SMALL(IF((工作清单!$I$7:$I$10000&gt;=$E$8)*(工作清单!$I$7:$I$10000&lt;=$G$8),ROW(工作清单!$E$7:$M$10000),4^8),ROW(74:74)))</f>
        <v>0</v>
      </c>
      <c r="F86" s="6">
        <f t="array" ref="F86">INDEX(工作清单!F:F,SMALL(IF((工作清单!$I$7:$I$10000&gt;=$E$8)*(工作清单!$I$7:$I$10000&lt;=$G$8),ROW(工作清单!$E$7:$M$10000),4^8),ROW(74:74)))</f>
        <v>0</v>
      </c>
      <c r="G86" s="6">
        <f t="array" ref="G86">INDEX(工作清单!G:G,SMALL(IF((工作清单!$I$7:$I$10000&gt;=$E$8)*(工作清单!$I$7:$I$10000&lt;=$G$8),ROW(工作清单!$E$7:$M$10000),4^8),ROW(74:74)))</f>
        <v>0</v>
      </c>
      <c r="H86" s="6">
        <f t="array" ref="H86">INDEX(工作清单!H:H,SMALL(IF((工作清单!$I$7:$I$10000&gt;=$E$8)*(工作清单!$I$7:$I$10000&lt;=$G$8),ROW(工作清单!$E$7:$M$10000),4^8),ROW(74:74)))</f>
        <v>0</v>
      </c>
      <c r="I86" s="27">
        <f t="array" ref="I86">INDEX(工作清单!I:I,SMALL(IF((工作清单!$I$7:$I$10000&gt;=$E$8)*(工作清单!$I$7:$I$10000&lt;=$G$8),ROW(工作清单!$E$7:$M$10000),4^8),ROW(74:74)))</f>
        <v>0</v>
      </c>
      <c r="J86" s="28">
        <f t="array" ref="J86">INDEX(工作清单!J:J,SMALL(IF((工作清单!$I$7:$I$10000&gt;=$E$8)*(工作清单!$I$7:$I$10000&lt;=$G$8),ROW(工作清单!$E$7:$M$10000),4^8),ROW(74:74)))</f>
        <v>0</v>
      </c>
      <c r="K86" s="6">
        <f t="array" ref="K86">INDEX(工作清单!K:K,SMALL(IF((工作清单!$I$7:$I$10000&gt;=$E$8)*(工作清单!$I$7:$I$10000&lt;=$G$8),ROW(工作清单!$E$7:$M$10000),4^8),ROW(74:74)))</f>
        <v>0</v>
      </c>
      <c r="L86" s="6">
        <f t="array" ref="L86">INDEX(工作清单!L:L,SMALL(IF((工作清单!$I$7:$I$10000&gt;=$E$8)*(工作清单!$I$7:$I$10000&lt;=$G$8),ROW(工作清单!$E$7:$M$10000),4^8),ROW(74:74)))</f>
        <v>0</v>
      </c>
      <c r="M86" s="10">
        <f t="array" ref="M86">INDEX(工作清单!M:M,SMALL(IF((工作清单!$I$7:$I$10000&gt;=$E$8)*(工作清单!$I$7:$I$10000&lt;=$G$8),ROW(工作清单!$E$7:$M$10000),4^8),ROW(74:74)))</f>
        <v>0</v>
      </c>
      <c r="N86" s="24"/>
    </row>
    <row r="87" s="12" customFormat="1" customHeight="1" spans="3:14">
      <c r="C87" s="24"/>
      <c r="D87" s="5" t="str">
        <f t="shared" si="2"/>
        <v/>
      </c>
      <c r="E87" s="6">
        <f t="array" ref="E87">INDEX(工作清单!E:E,SMALL(IF((工作清单!$I$7:$I$10000&gt;=$E$8)*(工作清单!$I$7:$I$10000&lt;=$G$8),ROW(工作清单!$E$7:$M$10000),4^8),ROW(75:75)))</f>
        <v>0</v>
      </c>
      <c r="F87" s="6">
        <f t="array" ref="F87">INDEX(工作清单!F:F,SMALL(IF((工作清单!$I$7:$I$10000&gt;=$E$8)*(工作清单!$I$7:$I$10000&lt;=$G$8),ROW(工作清单!$E$7:$M$10000),4^8),ROW(75:75)))</f>
        <v>0</v>
      </c>
      <c r="G87" s="6">
        <f t="array" ref="G87">INDEX(工作清单!G:G,SMALL(IF((工作清单!$I$7:$I$10000&gt;=$E$8)*(工作清单!$I$7:$I$10000&lt;=$G$8),ROW(工作清单!$E$7:$M$10000),4^8),ROW(75:75)))</f>
        <v>0</v>
      </c>
      <c r="H87" s="6">
        <f t="array" ref="H87">INDEX(工作清单!H:H,SMALL(IF((工作清单!$I$7:$I$10000&gt;=$E$8)*(工作清单!$I$7:$I$10000&lt;=$G$8),ROW(工作清单!$E$7:$M$10000),4^8),ROW(75:75)))</f>
        <v>0</v>
      </c>
      <c r="I87" s="27">
        <f t="array" ref="I87">INDEX(工作清单!I:I,SMALL(IF((工作清单!$I$7:$I$10000&gt;=$E$8)*(工作清单!$I$7:$I$10000&lt;=$G$8),ROW(工作清单!$E$7:$M$10000),4^8),ROW(75:75)))</f>
        <v>0</v>
      </c>
      <c r="J87" s="28">
        <f t="array" ref="J87">INDEX(工作清单!J:J,SMALL(IF((工作清单!$I$7:$I$10000&gt;=$E$8)*(工作清单!$I$7:$I$10000&lt;=$G$8),ROW(工作清单!$E$7:$M$10000),4^8),ROW(75:75)))</f>
        <v>0</v>
      </c>
      <c r="K87" s="6">
        <f t="array" ref="K87">INDEX(工作清单!K:K,SMALL(IF((工作清单!$I$7:$I$10000&gt;=$E$8)*(工作清单!$I$7:$I$10000&lt;=$G$8),ROW(工作清单!$E$7:$M$10000),4^8),ROW(75:75)))</f>
        <v>0</v>
      </c>
      <c r="L87" s="6">
        <f t="array" ref="L87">INDEX(工作清单!L:L,SMALL(IF((工作清单!$I$7:$I$10000&gt;=$E$8)*(工作清单!$I$7:$I$10000&lt;=$G$8),ROW(工作清单!$E$7:$M$10000),4^8),ROW(75:75)))</f>
        <v>0</v>
      </c>
      <c r="M87" s="10">
        <f t="array" ref="M87">INDEX(工作清单!M:M,SMALL(IF((工作清单!$I$7:$I$10000&gt;=$E$8)*(工作清单!$I$7:$I$10000&lt;=$G$8),ROW(工作清单!$E$7:$M$10000),4^8),ROW(75:75)))</f>
        <v>0</v>
      </c>
      <c r="N87" s="24"/>
    </row>
    <row r="88" s="12" customFormat="1" customHeight="1" spans="3:14">
      <c r="C88" s="24"/>
      <c r="D88" s="5" t="str">
        <f t="shared" si="2"/>
        <v/>
      </c>
      <c r="E88" s="6">
        <f t="array" ref="E88">INDEX(工作清单!E:E,SMALL(IF((工作清单!$I$7:$I$10000&gt;=$E$8)*(工作清单!$I$7:$I$10000&lt;=$G$8),ROW(工作清单!$E$7:$M$10000),4^8),ROW(76:76)))</f>
        <v>0</v>
      </c>
      <c r="F88" s="6">
        <f t="array" ref="F88">INDEX(工作清单!F:F,SMALL(IF((工作清单!$I$7:$I$10000&gt;=$E$8)*(工作清单!$I$7:$I$10000&lt;=$G$8),ROW(工作清单!$E$7:$M$10000),4^8),ROW(76:76)))</f>
        <v>0</v>
      </c>
      <c r="G88" s="6">
        <f t="array" ref="G88">INDEX(工作清单!G:G,SMALL(IF((工作清单!$I$7:$I$10000&gt;=$E$8)*(工作清单!$I$7:$I$10000&lt;=$G$8),ROW(工作清单!$E$7:$M$10000),4^8),ROW(76:76)))</f>
        <v>0</v>
      </c>
      <c r="H88" s="6">
        <f t="array" ref="H88">INDEX(工作清单!H:H,SMALL(IF((工作清单!$I$7:$I$10000&gt;=$E$8)*(工作清单!$I$7:$I$10000&lt;=$G$8),ROW(工作清单!$E$7:$M$10000),4^8),ROW(76:76)))</f>
        <v>0</v>
      </c>
      <c r="I88" s="27">
        <f t="array" ref="I88">INDEX(工作清单!I:I,SMALL(IF((工作清单!$I$7:$I$10000&gt;=$E$8)*(工作清单!$I$7:$I$10000&lt;=$G$8),ROW(工作清单!$E$7:$M$10000),4^8),ROW(76:76)))</f>
        <v>0</v>
      </c>
      <c r="J88" s="28">
        <f t="array" ref="J88">INDEX(工作清单!J:J,SMALL(IF((工作清单!$I$7:$I$10000&gt;=$E$8)*(工作清单!$I$7:$I$10000&lt;=$G$8),ROW(工作清单!$E$7:$M$10000),4^8),ROW(76:76)))</f>
        <v>0</v>
      </c>
      <c r="K88" s="6">
        <f t="array" ref="K88">INDEX(工作清单!K:K,SMALL(IF((工作清单!$I$7:$I$10000&gt;=$E$8)*(工作清单!$I$7:$I$10000&lt;=$G$8),ROW(工作清单!$E$7:$M$10000),4^8),ROW(76:76)))</f>
        <v>0</v>
      </c>
      <c r="L88" s="6">
        <f t="array" ref="L88">INDEX(工作清单!L:L,SMALL(IF((工作清单!$I$7:$I$10000&gt;=$E$8)*(工作清单!$I$7:$I$10000&lt;=$G$8),ROW(工作清单!$E$7:$M$10000),4^8),ROW(76:76)))</f>
        <v>0</v>
      </c>
      <c r="M88" s="10">
        <f t="array" ref="M88">INDEX(工作清单!M:M,SMALL(IF((工作清单!$I$7:$I$10000&gt;=$E$8)*(工作清单!$I$7:$I$10000&lt;=$G$8),ROW(工作清单!$E$7:$M$10000),4^8),ROW(76:76)))</f>
        <v>0</v>
      </c>
      <c r="N88" s="24"/>
    </row>
    <row r="89" s="12" customFormat="1" customHeight="1" spans="3:14">
      <c r="C89" s="24"/>
      <c r="D89" s="5" t="str">
        <f t="shared" si="2"/>
        <v/>
      </c>
      <c r="E89" s="6">
        <f t="array" ref="E89">INDEX(工作清单!E:E,SMALL(IF((工作清单!$I$7:$I$10000&gt;=$E$8)*(工作清单!$I$7:$I$10000&lt;=$G$8),ROW(工作清单!$E$7:$M$10000),4^8),ROW(77:77)))</f>
        <v>0</v>
      </c>
      <c r="F89" s="6">
        <f t="array" ref="F89">INDEX(工作清单!F:F,SMALL(IF((工作清单!$I$7:$I$10000&gt;=$E$8)*(工作清单!$I$7:$I$10000&lt;=$G$8),ROW(工作清单!$E$7:$M$10000),4^8),ROW(77:77)))</f>
        <v>0</v>
      </c>
      <c r="G89" s="6">
        <f t="array" ref="G89">INDEX(工作清单!G:G,SMALL(IF((工作清单!$I$7:$I$10000&gt;=$E$8)*(工作清单!$I$7:$I$10000&lt;=$G$8),ROW(工作清单!$E$7:$M$10000),4^8),ROW(77:77)))</f>
        <v>0</v>
      </c>
      <c r="H89" s="6">
        <f t="array" ref="H89">INDEX(工作清单!H:H,SMALL(IF((工作清单!$I$7:$I$10000&gt;=$E$8)*(工作清单!$I$7:$I$10000&lt;=$G$8),ROW(工作清单!$E$7:$M$10000),4^8),ROW(77:77)))</f>
        <v>0</v>
      </c>
      <c r="I89" s="27">
        <f t="array" ref="I89">INDEX(工作清单!I:I,SMALL(IF((工作清单!$I$7:$I$10000&gt;=$E$8)*(工作清单!$I$7:$I$10000&lt;=$G$8),ROW(工作清单!$E$7:$M$10000),4^8),ROW(77:77)))</f>
        <v>0</v>
      </c>
      <c r="J89" s="28">
        <f t="array" ref="J89">INDEX(工作清单!J:J,SMALL(IF((工作清单!$I$7:$I$10000&gt;=$E$8)*(工作清单!$I$7:$I$10000&lt;=$G$8),ROW(工作清单!$E$7:$M$10000),4^8),ROW(77:77)))</f>
        <v>0</v>
      </c>
      <c r="K89" s="6">
        <f t="array" ref="K89">INDEX(工作清单!K:K,SMALL(IF((工作清单!$I$7:$I$10000&gt;=$E$8)*(工作清单!$I$7:$I$10000&lt;=$G$8),ROW(工作清单!$E$7:$M$10000),4^8),ROW(77:77)))</f>
        <v>0</v>
      </c>
      <c r="L89" s="6">
        <f t="array" ref="L89">INDEX(工作清单!L:L,SMALL(IF((工作清单!$I$7:$I$10000&gt;=$E$8)*(工作清单!$I$7:$I$10000&lt;=$G$8),ROW(工作清单!$E$7:$M$10000),4^8),ROW(77:77)))</f>
        <v>0</v>
      </c>
      <c r="M89" s="10">
        <f t="array" ref="M89">INDEX(工作清单!M:M,SMALL(IF((工作清单!$I$7:$I$10000&gt;=$E$8)*(工作清单!$I$7:$I$10000&lt;=$G$8),ROW(工作清单!$E$7:$M$10000),4^8),ROW(77:77)))</f>
        <v>0</v>
      </c>
      <c r="N89" s="24"/>
    </row>
    <row r="90" s="12" customFormat="1" customHeight="1" spans="3:14">
      <c r="C90" s="24"/>
      <c r="D90" s="5" t="str">
        <f t="shared" si="2"/>
        <v/>
      </c>
      <c r="E90" s="6">
        <f t="array" ref="E90">INDEX(工作清单!E:E,SMALL(IF((工作清单!$I$7:$I$10000&gt;=$E$8)*(工作清单!$I$7:$I$10000&lt;=$G$8),ROW(工作清单!$E$7:$M$10000),4^8),ROW(78:78)))</f>
        <v>0</v>
      </c>
      <c r="F90" s="6">
        <f t="array" ref="F90">INDEX(工作清单!F:F,SMALL(IF((工作清单!$I$7:$I$10000&gt;=$E$8)*(工作清单!$I$7:$I$10000&lt;=$G$8),ROW(工作清单!$E$7:$M$10000),4^8),ROW(78:78)))</f>
        <v>0</v>
      </c>
      <c r="G90" s="6">
        <f t="array" ref="G90">INDEX(工作清单!G:G,SMALL(IF((工作清单!$I$7:$I$10000&gt;=$E$8)*(工作清单!$I$7:$I$10000&lt;=$G$8),ROW(工作清单!$E$7:$M$10000),4^8),ROW(78:78)))</f>
        <v>0</v>
      </c>
      <c r="H90" s="6">
        <f t="array" ref="H90">INDEX(工作清单!H:H,SMALL(IF((工作清单!$I$7:$I$10000&gt;=$E$8)*(工作清单!$I$7:$I$10000&lt;=$G$8),ROW(工作清单!$E$7:$M$10000),4^8),ROW(78:78)))</f>
        <v>0</v>
      </c>
      <c r="I90" s="27">
        <f t="array" ref="I90">INDEX(工作清单!I:I,SMALL(IF((工作清单!$I$7:$I$10000&gt;=$E$8)*(工作清单!$I$7:$I$10000&lt;=$G$8),ROW(工作清单!$E$7:$M$10000),4^8),ROW(78:78)))</f>
        <v>0</v>
      </c>
      <c r="J90" s="28">
        <f t="array" ref="J90">INDEX(工作清单!J:J,SMALL(IF((工作清单!$I$7:$I$10000&gt;=$E$8)*(工作清单!$I$7:$I$10000&lt;=$G$8),ROW(工作清单!$E$7:$M$10000),4^8),ROW(78:78)))</f>
        <v>0</v>
      </c>
      <c r="K90" s="6">
        <f t="array" ref="K90">INDEX(工作清单!K:K,SMALL(IF((工作清单!$I$7:$I$10000&gt;=$E$8)*(工作清单!$I$7:$I$10000&lt;=$G$8),ROW(工作清单!$E$7:$M$10000),4^8),ROW(78:78)))</f>
        <v>0</v>
      </c>
      <c r="L90" s="6">
        <f t="array" ref="L90">INDEX(工作清单!L:L,SMALL(IF((工作清单!$I$7:$I$10000&gt;=$E$8)*(工作清单!$I$7:$I$10000&lt;=$G$8),ROW(工作清单!$E$7:$M$10000),4^8),ROW(78:78)))</f>
        <v>0</v>
      </c>
      <c r="M90" s="10">
        <f t="array" ref="M90">INDEX(工作清单!M:M,SMALL(IF((工作清单!$I$7:$I$10000&gt;=$E$8)*(工作清单!$I$7:$I$10000&lt;=$G$8),ROW(工作清单!$E$7:$M$10000),4^8),ROW(78:78)))</f>
        <v>0</v>
      </c>
      <c r="N90" s="24"/>
    </row>
    <row r="91" s="12" customFormat="1" customHeight="1" spans="3:14">
      <c r="C91" s="24"/>
      <c r="D91" s="5" t="str">
        <f t="shared" si="2"/>
        <v/>
      </c>
      <c r="E91" s="6">
        <f t="array" ref="E91">INDEX(工作清单!E:E,SMALL(IF((工作清单!$I$7:$I$10000&gt;=$E$8)*(工作清单!$I$7:$I$10000&lt;=$G$8),ROW(工作清单!$E$7:$M$10000),4^8),ROW(79:79)))</f>
        <v>0</v>
      </c>
      <c r="F91" s="6">
        <f t="array" ref="F91">INDEX(工作清单!F:F,SMALL(IF((工作清单!$I$7:$I$10000&gt;=$E$8)*(工作清单!$I$7:$I$10000&lt;=$G$8),ROW(工作清单!$E$7:$M$10000),4^8),ROW(79:79)))</f>
        <v>0</v>
      </c>
      <c r="G91" s="6">
        <f t="array" ref="G91">INDEX(工作清单!G:G,SMALL(IF((工作清单!$I$7:$I$10000&gt;=$E$8)*(工作清单!$I$7:$I$10000&lt;=$G$8),ROW(工作清单!$E$7:$M$10000),4^8),ROW(79:79)))</f>
        <v>0</v>
      </c>
      <c r="H91" s="6">
        <f t="array" ref="H91">INDEX(工作清单!H:H,SMALL(IF((工作清单!$I$7:$I$10000&gt;=$E$8)*(工作清单!$I$7:$I$10000&lt;=$G$8),ROW(工作清单!$E$7:$M$10000),4^8),ROW(79:79)))</f>
        <v>0</v>
      </c>
      <c r="I91" s="27">
        <f t="array" ref="I91">INDEX(工作清单!I:I,SMALL(IF((工作清单!$I$7:$I$10000&gt;=$E$8)*(工作清单!$I$7:$I$10000&lt;=$G$8),ROW(工作清单!$E$7:$M$10000),4^8),ROW(79:79)))</f>
        <v>0</v>
      </c>
      <c r="J91" s="28">
        <f t="array" ref="J91">INDEX(工作清单!J:J,SMALL(IF((工作清单!$I$7:$I$10000&gt;=$E$8)*(工作清单!$I$7:$I$10000&lt;=$G$8),ROW(工作清单!$E$7:$M$10000),4^8),ROW(79:79)))</f>
        <v>0</v>
      </c>
      <c r="K91" s="6">
        <f t="array" ref="K91">INDEX(工作清单!K:K,SMALL(IF((工作清单!$I$7:$I$10000&gt;=$E$8)*(工作清单!$I$7:$I$10000&lt;=$G$8),ROW(工作清单!$E$7:$M$10000),4^8),ROW(79:79)))</f>
        <v>0</v>
      </c>
      <c r="L91" s="6">
        <f t="array" ref="L91">INDEX(工作清单!L:L,SMALL(IF((工作清单!$I$7:$I$10000&gt;=$E$8)*(工作清单!$I$7:$I$10000&lt;=$G$8),ROW(工作清单!$E$7:$M$10000),4^8),ROW(79:79)))</f>
        <v>0</v>
      </c>
      <c r="M91" s="10">
        <f t="array" ref="M91">INDEX(工作清单!M:M,SMALL(IF((工作清单!$I$7:$I$10000&gt;=$E$8)*(工作清单!$I$7:$I$10000&lt;=$G$8),ROW(工作清单!$E$7:$M$10000),4^8),ROW(79:79)))</f>
        <v>0</v>
      </c>
      <c r="N91" s="24"/>
    </row>
    <row r="92" s="12" customFormat="1" customHeight="1" spans="3:14">
      <c r="C92" s="24"/>
      <c r="D92" s="5" t="str">
        <f t="shared" si="2"/>
        <v/>
      </c>
      <c r="E92" s="6">
        <f t="array" ref="E92">INDEX(工作清单!E:E,SMALL(IF((工作清单!$I$7:$I$10000&gt;=$E$8)*(工作清单!$I$7:$I$10000&lt;=$G$8),ROW(工作清单!$E$7:$M$10000),4^8),ROW(80:80)))</f>
        <v>0</v>
      </c>
      <c r="F92" s="6">
        <f t="array" ref="F92">INDEX(工作清单!F:F,SMALL(IF((工作清单!$I$7:$I$10000&gt;=$E$8)*(工作清单!$I$7:$I$10000&lt;=$G$8),ROW(工作清单!$E$7:$M$10000),4^8),ROW(80:80)))</f>
        <v>0</v>
      </c>
      <c r="G92" s="6">
        <f t="array" ref="G92">INDEX(工作清单!G:G,SMALL(IF((工作清单!$I$7:$I$10000&gt;=$E$8)*(工作清单!$I$7:$I$10000&lt;=$G$8),ROW(工作清单!$E$7:$M$10000),4^8),ROW(80:80)))</f>
        <v>0</v>
      </c>
      <c r="H92" s="6">
        <f t="array" ref="H92">INDEX(工作清单!H:H,SMALL(IF((工作清单!$I$7:$I$10000&gt;=$E$8)*(工作清单!$I$7:$I$10000&lt;=$G$8),ROW(工作清单!$E$7:$M$10000),4^8),ROW(80:80)))</f>
        <v>0</v>
      </c>
      <c r="I92" s="27">
        <f t="array" ref="I92">INDEX(工作清单!I:I,SMALL(IF((工作清单!$I$7:$I$10000&gt;=$E$8)*(工作清单!$I$7:$I$10000&lt;=$G$8),ROW(工作清单!$E$7:$M$10000),4^8),ROW(80:80)))</f>
        <v>0</v>
      </c>
      <c r="J92" s="28">
        <f t="array" ref="J92">INDEX(工作清单!J:J,SMALL(IF((工作清单!$I$7:$I$10000&gt;=$E$8)*(工作清单!$I$7:$I$10000&lt;=$G$8),ROW(工作清单!$E$7:$M$10000),4^8),ROW(80:80)))</f>
        <v>0</v>
      </c>
      <c r="K92" s="6">
        <f t="array" ref="K92">INDEX(工作清单!K:K,SMALL(IF((工作清单!$I$7:$I$10000&gt;=$E$8)*(工作清单!$I$7:$I$10000&lt;=$G$8),ROW(工作清单!$E$7:$M$10000),4^8),ROW(80:80)))</f>
        <v>0</v>
      </c>
      <c r="L92" s="6">
        <f t="array" ref="L92">INDEX(工作清单!L:L,SMALL(IF((工作清单!$I$7:$I$10000&gt;=$E$8)*(工作清单!$I$7:$I$10000&lt;=$G$8),ROW(工作清单!$E$7:$M$10000),4^8),ROW(80:80)))</f>
        <v>0</v>
      </c>
      <c r="M92" s="10">
        <f t="array" ref="M92">INDEX(工作清单!M:M,SMALL(IF((工作清单!$I$7:$I$10000&gt;=$E$8)*(工作清单!$I$7:$I$10000&lt;=$G$8),ROW(工作清单!$E$7:$M$10000),4^8),ROW(80:80)))</f>
        <v>0</v>
      </c>
      <c r="N92" s="24"/>
    </row>
    <row r="93" s="12" customFormat="1" customHeight="1" spans="3:14">
      <c r="C93" s="24"/>
      <c r="D93" s="5" t="str">
        <f t="shared" si="2"/>
        <v/>
      </c>
      <c r="E93" s="6">
        <f t="array" ref="E93">INDEX(工作清单!E:E,SMALL(IF((工作清单!$I$7:$I$10000&gt;=$E$8)*(工作清单!$I$7:$I$10000&lt;=$G$8),ROW(工作清单!$E$7:$M$10000),4^8),ROW(81:81)))</f>
        <v>0</v>
      </c>
      <c r="F93" s="6">
        <f t="array" ref="F93">INDEX(工作清单!F:F,SMALL(IF((工作清单!$I$7:$I$10000&gt;=$E$8)*(工作清单!$I$7:$I$10000&lt;=$G$8),ROW(工作清单!$E$7:$M$10000),4^8),ROW(81:81)))</f>
        <v>0</v>
      </c>
      <c r="G93" s="6">
        <f t="array" ref="G93">INDEX(工作清单!G:G,SMALL(IF((工作清单!$I$7:$I$10000&gt;=$E$8)*(工作清单!$I$7:$I$10000&lt;=$G$8),ROW(工作清单!$E$7:$M$10000),4^8),ROW(81:81)))</f>
        <v>0</v>
      </c>
      <c r="H93" s="6">
        <f t="array" ref="H93">INDEX(工作清单!H:H,SMALL(IF((工作清单!$I$7:$I$10000&gt;=$E$8)*(工作清单!$I$7:$I$10000&lt;=$G$8),ROW(工作清单!$E$7:$M$10000),4^8),ROW(81:81)))</f>
        <v>0</v>
      </c>
      <c r="I93" s="27">
        <f t="array" ref="I93">INDEX(工作清单!I:I,SMALL(IF((工作清单!$I$7:$I$10000&gt;=$E$8)*(工作清单!$I$7:$I$10000&lt;=$G$8),ROW(工作清单!$E$7:$M$10000),4^8),ROW(81:81)))</f>
        <v>0</v>
      </c>
      <c r="J93" s="28">
        <f t="array" ref="J93">INDEX(工作清单!J:J,SMALL(IF((工作清单!$I$7:$I$10000&gt;=$E$8)*(工作清单!$I$7:$I$10000&lt;=$G$8),ROW(工作清单!$E$7:$M$10000),4^8),ROW(81:81)))</f>
        <v>0</v>
      </c>
      <c r="K93" s="6">
        <f t="array" ref="K93">INDEX(工作清单!K:K,SMALL(IF((工作清单!$I$7:$I$10000&gt;=$E$8)*(工作清单!$I$7:$I$10000&lt;=$G$8),ROW(工作清单!$E$7:$M$10000),4^8),ROW(81:81)))</f>
        <v>0</v>
      </c>
      <c r="L93" s="6">
        <f t="array" ref="L93">INDEX(工作清单!L:L,SMALL(IF((工作清单!$I$7:$I$10000&gt;=$E$8)*(工作清单!$I$7:$I$10000&lt;=$G$8),ROW(工作清单!$E$7:$M$10000),4^8),ROW(81:81)))</f>
        <v>0</v>
      </c>
      <c r="M93" s="10">
        <f t="array" ref="M93">INDEX(工作清单!M:M,SMALL(IF((工作清单!$I$7:$I$10000&gt;=$E$8)*(工作清单!$I$7:$I$10000&lt;=$G$8),ROW(工作清单!$E$7:$M$10000),4^8),ROW(81:81)))</f>
        <v>0</v>
      </c>
      <c r="N93" s="24"/>
    </row>
    <row r="94" s="12" customFormat="1" customHeight="1" spans="3:14">
      <c r="C94" s="24"/>
      <c r="D94" s="5" t="str">
        <f t="shared" si="2"/>
        <v/>
      </c>
      <c r="E94" s="6">
        <f t="array" ref="E94">INDEX(工作清单!E:E,SMALL(IF((工作清单!$I$7:$I$10000&gt;=$E$8)*(工作清单!$I$7:$I$10000&lt;=$G$8),ROW(工作清单!$E$7:$M$10000),4^8),ROW(82:82)))</f>
        <v>0</v>
      </c>
      <c r="F94" s="6">
        <f t="array" ref="F94">INDEX(工作清单!F:F,SMALL(IF((工作清单!$I$7:$I$10000&gt;=$E$8)*(工作清单!$I$7:$I$10000&lt;=$G$8),ROW(工作清单!$E$7:$M$10000),4^8),ROW(82:82)))</f>
        <v>0</v>
      </c>
      <c r="G94" s="6">
        <f t="array" ref="G94">INDEX(工作清单!G:G,SMALL(IF((工作清单!$I$7:$I$10000&gt;=$E$8)*(工作清单!$I$7:$I$10000&lt;=$G$8),ROW(工作清单!$E$7:$M$10000),4^8),ROW(82:82)))</f>
        <v>0</v>
      </c>
      <c r="H94" s="6">
        <f t="array" ref="H94">INDEX(工作清单!H:H,SMALL(IF((工作清单!$I$7:$I$10000&gt;=$E$8)*(工作清单!$I$7:$I$10000&lt;=$G$8),ROW(工作清单!$E$7:$M$10000),4^8),ROW(82:82)))</f>
        <v>0</v>
      </c>
      <c r="I94" s="27">
        <f t="array" ref="I94">INDEX(工作清单!I:I,SMALL(IF((工作清单!$I$7:$I$10000&gt;=$E$8)*(工作清单!$I$7:$I$10000&lt;=$G$8),ROW(工作清单!$E$7:$M$10000),4^8),ROW(82:82)))</f>
        <v>0</v>
      </c>
      <c r="J94" s="28">
        <f t="array" ref="J94">INDEX(工作清单!J:J,SMALL(IF((工作清单!$I$7:$I$10000&gt;=$E$8)*(工作清单!$I$7:$I$10000&lt;=$G$8),ROW(工作清单!$E$7:$M$10000),4^8),ROW(82:82)))</f>
        <v>0</v>
      </c>
      <c r="K94" s="6">
        <f t="array" ref="K94">INDEX(工作清单!K:K,SMALL(IF((工作清单!$I$7:$I$10000&gt;=$E$8)*(工作清单!$I$7:$I$10000&lt;=$G$8),ROW(工作清单!$E$7:$M$10000),4^8),ROW(82:82)))</f>
        <v>0</v>
      </c>
      <c r="L94" s="6">
        <f t="array" ref="L94">INDEX(工作清单!L:L,SMALL(IF((工作清单!$I$7:$I$10000&gt;=$E$8)*(工作清单!$I$7:$I$10000&lt;=$G$8),ROW(工作清单!$E$7:$M$10000),4^8),ROW(82:82)))</f>
        <v>0</v>
      </c>
      <c r="M94" s="10">
        <f t="array" ref="M94">INDEX(工作清单!M:M,SMALL(IF((工作清单!$I$7:$I$10000&gt;=$E$8)*(工作清单!$I$7:$I$10000&lt;=$G$8),ROW(工作清单!$E$7:$M$10000),4^8),ROW(82:82)))</f>
        <v>0</v>
      </c>
      <c r="N94" s="24"/>
    </row>
    <row r="95" s="12" customFormat="1" customHeight="1" spans="3:14">
      <c r="C95" s="24"/>
      <c r="D95" s="5" t="str">
        <f t="shared" si="2"/>
        <v/>
      </c>
      <c r="E95" s="6">
        <f t="array" ref="E95">INDEX(工作清单!E:E,SMALL(IF((工作清单!$I$7:$I$10000&gt;=$E$8)*(工作清单!$I$7:$I$10000&lt;=$G$8),ROW(工作清单!$E$7:$M$10000),4^8),ROW(83:83)))</f>
        <v>0</v>
      </c>
      <c r="F95" s="6">
        <f t="array" ref="F95">INDEX(工作清单!F:F,SMALL(IF((工作清单!$I$7:$I$10000&gt;=$E$8)*(工作清单!$I$7:$I$10000&lt;=$G$8),ROW(工作清单!$E$7:$M$10000),4^8),ROW(83:83)))</f>
        <v>0</v>
      </c>
      <c r="G95" s="6">
        <f t="array" ref="G95">INDEX(工作清单!G:G,SMALL(IF((工作清单!$I$7:$I$10000&gt;=$E$8)*(工作清单!$I$7:$I$10000&lt;=$G$8),ROW(工作清单!$E$7:$M$10000),4^8),ROW(83:83)))</f>
        <v>0</v>
      </c>
      <c r="H95" s="6">
        <f t="array" ref="H95">INDEX(工作清单!H:H,SMALL(IF((工作清单!$I$7:$I$10000&gt;=$E$8)*(工作清单!$I$7:$I$10000&lt;=$G$8),ROW(工作清单!$E$7:$M$10000),4^8),ROW(83:83)))</f>
        <v>0</v>
      </c>
      <c r="I95" s="27">
        <f t="array" ref="I95">INDEX(工作清单!I:I,SMALL(IF((工作清单!$I$7:$I$10000&gt;=$E$8)*(工作清单!$I$7:$I$10000&lt;=$G$8),ROW(工作清单!$E$7:$M$10000),4^8),ROW(83:83)))</f>
        <v>0</v>
      </c>
      <c r="J95" s="28">
        <f t="array" ref="J95">INDEX(工作清单!J:J,SMALL(IF((工作清单!$I$7:$I$10000&gt;=$E$8)*(工作清单!$I$7:$I$10000&lt;=$G$8),ROW(工作清单!$E$7:$M$10000),4^8),ROW(83:83)))</f>
        <v>0</v>
      </c>
      <c r="K95" s="6">
        <f t="array" ref="K95">INDEX(工作清单!K:K,SMALL(IF((工作清单!$I$7:$I$10000&gt;=$E$8)*(工作清单!$I$7:$I$10000&lt;=$G$8),ROW(工作清单!$E$7:$M$10000),4^8),ROW(83:83)))</f>
        <v>0</v>
      </c>
      <c r="L95" s="6">
        <f t="array" ref="L95">INDEX(工作清单!L:L,SMALL(IF((工作清单!$I$7:$I$10000&gt;=$E$8)*(工作清单!$I$7:$I$10000&lt;=$G$8),ROW(工作清单!$E$7:$M$10000),4^8),ROW(83:83)))</f>
        <v>0</v>
      </c>
      <c r="M95" s="10">
        <f t="array" ref="M95">INDEX(工作清单!M:M,SMALL(IF((工作清单!$I$7:$I$10000&gt;=$E$8)*(工作清单!$I$7:$I$10000&lt;=$G$8),ROW(工作清单!$E$7:$M$10000),4^8),ROW(83:83)))</f>
        <v>0</v>
      </c>
      <c r="N95" s="24"/>
    </row>
    <row r="96" s="12" customFormat="1" customHeight="1" spans="3:14">
      <c r="C96" s="24"/>
      <c r="D96" s="5" t="str">
        <f t="shared" si="2"/>
        <v/>
      </c>
      <c r="E96" s="6">
        <f t="array" ref="E96">INDEX(工作清单!E:E,SMALL(IF((工作清单!$I$7:$I$10000&gt;=$E$8)*(工作清单!$I$7:$I$10000&lt;=$G$8),ROW(工作清单!$E$7:$M$10000),4^8),ROW(84:84)))</f>
        <v>0</v>
      </c>
      <c r="F96" s="6">
        <f t="array" ref="F96">INDEX(工作清单!F:F,SMALL(IF((工作清单!$I$7:$I$10000&gt;=$E$8)*(工作清单!$I$7:$I$10000&lt;=$G$8),ROW(工作清单!$E$7:$M$10000),4^8),ROW(84:84)))</f>
        <v>0</v>
      </c>
      <c r="G96" s="6">
        <f t="array" ref="G96">INDEX(工作清单!G:G,SMALL(IF((工作清单!$I$7:$I$10000&gt;=$E$8)*(工作清单!$I$7:$I$10000&lt;=$G$8),ROW(工作清单!$E$7:$M$10000),4^8),ROW(84:84)))</f>
        <v>0</v>
      </c>
      <c r="H96" s="6">
        <f t="array" ref="H96">INDEX(工作清单!H:H,SMALL(IF((工作清单!$I$7:$I$10000&gt;=$E$8)*(工作清单!$I$7:$I$10000&lt;=$G$8),ROW(工作清单!$E$7:$M$10000),4^8),ROW(84:84)))</f>
        <v>0</v>
      </c>
      <c r="I96" s="27">
        <f t="array" ref="I96">INDEX(工作清单!I:I,SMALL(IF((工作清单!$I$7:$I$10000&gt;=$E$8)*(工作清单!$I$7:$I$10000&lt;=$G$8),ROW(工作清单!$E$7:$M$10000),4^8),ROW(84:84)))</f>
        <v>0</v>
      </c>
      <c r="J96" s="28">
        <f t="array" ref="J96">INDEX(工作清单!J:J,SMALL(IF((工作清单!$I$7:$I$10000&gt;=$E$8)*(工作清单!$I$7:$I$10000&lt;=$G$8),ROW(工作清单!$E$7:$M$10000),4^8),ROW(84:84)))</f>
        <v>0</v>
      </c>
      <c r="K96" s="6">
        <f t="array" ref="K96">INDEX(工作清单!K:K,SMALL(IF((工作清单!$I$7:$I$10000&gt;=$E$8)*(工作清单!$I$7:$I$10000&lt;=$G$8),ROW(工作清单!$E$7:$M$10000),4^8),ROW(84:84)))</f>
        <v>0</v>
      </c>
      <c r="L96" s="6">
        <f t="array" ref="L96">INDEX(工作清单!L:L,SMALL(IF((工作清单!$I$7:$I$10000&gt;=$E$8)*(工作清单!$I$7:$I$10000&lt;=$G$8),ROW(工作清单!$E$7:$M$10000),4^8),ROW(84:84)))</f>
        <v>0</v>
      </c>
      <c r="M96" s="10">
        <f t="array" ref="M96">INDEX(工作清单!M:M,SMALL(IF((工作清单!$I$7:$I$10000&gt;=$E$8)*(工作清单!$I$7:$I$10000&lt;=$G$8),ROW(工作清单!$E$7:$M$10000),4^8),ROW(84:84)))</f>
        <v>0</v>
      </c>
      <c r="N96" s="24"/>
    </row>
    <row r="97" s="12" customFormat="1" customHeight="1" spans="3:14">
      <c r="C97" s="24"/>
      <c r="D97" s="5" t="str">
        <f t="shared" si="2"/>
        <v/>
      </c>
      <c r="E97" s="6">
        <f t="array" ref="E97">INDEX(工作清单!E:E,SMALL(IF((工作清单!$I$7:$I$10000&gt;=$E$8)*(工作清单!$I$7:$I$10000&lt;=$G$8),ROW(工作清单!$E$7:$M$10000),4^8),ROW(85:85)))</f>
        <v>0</v>
      </c>
      <c r="F97" s="6">
        <f t="array" ref="F97">INDEX(工作清单!F:F,SMALL(IF((工作清单!$I$7:$I$10000&gt;=$E$8)*(工作清单!$I$7:$I$10000&lt;=$G$8),ROW(工作清单!$E$7:$M$10000),4^8),ROW(85:85)))</f>
        <v>0</v>
      </c>
      <c r="G97" s="6">
        <f t="array" ref="G97">INDEX(工作清单!G:G,SMALL(IF((工作清单!$I$7:$I$10000&gt;=$E$8)*(工作清单!$I$7:$I$10000&lt;=$G$8),ROW(工作清单!$E$7:$M$10000),4^8),ROW(85:85)))</f>
        <v>0</v>
      </c>
      <c r="H97" s="6">
        <f t="array" ref="H97">INDEX(工作清单!H:H,SMALL(IF((工作清单!$I$7:$I$10000&gt;=$E$8)*(工作清单!$I$7:$I$10000&lt;=$G$8),ROW(工作清单!$E$7:$M$10000),4^8),ROW(85:85)))</f>
        <v>0</v>
      </c>
      <c r="I97" s="27">
        <f t="array" ref="I97">INDEX(工作清单!I:I,SMALL(IF((工作清单!$I$7:$I$10000&gt;=$E$8)*(工作清单!$I$7:$I$10000&lt;=$G$8),ROW(工作清单!$E$7:$M$10000),4^8),ROW(85:85)))</f>
        <v>0</v>
      </c>
      <c r="J97" s="28">
        <f t="array" ref="J97">INDEX(工作清单!J:J,SMALL(IF((工作清单!$I$7:$I$10000&gt;=$E$8)*(工作清单!$I$7:$I$10000&lt;=$G$8),ROW(工作清单!$E$7:$M$10000),4^8),ROW(85:85)))</f>
        <v>0</v>
      </c>
      <c r="K97" s="6">
        <f t="array" ref="K97">INDEX(工作清单!K:K,SMALL(IF((工作清单!$I$7:$I$10000&gt;=$E$8)*(工作清单!$I$7:$I$10000&lt;=$G$8),ROW(工作清单!$E$7:$M$10000),4^8),ROW(85:85)))</f>
        <v>0</v>
      </c>
      <c r="L97" s="6">
        <f t="array" ref="L97">INDEX(工作清单!L:L,SMALL(IF((工作清单!$I$7:$I$10000&gt;=$E$8)*(工作清单!$I$7:$I$10000&lt;=$G$8),ROW(工作清单!$E$7:$M$10000),4^8),ROW(85:85)))</f>
        <v>0</v>
      </c>
      <c r="M97" s="10">
        <f t="array" ref="M97">INDEX(工作清单!M:M,SMALL(IF((工作清单!$I$7:$I$10000&gt;=$E$8)*(工作清单!$I$7:$I$10000&lt;=$G$8),ROW(工作清单!$E$7:$M$10000),4^8),ROW(85:85)))</f>
        <v>0</v>
      </c>
      <c r="N97" s="24"/>
    </row>
    <row r="98" s="12" customFormat="1" customHeight="1" spans="3:14">
      <c r="C98" s="24"/>
      <c r="D98" s="5" t="str">
        <f t="shared" si="2"/>
        <v/>
      </c>
      <c r="E98" s="6">
        <f t="array" ref="E98">INDEX(工作清单!E:E,SMALL(IF((工作清单!$I$7:$I$10000&gt;=$E$8)*(工作清单!$I$7:$I$10000&lt;=$G$8),ROW(工作清单!$E$7:$M$10000),4^8),ROW(86:86)))</f>
        <v>0</v>
      </c>
      <c r="F98" s="6">
        <f t="array" ref="F98">INDEX(工作清单!F:F,SMALL(IF((工作清单!$I$7:$I$10000&gt;=$E$8)*(工作清单!$I$7:$I$10000&lt;=$G$8),ROW(工作清单!$E$7:$M$10000),4^8),ROW(86:86)))</f>
        <v>0</v>
      </c>
      <c r="G98" s="6">
        <f t="array" ref="G98">INDEX(工作清单!G:G,SMALL(IF((工作清单!$I$7:$I$10000&gt;=$E$8)*(工作清单!$I$7:$I$10000&lt;=$G$8),ROW(工作清单!$E$7:$M$10000),4^8),ROW(86:86)))</f>
        <v>0</v>
      </c>
      <c r="H98" s="6">
        <f t="array" ref="H98">INDEX(工作清单!H:H,SMALL(IF((工作清单!$I$7:$I$10000&gt;=$E$8)*(工作清单!$I$7:$I$10000&lt;=$G$8),ROW(工作清单!$E$7:$M$10000),4^8),ROW(86:86)))</f>
        <v>0</v>
      </c>
      <c r="I98" s="27">
        <f t="array" ref="I98">INDEX(工作清单!I:I,SMALL(IF((工作清单!$I$7:$I$10000&gt;=$E$8)*(工作清单!$I$7:$I$10000&lt;=$G$8),ROW(工作清单!$E$7:$M$10000),4^8),ROW(86:86)))</f>
        <v>0</v>
      </c>
      <c r="J98" s="28">
        <f t="array" ref="J98">INDEX(工作清单!J:J,SMALL(IF((工作清单!$I$7:$I$10000&gt;=$E$8)*(工作清单!$I$7:$I$10000&lt;=$G$8),ROW(工作清单!$E$7:$M$10000),4^8),ROW(86:86)))</f>
        <v>0</v>
      </c>
      <c r="K98" s="6">
        <f t="array" ref="K98">INDEX(工作清单!K:K,SMALL(IF((工作清单!$I$7:$I$10000&gt;=$E$8)*(工作清单!$I$7:$I$10000&lt;=$G$8),ROW(工作清单!$E$7:$M$10000),4^8),ROW(86:86)))</f>
        <v>0</v>
      </c>
      <c r="L98" s="6">
        <f t="array" ref="L98">INDEX(工作清单!L:L,SMALL(IF((工作清单!$I$7:$I$10000&gt;=$E$8)*(工作清单!$I$7:$I$10000&lt;=$G$8),ROW(工作清单!$E$7:$M$10000),4^8),ROW(86:86)))</f>
        <v>0</v>
      </c>
      <c r="M98" s="10">
        <f t="array" ref="M98">INDEX(工作清单!M:M,SMALL(IF((工作清单!$I$7:$I$10000&gt;=$E$8)*(工作清单!$I$7:$I$10000&lt;=$G$8),ROW(工作清单!$E$7:$M$10000),4^8),ROW(86:86)))</f>
        <v>0</v>
      </c>
      <c r="N98" s="24"/>
    </row>
    <row r="99" s="12" customFormat="1" customHeight="1" spans="3:14">
      <c r="C99" s="24"/>
      <c r="D99" s="5" t="str">
        <f t="shared" si="2"/>
        <v/>
      </c>
      <c r="E99" s="6">
        <f t="array" ref="E99">INDEX(工作清单!E:E,SMALL(IF((工作清单!$I$7:$I$10000&gt;=$E$8)*(工作清单!$I$7:$I$10000&lt;=$G$8),ROW(工作清单!$E$7:$M$10000),4^8),ROW(87:87)))</f>
        <v>0</v>
      </c>
      <c r="F99" s="6">
        <f t="array" ref="F99">INDEX(工作清单!F:F,SMALL(IF((工作清单!$I$7:$I$10000&gt;=$E$8)*(工作清单!$I$7:$I$10000&lt;=$G$8),ROW(工作清单!$E$7:$M$10000),4^8),ROW(87:87)))</f>
        <v>0</v>
      </c>
      <c r="G99" s="6">
        <f t="array" ref="G99">INDEX(工作清单!G:G,SMALL(IF((工作清单!$I$7:$I$10000&gt;=$E$8)*(工作清单!$I$7:$I$10000&lt;=$G$8),ROW(工作清单!$E$7:$M$10000),4^8),ROW(87:87)))</f>
        <v>0</v>
      </c>
      <c r="H99" s="6">
        <f t="array" ref="H99">INDEX(工作清单!H:H,SMALL(IF((工作清单!$I$7:$I$10000&gt;=$E$8)*(工作清单!$I$7:$I$10000&lt;=$G$8),ROW(工作清单!$E$7:$M$10000),4^8),ROW(87:87)))</f>
        <v>0</v>
      </c>
      <c r="I99" s="27">
        <f t="array" ref="I99">INDEX(工作清单!I:I,SMALL(IF((工作清单!$I$7:$I$10000&gt;=$E$8)*(工作清单!$I$7:$I$10000&lt;=$G$8),ROW(工作清单!$E$7:$M$10000),4^8),ROW(87:87)))</f>
        <v>0</v>
      </c>
      <c r="J99" s="28">
        <f t="array" ref="J99">INDEX(工作清单!J:J,SMALL(IF((工作清单!$I$7:$I$10000&gt;=$E$8)*(工作清单!$I$7:$I$10000&lt;=$G$8),ROW(工作清单!$E$7:$M$10000),4^8),ROW(87:87)))</f>
        <v>0</v>
      </c>
      <c r="K99" s="6">
        <f t="array" ref="K99">INDEX(工作清单!K:K,SMALL(IF((工作清单!$I$7:$I$10000&gt;=$E$8)*(工作清单!$I$7:$I$10000&lt;=$G$8),ROW(工作清单!$E$7:$M$10000),4^8),ROW(87:87)))</f>
        <v>0</v>
      </c>
      <c r="L99" s="6">
        <f t="array" ref="L99">INDEX(工作清单!L:L,SMALL(IF((工作清单!$I$7:$I$10000&gt;=$E$8)*(工作清单!$I$7:$I$10000&lt;=$G$8),ROW(工作清单!$E$7:$M$10000),4^8),ROW(87:87)))</f>
        <v>0</v>
      </c>
      <c r="M99" s="10">
        <f t="array" ref="M99">INDEX(工作清单!M:M,SMALL(IF((工作清单!$I$7:$I$10000&gt;=$E$8)*(工作清单!$I$7:$I$10000&lt;=$G$8),ROW(工作清单!$E$7:$M$10000),4^8),ROW(87:87)))</f>
        <v>0</v>
      </c>
      <c r="N99" s="24"/>
    </row>
    <row r="100" s="12" customFormat="1" customHeight="1" spans="3:14">
      <c r="C100" s="24"/>
      <c r="D100" s="5" t="str">
        <f t="shared" si="2"/>
        <v/>
      </c>
      <c r="E100" s="6">
        <f t="array" ref="E100">INDEX(工作清单!E:E,SMALL(IF((工作清单!$I$7:$I$10000&gt;=$E$8)*(工作清单!$I$7:$I$10000&lt;=$G$8),ROW(工作清单!$E$7:$M$10000),4^8),ROW(88:88)))</f>
        <v>0</v>
      </c>
      <c r="F100" s="6">
        <f t="array" ref="F100">INDEX(工作清单!F:F,SMALL(IF((工作清单!$I$7:$I$10000&gt;=$E$8)*(工作清单!$I$7:$I$10000&lt;=$G$8),ROW(工作清单!$E$7:$M$10000),4^8),ROW(88:88)))</f>
        <v>0</v>
      </c>
      <c r="G100" s="6">
        <f t="array" ref="G100">INDEX(工作清单!G:G,SMALL(IF((工作清单!$I$7:$I$10000&gt;=$E$8)*(工作清单!$I$7:$I$10000&lt;=$G$8),ROW(工作清单!$E$7:$M$10000),4^8),ROW(88:88)))</f>
        <v>0</v>
      </c>
      <c r="H100" s="6">
        <f t="array" ref="H100">INDEX(工作清单!H:H,SMALL(IF((工作清单!$I$7:$I$10000&gt;=$E$8)*(工作清单!$I$7:$I$10000&lt;=$G$8),ROW(工作清单!$E$7:$M$10000),4^8),ROW(88:88)))</f>
        <v>0</v>
      </c>
      <c r="I100" s="27">
        <f t="array" ref="I100">INDEX(工作清单!I:I,SMALL(IF((工作清单!$I$7:$I$10000&gt;=$E$8)*(工作清单!$I$7:$I$10000&lt;=$G$8),ROW(工作清单!$E$7:$M$10000),4^8),ROW(88:88)))</f>
        <v>0</v>
      </c>
      <c r="J100" s="28">
        <f t="array" ref="J100">INDEX(工作清单!J:J,SMALL(IF((工作清单!$I$7:$I$10000&gt;=$E$8)*(工作清单!$I$7:$I$10000&lt;=$G$8),ROW(工作清单!$E$7:$M$10000),4^8),ROW(88:88)))</f>
        <v>0</v>
      </c>
      <c r="K100" s="6">
        <f t="array" ref="K100">INDEX(工作清单!K:K,SMALL(IF((工作清单!$I$7:$I$10000&gt;=$E$8)*(工作清单!$I$7:$I$10000&lt;=$G$8),ROW(工作清单!$E$7:$M$10000),4^8),ROW(88:88)))</f>
        <v>0</v>
      </c>
      <c r="L100" s="6">
        <f t="array" ref="L100">INDEX(工作清单!L:L,SMALL(IF((工作清单!$I$7:$I$10000&gt;=$E$8)*(工作清单!$I$7:$I$10000&lt;=$G$8),ROW(工作清单!$E$7:$M$10000),4^8),ROW(88:88)))</f>
        <v>0</v>
      </c>
      <c r="M100" s="10">
        <f t="array" ref="M100">INDEX(工作清单!M:M,SMALL(IF((工作清单!$I$7:$I$10000&gt;=$E$8)*(工作清单!$I$7:$I$10000&lt;=$G$8),ROW(工作清单!$E$7:$M$10000),4^8),ROW(88:88)))</f>
        <v>0</v>
      </c>
      <c r="N100" s="24"/>
    </row>
    <row r="101" s="12" customFormat="1" customHeight="1" spans="3:14">
      <c r="C101" s="24"/>
      <c r="D101" s="5" t="str">
        <f t="shared" si="2"/>
        <v/>
      </c>
      <c r="E101" s="6">
        <f t="array" ref="E101">INDEX(工作清单!E:E,SMALL(IF((工作清单!$I$7:$I$10000&gt;=$E$8)*(工作清单!$I$7:$I$10000&lt;=$G$8),ROW(工作清单!$E$7:$M$10000),4^8),ROW(89:89)))</f>
        <v>0</v>
      </c>
      <c r="F101" s="6">
        <f t="array" ref="F101">INDEX(工作清单!F:F,SMALL(IF((工作清单!$I$7:$I$10000&gt;=$E$8)*(工作清单!$I$7:$I$10000&lt;=$G$8),ROW(工作清单!$E$7:$M$10000),4^8),ROW(89:89)))</f>
        <v>0</v>
      </c>
      <c r="G101" s="6">
        <f t="array" ref="G101">INDEX(工作清单!G:G,SMALL(IF((工作清单!$I$7:$I$10000&gt;=$E$8)*(工作清单!$I$7:$I$10000&lt;=$G$8),ROW(工作清单!$E$7:$M$10000),4^8),ROW(89:89)))</f>
        <v>0</v>
      </c>
      <c r="H101" s="6">
        <f t="array" ref="H101">INDEX(工作清单!H:H,SMALL(IF((工作清单!$I$7:$I$10000&gt;=$E$8)*(工作清单!$I$7:$I$10000&lt;=$G$8),ROW(工作清单!$E$7:$M$10000),4^8),ROW(89:89)))</f>
        <v>0</v>
      </c>
      <c r="I101" s="27">
        <f t="array" ref="I101">INDEX(工作清单!I:I,SMALL(IF((工作清单!$I$7:$I$10000&gt;=$E$8)*(工作清单!$I$7:$I$10000&lt;=$G$8),ROW(工作清单!$E$7:$M$10000),4^8),ROW(89:89)))</f>
        <v>0</v>
      </c>
      <c r="J101" s="28">
        <f t="array" ref="J101">INDEX(工作清单!J:J,SMALL(IF((工作清单!$I$7:$I$10000&gt;=$E$8)*(工作清单!$I$7:$I$10000&lt;=$G$8),ROW(工作清单!$E$7:$M$10000),4^8),ROW(89:89)))</f>
        <v>0</v>
      </c>
      <c r="K101" s="6">
        <f t="array" ref="K101">INDEX(工作清单!K:K,SMALL(IF((工作清单!$I$7:$I$10000&gt;=$E$8)*(工作清单!$I$7:$I$10000&lt;=$G$8),ROW(工作清单!$E$7:$M$10000),4^8),ROW(89:89)))</f>
        <v>0</v>
      </c>
      <c r="L101" s="6">
        <f t="array" ref="L101">INDEX(工作清单!L:L,SMALL(IF((工作清单!$I$7:$I$10000&gt;=$E$8)*(工作清单!$I$7:$I$10000&lt;=$G$8),ROW(工作清单!$E$7:$M$10000),4^8),ROW(89:89)))</f>
        <v>0</v>
      </c>
      <c r="M101" s="10">
        <f t="array" ref="M101">INDEX(工作清单!M:M,SMALL(IF((工作清单!$I$7:$I$10000&gt;=$E$8)*(工作清单!$I$7:$I$10000&lt;=$G$8),ROW(工作清单!$E$7:$M$10000),4^8),ROW(89:89)))</f>
        <v>0</v>
      </c>
      <c r="N101" s="24"/>
    </row>
    <row r="102" s="12" customFormat="1" customHeight="1" spans="3:14">
      <c r="C102" s="24"/>
      <c r="D102" s="5" t="str">
        <f t="shared" si="2"/>
        <v/>
      </c>
      <c r="E102" s="6">
        <f t="array" ref="E102">INDEX(工作清单!E:E,SMALL(IF((工作清单!$I$7:$I$10000&gt;=$E$8)*(工作清单!$I$7:$I$10000&lt;=$G$8),ROW(工作清单!$E$7:$M$10000),4^8),ROW(90:90)))</f>
        <v>0</v>
      </c>
      <c r="F102" s="6">
        <f t="array" ref="F102">INDEX(工作清单!F:F,SMALL(IF((工作清单!$I$7:$I$10000&gt;=$E$8)*(工作清单!$I$7:$I$10000&lt;=$G$8),ROW(工作清单!$E$7:$M$10000),4^8),ROW(90:90)))</f>
        <v>0</v>
      </c>
      <c r="G102" s="6">
        <f t="array" ref="G102">INDEX(工作清单!G:G,SMALL(IF((工作清单!$I$7:$I$10000&gt;=$E$8)*(工作清单!$I$7:$I$10000&lt;=$G$8),ROW(工作清单!$E$7:$M$10000),4^8),ROW(90:90)))</f>
        <v>0</v>
      </c>
      <c r="H102" s="6">
        <f t="array" ref="H102">INDEX(工作清单!H:H,SMALL(IF((工作清单!$I$7:$I$10000&gt;=$E$8)*(工作清单!$I$7:$I$10000&lt;=$G$8),ROW(工作清单!$E$7:$M$10000),4^8),ROW(90:90)))</f>
        <v>0</v>
      </c>
      <c r="I102" s="27">
        <f t="array" ref="I102">INDEX(工作清单!I:I,SMALL(IF((工作清单!$I$7:$I$10000&gt;=$E$8)*(工作清单!$I$7:$I$10000&lt;=$G$8),ROW(工作清单!$E$7:$M$10000),4^8),ROW(90:90)))</f>
        <v>0</v>
      </c>
      <c r="J102" s="28">
        <f t="array" ref="J102">INDEX(工作清单!J:J,SMALL(IF((工作清单!$I$7:$I$10000&gt;=$E$8)*(工作清单!$I$7:$I$10000&lt;=$G$8),ROW(工作清单!$E$7:$M$10000),4^8),ROW(90:90)))</f>
        <v>0</v>
      </c>
      <c r="K102" s="6">
        <f t="array" ref="K102">INDEX(工作清单!K:K,SMALL(IF((工作清单!$I$7:$I$10000&gt;=$E$8)*(工作清单!$I$7:$I$10000&lt;=$G$8),ROW(工作清单!$E$7:$M$10000),4^8),ROW(90:90)))</f>
        <v>0</v>
      </c>
      <c r="L102" s="6">
        <f t="array" ref="L102">INDEX(工作清单!L:L,SMALL(IF((工作清单!$I$7:$I$10000&gt;=$E$8)*(工作清单!$I$7:$I$10000&lt;=$G$8),ROW(工作清单!$E$7:$M$10000),4^8),ROW(90:90)))</f>
        <v>0</v>
      </c>
      <c r="M102" s="10">
        <f t="array" ref="M102">INDEX(工作清单!M:M,SMALL(IF((工作清单!$I$7:$I$10000&gt;=$E$8)*(工作清单!$I$7:$I$10000&lt;=$G$8),ROW(工作清单!$E$7:$M$10000),4^8),ROW(90:90)))</f>
        <v>0</v>
      </c>
      <c r="N102" s="24"/>
    </row>
    <row r="103" s="12" customFormat="1" customHeight="1" spans="3:14">
      <c r="C103" s="24"/>
      <c r="D103" s="5" t="str">
        <f t="shared" si="2"/>
        <v/>
      </c>
      <c r="E103" s="6">
        <f t="array" ref="E103">INDEX(工作清单!E:E,SMALL(IF((工作清单!$I$7:$I$10000&gt;=$E$8)*(工作清单!$I$7:$I$10000&lt;=$G$8),ROW(工作清单!$E$7:$M$10000),4^8),ROW(91:91)))</f>
        <v>0</v>
      </c>
      <c r="F103" s="6">
        <f t="array" ref="F103">INDEX(工作清单!F:F,SMALL(IF((工作清单!$I$7:$I$10000&gt;=$E$8)*(工作清单!$I$7:$I$10000&lt;=$G$8),ROW(工作清单!$E$7:$M$10000),4^8),ROW(91:91)))</f>
        <v>0</v>
      </c>
      <c r="G103" s="6">
        <f t="array" ref="G103">INDEX(工作清单!G:G,SMALL(IF((工作清单!$I$7:$I$10000&gt;=$E$8)*(工作清单!$I$7:$I$10000&lt;=$G$8),ROW(工作清单!$E$7:$M$10000),4^8),ROW(91:91)))</f>
        <v>0</v>
      </c>
      <c r="H103" s="6">
        <f t="array" ref="H103">INDEX(工作清单!H:H,SMALL(IF((工作清单!$I$7:$I$10000&gt;=$E$8)*(工作清单!$I$7:$I$10000&lt;=$G$8),ROW(工作清单!$E$7:$M$10000),4^8),ROW(91:91)))</f>
        <v>0</v>
      </c>
      <c r="I103" s="27">
        <f t="array" ref="I103">INDEX(工作清单!I:I,SMALL(IF((工作清单!$I$7:$I$10000&gt;=$E$8)*(工作清单!$I$7:$I$10000&lt;=$G$8),ROW(工作清单!$E$7:$M$10000),4^8),ROW(91:91)))</f>
        <v>0</v>
      </c>
      <c r="J103" s="28">
        <f t="array" ref="J103">INDEX(工作清单!J:J,SMALL(IF((工作清单!$I$7:$I$10000&gt;=$E$8)*(工作清单!$I$7:$I$10000&lt;=$G$8),ROW(工作清单!$E$7:$M$10000),4^8),ROW(91:91)))</f>
        <v>0</v>
      </c>
      <c r="K103" s="6">
        <f t="array" ref="K103">INDEX(工作清单!K:K,SMALL(IF((工作清单!$I$7:$I$10000&gt;=$E$8)*(工作清单!$I$7:$I$10000&lt;=$G$8),ROW(工作清单!$E$7:$M$10000),4^8),ROW(91:91)))</f>
        <v>0</v>
      </c>
      <c r="L103" s="6">
        <f t="array" ref="L103">INDEX(工作清单!L:L,SMALL(IF((工作清单!$I$7:$I$10000&gt;=$E$8)*(工作清单!$I$7:$I$10000&lt;=$G$8),ROW(工作清单!$E$7:$M$10000),4^8),ROW(91:91)))</f>
        <v>0</v>
      </c>
      <c r="M103" s="10">
        <f t="array" ref="M103">INDEX(工作清单!M:M,SMALL(IF((工作清单!$I$7:$I$10000&gt;=$E$8)*(工作清单!$I$7:$I$10000&lt;=$G$8),ROW(工作清单!$E$7:$M$10000),4^8),ROW(91:91)))</f>
        <v>0</v>
      </c>
      <c r="N103" s="24"/>
    </row>
    <row r="104" s="12" customFormat="1" customHeight="1" spans="3:14">
      <c r="C104" s="24"/>
      <c r="D104" s="5" t="str">
        <f t="shared" si="2"/>
        <v/>
      </c>
      <c r="E104" s="6">
        <f t="array" ref="E104">INDEX(工作清单!E:E,SMALL(IF((工作清单!$I$7:$I$10000&gt;=$E$8)*(工作清单!$I$7:$I$10000&lt;=$G$8),ROW(工作清单!$E$7:$M$10000),4^8),ROW(92:92)))</f>
        <v>0</v>
      </c>
      <c r="F104" s="6">
        <f t="array" ref="F104">INDEX(工作清单!F:F,SMALL(IF((工作清单!$I$7:$I$10000&gt;=$E$8)*(工作清单!$I$7:$I$10000&lt;=$G$8),ROW(工作清单!$E$7:$M$10000),4^8),ROW(92:92)))</f>
        <v>0</v>
      </c>
      <c r="G104" s="6">
        <f t="array" ref="G104">INDEX(工作清单!G:G,SMALL(IF((工作清单!$I$7:$I$10000&gt;=$E$8)*(工作清单!$I$7:$I$10000&lt;=$G$8),ROW(工作清单!$E$7:$M$10000),4^8),ROW(92:92)))</f>
        <v>0</v>
      </c>
      <c r="H104" s="6">
        <f t="array" ref="H104">INDEX(工作清单!H:H,SMALL(IF((工作清单!$I$7:$I$10000&gt;=$E$8)*(工作清单!$I$7:$I$10000&lt;=$G$8),ROW(工作清单!$E$7:$M$10000),4^8),ROW(92:92)))</f>
        <v>0</v>
      </c>
      <c r="I104" s="27">
        <f t="array" ref="I104">INDEX(工作清单!I:I,SMALL(IF((工作清单!$I$7:$I$10000&gt;=$E$8)*(工作清单!$I$7:$I$10000&lt;=$G$8),ROW(工作清单!$E$7:$M$10000),4^8),ROW(92:92)))</f>
        <v>0</v>
      </c>
      <c r="J104" s="28">
        <f t="array" ref="J104">INDEX(工作清单!J:J,SMALL(IF((工作清单!$I$7:$I$10000&gt;=$E$8)*(工作清单!$I$7:$I$10000&lt;=$G$8),ROW(工作清单!$E$7:$M$10000),4^8),ROW(92:92)))</f>
        <v>0</v>
      </c>
      <c r="K104" s="6">
        <f t="array" ref="K104">INDEX(工作清单!K:K,SMALL(IF((工作清单!$I$7:$I$10000&gt;=$E$8)*(工作清单!$I$7:$I$10000&lt;=$G$8),ROW(工作清单!$E$7:$M$10000),4^8),ROW(92:92)))</f>
        <v>0</v>
      </c>
      <c r="L104" s="6">
        <f t="array" ref="L104">INDEX(工作清单!L:L,SMALL(IF((工作清单!$I$7:$I$10000&gt;=$E$8)*(工作清单!$I$7:$I$10000&lt;=$G$8),ROW(工作清单!$E$7:$M$10000),4^8),ROW(92:92)))</f>
        <v>0</v>
      </c>
      <c r="M104" s="10">
        <f t="array" ref="M104">INDEX(工作清单!M:M,SMALL(IF((工作清单!$I$7:$I$10000&gt;=$E$8)*(工作清单!$I$7:$I$10000&lt;=$G$8),ROW(工作清单!$E$7:$M$10000),4^8),ROW(92:92)))</f>
        <v>0</v>
      </c>
      <c r="N104" s="24"/>
    </row>
    <row r="105" s="12" customFormat="1" customHeight="1" spans="3:14">
      <c r="C105" s="24"/>
      <c r="D105" s="5" t="str">
        <f t="shared" si="2"/>
        <v/>
      </c>
      <c r="E105" s="6">
        <f t="array" ref="E105">INDEX(工作清单!E:E,SMALL(IF((工作清单!$I$7:$I$10000&gt;=$E$8)*(工作清单!$I$7:$I$10000&lt;=$G$8),ROW(工作清单!$E$7:$M$10000),4^8),ROW(93:93)))</f>
        <v>0</v>
      </c>
      <c r="F105" s="6">
        <f t="array" ref="F105">INDEX(工作清单!F:F,SMALL(IF((工作清单!$I$7:$I$10000&gt;=$E$8)*(工作清单!$I$7:$I$10000&lt;=$G$8),ROW(工作清单!$E$7:$M$10000),4^8),ROW(93:93)))</f>
        <v>0</v>
      </c>
      <c r="G105" s="6">
        <f t="array" ref="G105">INDEX(工作清单!G:G,SMALL(IF((工作清单!$I$7:$I$10000&gt;=$E$8)*(工作清单!$I$7:$I$10000&lt;=$G$8),ROW(工作清单!$E$7:$M$10000),4^8),ROW(93:93)))</f>
        <v>0</v>
      </c>
      <c r="H105" s="6">
        <f t="array" ref="H105">INDEX(工作清单!H:H,SMALL(IF((工作清单!$I$7:$I$10000&gt;=$E$8)*(工作清单!$I$7:$I$10000&lt;=$G$8),ROW(工作清单!$E$7:$M$10000),4^8),ROW(93:93)))</f>
        <v>0</v>
      </c>
      <c r="I105" s="27">
        <f t="array" ref="I105">INDEX(工作清单!I:I,SMALL(IF((工作清单!$I$7:$I$10000&gt;=$E$8)*(工作清单!$I$7:$I$10000&lt;=$G$8),ROW(工作清单!$E$7:$M$10000),4^8),ROW(93:93)))</f>
        <v>0</v>
      </c>
      <c r="J105" s="28">
        <f t="array" ref="J105">INDEX(工作清单!J:J,SMALL(IF((工作清单!$I$7:$I$10000&gt;=$E$8)*(工作清单!$I$7:$I$10000&lt;=$G$8),ROW(工作清单!$E$7:$M$10000),4^8),ROW(93:93)))</f>
        <v>0</v>
      </c>
      <c r="K105" s="6">
        <f t="array" ref="K105">INDEX(工作清单!K:K,SMALL(IF((工作清单!$I$7:$I$10000&gt;=$E$8)*(工作清单!$I$7:$I$10000&lt;=$G$8),ROW(工作清单!$E$7:$M$10000),4^8),ROW(93:93)))</f>
        <v>0</v>
      </c>
      <c r="L105" s="6">
        <f t="array" ref="L105">INDEX(工作清单!L:L,SMALL(IF((工作清单!$I$7:$I$10000&gt;=$E$8)*(工作清单!$I$7:$I$10000&lt;=$G$8),ROW(工作清单!$E$7:$M$10000),4^8),ROW(93:93)))</f>
        <v>0</v>
      </c>
      <c r="M105" s="10">
        <f t="array" ref="M105">INDEX(工作清单!M:M,SMALL(IF((工作清单!$I$7:$I$10000&gt;=$E$8)*(工作清单!$I$7:$I$10000&lt;=$G$8),ROW(工作清单!$E$7:$M$10000),4^8),ROW(93:93)))</f>
        <v>0</v>
      </c>
      <c r="N105" s="24"/>
    </row>
    <row r="106" s="12" customFormat="1" customHeight="1" spans="3:14">
      <c r="C106" s="24"/>
      <c r="D106" s="5" t="str">
        <f t="shared" si="2"/>
        <v/>
      </c>
      <c r="E106" s="6">
        <f t="array" ref="E106">INDEX(工作清单!E:E,SMALL(IF((工作清单!$I$7:$I$10000&gt;=$E$8)*(工作清单!$I$7:$I$10000&lt;=$G$8),ROW(工作清单!$E$7:$M$10000),4^8),ROW(94:94)))</f>
        <v>0</v>
      </c>
      <c r="F106" s="6">
        <f t="array" ref="F106">INDEX(工作清单!F:F,SMALL(IF((工作清单!$I$7:$I$10000&gt;=$E$8)*(工作清单!$I$7:$I$10000&lt;=$G$8),ROW(工作清单!$E$7:$M$10000),4^8),ROW(94:94)))</f>
        <v>0</v>
      </c>
      <c r="G106" s="6">
        <f t="array" ref="G106">INDEX(工作清单!G:G,SMALL(IF((工作清单!$I$7:$I$10000&gt;=$E$8)*(工作清单!$I$7:$I$10000&lt;=$G$8),ROW(工作清单!$E$7:$M$10000),4^8),ROW(94:94)))</f>
        <v>0</v>
      </c>
      <c r="H106" s="6">
        <f t="array" ref="H106">INDEX(工作清单!H:H,SMALL(IF((工作清单!$I$7:$I$10000&gt;=$E$8)*(工作清单!$I$7:$I$10000&lt;=$G$8),ROW(工作清单!$E$7:$M$10000),4^8),ROW(94:94)))</f>
        <v>0</v>
      </c>
      <c r="I106" s="27">
        <f t="array" ref="I106">INDEX(工作清单!I:I,SMALL(IF((工作清单!$I$7:$I$10000&gt;=$E$8)*(工作清单!$I$7:$I$10000&lt;=$G$8),ROW(工作清单!$E$7:$M$10000),4^8),ROW(94:94)))</f>
        <v>0</v>
      </c>
      <c r="J106" s="28">
        <f t="array" ref="J106">INDEX(工作清单!J:J,SMALL(IF((工作清单!$I$7:$I$10000&gt;=$E$8)*(工作清单!$I$7:$I$10000&lt;=$G$8),ROW(工作清单!$E$7:$M$10000),4^8),ROW(94:94)))</f>
        <v>0</v>
      </c>
      <c r="K106" s="6">
        <f t="array" ref="K106">INDEX(工作清单!K:K,SMALL(IF((工作清单!$I$7:$I$10000&gt;=$E$8)*(工作清单!$I$7:$I$10000&lt;=$G$8),ROW(工作清单!$E$7:$M$10000),4^8),ROW(94:94)))</f>
        <v>0</v>
      </c>
      <c r="L106" s="6">
        <f t="array" ref="L106">INDEX(工作清单!L:L,SMALL(IF((工作清单!$I$7:$I$10000&gt;=$E$8)*(工作清单!$I$7:$I$10000&lt;=$G$8),ROW(工作清单!$E$7:$M$10000),4^8),ROW(94:94)))</f>
        <v>0</v>
      </c>
      <c r="M106" s="10">
        <f t="array" ref="M106">INDEX(工作清单!M:M,SMALL(IF((工作清单!$I$7:$I$10000&gt;=$E$8)*(工作清单!$I$7:$I$10000&lt;=$G$8),ROW(工作清单!$E$7:$M$10000),4^8),ROW(94:94)))</f>
        <v>0</v>
      </c>
      <c r="N106" s="24"/>
    </row>
    <row r="107" s="12" customFormat="1" customHeight="1" spans="3:14">
      <c r="C107" s="24"/>
      <c r="D107" s="7" t="str">
        <f t="shared" si="2"/>
        <v/>
      </c>
      <c r="E107" s="8">
        <f t="array" ref="E107">INDEX(工作清单!E:E,SMALL(IF((工作清单!$I$7:$I$10000&gt;=$E$8)*(工作清单!$I$7:$I$10000&lt;=$G$8),ROW(工作清单!$E$7:$M$10000),4^8),ROW(95:95)))</f>
        <v>0</v>
      </c>
      <c r="F107" s="8">
        <f t="array" ref="F107">INDEX(工作清单!F:F,SMALL(IF((工作清单!$I$7:$I$10000&gt;=$E$8)*(工作清单!$I$7:$I$10000&lt;=$G$8),ROW(工作清单!$E$7:$M$10000),4^8),ROW(95:95)))</f>
        <v>0</v>
      </c>
      <c r="G107" s="8">
        <f t="array" ref="G107">INDEX(工作清单!G:G,SMALL(IF((工作清单!$I$7:$I$10000&gt;=$E$8)*(工作清单!$I$7:$I$10000&lt;=$G$8),ROW(工作清单!$E$7:$M$10000),4^8),ROW(95:95)))</f>
        <v>0</v>
      </c>
      <c r="H107" s="8">
        <f t="array" ref="H107">INDEX(工作清单!H:H,SMALL(IF((工作清单!$I$7:$I$10000&gt;=$E$8)*(工作清单!$I$7:$I$10000&lt;=$G$8),ROW(工作清单!$E$7:$M$10000),4^8),ROW(95:95)))</f>
        <v>0</v>
      </c>
      <c r="I107" s="29">
        <f t="array" ref="I107">INDEX(工作清单!I:I,SMALL(IF((工作清单!$I$7:$I$10000&gt;=$E$8)*(工作清单!$I$7:$I$10000&lt;=$G$8),ROW(工作清单!$E$7:$M$10000),4^8),ROW(95:95)))</f>
        <v>0</v>
      </c>
      <c r="J107" s="30">
        <f t="array" ref="J107">INDEX(工作清单!J:J,SMALL(IF((工作清单!$I$7:$I$10000&gt;=$E$8)*(工作清单!$I$7:$I$10000&lt;=$G$8),ROW(工作清单!$E$7:$M$10000),4^8),ROW(95:95)))</f>
        <v>0</v>
      </c>
      <c r="K107" s="8">
        <f t="array" ref="K107">INDEX(工作清单!K:K,SMALL(IF((工作清单!$I$7:$I$10000&gt;=$E$8)*(工作清单!$I$7:$I$10000&lt;=$G$8),ROW(工作清单!$E$7:$M$10000),4^8),ROW(95:95)))</f>
        <v>0</v>
      </c>
      <c r="L107" s="8">
        <f t="array" ref="L107">INDEX(工作清单!L:L,SMALL(IF((工作清单!$I$7:$I$10000&gt;=$E$8)*(工作清单!$I$7:$I$10000&lt;=$G$8),ROW(工作清单!$E$7:$M$10000),4^8),ROW(95:95)))</f>
        <v>0</v>
      </c>
      <c r="M107" s="11">
        <f t="array" ref="M107">INDEX(工作清单!M:M,SMALL(IF((工作清单!$I$7:$I$10000&gt;=$E$8)*(工作清单!$I$7:$I$10000&lt;=$G$8),ROW(工作清单!$E$7:$M$10000),4^8),ROW(95:95)))</f>
        <v>0</v>
      </c>
      <c r="N107" s="24"/>
    </row>
  </sheetData>
  <mergeCells count="3">
    <mergeCell ref="E5:H5"/>
    <mergeCell ref="G6:H6"/>
    <mergeCell ref="G8:H8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3"/>
  <sheetViews>
    <sheetView showZeros="0" zoomScale="85" zoomScaleNormal="85" workbookViewId="0">
      <selection activeCell="A1" sqref="A1"/>
    </sheetView>
  </sheetViews>
  <sheetFormatPr defaultColWidth="9" defaultRowHeight="20" customHeight="1"/>
  <cols>
    <col min="1" max="2" width="2.58333333333333" style="12" customWidth="1"/>
    <col min="3" max="3" width="1.58333333333333" style="24" customWidth="1"/>
    <col min="4" max="4" width="9" style="24"/>
    <col min="5" max="6" width="15.5833333333333" style="24" customWidth="1"/>
    <col min="7" max="8" width="10.5833333333333" style="24" customWidth="1"/>
    <col min="9" max="9" width="12.5833333333333" style="25" customWidth="1"/>
    <col min="10" max="10" width="10.5833333333333" style="26" customWidth="1"/>
    <col min="11" max="11" width="10.5833333333333" style="24" customWidth="1"/>
    <col min="12" max="12" width="17.5833333333333" style="24" customWidth="1"/>
    <col min="13" max="13" width="10.5833333333333" style="24" customWidth="1"/>
    <col min="14" max="14" width="1.58333333333333" style="24" customWidth="1"/>
    <col min="15" max="16" width="2.58333333333333" style="12" customWidth="1"/>
    <col min="17" max="16384" width="9" style="12"/>
  </cols>
  <sheetData>
    <row r="1" s="12" customFormat="1" customHeight="1"/>
    <row r="2" s="12" customFormat="1" customHeight="1"/>
    <row r="3" s="12" customFormat="1" customHeight="1"/>
    <row r="4" s="12" customFormat="1" customHeight="1"/>
    <row r="5" s="12" customFormat="1" customHeight="1" spans="5:6">
      <c r="E5" s="12" t="s">
        <v>43</v>
      </c>
      <c r="F5" s="20" t="s">
        <v>24</v>
      </c>
    </row>
    <row r="6" s="12" customFormat="1" customHeight="1"/>
    <row r="7" s="12" customFormat="1" ht="10" customHeight="1" spans="3:14"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="12" customFormat="1" customHeight="1" spans="3:14">
      <c r="C8" s="24"/>
      <c r="D8" s="3" t="s">
        <v>0</v>
      </c>
      <c r="E8" s="4" t="s">
        <v>1</v>
      </c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9" t="s">
        <v>9</v>
      </c>
      <c r="N8" s="24"/>
    </row>
    <row r="9" s="12" customFormat="1" customHeight="1" spans="3:14">
      <c r="C9" s="24"/>
      <c r="D9" s="5">
        <f>IF(E9=0,"",ROW(A1))</f>
        <v>1</v>
      </c>
      <c r="E9" s="6" t="str">
        <f t="array" ref="E9">INDEX(工作清单!E:E,SMALL(IF(工作清单!$K$7:$K$10000=$F$5,ROW(工作清单!$K$7:$K$10000),4^8),ROW(1:1)))</f>
        <v>个人工作计划</v>
      </c>
      <c r="F9" s="6" t="str">
        <f t="array" ref="F9">INDEX(工作清单!F:F,SMALL(IF(工作清单!$K$7:$K$10000=$F$5,ROW(工作清单!$K$7:$K$10000),4^8),ROW(1:1)))</f>
        <v>完成7月份工作计划</v>
      </c>
      <c r="G9" s="6">
        <f t="array" ref="G9">INDEX(工作清单!G:G,SMALL(IF(工作清单!$K$7:$K$10000=$F$5,ROW(工作清单!$K$7:$K$10000),4^8),ROW(1:1)))</f>
        <v>1</v>
      </c>
      <c r="H9" s="6" t="str">
        <f t="array" ref="H9">INDEX(工作清单!H:H,SMALL(IF(工作清单!$K$7:$K$10000=$F$5,ROW(工作清单!$K$7:$K$10000),4^8),ROW(1:1)))</f>
        <v>周六</v>
      </c>
      <c r="I9" s="27">
        <f t="array" ref="I9">INDEX(工作清单!I:I,SMALL(IF(工作清单!$K$7:$K$10000=$F$5,ROW(工作清单!$K$7:$K$10000),4^8),ROW(1:1)))</f>
        <v>44017</v>
      </c>
      <c r="J9" s="28">
        <f t="array" ref="J9">INDEX(工作清单!J:J,SMALL(IF(工作清单!$K$7:$K$10000=$F$5,ROW(工作清单!$K$7:$K$10000),4^8),ROW(1:1)))</f>
        <v>0.7</v>
      </c>
      <c r="K9" s="6" t="str">
        <f t="array" ref="K9">INDEX(工作清单!K:K,SMALL(IF(工作清单!$K$7:$K$10000=$F$5,ROW(工作清单!$K$7:$K$10000),4^8),ROW(1:1)))</f>
        <v>进行中</v>
      </c>
      <c r="L9" s="6">
        <f t="array" ref="L9">INDEX(工作清单!L:L,SMALL(IF(工作清单!$K$7:$K$10000=$F$5,ROW(工作清单!$K$7:$K$10000),4^8),ROW(1:1)))</f>
        <v>0</v>
      </c>
      <c r="M9" s="10">
        <f t="array" ref="M9">INDEX(工作清单!M:M,SMALL(IF(工作清单!$K$7:$K$10000=$F$5,ROW(工作清单!$K$7:$K$10000),4^8),ROW(1:1)))</f>
        <v>0</v>
      </c>
      <c r="N9" s="24"/>
    </row>
    <row r="10" s="12" customFormat="1" customHeight="1" spans="3:14">
      <c r="C10" s="24"/>
      <c r="D10" s="5">
        <f>IF(E10=0,"",ROW(A2))</f>
        <v>2</v>
      </c>
      <c r="E10" s="6" t="str">
        <f t="array" ref="E10">INDEX(工作清单!E:E,SMALL(IF(工作清单!$K$7:$K$10000=$F$5,ROW(工作清单!$K$7:$K$10000),4^8),ROW(2:2)))</f>
        <v>工作5</v>
      </c>
      <c r="F10" s="6" t="str">
        <f t="array" ref="F10">INDEX(工作清单!F:F,SMALL(IF(工作清单!$K$7:$K$10000=$F$5,ROW(工作清单!$K$7:$K$10000),4^8),ROW(2:2)))</f>
        <v>内容5</v>
      </c>
      <c r="G10" s="6">
        <f t="array" ref="G10">INDEX(工作清单!G:G,SMALL(IF(工作清单!$K$7:$K$10000=$F$5,ROW(工作清单!$K$7:$K$10000),4^8),ROW(2:2)))</f>
        <v>5</v>
      </c>
      <c r="H10" s="6" t="str">
        <f t="array" ref="H10">INDEX(工作清单!H:H,SMALL(IF(工作清单!$K$7:$K$10000=$F$5,ROW(工作清单!$K$7:$K$10000),4^8),ROW(2:2)))</f>
        <v>七桦</v>
      </c>
      <c r="I10" s="27">
        <f t="array" ref="I10">INDEX(工作清单!I:I,SMALL(IF(工作清单!$K$7:$K$10000=$F$5,ROW(工作清单!$K$7:$K$10000),4^8),ROW(2:2)))</f>
        <v>44043</v>
      </c>
      <c r="J10" s="28">
        <f t="array" ref="J10">INDEX(工作清单!J:J,SMALL(IF(工作清单!$K$7:$K$10000=$F$5,ROW(工作清单!$K$7:$K$10000),4^8),ROW(2:2)))</f>
        <v>0.15</v>
      </c>
      <c r="K10" s="6" t="str">
        <f t="array" ref="K10">INDEX(工作清单!K:K,SMALL(IF(工作清单!$K$7:$K$10000=$F$5,ROW(工作清单!$K$7:$K$10000),4^8),ROW(2:2)))</f>
        <v>进行中</v>
      </c>
      <c r="L10" s="6">
        <f t="array" ref="L10">INDEX(工作清单!L:L,SMALL(IF(工作清单!$K$7:$K$10000=$F$5,ROW(工作清单!$K$7:$K$10000),4^8),ROW(2:2)))</f>
        <v>0</v>
      </c>
      <c r="M10" s="10">
        <f t="array" ref="M10">INDEX(工作清单!M:M,SMALL(IF(工作清单!$K$7:$K$10000=$F$5,ROW(工作清单!$K$7:$K$10000),4^8),ROW(2:2)))</f>
        <v>0</v>
      </c>
      <c r="N10" s="24"/>
    </row>
    <row r="11" s="12" customFormat="1" customHeight="1" spans="3:14">
      <c r="C11" s="24"/>
      <c r="D11" s="5">
        <f>IF(E11=0,"",ROW(A3))</f>
        <v>3</v>
      </c>
      <c r="E11" s="6" t="str">
        <f t="array" ref="E11">INDEX(工作清单!E:E,SMALL(IF(工作清单!$K$7:$K$10000=$F$5,ROW(工作清单!$K$7:$K$10000),4^8),ROW(3:3)))</f>
        <v>工作6</v>
      </c>
      <c r="F11" s="6" t="str">
        <f t="array" ref="F11">INDEX(工作清单!F:F,SMALL(IF(工作清单!$K$7:$K$10000=$F$5,ROW(工作清单!$K$7:$K$10000),4^8),ROW(3:3)))</f>
        <v>内容6</v>
      </c>
      <c r="G11" s="6">
        <f t="array" ref="G11">INDEX(工作清单!G:G,SMALL(IF(工作清单!$K$7:$K$10000=$F$5,ROW(工作清单!$K$7:$K$10000),4^8),ROW(3:3)))</f>
        <v>6</v>
      </c>
      <c r="H11" s="6" t="str">
        <f t="array" ref="H11">INDEX(工作清单!H:H,SMALL(IF(工作清单!$K$7:$K$10000=$F$5,ROW(工作清单!$K$7:$K$10000),4^8),ROW(3:3)))</f>
        <v>七桦</v>
      </c>
      <c r="I11" s="27">
        <f t="array" ref="I11">INDEX(工作清单!I:I,SMALL(IF(工作清单!$K$7:$K$10000=$F$5,ROW(工作清单!$K$7:$K$10000),4^8),ROW(3:3)))</f>
        <v>44044</v>
      </c>
      <c r="J11" s="28">
        <f t="array" ref="J11">INDEX(工作清单!J:J,SMALL(IF(工作清单!$K$7:$K$10000=$F$5,ROW(工作清单!$K$7:$K$10000),4^8),ROW(3:3)))</f>
        <v>0.05</v>
      </c>
      <c r="K11" s="6" t="str">
        <f t="array" ref="K11">INDEX(工作清单!K:K,SMALL(IF(工作清单!$K$7:$K$10000=$F$5,ROW(工作清单!$K$7:$K$10000),4^8),ROW(3:3)))</f>
        <v>进行中</v>
      </c>
      <c r="L11" s="6">
        <f t="array" ref="L11">INDEX(工作清单!L:L,SMALL(IF(工作清单!$K$7:$K$10000=$F$5,ROW(工作清单!$K$7:$K$10000),4^8),ROW(3:3)))</f>
        <v>0</v>
      </c>
      <c r="M11" s="10">
        <f t="array" ref="M11">INDEX(工作清单!M:M,SMALL(IF(工作清单!$K$7:$K$10000=$F$5,ROW(工作清单!$K$7:$K$10000),4^8),ROW(3:3)))</f>
        <v>0</v>
      </c>
      <c r="N11" s="24"/>
    </row>
    <row r="12" s="12" customFormat="1" customHeight="1" spans="3:14">
      <c r="C12" s="24"/>
      <c r="D12" s="5" t="str">
        <f t="shared" ref="D12:D43" si="0">IF(E12=0,"",ROW(A4))</f>
        <v/>
      </c>
      <c r="E12" s="6">
        <f t="array" ref="E12">INDEX(工作清单!E:E,SMALL(IF(工作清单!$K$7:$K$10000=$F$5,ROW(工作清单!$K$7:$K$10000),4^8),ROW(4:4)))</f>
        <v>0</v>
      </c>
      <c r="F12" s="6">
        <f t="array" ref="F12">INDEX(工作清单!F:F,SMALL(IF(工作清单!$K$7:$K$10000=$F$5,ROW(工作清单!$K$7:$K$10000),4^8),ROW(4:4)))</f>
        <v>0</v>
      </c>
      <c r="G12" s="6">
        <f t="array" ref="G12">INDEX(工作清单!G:G,SMALL(IF(工作清单!$K$7:$K$10000=$F$5,ROW(工作清单!$K$7:$K$10000),4^8),ROW(4:4)))</f>
        <v>0</v>
      </c>
      <c r="H12" s="6">
        <f t="array" ref="H12">INDEX(工作清单!H:H,SMALL(IF(工作清单!$K$7:$K$10000=$F$5,ROW(工作清单!$K$7:$K$10000),4^8),ROW(4:4)))</f>
        <v>0</v>
      </c>
      <c r="I12" s="27">
        <f t="array" ref="I12">INDEX(工作清单!I:I,SMALL(IF(工作清单!$K$7:$K$10000=$F$5,ROW(工作清单!$K$7:$K$10000),4^8),ROW(4:4)))</f>
        <v>0</v>
      </c>
      <c r="J12" s="28">
        <f t="array" ref="J12">INDEX(工作清单!J:J,SMALL(IF(工作清单!$K$7:$K$10000=$F$5,ROW(工作清单!$K$7:$K$10000),4^8),ROW(4:4)))</f>
        <v>0</v>
      </c>
      <c r="K12" s="6">
        <f t="array" ref="K12">INDEX(工作清单!K:K,SMALL(IF(工作清单!$K$7:$K$10000=$F$5,ROW(工作清单!$K$7:$K$10000),4^8),ROW(4:4)))</f>
        <v>0</v>
      </c>
      <c r="L12" s="6">
        <f t="array" ref="L12">INDEX(工作清单!L:L,SMALL(IF(工作清单!$K$7:$K$10000=$F$5,ROW(工作清单!$K$7:$K$10000),4^8),ROW(4:4)))</f>
        <v>0</v>
      </c>
      <c r="M12" s="10">
        <f t="array" ref="M12">INDEX(工作清单!M:M,SMALL(IF(工作清单!$K$7:$K$10000=$F$5,ROW(工作清单!$K$7:$K$10000),4^8),ROW(4:4)))</f>
        <v>0</v>
      </c>
      <c r="N12" s="24"/>
    </row>
    <row r="13" s="12" customFormat="1" customHeight="1" spans="3:14">
      <c r="C13" s="24"/>
      <c r="D13" s="5" t="str">
        <f t="shared" si="0"/>
        <v/>
      </c>
      <c r="E13" s="6">
        <f t="array" ref="E13">INDEX(工作清单!E:E,SMALL(IF(工作清单!$K$7:$K$10000=$F$5,ROW(工作清单!$K$7:$K$10000),4^8),ROW(5:5)))</f>
        <v>0</v>
      </c>
      <c r="F13" s="6">
        <f t="array" ref="F13">INDEX(工作清单!F:F,SMALL(IF(工作清单!$K$7:$K$10000=$F$5,ROW(工作清单!$K$7:$K$10000),4^8),ROW(5:5)))</f>
        <v>0</v>
      </c>
      <c r="G13" s="6">
        <f t="array" ref="G13">INDEX(工作清单!G:G,SMALL(IF(工作清单!$K$7:$K$10000=$F$5,ROW(工作清单!$K$7:$K$10000),4^8),ROW(5:5)))</f>
        <v>0</v>
      </c>
      <c r="H13" s="6">
        <f t="array" ref="H13">INDEX(工作清单!H:H,SMALL(IF(工作清单!$K$7:$K$10000=$F$5,ROW(工作清单!$K$7:$K$10000),4^8),ROW(5:5)))</f>
        <v>0</v>
      </c>
      <c r="I13" s="27">
        <f t="array" ref="I13">INDEX(工作清单!I:I,SMALL(IF(工作清单!$K$7:$K$10000=$F$5,ROW(工作清单!$K$7:$K$10000),4^8),ROW(5:5)))</f>
        <v>0</v>
      </c>
      <c r="J13" s="28">
        <f t="array" ref="J13">INDEX(工作清单!J:J,SMALL(IF(工作清单!$K$7:$K$10000=$F$5,ROW(工作清单!$K$7:$K$10000),4^8),ROW(5:5)))</f>
        <v>0</v>
      </c>
      <c r="K13" s="6">
        <f t="array" ref="K13">INDEX(工作清单!K:K,SMALL(IF(工作清单!$K$7:$K$10000=$F$5,ROW(工作清单!$K$7:$K$10000),4^8),ROW(5:5)))</f>
        <v>0</v>
      </c>
      <c r="L13" s="6">
        <f t="array" ref="L13">INDEX(工作清单!L:L,SMALL(IF(工作清单!$K$7:$K$10000=$F$5,ROW(工作清单!$K$7:$K$10000),4^8),ROW(5:5)))</f>
        <v>0</v>
      </c>
      <c r="M13" s="10">
        <f t="array" ref="M13">INDEX(工作清单!M:M,SMALL(IF(工作清单!$K$7:$K$10000=$F$5,ROW(工作清单!$K$7:$K$10000),4^8),ROW(5:5)))</f>
        <v>0</v>
      </c>
      <c r="N13" s="24"/>
    </row>
    <row r="14" s="12" customFormat="1" customHeight="1" spans="3:14">
      <c r="C14" s="24"/>
      <c r="D14" s="5" t="str">
        <f t="shared" si="0"/>
        <v/>
      </c>
      <c r="E14" s="6">
        <f t="array" ref="E14">INDEX(工作清单!E:E,SMALL(IF(工作清单!$K$7:$K$10000=$F$5,ROW(工作清单!$K$7:$K$10000),4^8),ROW(6:6)))</f>
        <v>0</v>
      </c>
      <c r="F14" s="6">
        <f t="array" ref="F14">INDEX(工作清单!F:F,SMALL(IF(工作清单!$K$7:$K$10000=$F$5,ROW(工作清单!$K$7:$K$10000),4^8),ROW(6:6)))</f>
        <v>0</v>
      </c>
      <c r="G14" s="6">
        <f t="array" ref="G14">INDEX(工作清单!G:G,SMALL(IF(工作清单!$K$7:$K$10000=$F$5,ROW(工作清单!$K$7:$K$10000),4^8),ROW(6:6)))</f>
        <v>0</v>
      </c>
      <c r="H14" s="6">
        <f t="array" ref="H14">INDEX(工作清单!H:H,SMALL(IF(工作清单!$K$7:$K$10000=$F$5,ROW(工作清单!$K$7:$K$10000),4^8),ROW(6:6)))</f>
        <v>0</v>
      </c>
      <c r="I14" s="27">
        <f t="array" ref="I14">INDEX(工作清单!I:I,SMALL(IF(工作清单!$K$7:$K$10000=$F$5,ROW(工作清单!$K$7:$K$10000),4^8),ROW(6:6)))</f>
        <v>0</v>
      </c>
      <c r="J14" s="28">
        <f t="array" ref="J14">INDEX(工作清单!J:J,SMALL(IF(工作清单!$K$7:$K$10000=$F$5,ROW(工作清单!$K$7:$K$10000),4^8),ROW(6:6)))</f>
        <v>0</v>
      </c>
      <c r="K14" s="6">
        <f t="array" ref="K14">INDEX(工作清单!K:K,SMALL(IF(工作清单!$K$7:$K$10000=$F$5,ROW(工作清单!$K$7:$K$10000),4^8),ROW(6:6)))</f>
        <v>0</v>
      </c>
      <c r="L14" s="6">
        <f t="array" ref="L14">INDEX(工作清单!L:L,SMALL(IF(工作清单!$K$7:$K$10000=$F$5,ROW(工作清单!$K$7:$K$10000),4^8),ROW(6:6)))</f>
        <v>0</v>
      </c>
      <c r="M14" s="10">
        <f t="array" ref="M14">INDEX(工作清单!M:M,SMALL(IF(工作清单!$K$7:$K$10000=$F$5,ROW(工作清单!$K$7:$K$10000),4^8),ROW(6:6)))</f>
        <v>0</v>
      </c>
      <c r="N14" s="24"/>
    </row>
    <row r="15" s="12" customFormat="1" customHeight="1" spans="3:14">
      <c r="C15" s="24"/>
      <c r="D15" s="5" t="str">
        <f t="shared" si="0"/>
        <v/>
      </c>
      <c r="E15" s="6">
        <f t="array" ref="E15">INDEX(工作清单!E:E,SMALL(IF(工作清单!$K$7:$K$10000=$F$5,ROW(工作清单!$K$7:$K$10000),4^8),ROW(7:7)))</f>
        <v>0</v>
      </c>
      <c r="F15" s="6">
        <f t="array" ref="F15">INDEX(工作清单!F:F,SMALL(IF(工作清单!$K$7:$K$10000=$F$5,ROW(工作清单!$K$7:$K$10000),4^8),ROW(7:7)))</f>
        <v>0</v>
      </c>
      <c r="G15" s="6">
        <f t="array" ref="G15">INDEX(工作清单!G:G,SMALL(IF(工作清单!$K$7:$K$10000=$F$5,ROW(工作清单!$K$7:$K$10000),4^8),ROW(7:7)))</f>
        <v>0</v>
      </c>
      <c r="H15" s="6">
        <f t="array" ref="H15">INDEX(工作清单!H:H,SMALL(IF(工作清单!$K$7:$K$10000=$F$5,ROW(工作清单!$K$7:$K$10000),4^8),ROW(7:7)))</f>
        <v>0</v>
      </c>
      <c r="I15" s="27">
        <f t="array" ref="I15">INDEX(工作清单!I:I,SMALL(IF(工作清单!$K$7:$K$10000=$F$5,ROW(工作清单!$K$7:$K$10000),4^8),ROW(7:7)))</f>
        <v>0</v>
      </c>
      <c r="J15" s="28">
        <f t="array" ref="J15">INDEX(工作清单!J:J,SMALL(IF(工作清单!$K$7:$K$10000=$F$5,ROW(工作清单!$K$7:$K$10000),4^8),ROW(7:7)))</f>
        <v>0</v>
      </c>
      <c r="K15" s="6">
        <f t="array" ref="K15">INDEX(工作清单!K:K,SMALL(IF(工作清单!$K$7:$K$10000=$F$5,ROW(工作清单!$K$7:$K$10000),4^8),ROW(7:7)))</f>
        <v>0</v>
      </c>
      <c r="L15" s="6">
        <f t="array" ref="L15">INDEX(工作清单!L:L,SMALL(IF(工作清单!$K$7:$K$10000=$F$5,ROW(工作清单!$K$7:$K$10000),4^8),ROW(7:7)))</f>
        <v>0</v>
      </c>
      <c r="M15" s="10">
        <f t="array" ref="M15">INDEX(工作清单!M:M,SMALL(IF(工作清单!$K$7:$K$10000=$F$5,ROW(工作清单!$K$7:$K$10000),4^8),ROW(7:7)))</f>
        <v>0</v>
      </c>
      <c r="N15" s="24"/>
    </row>
    <row r="16" s="12" customFormat="1" customHeight="1" spans="3:14">
      <c r="C16" s="24"/>
      <c r="D16" s="5" t="str">
        <f t="shared" si="0"/>
        <v/>
      </c>
      <c r="E16" s="6">
        <f t="array" ref="E16">INDEX(工作清单!E:E,SMALL(IF(工作清单!$K$7:$K$10000=$F$5,ROW(工作清单!$K$7:$K$10000),4^8),ROW(8:8)))</f>
        <v>0</v>
      </c>
      <c r="F16" s="6">
        <f t="array" ref="F16">INDEX(工作清单!F:F,SMALL(IF(工作清单!$K$7:$K$10000=$F$5,ROW(工作清单!$K$7:$K$10000),4^8),ROW(8:8)))</f>
        <v>0</v>
      </c>
      <c r="G16" s="6">
        <f t="array" ref="G16">INDEX(工作清单!G:G,SMALL(IF(工作清单!$K$7:$K$10000=$F$5,ROW(工作清单!$K$7:$K$10000),4^8),ROW(8:8)))</f>
        <v>0</v>
      </c>
      <c r="H16" s="6">
        <f t="array" ref="H16">INDEX(工作清单!H:H,SMALL(IF(工作清单!$K$7:$K$10000=$F$5,ROW(工作清单!$K$7:$K$10000),4^8),ROW(8:8)))</f>
        <v>0</v>
      </c>
      <c r="I16" s="27">
        <f t="array" ref="I16">INDEX(工作清单!I:I,SMALL(IF(工作清单!$K$7:$K$10000=$F$5,ROW(工作清单!$K$7:$K$10000),4^8),ROW(8:8)))</f>
        <v>0</v>
      </c>
      <c r="J16" s="28">
        <f t="array" ref="J16">INDEX(工作清单!J:J,SMALL(IF(工作清单!$K$7:$K$10000=$F$5,ROW(工作清单!$K$7:$K$10000),4^8),ROW(8:8)))</f>
        <v>0</v>
      </c>
      <c r="K16" s="6">
        <f t="array" ref="K16">INDEX(工作清单!K:K,SMALL(IF(工作清单!$K$7:$K$10000=$F$5,ROW(工作清单!$K$7:$K$10000),4^8),ROW(8:8)))</f>
        <v>0</v>
      </c>
      <c r="L16" s="6">
        <f t="array" ref="L16">INDEX(工作清单!L:L,SMALL(IF(工作清单!$K$7:$K$10000=$F$5,ROW(工作清单!$K$7:$K$10000),4^8),ROW(8:8)))</f>
        <v>0</v>
      </c>
      <c r="M16" s="10">
        <f t="array" ref="M16">INDEX(工作清单!M:M,SMALL(IF(工作清单!$K$7:$K$10000=$F$5,ROW(工作清单!$K$7:$K$10000),4^8),ROW(8:8)))</f>
        <v>0</v>
      </c>
      <c r="N16" s="24"/>
    </row>
    <row r="17" s="12" customFormat="1" customHeight="1" spans="3:14">
      <c r="C17" s="24"/>
      <c r="D17" s="5" t="str">
        <f t="shared" si="0"/>
        <v/>
      </c>
      <c r="E17" s="6">
        <f t="array" ref="E17">INDEX(工作清单!E:E,SMALL(IF(工作清单!$K$7:$K$10000=$F$5,ROW(工作清单!$K$7:$K$10000),4^8),ROW(9:9)))</f>
        <v>0</v>
      </c>
      <c r="F17" s="6">
        <f t="array" ref="F17">INDEX(工作清单!F:F,SMALL(IF(工作清单!$K$7:$K$10000=$F$5,ROW(工作清单!$K$7:$K$10000),4^8),ROW(9:9)))</f>
        <v>0</v>
      </c>
      <c r="G17" s="6">
        <f t="array" ref="G17">INDEX(工作清单!G:G,SMALL(IF(工作清单!$K$7:$K$10000=$F$5,ROW(工作清单!$K$7:$K$10000),4^8),ROW(9:9)))</f>
        <v>0</v>
      </c>
      <c r="H17" s="6">
        <f t="array" ref="H17">INDEX(工作清单!H:H,SMALL(IF(工作清单!$K$7:$K$10000=$F$5,ROW(工作清单!$K$7:$K$10000),4^8),ROW(9:9)))</f>
        <v>0</v>
      </c>
      <c r="I17" s="27">
        <f t="array" ref="I17">INDEX(工作清单!I:I,SMALL(IF(工作清单!$K$7:$K$10000=$F$5,ROW(工作清单!$K$7:$K$10000),4^8),ROW(9:9)))</f>
        <v>0</v>
      </c>
      <c r="J17" s="28">
        <f t="array" ref="J17">INDEX(工作清单!J:J,SMALL(IF(工作清单!$K$7:$K$10000=$F$5,ROW(工作清单!$K$7:$K$10000),4^8),ROW(9:9)))</f>
        <v>0</v>
      </c>
      <c r="K17" s="6">
        <f t="array" ref="K17">INDEX(工作清单!K:K,SMALL(IF(工作清单!$K$7:$K$10000=$F$5,ROW(工作清单!$K$7:$K$10000),4^8),ROW(9:9)))</f>
        <v>0</v>
      </c>
      <c r="L17" s="6">
        <f t="array" ref="L17">INDEX(工作清单!L:L,SMALL(IF(工作清单!$K$7:$K$10000=$F$5,ROW(工作清单!$K$7:$K$10000),4^8),ROW(9:9)))</f>
        <v>0</v>
      </c>
      <c r="M17" s="10">
        <f t="array" ref="M17">INDEX(工作清单!M:M,SMALL(IF(工作清单!$K$7:$K$10000=$F$5,ROW(工作清单!$K$7:$K$10000),4^8),ROW(9:9)))</f>
        <v>0</v>
      </c>
      <c r="N17" s="24"/>
    </row>
    <row r="18" s="12" customFormat="1" customHeight="1" spans="3:14">
      <c r="C18" s="24"/>
      <c r="D18" s="5" t="str">
        <f t="shared" si="0"/>
        <v/>
      </c>
      <c r="E18" s="6">
        <f t="array" ref="E18">INDEX(工作清单!E:E,SMALL(IF(工作清单!$K$7:$K$10000=$F$5,ROW(工作清单!$K$7:$K$10000),4^8),ROW(10:10)))</f>
        <v>0</v>
      </c>
      <c r="F18" s="6">
        <f t="array" ref="F18">INDEX(工作清单!F:F,SMALL(IF(工作清单!$K$7:$K$10000=$F$5,ROW(工作清单!$K$7:$K$10000),4^8),ROW(10:10)))</f>
        <v>0</v>
      </c>
      <c r="G18" s="6">
        <f t="array" ref="G18">INDEX(工作清单!G:G,SMALL(IF(工作清单!$K$7:$K$10000=$F$5,ROW(工作清单!$K$7:$K$10000),4^8),ROW(10:10)))</f>
        <v>0</v>
      </c>
      <c r="H18" s="6">
        <f t="array" ref="H18">INDEX(工作清单!H:H,SMALL(IF(工作清单!$K$7:$K$10000=$F$5,ROW(工作清单!$K$7:$K$10000),4^8),ROW(10:10)))</f>
        <v>0</v>
      </c>
      <c r="I18" s="27">
        <f t="array" ref="I18">INDEX(工作清单!I:I,SMALL(IF(工作清单!$K$7:$K$10000=$F$5,ROW(工作清单!$K$7:$K$10000),4^8),ROW(10:10)))</f>
        <v>0</v>
      </c>
      <c r="J18" s="28">
        <f t="array" ref="J18">INDEX(工作清单!J:J,SMALL(IF(工作清单!$K$7:$K$10000=$F$5,ROW(工作清单!$K$7:$K$10000),4^8),ROW(10:10)))</f>
        <v>0</v>
      </c>
      <c r="K18" s="6">
        <f t="array" ref="K18">INDEX(工作清单!K:K,SMALL(IF(工作清单!$K$7:$K$10000=$F$5,ROW(工作清单!$K$7:$K$10000),4^8),ROW(10:10)))</f>
        <v>0</v>
      </c>
      <c r="L18" s="6">
        <f t="array" ref="L18">INDEX(工作清单!L:L,SMALL(IF(工作清单!$K$7:$K$10000=$F$5,ROW(工作清单!$K$7:$K$10000),4^8),ROW(10:10)))</f>
        <v>0</v>
      </c>
      <c r="M18" s="10">
        <f t="array" ref="M18">INDEX(工作清单!M:M,SMALL(IF(工作清单!$K$7:$K$10000=$F$5,ROW(工作清单!$K$7:$K$10000),4^8),ROW(10:10)))</f>
        <v>0</v>
      </c>
      <c r="N18" s="24"/>
    </row>
    <row r="19" s="12" customFormat="1" customHeight="1" spans="3:14">
      <c r="C19" s="24"/>
      <c r="D19" s="5" t="str">
        <f t="shared" si="0"/>
        <v/>
      </c>
      <c r="E19" s="6">
        <f t="array" ref="E19">INDEX(工作清单!E:E,SMALL(IF(工作清单!$K$7:$K$10000=$F$5,ROW(工作清单!$K$7:$K$10000),4^8),ROW(11:11)))</f>
        <v>0</v>
      </c>
      <c r="F19" s="6">
        <f t="array" ref="F19">INDEX(工作清单!F:F,SMALL(IF(工作清单!$K$7:$K$10000=$F$5,ROW(工作清单!$K$7:$K$10000),4^8),ROW(11:11)))</f>
        <v>0</v>
      </c>
      <c r="G19" s="6">
        <f t="array" ref="G19">INDEX(工作清单!G:G,SMALL(IF(工作清单!$K$7:$K$10000=$F$5,ROW(工作清单!$K$7:$K$10000),4^8),ROW(11:11)))</f>
        <v>0</v>
      </c>
      <c r="H19" s="6">
        <f t="array" ref="H19">INDEX(工作清单!H:H,SMALL(IF(工作清单!$K$7:$K$10000=$F$5,ROW(工作清单!$K$7:$K$10000),4^8),ROW(11:11)))</f>
        <v>0</v>
      </c>
      <c r="I19" s="27">
        <f t="array" ref="I19">INDEX(工作清单!I:I,SMALL(IF(工作清单!$K$7:$K$10000=$F$5,ROW(工作清单!$K$7:$K$10000),4^8),ROW(11:11)))</f>
        <v>0</v>
      </c>
      <c r="J19" s="28">
        <f t="array" ref="J19">INDEX(工作清单!J:J,SMALL(IF(工作清单!$K$7:$K$10000=$F$5,ROW(工作清单!$K$7:$K$10000),4^8),ROW(11:11)))</f>
        <v>0</v>
      </c>
      <c r="K19" s="6">
        <f t="array" ref="K19">INDEX(工作清单!K:K,SMALL(IF(工作清单!$K$7:$K$10000=$F$5,ROW(工作清单!$K$7:$K$10000),4^8),ROW(11:11)))</f>
        <v>0</v>
      </c>
      <c r="L19" s="6">
        <f t="array" ref="L19">INDEX(工作清单!L:L,SMALL(IF(工作清单!$K$7:$K$10000=$F$5,ROW(工作清单!$K$7:$K$10000),4^8),ROW(11:11)))</f>
        <v>0</v>
      </c>
      <c r="M19" s="10">
        <f t="array" ref="M19">INDEX(工作清单!M:M,SMALL(IF(工作清单!$K$7:$K$10000=$F$5,ROW(工作清单!$K$7:$K$10000),4^8),ROW(11:11)))</f>
        <v>0</v>
      </c>
      <c r="N19" s="24"/>
    </row>
    <row r="20" s="12" customFormat="1" customHeight="1" spans="3:14">
      <c r="C20" s="24"/>
      <c r="D20" s="5" t="str">
        <f t="shared" si="0"/>
        <v/>
      </c>
      <c r="E20" s="6">
        <f t="array" ref="E20">INDEX(工作清单!E:E,SMALL(IF(工作清单!$K$7:$K$10000=$F$5,ROW(工作清单!$K$7:$K$10000),4^8),ROW(12:12)))</f>
        <v>0</v>
      </c>
      <c r="F20" s="6">
        <f t="array" ref="F20">INDEX(工作清单!F:F,SMALL(IF(工作清单!$K$7:$K$10000=$F$5,ROW(工作清单!$K$7:$K$10000),4^8),ROW(12:12)))</f>
        <v>0</v>
      </c>
      <c r="G20" s="6">
        <f t="array" ref="G20">INDEX(工作清单!G:G,SMALL(IF(工作清单!$K$7:$K$10000=$F$5,ROW(工作清单!$K$7:$K$10000),4^8),ROW(12:12)))</f>
        <v>0</v>
      </c>
      <c r="H20" s="6">
        <f t="array" ref="H20">INDEX(工作清单!H:H,SMALL(IF(工作清单!$K$7:$K$10000=$F$5,ROW(工作清单!$K$7:$K$10000),4^8),ROW(12:12)))</f>
        <v>0</v>
      </c>
      <c r="I20" s="27">
        <f t="array" ref="I20">INDEX(工作清单!I:I,SMALL(IF(工作清单!$K$7:$K$10000=$F$5,ROW(工作清单!$K$7:$K$10000),4^8),ROW(12:12)))</f>
        <v>0</v>
      </c>
      <c r="J20" s="28">
        <f t="array" ref="J20">INDEX(工作清单!J:J,SMALL(IF(工作清单!$K$7:$K$10000=$F$5,ROW(工作清单!$K$7:$K$10000),4^8),ROW(12:12)))</f>
        <v>0</v>
      </c>
      <c r="K20" s="6">
        <f t="array" ref="K20">INDEX(工作清单!K:K,SMALL(IF(工作清单!$K$7:$K$10000=$F$5,ROW(工作清单!$K$7:$K$10000),4^8),ROW(12:12)))</f>
        <v>0</v>
      </c>
      <c r="L20" s="6">
        <f t="array" ref="L20">INDEX(工作清单!L:L,SMALL(IF(工作清单!$K$7:$K$10000=$F$5,ROW(工作清单!$K$7:$K$10000),4^8),ROW(12:12)))</f>
        <v>0</v>
      </c>
      <c r="M20" s="10">
        <f t="array" ref="M20">INDEX(工作清单!M:M,SMALL(IF(工作清单!$K$7:$K$10000=$F$5,ROW(工作清单!$K$7:$K$10000),4^8),ROW(12:12)))</f>
        <v>0</v>
      </c>
      <c r="N20" s="24"/>
    </row>
    <row r="21" s="12" customFormat="1" customHeight="1" spans="3:14">
      <c r="C21" s="24"/>
      <c r="D21" s="5" t="str">
        <f t="shared" si="0"/>
        <v/>
      </c>
      <c r="E21" s="6">
        <f t="array" ref="E21">INDEX(工作清单!E:E,SMALL(IF(工作清单!$K$7:$K$10000=$F$5,ROW(工作清单!$K$7:$K$10000),4^8),ROW(13:13)))</f>
        <v>0</v>
      </c>
      <c r="F21" s="6">
        <f t="array" ref="F21">INDEX(工作清单!F:F,SMALL(IF(工作清单!$K$7:$K$10000=$F$5,ROW(工作清单!$K$7:$K$10000),4^8),ROW(13:13)))</f>
        <v>0</v>
      </c>
      <c r="G21" s="6">
        <f t="array" ref="G21">INDEX(工作清单!G:G,SMALL(IF(工作清单!$K$7:$K$10000=$F$5,ROW(工作清单!$K$7:$K$10000),4^8),ROW(13:13)))</f>
        <v>0</v>
      </c>
      <c r="H21" s="6">
        <f t="array" ref="H21">INDEX(工作清单!H:H,SMALL(IF(工作清单!$K$7:$K$10000=$F$5,ROW(工作清单!$K$7:$K$10000),4^8),ROW(13:13)))</f>
        <v>0</v>
      </c>
      <c r="I21" s="27">
        <f t="array" ref="I21">INDEX(工作清单!I:I,SMALL(IF(工作清单!$K$7:$K$10000=$F$5,ROW(工作清单!$K$7:$K$10000),4^8),ROW(13:13)))</f>
        <v>0</v>
      </c>
      <c r="J21" s="28">
        <f t="array" ref="J21">INDEX(工作清单!J:J,SMALL(IF(工作清单!$K$7:$K$10000=$F$5,ROW(工作清单!$K$7:$K$10000),4^8),ROW(13:13)))</f>
        <v>0</v>
      </c>
      <c r="K21" s="6">
        <f t="array" ref="K21">INDEX(工作清单!K:K,SMALL(IF(工作清单!$K$7:$K$10000=$F$5,ROW(工作清单!$K$7:$K$10000),4^8),ROW(13:13)))</f>
        <v>0</v>
      </c>
      <c r="L21" s="6">
        <f t="array" ref="L21">INDEX(工作清单!L:L,SMALL(IF(工作清单!$K$7:$K$10000=$F$5,ROW(工作清单!$K$7:$K$10000),4^8),ROW(13:13)))</f>
        <v>0</v>
      </c>
      <c r="M21" s="10">
        <f t="array" ref="M21">INDEX(工作清单!M:M,SMALL(IF(工作清单!$K$7:$K$10000=$F$5,ROW(工作清单!$K$7:$K$10000),4^8),ROW(13:13)))</f>
        <v>0</v>
      </c>
      <c r="N21" s="24"/>
    </row>
    <row r="22" s="12" customFormat="1" customHeight="1" spans="3:14">
      <c r="C22" s="24"/>
      <c r="D22" s="5" t="str">
        <f t="shared" si="0"/>
        <v/>
      </c>
      <c r="E22" s="6">
        <f t="array" ref="E22">INDEX(工作清单!E:E,SMALL(IF(工作清单!$K$7:$K$10000=$F$5,ROW(工作清单!$K$7:$K$10000),4^8),ROW(14:14)))</f>
        <v>0</v>
      </c>
      <c r="F22" s="6">
        <f t="array" ref="F22">INDEX(工作清单!F:F,SMALL(IF(工作清单!$K$7:$K$10000=$F$5,ROW(工作清单!$K$7:$K$10000),4^8),ROW(14:14)))</f>
        <v>0</v>
      </c>
      <c r="G22" s="6">
        <f t="array" ref="G22">INDEX(工作清单!G:G,SMALL(IF(工作清单!$K$7:$K$10000=$F$5,ROW(工作清单!$K$7:$K$10000),4^8),ROW(14:14)))</f>
        <v>0</v>
      </c>
      <c r="H22" s="6">
        <f t="array" ref="H22">INDEX(工作清单!H:H,SMALL(IF(工作清单!$K$7:$K$10000=$F$5,ROW(工作清单!$K$7:$K$10000),4^8),ROW(14:14)))</f>
        <v>0</v>
      </c>
      <c r="I22" s="27">
        <f t="array" ref="I22">INDEX(工作清单!I:I,SMALL(IF(工作清单!$K$7:$K$10000=$F$5,ROW(工作清单!$K$7:$K$10000),4^8),ROW(14:14)))</f>
        <v>0</v>
      </c>
      <c r="J22" s="28">
        <f t="array" ref="J22">INDEX(工作清单!J:J,SMALL(IF(工作清单!$K$7:$K$10000=$F$5,ROW(工作清单!$K$7:$K$10000),4^8),ROW(14:14)))</f>
        <v>0</v>
      </c>
      <c r="K22" s="6">
        <f t="array" ref="K22">INDEX(工作清单!K:K,SMALL(IF(工作清单!$K$7:$K$10000=$F$5,ROW(工作清单!$K$7:$K$10000),4^8),ROW(14:14)))</f>
        <v>0</v>
      </c>
      <c r="L22" s="6">
        <f t="array" ref="L22">INDEX(工作清单!L:L,SMALL(IF(工作清单!$K$7:$K$10000=$F$5,ROW(工作清单!$K$7:$K$10000),4^8),ROW(14:14)))</f>
        <v>0</v>
      </c>
      <c r="M22" s="10">
        <f t="array" ref="M22">INDEX(工作清单!M:M,SMALL(IF(工作清单!$K$7:$K$10000=$F$5,ROW(工作清单!$K$7:$K$10000),4^8),ROW(14:14)))</f>
        <v>0</v>
      </c>
      <c r="N22" s="24"/>
    </row>
    <row r="23" s="12" customFormat="1" customHeight="1" spans="3:14">
      <c r="C23" s="24"/>
      <c r="D23" s="5" t="str">
        <f t="shared" si="0"/>
        <v/>
      </c>
      <c r="E23" s="6">
        <f t="array" ref="E23">INDEX(工作清单!E:E,SMALL(IF(工作清单!$K$7:$K$10000=$F$5,ROW(工作清单!$K$7:$K$10000),4^8),ROW(15:15)))</f>
        <v>0</v>
      </c>
      <c r="F23" s="6">
        <f t="array" ref="F23">INDEX(工作清单!F:F,SMALL(IF(工作清单!$K$7:$K$10000=$F$5,ROW(工作清单!$K$7:$K$10000),4^8),ROW(15:15)))</f>
        <v>0</v>
      </c>
      <c r="G23" s="6">
        <f t="array" ref="G23">INDEX(工作清单!G:G,SMALL(IF(工作清单!$K$7:$K$10000=$F$5,ROW(工作清单!$K$7:$K$10000),4^8),ROW(15:15)))</f>
        <v>0</v>
      </c>
      <c r="H23" s="6">
        <f t="array" ref="H23">INDEX(工作清单!H:H,SMALL(IF(工作清单!$K$7:$K$10000=$F$5,ROW(工作清单!$K$7:$K$10000),4^8),ROW(15:15)))</f>
        <v>0</v>
      </c>
      <c r="I23" s="27">
        <f t="array" ref="I23">INDEX(工作清单!I:I,SMALL(IF(工作清单!$K$7:$K$10000=$F$5,ROW(工作清单!$K$7:$K$10000),4^8),ROW(15:15)))</f>
        <v>0</v>
      </c>
      <c r="J23" s="28">
        <f t="array" ref="J23">INDEX(工作清单!J:J,SMALL(IF(工作清单!$K$7:$K$10000=$F$5,ROW(工作清单!$K$7:$K$10000),4^8),ROW(15:15)))</f>
        <v>0</v>
      </c>
      <c r="K23" s="6">
        <f t="array" ref="K23">INDEX(工作清单!K:K,SMALL(IF(工作清单!$K$7:$K$10000=$F$5,ROW(工作清单!$K$7:$K$10000),4^8),ROW(15:15)))</f>
        <v>0</v>
      </c>
      <c r="L23" s="6">
        <f t="array" ref="L23">INDEX(工作清单!L:L,SMALL(IF(工作清单!$K$7:$K$10000=$F$5,ROW(工作清单!$K$7:$K$10000),4^8),ROW(15:15)))</f>
        <v>0</v>
      </c>
      <c r="M23" s="10">
        <f t="array" ref="M23">INDEX(工作清单!M:M,SMALL(IF(工作清单!$K$7:$K$10000=$F$5,ROW(工作清单!$K$7:$K$10000),4^8),ROW(15:15)))</f>
        <v>0</v>
      </c>
      <c r="N23" s="24"/>
    </row>
    <row r="24" s="12" customFormat="1" customHeight="1" spans="3:14">
      <c r="C24" s="24"/>
      <c r="D24" s="5" t="str">
        <f t="shared" si="0"/>
        <v/>
      </c>
      <c r="E24" s="6">
        <f t="array" ref="E24">INDEX(工作清单!E:E,SMALL(IF(工作清单!$K$7:$K$10000=$F$5,ROW(工作清单!$K$7:$K$10000),4^8),ROW(16:16)))</f>
        <v>0</v>
      </c>
      <c r="F24" s="6">
        <f t="array" ref="F24">INDEX(工作清单!F:F,SMALL(IF(工作清单!$K$7:$K$10000=$F$5,ROW(工作清单!$K$7:$K$10000),4^8),ROW(16:16)))</f>
        <v>0</v>
      </c>
      <c r="G24" s="6">
        <f t="array" ref="G24">INDEX(工作清单!G:G,SMALL(IF(工作清单!$K$7:$K$10000=$F$5,ROW(工作清单!$K$7:$K$10000),4^8),ROW(16:16)))</f>
        <v>0</v>
      </c>
      <c r="H24" s="6">
        <f t="array" ref="H24">INDEX(工作清单!H:H,SMALL(IF(工作清单!$K$7:$K$10000=$F$5,ROW(工作清单!$K$7:$K$10000),4^8),ROW(16:16)))</f>
        <v>0</v>
      </c>
      <c r="I24" s="27">
        <f t="array" ref="I24">INDEX(工作清单!I:I,SMALL(IF(工作清单!$K$7:$K$10000=$F$5,ROW(工作清单!$K$7:$K$10000),4^8),ROW(16:16)))</f>
        <v>0</v>
      </c>
      <c r="J24" s="28">
        <f t="array" ref="J24">INDEX(工作清单!J:J,SMALL(IF(工作清单!$K$7:$K$10000=$F$5,ROW(工作清单!$K$7:$K$10000),4^8),ROW(16:16)))</f>
        <v>0</v>
      </c>
      <c r="K24" s="6">
        <f t="array" ref="K24">INDEX(工作清单!K:K,SMALL(IF(工作清单!$K$7:$K$10000=$F$5,ROW(工作清单!$K$7:$K$10000),4^8),ROW(16:16)))</f>
        <v>0</v>
      </c>
      <c r="L24" s="6">
        <f t="array" ref="L24">INDEX(工作清单!L:L,SMALL(IF(工作清单!$K$7:$K$10000=$F$5,ROW(工作清单!$K$7:$K$10000),4^8),ROW(16:16)))</f>
        <v>0</v>
      </c>
      <c r="M24" s="10">
        <f t="array" ref="M24">INDEX(工作清单!M:M,SMALL(IF(工作清单!$K$7:$K$10000=$F$5,ROW(工作清单!$K$7:$K$10000),4^8),ROW(16:16)))</f>
        <v>0</v>
      </c>
      <c r="N24" s="24"/>
    </row>
    <row r="25" s="12" customFormat="1" customHeight="1" spans="3:14">
      <c r="C25" s="24"/>
      <c r="D25" s="5" t="str">
        <f t="shared" si="0"/>
        <v/>
      </c>
      <c r="E25" s="6">
        <f t="array" ref="E25">INDEX(工作清单!E:E,SMALL(IF(工作清单!$K$7:$K$10000=$F$5,ROW(工作清单!$K$7:$K$10000),4^8),ROW(17:17)))</f>
        <v>0</v>
      </c>
      <c r="F25" s="6">
        <f t="array" ref="F25">INDEX(工作清单!F:F,SMALL(IF(工作清单!$K$7:$K$10000=$F$5,ROW(工作清单!$K$7:$K$10000),4^8),ROW(17:17)))</f>
        <v>0</v>
      </c>
      <c r="G25" s="6">
        <f t="array" ref="G25">INDEX(工作清单!G:G,SMALL(IF(工作清单!$K$7:$K$10000=$F$5,ROW(工作清单!$K$7:$K$10000),4^8),ROW(17:17)))</f>
        <v>0</v>
      </c>
      <c r="H25" s="6">
        <f t="array" ref="H25">INDEX(工作清单!H:H,SMALL(IF(工作清单!$K$7:$K$10000=$F$5,ROW(工作清单!$K$7:$K$10000),4^8),ROW(17:17)))</f>
        <v>0</v>
      </c>
      <c r="I25" s="27">
        <f t="array" ref="I25">INDEX(工作清单!I:I,SMALL(IF(工作清单!$K$7:$K$10000=$F$5,ROW(工作清单!$K$7:$K$10000),4^8),ROW(17:17)))</f>
        <v>0</v>
      </c>
      <c r="J25" s="28">
        <f t="array" ref="J25">INDEX(工作清单!J:J,SMALL(IF(工作清单!$K$7:$K$10000=$F$5,ROW(工作清单!$K$7:$K$10000),4^8),ROW(17:17)))</f>
        <v>0</v>
      </c>
      <c r="K25" s="6">
        <f t="array" ref="K25">INDEX(工作清单!K:K,SMALL(IF(工作清单!$K$7:$K$10000=$F$5,ROW(工作清单!$K$7:$K$10000),4^8),ROW(17:17)))</f>
        <v>0</v>
      </c>
      <c r="L25" s="6">
        <f t="array" ref="L25">INDEX(工作清单!L:L,SMALL(IF(工作清单!$K$7:$K$10000=$F$5,ROW(工作清单!$K$7:$K$10000),4^8),ROW(17:17)))</f>
        <v>0</v>
      </c>
      <c r="M25" s="10">
        <f t="array" ref="M25">INDEX(工作清单!M:M,SMALL(IF(工作清单!$K$7:$K$10000=$F$5,ROW(工作清单!$K$7:$K$10000),4^8),ROW(17:17)))</f>
        <v>0</v>
      </c>
      <c r="N25" s="24"/>
    </row>
    <row r="26" s="12" customFormat="1" customHeight="1" spans="3:14">
      <c r="C26" s="24"/>
      <c r="D26" s="5" t="str">
        <f t="shared" si="0"/>
        <v/>
      </c>
      <c r="E26" s="6">
        <f t="array" ref="E26">INDEX(工作清单!E:E,SMALL(IF(工作清单!$K$7:$K$10000=$F$5,ROW(工作清单!$K$7:$K$10000),4^8),ROW(18:18)))</f>
        <v>0</v>
      </c>
      <c r="F26" s="6">
        <f t="array" ref="F26">INDEX(工作清单!F:F,SMALL(IF(工作清单!$K$7:$K$10000=$F$5,ROW(工作清单!$K$7:$K$10000),4^8),ROW(18:18)))</f>
        <v>0</v>
      </c>
      <c r="G26" s="6">
        <f t="array" ref="G26">INDEX(工作清单!G:G,SMALL(IF(工作清单!$K$7:$K$10000=$F$5,ROW(工作清单!$K$7:$K$10000),4^8),ROW(18:18)))</f>
        <v>0</v>
      </c>
      <c r="H26" s="6">
        <f t="array" ref="H26">INDEX(工作清单!H:H,SMALL(IF(工作清单!$K$7:$K$10000=$F$5,ROW(工作清单!$K$7:$K$10000),4^8),ROW(18:18)))</f>
        <v>0</v>
      </c>
      <c r="I26" s="27">
        <f t="array" ref="I26">INDEX(工作清单!I:I,SMALL(IF(工作清单!$K$7:$K$10000=$F$5,ROW(工作清单!$K$7:$K$10000),4^8),ROW(18:18)))</f>
        <v>0</v>
      </c>
      <c r="J26" s="28">
        <f t="array" ref="J26">INDEX(工作清单!J:J,SMALL(IF(工作清单!$K$7:$K$10000=$F$5,ROW(工作清单!$K$7:$K$10000),4^8),ROW(18:18)))</f>
        <v>0</v>
      </c>
      <c r="K26" s="6">
        <f t="array" ref="K26">INDEX(工作清单!K:K,SMALL(IF(工作清单!$K$7:$K$10000=$F$5,ROW(工作清单!$K$7:$K$10000),4^8),ROW(18:18)))</f>
        <v>0</v>
      </c>
      <c r="L26" s="6">
        <f t="array" ref="L26">INDEX(工作清单!L:L,SMALL(IF(工作清单!$K$7:$K$10000=$F$5,ROW(工作清单!$K$7:$K$10000),4^8),ROW(18:18)))</f>
        <v>0</v>
      </c>
      <c r="M26" s="10">
        <f t="array" ref="M26">INDEX(工作清单!M:M,SMALL(IF(工作清单!$K$7:$K$10000=$F$5,ROW(工作清单!$K$7:$K$10000),4^8),ROW(18:18)))</f>
        <v>0</v>
      </c>
      <c r="N26" s="24"/>
    </row>
    <row r="27" s="12" customFormat="1" customHeight="1" spans="3:14">
      <c r="C27" s="24"/>
      <c r="D27" s="5" t="str">
        <f t="shared" si="0"/>
        <v/>
      </c>
      <c r="E27" s="6">
        <f t="array" ref="E27">INDEX(工作清单!E:E,SMALL(IF(工作清单!$K$7:$K$10000=$F$5,ROW(工作清单!$K$7:$K$10000),4^8),ROW(19:19)))</f>
        <v>0</v>
      </c>
      <c r="F27" s="6">
        <f t="array" ref="F27">INDEX(工作清单!F:F,SMALL(IF(工作清单!$K$7:$K$10000=$F$5,ROW(工作清单!$K$7:$K$10000),4^8),ROW(19:19)))</f>
        <v>0</v>
      </c>
      <c r="G27" s="6">
        <f t="array" ref="G27">INDEX(工作清单!G:G,SMALL(IF(工作清单!$K$7:$K$10000=$F$5,ROW(工作清单!$K$7:$K$10000),4^8),ROW(19:19)))</f>
        <v>0</v>
      </c>
      <c r="H27" s="6">
        <f t="array" ref="H27">INDEX(工作清单!H:H,SMALL(IF(工作清单!$K$7:$K$10000=$F$5,ROW(工作清单!$K$7:$K$10000),4^8),ROW(19:19)))</f>
        <v>0</v>
      </c>
      <c r="I27" s="27">
        <f t="array" ref="I27">INDEX(工作清单!I:I,SMALL(IF(工作清单!$K$7:$K$10000=$F$5,ROW(工作清单!$K$7:$K$10000),4^8),ROW(19:19)))</f>
        <v>0</v>
      </c>
      <c r="J27" s="28">
        <f t="array" ref="J27">INDEX(工作清单!J:J,SMALL(IF(工作清单!$K$7:$K$10000=$F$5,ROW(工作清单!$K$7:$K$10000),4^8),ROW(19:19)))</f>
        <v>0</v>
      </c>
      <c r="K27" s="6">
        <f t="array" ref="K27">INDEX(工作清单!K:K,SMALL(IF(工作清单!$K$7:$K$10000=$F$5,ROW(工作清单!$K$7:$K$10000),4^8),ROW(19:19)))</f>
        <v>0</v>
      </c>
      <c r="L27" s="6">
        <f t="array" ref="L27">INDEX(工作清单!L:L,SMALL(IF(工作清单!$K$7:$K$10000=$F$5,ROW(工作清单!$K$7:$K$10000),4^8),ROW(19:19)))</f>
        <v>0</v>
      </c>
      <c r="M27" s="10">
        <f t="array" ref="M27">INDEX(工作清单!M:M,SMALL(IF(工作清单!$K$7:$K$10000=$F$5,ROW(工作清单!$K$7:$K$10000),4^8),ROW(19:19)))</f>
        <v>0</v>
      </c>
      <c r="N27" s="24"/>
    </row>
    <row r="28" s="12" customFormat="1" customHeight="1" spans="3:14">
      <c r="C28" s="24"/>
      <c r="D28" s="5" t="str">
        <f t="shared" si="0"/>
        <v/>
      </c>
      <c r="E28" s="6">
        <f t="array" ref="E28">INDEX(工作清单!E:E,SMALL(IF(工作清单!$K$7:$K$10000=$F$5,ROW(工作清单!$K$7:$K$10000),4^8),ROW(20:20)))</f>
        <v>0</v>
      </c>
      <c r="F28" s="6">
        <f t="array" ref="F28">INDEX(工作清单!F:F,SMALL(IF(工作清单!$K$7:$K$10000=$F$5,ROW(工作清单!$K$7:$K$10000),4^8),ROW(20:20)))</f>
        <v>0</v>
      </c>
      <c r="G28" s="6">
        <f t="array" ref="G28">INDEX(工作清单!G:G,SMALL(IF(工作清单!$K$7:$K$10000=$F$5,ROW(工作清单!$K$7:$K$10000),4^8),ROW(20:20)))</f>
        <v>0</v>
      </c>
      <c r="H28" s="6">
        <f t="array" ref="H28">INDEX(工作清单!H:H,SMALL(IF(工作清单!$K$7:$K$10000=$F$5,ROW(工作清单!$K$7:$K$10000),4^8),ROW(20:20)))</f>
        <v>0</v>
      </c>
      <c r="I28" s="27">
        <f t="array" ref="I28">INDEX(工作清单!I:I,SMALL(IF(工作清单!$K$7:$K$10000=$F$5,ROW(工作清单!$K$7:$K$10000),4^8),ROW(20:20)))</f>
        <v>0</v>
      </c>
      <c r="J28" s="28">
        <f t="array" ref="J28">INDEX(工作清单!J:J,SMALL(IF(工作清单!$K$7:$K$10000=$F$5,ROW(工作清单!$K$7:$K$10000),4^8),ROW(20:20)))</f>
        <v>0</v>
      </c>
      <c r="K28" s="6">
        <f t="array" ref="K28">INDEX(工作清单!K:K,SMALL(IF(工作清单!$K$7:$K$10000=$F$5,ROW(工作清单!$K$7:$K$10000),4^8),ROW(20:20)))</f>
        <v>0</v>
      </c>
      <c r="L28" s="6">
        <f t="array" ref="L28">INDEX(工作清单!L:L,SMALL(IF(工作清单!$K$7:$K$10000=$F$5,ROW(工作清单!$K$7:$K$10000),4^8),ROW(20:20)))</f>
        <v>0</v>
      </c>
      <c r="M28" s="10">
        <f t="array" ref="M28">INDEX(工作清单!M:M,SMALL(IF(工作清单!$K$7:$K$10000=$F$5,ROW(工作清单!$K$7:$K$10000),4^8),ROW(20:20)))</f>
        <v>0</v>
      </c>
      <c r="N28" s="24"/>
    </row>
    <row r="29" s="12" customFormat="1" customHeight="1" spans="3:14">
      <c r="C29" s="24"/>
      <c r="D29" s="5" t="str">
        <f t="shared" si="0"/>
        <v/>
      </c>
      <c r="E29" s="6">
        <f t="array" ref="E29">INDEX(工作清单!E:E,SMALL(IF(工作清单!$K$7:$K$10000=$F$5,ROW(工作清单!$K$7:$K$10000),4^8),ROW(21:21)))</f>
        <v>0</v>
      </c>
      <c r="F29" s="6">
        <f t="array" ref="F29">INDEX(工作清单!F:F,SMALL(IF(工作清单!$K$7:$K$10000=$F$5,ROW(工作清单!$K$7:$K$10000),4^8),ROW(21:21)))</f>
        <v>0</v>
      </c>
      <c r="G29" s="6">
        <f t="array" ref="G29">INDEX(工作清单!G:G,SMALL(IF(工作清单!$K$7:$K$10000=$F$5,ROW(工作清单!$K$7:$K$10000),4^8),ROW(21:21)))</f>
        <v>0</v>
      </c>
      <c r="H29" s="6">
        <f t="array" ref="H29">INDEX(工作清单!H:H,SMALL(IF(工作清单!$K$7:$K$10000=$F$5,ROW(工作清单!$K$7:$K$10000),4^8),ROW(21:21)))</f>
        <v>0</v>
      </c>
      <c r="I29" s="27">
        <f t="array" ref="I29">INDEX(工作清单!I:I,SMALL(IF(工作清单!$K$7:$K$10000=$F$5,ROW(工作清单!$K$7:$K$10000),4^8),ROW(21:21)))</f>
        <v>0</v>
      </c>
      <c r="J29" s="28">
        <f t="array" ref="J29">INDEX(工作清单!J:J,SMALL(IF(工作清单!$K$7:$K$10000=$F$5,ROW(工作清单!$K$7:$K$10000),4^8),ROW(21:21)))</f>
        <v>0</v>
      </c>
      <c r="K29" s="6">
        <f t="array" ref="K29">INDEX(工作清单!K:K,SMALL(IF(工作清单!$K$7:$K$10000=$F$5,ROW(工作清单!$K$7:$K$10000),4^8),ROW(21:21)))</f>
        <v>0</v>
      </c>
      <c r="L29" s="6">
        <f t="array" ref="L29">INDEX(工作清单!L:L,SMALL(IF(工作清单!$K$7:$K$10000=$F$5,ROW(工作清单!$K$7:$K$10000),4^8),ROW(21:21)))</f>
        <v>0</v>
      </c>
      <c r="M29" s="10">
        <f t="array" ref="M29">INDEX(工作清单!M:M,SMALL(IF(工作清单!$K$7:$K$10000=$F$5,ROW(工作清单!$K$7:$K$10000),4^8),ROW(21:21)))</f>
        <v>0</v>
      </c>
      <c r="N29" s="24"/>
    </row>
    <row r="30" s="12" customFormat="1" customHeight="1" spans="3:14">
      <c r="C30" s="24"/>
      <c r="D30" s="5" t="str">
        <f t="shared" si="0"/>
        <v/>
      </c>
      <c r="E30" s="6">
        <f t="array" ref="E30">INDEX(工作清单!E:E,SMALL(IF(工作清单!$K$7:$K$10000=$F$5,ROW(工作清单!$K$7:$K$10000),4^8),ROW(22:22)))</f>
        <v>0</v>
      </c>
      <c r="F30" s="6">
        <f t="array" ref="F30">INDEX(工作清单!F:F,SMALL(IF(工作清单!$K$7:$K$10000=$F$5,ROW(工作清单!$K$7:$K$10000),4^8),ROW(22:22)))</f>
        <v>0</v>
      </c>
      <c r="G30" s="6">
        <f t="array" ref="G30">INDEX(工作清单!G:G,SMALL(IF(工作清单!$K$7:$K$10000=$F$5,ROW(工作清单!$K$7:$K$10000),4^8),ROW(22:22)))</f>
        <v>0</v>
      </c>
      <c r="H30" s="6">
        <f t="array" ref="H30">INDEX(工作清单!H:H,SMALL(IF(工作清单!$K$7:$K$10000=$F$5,ROW(工作清单!$K$7:$K$10000),4^8),ROW(22:22)))</f>
        <v>0</v>
      </c>
      <c r="I30" s="27">
        <f t="array" ref="I30">INDEX(工作清单!I:I,SMALL(IF(工作清单!$K$7:$K$10000=$F$5,ROW(工作清单!$K$7:$K$10000),4^8),ROW(22:22)))</f>
        <v>0</v>
      </c>
      <c r="J30" s="28">
        <f t="array" ref="J30">INDEX(工作清单!J:J,SMALL(IF(工作清单!$K$7:$K$10000=$F$5,ROW(工作清单!$K$7:$K$10000),4^8),ROW(22:22)))</f>
        <v>0</v>
      </c>
      <c r="K30" s="6">
        <f t="array" ref="K30">INDEX(工作清单!K:K,SMALL(IF(工作清单!$K$7:$K$10000=$F$5,ROW(工作清单!$K$7:$K$10000),4^8),ROW(22:22)))</f>
        <v>0</v>
      </c>
      <c r="L30" s="6">
        <f t="array" ref="L30">INDEX(工作清单!L:L,SMALL(IF(工作清单!$K$7:$K$10000=$F$5,ROW(工作清单!$K$7:$K$10000),4^8),ROW(22:22)))</f>
        <v>0</v>
      </c>
      <c r="M30" s="10">
        <f t="array" ref="M30">INDEX(工作清单!M:M,SMALL(IF(工作清单!$K$7:$K$10000=$F$5,ROW(工作清单!$K$7:$K$10000),4^8),ROW(22:22)))</f>
        <v>0</v>
      </c>
      <c r="N30" s="24"/>
    </row>
    <row r="31" s="12" customFormat="1" customHeight="1" spans="3:14">
      <c r="C31" s="24"/>
      <c r="D31" s="5" t="str">
        <f t="shared" si="0"/>
        <v/>
      </c>
      <c r="E31" s="6">
        <f t="array" ref="E31">INDEX(工作清单!E:E,SMALL(IF(工作清单!$K$7:$K$10000=$F$5,ROW(工作清单!$K$7:$K$10000),4^8),ROW(23:23)))</f>
        <v>0</v>
      </c>
      <c r="F31" s="6">
        <f t="array" ref="F31">INDEX(工作清单!F:F,SMALL(IF(工作清单!$K$7:$K$10000=$F$5,ROW(工作清单!$K$7:$K$10000),4^8),ROW(23:23)))</f>
        <v>0</v>
      </c>
      <c r="G31" s="6">
        <f t="array" ref="G31">INDEX(工作清单!G:G,SMALL(IF(工作清单!$K$7:$K$10000=$F$5,ROW(工作清单!$K$7:$K$10000),4^8),ROW(23:23)))</f>
        <v>0</v>
      </c>
      <c r="H31" s="6">
        <f t="array" ref="H31">INDEX(工作清单!H:H,SMALL(IF(工作清单!$K$7:$K$10000=$F$5,ROW(工作清单!$K$7:$K$10000),4^8),ROW(23:23)))</f>
        <v>0</v>
      </c>
      <c r="I31" s="27">
        <f t="array" ref="I31">INDEX(工作清单!I:I,SMALL(IF(工作清单!$K$7:$K$10000=$F$5,ROW(工作清单!$K$7:$K$10000),4^8),ROW(23:23)))</f>
        <v>0</v>
      </c>
      <c r="J31" s="28">
        <f t="array" ref="J31">INDEX(工作清单!J:J,SMALL(IF(工作清单!$K$7:$K$10000=$F$5,ROW(工作清单!$K$7:$K$10000),4^8),ROW(23:23)))</f>
        <v>0</v>
      </c>
      <c r="K31" s="6">
        <f t="array" ref="K31">INDEX(工作清单!K:K,SMALL(IF(工作清单!$K$7:$K$10000=$F$5,ROW(工作清单!$K$7:$K$10000),4^8),ROW(23:23)))</f>
        <v>0</v>
      </c>
      <c r="L31" s="6">
        <f t="array" ref="L31">INDEX(工作清单!L:L,SMALL(IF(工作清单!$K$7:$K$10000=$F$5,ROW(工作清单!$K$7:$K$10000),4^8),ROW(23:23)))</f>
        <v>0</v>
      </c>
      <c r="M31" s="10">
        <f t="array" ref="M31">INDEX(工作清单!M:M,SMALL(IF(工作清单!$K$7:$K$10000=$F$5,ROW(工作清单!$K$7:$K$10000),4^8),ROW(23:23)))</f>
        <v>0</v>
      </c>
      <c r="N31" s="24"/>
    </row>
    <row r="32" s="12" customFormat="1" customHeight="1" spans="3:14">
      <c r="C32" s="24"/>
      <c r="D32" s="5" t="str">
        <f t="shared" si="0"/>
        <v/>
      </c>
      <c r="E32" s="6">
        <f t="array" ref="E32">INDEX(工作清单!E:E,SMALL(IF(工作清单!$K$7:$K$10000=$F$5,ROW(工作清单!$K$7:$K$10000),4^8),ROW(24:24)))</f>
        <v>0</v>
      </c>
      <c r="F32" s="6">
        <f t="array" ref="F32">INDEX(工作清单!F:F,SMALL(IF(工作清单!$K$7:$K$10000=$F$5,ROW(工作清单!$K$7:$K$10000),4^8),ROW(24:24)))</f>
        <v>0</v>
      </c>
      <c r="G32" s="6">
        <f t="array" ref="G32">INDEX(工作清单!G:G,SMALL(IF(工作清单!$K$7:$K$10000=$F$5,ROW(工作清单!$K$7:$K$10000),4^8),ROW(24:24)))</f>
        <v>0</v>
      </c>
      <c r="H32" s="6">
        <f t="array" ref="H32">INDEX(工作清单!H:H,SMALL(IF(工作清单!$K$7:$K$10000=$F$5,ROW(工作清单!$K$7:$K$10000),4^8),ROW(24:24)))</f>
        <v>0</v>
      </c>
      <c r="I32" s="27">
        <f t="array" ref="I32">INDEX(工作清单!I:I,SMALL(IF(工作清单!$K$7:$K$10000=$F$5,ROW(工作清单!$K$7:$K$10000),4^8),ROW(24:24)))</f>
        <v>0</v>
      </c>
      <c r="J32" s="28">
        <f t="array" ref="J32">INDEX(工作清单!J:J,SMALL(IF(工作清单!$K$7:$K$10000=$F$5,ROW(工作清单!$K$7:$K$10000),4^8),ROW(24:24)))</f>
        <v>0</v>
      </c>
      <c r="K32" s="6">
        <f t="array" ref="K32">INDEX(工作清单!K:K,SMALL(IF(工作清单!$K$7:$K$10000=$F$5,ROW(工作清单!$K$7:$K$10000),4^8),ROW(24:24)))</f>
        <v>0</v>
      </c>
      <c r="L32" s="6">
        <f t="array" ref="L32">INDEX(工作清单!L:L,SMALL(IF(工作清单!$K$7:$K$10000=$F$5,ROW(工作清单!$K$7:$K$10000),4^8),ROW(24:24)))</f>
        <v>0</v>
      </c>
      <c r="M32" s="10">
        <f t="array" ref="M32">INDEX(工作清单!M:M,SMALL(IF(工作清单!$K$7:$K$10000=$F$5,ROW(工作清单!$K$7:$K$10000),4^8),ROW(24:24)))</f>
        <v>0</v>
      </c>
      <c r="N32" s="24"/>
    </row>
    <row r="33" s="12" customFormat="1" customHeight="1" spans="3:14">
      <c r="C33" s="24"/>
      <c r="D33" s="5" t="str">
        <f t="shared" si="0"/>
        <v/>
      </c>
      <c r="E33" s="6">
        <f t="array" ref="E33">INDEX(工作清单!E:E,SMALL(IF(工作清单!$K$7:$K$10000=$F$5,ROW(工作清单!$K$7:$K$10000),4^8),ROW(25:25)))</f>
        <v>0</v>
      </c>
      <c r="F33" s="6">
        <f t="array" ref="F33">INDEX(工作清单!F:F,SMALL(IF(工作清单!$K$7:$K$10000=$F$5,ROW(工作清单!$K$7:$K$10000),4^8),ROW(25:25)))</f>
        <v>0</v>
      </c>
      <c r="G33" s="6">
        <f t="array" ref="G33">INDEX(工作清单!G:G,SMALL(IF(工作清单!$K$7:$K$10000=$F$5,ROW(工作清单!$K$7:$K$10000),4^8),ROW(25:25)))</f>
        <v>0</v>
      </c>
      <c r="H33" s="6">
        <f t="array" ref="H33">INDEX(工作清单!H:H,SMALL(IF(工作清单!$K$7:$K$10000=$F$5,ROW(工作清单!$K$7:$K$10000),4^8),ROW(25:25)))</f>
        <v>0</v>
      </c>
      <c r="I33" s="27">
        <f t="array" ref="I33">INDEX(工作清单!I:I,SMALL(IF(工作清单!$K$7:$K$10000=$F$5,ROW(工作清单!$K$7:$K$10000),4^8),ROW(25:25)))</f>
        <v>0</v>
      </c>
      <c r="J33" s="28">
        <f t="array" ref="J33">INDEX(工作清单!J:J,SMALL(IF(工作清单!$K$7:$K$10000=$F$5,ROW(工作清单!$K$7:$K$10000),4^8),ROW(25:25)))</f>
        <v>0</v>
      </c>
      <c r="K33" s="6">
        <f t="array" ref="K33">INDEX(工作清单!K:K,SMALL(IF(工作清单!$K$7:$K$10000=$F$5,ROW(工作清单!$K$7:$K$10000),4^8),ROW(25:25)))</f>
        <v>0</v>
      </c>
      <c r="L33" s="6">
        <f t="array" ref="L33">INDEX(工作清单!L:L,SMALL(IF(工作清单!$K$7:$K$10000=$F$5,ROW(工作清单!$K$7:$K$10000),4^8),ROW(25:25)))</f>
        <v>0</v>
      </c>
      <c r="M33" s="10">
        <f t="array" ref="M33">INDEX(工作清单!M:M,SMALL(IF(工作清单!$K$7:$K$10000=$F$5,ROW(工作清单!$K$7:$K$10000),4^8),ROW(25:25)))</f>
        <v>0</v>
      </c>
      <c r="N33" s="24"/>
    </row>
    <row r="34" s="12" customFormat="1" customHeight="1" spans="3:14">
      <c r="C34" s="24"/>
      <c r="D34" s="5" t="str">
        <f t="shared" si="0"/>
        <v/>
      </c>
      <c r="E34" s="6">
        <f t="array" ref="E34">INDEX(工作清单!E:E,SMALL(IF(工作清单!$K$7:$K$10000=$F$5,ROW(工作清单!$K$7:$K$10000),4^8),ROW(26:26)))</f>
        <v>0</v>
      </c>
      <c r="F34" s="6">
        <f t="array" ref="F34">INDEX(工作清单!F:F,SMALL(IF(工作清单!$K$7:$K$10000=$F$5,ROW(工作清单!$K$7:$K$10000),4^8),ROW(26:26)))</f>
        <v>0</v>
      </c>
      <c r="G34" s="6">
        <f t="array" ref="G34">INDEX(工作清单!G:G,SMALL(IF(工作清单!$K$7:$K$10000=$F$5,ROW(工作清单!$K$7:$K$10000),4^8),ROW(26:26)))</f>
        <v>0</v>
      </c>
      <c r="H34" s="6">
        <f t="array" ref="H34">INDEX(工作清单!H:H,SMALL(IF(工作清单!$K$7:$K$10000=$F$5,ROW(工作清单!$K$7:$K$10000),4^8),ROW(26:26)))</f>
        <v>0</v>
      </c>
      <c r="I34" s="27">
        <f t="array" ref="I34">INDEX(工作清单!I:I,SMALL(IF(工作清单!$K$7:$K$10000=$F$5,ROW(工作清单!$K$7:$K$10000),4^8),ROW(26:26)))</f>
        <v>0</v>
      </c>
      <c r="J34" s="28">
        <f t="array" ref="J34">INDEX(工作清单!J:J,SMALL(IF(工作清单!$K$7:$K$10000=$F$5,ROW(工作清单!$K$7:$K$10000),4^8),ROW(26:26)))</f>
        <v>0</v>
      </c>
      <c r="K34" s="6">
        <f t="array" ref="K34">INDEX(工作清单!K:K,SMALL(IF(工作清单!$K$7:$K$10000=$F$5,ROW(工作清单!$K$7:$K$10000),4^8),ROW(26:26)))</f>
        <v>0</v>
      </c>
      <c r="L34" s="6">
        <f t="array" ref="L34">INDEX(工作清单!L:L,SMALL(IF(工作清单!$K$7:$K$10000=$F$5,ROW(工作清单!$K$7:$K$10000),4^8),ROW(26:26)))</f>
        <v>0</v>
      </c>
      <c r="M34" s="10">
        <f t="array" ref="M34">INDEX(工作清单!M:M,SMALL(IF(工作清单!$K$7:$K$10000=$F$5,ROW(工作清单!$K$7:$K$10000),4^8),ROW(26:26)))</f>
        <v>0</v>
      </c>
      <c r="N34" s="24"/>
    </row>
    <row r="35" s="12" customFormat="1" customHeight="1" spans="3:14">
      <c r="C35" s="24"/>
      <c r="D35" s="5" t="str">
        <f t="shared" si="0"/>
        <v/>
      </c>
      <c r="E35" s="6">
        <f t="array" ref="E35">INDEX(工作清单!E:E,SMALL(IF(工作清单!$K$7:$K$10000=$F$5,ROW(工作清单!$K$7:$K$10000),4^8),ROW(27:27)))</f>
        <v>0</v>
      </c>
      <c r="F35" s="6">
        <f t="array" ref="F35">INDEX(工作清单!F:F,SMALL(IF(工作清单!$K$7:$K$10000=$F$5,ROW(工作清单!$K$7:$K$10000),4^8),ROW(27:27)))</f>
        <v>0</v>
      </c>
      <c r="G35" s="6">
        <f t="array" ref="G35">INDEX(工作清单!G:G,SMALL(IF(工作清单!$K$7:$K$10000=$F$5,ROW(工作清单!$K$7:$K$10000),4^8),ROW(27:27)))</f>
        <v>0</v>
      </c>
      <c r="H35" s="6">
        <f t="array" ref="H35">INDEX(工作清单!H:H,SMALL(IF(工作清单!$K$7:$K$10000=$F$5,ROW(工作清单!$K$7:$K$10000),4^8),ROW(27:27)))</f>
        <v>0</v>
      </c>
      <c r="I35" s="27">
        <f t="array" ref="I35">INDEX(工作清单!I:I,SMALL(IF(工作清单!$K$7:$K$10000=$F$5,ROW(工作清单!$K$7:$K$10000),4^8),ROW(27:27)))</f>
        <v>0</v>
      </c>
      <c r="J35" s="28">
        <f t="array" ref="J35">INDEX(工作清单!J:J,SMALL(IF(工作清单!$K$7:$K$10000=$F$5,ROW(工作清单!$K$7:$K$10000),4^8),ROW(27:27)))</f>
        <v>0</v>
      </c>
      <c r="K35" s="6">
        <f t="array" ref="K35">INDEX(工作清单!K:K,SMALL(IF(工作清单!$K$7:$K$10000=$F$5,ROW(工作清单!$K$7:$K$10000),4^8),ROW(27:27)))</f>
        <v>0</v>
      </c>
      <c r="L35" s="6">
        <f t="array" ref="L35">INDEX(工作清单!L:L,SMALL(IF(工作清单!$K$7:$K$10000=$F$5,ROW(工作清单!$K$7:$K$10000),4^8),ROW(27:27)))</f>
        <v>0</v>
      </c>
      <c r="M35" s="10">
        <f t="array" ref="M35">INDEX(工作清单!M:M,SMALL(IF(工作清单!$K$7:$K$10000=$F$5,ROW(工作清单!$K$7:$K$10000),4^8),ROW(27:27)))</f>
        <v>0</v>
      </c>
      <c r="N35" s="24"/>
    </row>
    <row r="36" s="12" customFormat="1" customHeight="1" spans="3:14">
      <c r="C36" s="24"/>
      <c r="D36" s="5" t="str">
        <f t="shared" si="0"/>
        <v/>
      </c>
      <c r="E36" s="6">
        <f t="array" ref="E36">INDEX(工作清单!E:E,SMALL(IF(工作清单!$K$7:$K$10000=$F$5,ROW(工作清单!$K$7:$K$10000),4^8),ROW(28:28)))</f>
        <v>0</v>
      </c>
      <c r="F36" s="6">
        <f t="array" ref="F36">INDEX(工作清单!F:F,SMALL(IF(工作清单!$K$7:$K$10000=$F$5,ROW(工作清单!$K$7:$K$10000),4^8),ROW(28:28)))</f>
        <v>0</v>
      </c>
      <c r="G36" s="6">
        <f t="array" ref="G36">INDEX(工作清单!G:G,SMALL(IF(工作清单!$K$7:$K$10000=$F$5,ROW(工作清单!$K$7:$K$10000),4^8),ROW(28:28)))</f>
        <v>0</v>
      </c>
      <c r="H36" s="6">
        <f t="array" ref="H36">INDEX(工作清单!H:H,SMALL(IF(工作清单!$K$7:$K$10000=$F$5,ROW(工作清单!$K$7:$K$10000),4^8),ROW(28:28)))</f>
        <v>0</v>
      </c>
      <c r="I36" s="27">
        <f t="array" ref="I36">INDEX(工作清单!I:I,SMALL(IF(工作清单!$K$7:$K$10000=$F$5,ROW(工作清单!$K$7:$K$10000),4^8),ROW(28:28)))</f>
        <v>0</v>
      </c>
      <c r="J36" s="28">
        <f t="array" ref="J36">INDEX(工作清单!J:J,SMALL(IF(工作清单!$K$7:$K$10000=$F$5,ROW(工作清单!$K$7:$K$10000),4^8),ROW(28:28)))</f>
        <v>0</v>
      </c>
      <c r="K36" s="6">
        <f t="array" ref="K36">INDEX(工作清单!K:K,SMALL(IF(工作清单!$K$7:$K$10000=$F$5,ROW(工作清单!$K$7:$K$10000),4^8),ROW(28:28)))</f>
        <v>0</v>
      </c>
      <c r="L36" s="6">
        <f t="array" ref="L36">INDEX(工作清单!L:L,SMALL(IF(工作清单!$K$7:$K$10000=$F$5,ROW(工作清单!$K$7:$K$10000),4^8),ROW(28:28)))</f>
        <v>0</v>
      </c>
      <c r="M36" s="10">
        <f t="array" ref="M36">INDEX(工作清单!M:M,SMALL(IF(工作清单!$K$7:$K$10000=$F$5,ROW(工作清单!$K$7:$K$10000),4^8),ROW(28:28)))</f>
        <v>0</v>
      </c>
      <c r="N36" s="24"/>
    </row>
    <row r="37" s="12" customFormat="1" customHeight="1" spans="3:14">
      <c r="C37" s="24"/>
      <c r="D37" s="5" t="str">
        <f t="shared" si="0"/>
        <v/>
      </c>
      <c r="E37" s="6">
        <f t="array" ref="E37">INDEX(工作清单!E:E,SMALL(IF(工作清单!$K$7:$K$10000=$F$5,ROW(工作清单!$K$7:$K$10000),4^8),ROW(29:29)))</f>
        <v>0</v>
      </c>
      <c r="F37" s="6">
        <f t="array" ref="F37">INDEX(工作清单!F:F,SMALL(IF(工作清单!$K$7:$K$10000=$F$5,ROW(工作清单!$K$7:$K$10000),4^8),ROW(29:29)))</f>
        <v>0</v>
      </c>
      <c r="G37" s="6">
        <f t="array" ref="G37">INDEX(工作清单!G:G,SMALL(IF(工作清单!$K$7:$K$10000=$F$5,ROW(工作清单!$K$7:$K$10000),4^8),ROW(29:29)))</f>
        <v>0</v>
      </c>
      <c r="H37" s="6">
        <f t="array" ref="H37">INDEX(工作清单!H:H,SMALL(IF(工作清单!$K$7:$K$10000=$F$5,ROW(工作清单!$K$7:$K$10000),4^8),ROW(29:29)))</f>
        <v>0</v>
      </c>
      <c r="I37" s="27">
        <f t="array" ref="I37">INDEX(工作清单!I:I,SMALL(IF(工作清单!$K$7:$K$10000=$F$5,ROW(工作清单!$K$7:$K$10000),4^8),ROW(29:29)))</f>
        <v>0</v>
      </c>
      <c r="J37" s="28">
        <f t="array" ref="J37">INDEX(工作清单!J:J,SMALL(IF(工作清单!$K$7:$K$10000=$F$5,ROW(工作清单!$K$7:$K$10000),4^8),ROW(29:29)))</f>
        <v>0</v>
      </c>
      <c r="K37" s="6">
        <f t="array" ref="K37">INDEX(工作清单!K:K,SMALL(IF(工作清单!$K$7:$K$10000=$F$5,ROW(工作清单!$K$7:$K$10000),4^8),ROW(29:29)))</f>
        <v>0</v>
      </c>
      <c r="L37" s="6">
        <f t="array" ref="L37">INDEX(工作清单!L:L,SMALL(IF(工作清单!$K$7:$K$10000=$F$5,ROW(工作清单!$K$7:$K$10000),4^8),ROW(29:29)))</f>
        <v>0</v>
      </c>
      <c r="M37" s="10">
        <f t="array" ref="M37">INDEX(工作清单!M:M,SMALL(IF(工作清单!$K$7:$K$10000=$F$5,ROW(工作清单!$K$7:$K$10000),4^8),ROW(29:29)))</f>
        <v>0</v>
      </c>
      <c r="N37" s="24"/>
    </row>
    <row r="38" s="12" customFormat="1" customHeight="1" spans="3:14">
      <c r="C38" s="24"/>
      <c r="D38" s="5" t="str">
        <f t="shared" si="0"/>
        <v/>
      </c>
      <c r="E38" s="6">
        <f t="array" ref="E38">INDEX(工作清单!E:E,SMALL(IF(工作清单!$K$7:$K$10000=$F$5,ROW(工作清单!$K$7:$K$10000),4^8),ROW(30:30)))</f>
        <v>0</v>
      </c>
      <c r="F38" s="6">
        <f t="array" ref="F38">INDEX(工作清单!F:F,SMALL(IF(工作清单!$K$7:$K$10000=$F$5,ROW(工作清单!$K$7:$K$10000),4^8),ROW(30:30)))</f>
        <v>0</v>
      </c>
      <c r="G38" s="6">
        <f t="array" ref="G38">INDEX(工作清单!G:G,SMALL(IF(工作清单!$K$7:$K$10000=$F$5,ROW(工作清单!$K$7:$K$10000),4^8),ROW(30:30)))</f>
        <v>0</v>
      </c>
      <c r="H38" s="6">
        <f t="array" ref="H38">INDEX(工作清单!H:H,SMALL(IF(工作清单!$K$7:$K$10000=$F$5,ROW(工作清单!$K$7:$K$10000),4^8),ROW(30:30)))</f>
        <v>0</v>
      </c>
      <c r="I38" s="27">
        <f t="array" ref="I38">INDEX(工作清单!I:I,SMALL(IF(工作清单!$K$7:$K$10000=$F$5,ROW(工作清单!$K$7:$K$10000),4^8),ROW(30:30)))</f>
        <v>0</v>
      </c>
      <c r="J38" s="28">
        <f t="array" ref="J38">INDEX(工作清单!J:J,SMALL(IF(工作清单!$K$7:$K$10000=$F$5,ROW(工作清单!$K$7:$K$10000),4^8),ROW(30:30)))</f>
        <v>0</v>
      </c>
      <c r="K38" s="6">
        <f t="array" ref="K38">INDEX(工作清单!K:K,SMALL(IF(工作清单!$K$7:$K$10000=$F$5,ROW(工作清单!$K$7:$K$10000),4^8),ROW(30:30)))</f>
        <v>0</v>
      </c>
      <c r="L38" s="6">
        <f t="array" ref="L38">INDEX(工作清单!L:L,SMALL(IF(工作清单!$K$7:$K$10000=$F$5,ROW(工作清单!$K$7:$K$10000),4^8),ROW(30:30)))</f>
        <v>0</v>
      </c>
      <c r="M38" s="10">
        <f t="array" ref="M38">INDEX(工作清单!M:M,SMALL(IF(工作清单!$K$7:$K$10000=$F$5,ROW(工作清单!$K$7:$K$10000),4^8),ROW(30:30)))</f>
        <v>0</v>
      </c>
      <c r="N38" s="24"/>
    </row>
    <row r="39" s="12" customFormat="1" customHeight="1" spans="3:14">
      <c r="C39" s="24"/>
      <c r="D39" s="5" t="str">
        <f t="shared" si="0"/>
        <v/>
      </c>
      <c r="E39" s="6">
        <f t="array" ref="E39">INDEX(工作清单!E:E,SMALL(IF(工作清单!$K$7:$K$10000=$F$5,ROW(工作清单!$K$7:$K$10000),4^8),ROW(31:31)))</f>
        <v>0</v>
      </c>
      <c r="F39" s="6">
        <f t="array" ref="F39">INDEX(工作清单!F:F,SMALL(IF(工作清单!$K$7:$K$10000=$F$5,ROW(工作清单!$K$7:$K$10000),4^8),ROW(31:31)))</f>
        <v>0</v>
      </c>
      <c r="G39" s="6">
        <f t="array" ref="G39">INDEX(工作清单!G:G,SMALL(IF(工作清单!$K$7:$K$10000=$F$5,ROW(工作清单!$K$7:$K$10000),4^8),ROW(31:31)))</f>
        <v>0</v>
      </c>
      <c r="H39" s="6">
        <f t="array" ref="H39">INDEX(工作清单!H:H,SMALL(IF(工作清单!$K$7:$K$10000=$F$5,ROW(工作清单!$K$7:$K$10000),4^8),ROW(31:31)))</f>
        <v>0</v>
      </c>
      <c r="I39" s="27">
        <f t="array" ref="I39">INDEX(工作清单!I:I,SMALL(IF(工作清单!$K$7:$K$10000=$F$5,ROW(工作清单!$K$7:$K$10000),4^8),ROW(31:31)))</f>
        <v>0</v>
      </c>
      <c r="J39" s="28">
        <f t="array" ref="J39">INDEX(工作清单!J:J,SMALL(IF(工作清单!$K$7:$K$10000=$F$5,ROW(工作清单!$K$7:$K$10000),4^8),ROW(31:31)))</f>
        <v>0</v>
      </c>
      <c r="K39" s="6">
        <f t="array" ref="K39">INDEX(工作清单!K:K,SMALL(IF(工作清单!$K$7:$K$10000=$F$5,ROW(工作清单!$K$7:$K$10000),4^8),ROW(31:31)))</f>
        <v>0</v>
      </c>
      <c r="L39" s="6">
        <f t="array" ref="L39">INDEX(工作清单!L:L,SMALL(IF(工作清单!$K$7:$K$10000=$F$5,ROW(工作清单!$K$7:$K$10000),4^8),ROW(31:31)))</f>
        <v>0</v>
      </c>
      <c r="M39" s="10">
        <f t="array" ref="M39">INDEX(工作清单!M:M,SMALL(IF(工作清单!$K$7:$K$10000=$F$5,ROW(工作清单!$K$7:$K$10000),4^8),ROW(31:31)))</f>
        <v>0</v>
      </c>
      <c r="N39" s="24"/>
    </row>
    <row r="40" s="12" customFormat="1" customHeight="1" spans="3:14">
      <c r="C40" s="24"/>
      <c r="D40" s="5" t="str">
        <f t="shared" si="0"/>
        <v/>
      </c>
      <c r="E40" s="6">
        <f t="array" ref="E40">INDEX(工作清单!E:E,SMALL(IF(工作清单!$K$7:$K$10000=$F$5,ROW(工作清单!$K$7:$K$10000),4^8),ROW(32:32)))</f>
        <v>0</v>
      </c>
      <c r="F40" s="6">
        <f t="array" ref="F40">INDEX(工作清单!F:F,SMALL(IF(工作清单!$K$7:$K$10000=$F$5,ROW(工作清单!$K$7:$K$10000),4^8),ROW(32:32)))</f>
        <v>0</v>
      </c>
      <c r="G40" s="6">
        <f t="array" ref="G40">INDEX(工作清单!G:G,SMALL(IF(工作清单!$K$7:$K$10000=$F$5,ROW(工作清单!$K$7:$K$10000),4^8),ROW(32:32)))</f>
        <v>0</v>
      </c>
      <c r="H40" s="6">
        <f t="array" ref="H40">INDEX(工作清单!H:H,SMALL(IF(工作清单!$K$7:$K$10000=$F$5,ROW(工作清单!$K$7:$K$10000),4^8),ROW(32:32)))</f>
        <v>0</v>
      </c>
      <c r="I40" s="27">
        <f t="array" ref="I40">INDEX(工作清单!I:I,SMALL(IF(工作清单!$K$7:$K$10000=$F$5,ROW(工作清单!$K$7:$K$10000),4^8),ROW(32:32)))</f>
        <v>0</v>
      </c>
      <c r="J40" s="28">
        <f t="array" ref="J40">INDEX(工作清单!J:J,SMALL(IF(工作清单!$K$7:$K$10000=$F$5,ROW(工作清单!$K$7:$K$10000),4^8),ROW(32:32)))</f>
        <v>0</v>
      </c>
      <c r="K40" s="6">
        <f t="array" ref="K40">INDEX(工作清单!K:K,SMALL(IF(工作清单!$K$7:$K$10000=$F$5,ROW(工作清单!$K$7:$K$10000),4^8),ROW(32:32)))</f>
        <v>0</v>
      </c>
      <c r="L40" s="6">
        <f t="array" ref="L40">INDEX(工作清单!L:L,SMALL(IF(工作清单!$K$7:$K$10000=$F$5,ROW(工作清单!$K$7:$K$10000),4^8),ROW(32:32)))</f>
        <v>0</v>
      </c>
      <c r="M40" s="10">
        <f t="array" ref="M40">INDEX(工作清单!M:M,SMALL(IF(工作清单!$K$7:$K$10000=$F$5,ROW(工作清单!$K$7:$K$10000),4^8),ROW(32:32)))</f>
        <v>0</v>
      </c>
      <c r="N40" s="24"/>
    </row>
    <row r="41" s="12" customFormat="1" customHeight="1" spans="3:14">
      <c r="C41" s="24"/>
      <c r="D41" s="5" t="str">
        <f t="shared" si="0"/>
        <v/>
      </c>
      <c r="E41" s="6">
        <f t="array" ref="E41">INDEX(工作清单!E:E,SMALL(IF(工作清单!$K$7:$K$10000=$F$5,ROW(工作清单!$K$7:$K$10000),4^8),ROW(33:33)))</f>
        <v>0</v>
      </c>
      <c r="F41" s="6">
        <f t="array" ref="F41">INDEX(工作清单!F:F,SMALL(IF(工作清单!$K$7:$K$10000=$F$5,ROW(工作清单!$K$7:$K$10000),4^8),ROW(33:33)))</f>
        <v>0</v>
      </c>
      <c r="G41" s="6">
        <f t="array" ref="G41">INDEX(工作清单!G:G,SMALL(IF(工作清单!$K$7:$K$10000=$F$5,ROW(工作清单!$K$7:$K$10000),4^8),ROW(33:33)))</f>
        <v>0</v>
      </c>
      <c r="H41" s="6">
        <f t="array" ref="H41">INDEX(工作清单!H:H,SMALL(IF(工作清单!$K$7:$K$10000=$F$5,ROW(工作清单!$K$7:$K$10000),4^8),ROW(33:33)))</f>
        <v>0</v>
      </c>
      <c r="I41" s="27">
        <f t="array" ref="I41">INDEX(工作清单!I:I,SMALL(IF(工作清单!$K$7:$K$10000=$F$5,ROW(工作清单!$K$7:$K$10000),4^8),ROW(33:33)))</f>
        <v>0</v>
      </c>
      <c r="J41" s="28">
        <f t="array" ref="J41">INDEX(工作清单!J:J,SMALL(IF(工作清单!$K$7:$K$10000=$F$5,ROW(工作清单!$K$7:$K$10000),4^8),ROW(33:33)))</f>
        <v>0</v>
      </c>
      <c r="K41" s="6">
        <f t="array" ref="K41">INDEX(工作清单!K:K,SMALL(IF(工作清单!$K$7:$K$10000=$F$5,ROW(工作清单!$K$7:$K$10000),4^8),ROW(33:33)))</f>
        <v>0</v>
      </c>
      <c r="L41" s="6">
        <f t="array" ref="L41">INDEX(工作清单!L:L,SMALL(IF(工作清单!$K$7:$K$10000=$F$5,ROW(工作清单!$K$7:$K$10000),4^8),ROW(33:33)))</f>
        <v>0</v>
      </c>
      <c r="M41" s="10">
        <f t="array" ref="M41">INDEX(工作清单!M:M,SMALL(IF(工作清单!$K$7:$K$10000=$F$5,ROW(工作清单!$K$7:$K$10000),4^8),ROW(33:33)))</f>
        <v>0</v>
      </c>
      <c r="N41" s="24"/>
    </row>
    <row r="42" s="12" customFormat="1" customHeight="1" spans="3:14">
      <c r="C42" s="24"/>
      <c r="D42" s="5" t="str">
        <f t="shared" si="0"/>
        <v/>
      </c>
      <c r="E42" s="6">
        <f t="array" ref="E42">INDEX(工作清单!E:E,SMALL(IF(工作清单!$K$7:$K$10000=$F$5,ROW(工作清单!$K$7:$K$10000),4^8),ROW(34:34)))</f>
        <v>0</v>
      </c>
      <c r="F42" s="6">
        <f t="array" ref="F42">INDEX(工作清单!F:F,SMALL(IF(工作清单!$K$7:$K$10000=$F$5,ROW(工作清单!$K$7:$K$10000),4^8),ROW(34:34)))</f>
        <v>0</v>
      </c>
      <c r="G42" s="6">
        <f t="array" ref="G42">INDEX(工作清单!G:G,SMALL(IF(工作清单!$K$7:$K$10000=$F$5,ROW(工作清单!$K$7:$K$10000),4^8),ROW(34:34)))</f>
        <v>0</v>
      </c>
      <c r="H42" s="6">
        <f t="array" ref="H42">INDEX(工作清单!H:H,SMALL(IF(工作清单!$K$7:$K$10000=$F$5,ROW(工作清单!$K$7:$K$10000),4^8),ROW(34:34)))</f>
        <v>0</v>
      </c>
      <c r="I42" s="27">
        <f t="array" ref="I42">INDEX(工作清单!I:I,SMALL(IF(工作清单!$K$7:$K$10000=$F$5,ROW(工作清单!$K$7:$K$10000),4^8),ROW(34:34)))</f>
        <v>0</v>
      </c>
      <c r="J42" s="28">
        <f t="array" ref="J42">INDEX(工作清单!J:J,SMALL(IF(工作清单!$K$7:$K$10000=$F$5,ROW(工作清单!$K$7:$K$10000),4^8),ROW(34:34)))</f>
        <v>0</v>
      </c>
      <c r="K42" s="6">
        <f t="array" ref="K42">INDEX(工作清单!K:K,SMALL(IF(工作清单!$K$7:$K$10000=$F$5,ROW(工作清单!$K$7:$K$10000),4^8),ROW(34:34)))</f>
        <v>0</v>
      </c>
      <c r="L42" s="6">
        <f t="array" ref="L42">INDEX(工作清单!L:L,SMALL(IF(工作清单!$K$7:$K$10000=$F$5,ROW(工作清单!$K$7:$K$10000),4^8),ROW(34:34)))</f>
        <v>0</v>
      </c>
      <c r="M42" s="10">
        <f t="array" ref="M42">INDEX(工作清单!M:M,SMALL(IF(工作清单!$K$7:$K$10000=$F$5,ROW(工作清单!$K$7:$K$10000),4^8),ROW(34:34)))</f>
        <v>0</v>
      </c>
      <c r="N42" s="24"/>
    </row>
    <row r="43" s="12" customFormat="1" customHeight="1" spans="3:14">
      <c r="C43" s="24"/>
      <c r="D43" s="5" t="str">
        <f t="shared" si="0"/>
        <v/>
      </c>
      <c r="E43" s="6">
        <f t="array" ref="E43">INDEX(工作清单!E:E,SMALL(IF(工作清单!$K$7:$K$10000=$F$5,ROW(工作清单!$K$7:$K$10000),4^8),ROW(35:35)))</f>
        <v>0</v>
      </c>
      <c r="F43" s="6">
        <f t="array" ref="F43">INDEX(工作清单!F:F,SMALL(IF(工作清单!$K$7:$K$10000=$F$5,ROW(工作清单!$K$7:$K$10000),4^8),ROW(35:35)))</f>
        <v>0</v>
      </c>
      <c r="G43" s="6">
        <f t="array" ref="G43">INDEX(工作清单!G:G,SMALL(IF(工作清单!$K$7:$K$10000=$F$5,ROW(工作清单!$K$7:$K$10000),4^8),ROW(35:35)))</f>
        <v>0</v>
      </c>
      <c r="H43" s="6">
        <f t="array" ref="H43">INDEX(工作清单!H:H,SMALL(IF(工作清单!$K$7:$K$10000=$F$5,ROW(工作清单!$K$7:$K$10000),4^8),ROW(35:35)))</f>
        <v>0</v>
      </c>
      <c r="I43" s="27">
        <f t="array" ref="I43">INDEX(工作清单!I:I,SMALL(IF(工作清单!$K$7:$K$10000=$F$5,ROW(工作清单!$K$7:$K$10000),4^8),ROW(35:35)))</f>
        <v>0</v>
      </c>
      <c r="J43" s="28">
        <f t="array" ref="J43">INDEX(工作清单!J:J,SMALL(IF(工作清单!$K$7:$K$10000=$F$5,ROW(工作清单!$K$7:$K$10000),4^8),ROW(35:35)))</f>
        <v>0</v>
      </c>
      <c r="K43" s="6">
        <f t="array" ref="K43">INDEX(工作清单!K:K,SMALL(IF(工作清单!$K$7:$K$10000=$F$5,ROW(工作清单!$K$7:$K$10000),4^8),ROW(35:35)))</f>
        <v>0</v>
      </c>
      <c r="L43" s="6">
        <f t="array" ref="L43">INDEX(工作清单!L:L,SMALL(IF(工作清单!$K$7:$K$10000=$F$5,ROW(工作清单!$K$7:$K$10000),4^8),ROW(35:35)))</f>
        <v>0</v>
      </c>
      <c r="M43" s="10">
        <f t="array" ref="M43">INDEX(工作清单!M:M,SMALL(IF(工作清单!$K$7:$K$10000=$F$5,ROW(工作清单!$K$7:$K$10000),4^8),ROW(35:35)))</f>
        <v>0</v>
      </c>
      <c r="N43" s="24"/>
    </row>
    <row r="44" s="12" customFormat="1" customHeight="1" spans="3:14">
      <c r="C44" s="24"/>
      <c r="D44" s="5" t="str">
        <f t="shared" ref="D44:D75" si="1">IF(E44=0,"",ROW(A36))</f>
        <v/>
      </c>
      <c r="E44" s="6">
        <f t="array" ref="E44">INDEX(工作清单!E:E,SMALL(IF(工作清单!$K$7:$K$10000=$F$5,ROW(工作清单!$K$7:$K$10000),4^8),ROW(36:36)))</f>
        <v>0</v>
      </c>
      <c r="F44" s="6">
        <f t="array" ref="F44">INDEX(工作清单!F:F,SMALL(IF(工作清单!$K$7:$K$10000=$F$5,ROW(工作清单!$K$7:$K$10000),4^8),ROW(36:36)))</f>
        <v>0</v>
      </c>
      <c r="G44" s="6">
        <f t="array" ref="G44">INDEX(工作清单!G:G,SMALL(IF(工作清单!$K$7:$K$10000=$F$5,ROW(工作清单!$K$7:$K$10000),4^8),ROW(36:36)))</f>
        <v>0</v>
      </c>
      <c r="H44" s="6">
        <f t="array" ref="H44">INDEX(工作清单!H:H,SMALL(IF(工作清单!$K$7:$K$10000=$F$5,ROW(工作清单!$K$7:$K$10000),4^8),ROW(36:36)))</f>
        <v>0</v>
      </c>
      <c r="I44" s="27">
        <f t="array" ref="I44">INDEX(工作清单!I:I,SMALL(IF(工作清单!$K$7:$K$10000=$F$5,ROW(工作清单!$K$7:$K$10000),4^8),ROW(36:36)))</f>
        <v>0</v>
      </c>
      <c r="J44" s="28">
        <f t="array" ref="J44">INDEX(工作清单!J:J,SMALL(IF(工作清单!$K$7:$K$10000=$F$5,ROW(工作清单!$K$7:$K$10000),4^8),ROW(36:36)))</f>
        <v>0</v>
      </c>
      <c r="K44" s="6">
        <f t="array" ref="K44">INDEX(工作清单!K:K,SMALL(IF(工作清单!$K$7:$K$10000=$F$5,ROW(工作清单!$K$7:$K$10000),4^8),ROW(36:36)))</f>
        <v>0</v>
      </c>
      <c r="L44" s="6">
        <f t="array" ref="L44">INDEX(工作清单!L:L,SMALL(IF(工作清单!$K$7:$K$10000=$F$5,ROW(工作清单!$K$7:$K$10000),4^8),ROW(36:36)))</f>
        <v>0</v>
      </c>
      <c r="M44" s="10">
        <f t="array" ref="M44">INDEX(工作清单!M:M,SMALL(IF(工作清单!$K$7:$K$10000=$F$5,ROW(工作清单!$K$7:$K$10000),4^8),ROW(36:36)))</f>
        <v>0</v>
      </c>
      <c r="N44" s="24"/>
    </row>
    <row r="45" s="12" customFormat="1" customHeight="1" spans="3:14">
      <c r="C45" s="24"/>
      <c r="D45" s="5" t="str">
        <f t="shared" si="1"/>
        <v/>
      </c>
      <c r="E45" s="6">
        <f t="array" ref="E45">INDEX(工作清单!E:E,SMALL(IF(工作清单!$K$7:$K$10000=$F$5,ROW(工作清单!$K$7:$K$10000),4^8),ROW(37:37)))</f>
        <v>0</v>
      </c>
      <c r="F45" s="6">
        <f t="array" ref="F45">INDEX(工作清单!F:F,SMALL(IF(工作清单!$K$7:$K$10000=$F$5,ROW(工作清单!$K$7:$K$10000),4^8),ROW(37:37)))</f>
        <v>0</v>
      </c>
      <c r="G45" s="6">
        <f t="array" ref="G45">INDEX(工作清单!G:G,SMALL(IF(工作清单!$K$7:$K$10000=$F$5,ROW(工作清单!$K$7:$K$10000),4^8),ROW(37:37)))</f>
        <v>0</v>
      </c>
      <c r="H45" s="6">
        <f t="array" ref="H45">INDEX(工作清单!H:H,SMALL(IF(工作清单!$K$7:$K$10000=$F$5,ROW(工作清单!$K$7:$K$10000),4^8),ROW(37:37)))</f>
        <v>0</v>
      </c>
      <c r="I45" s="27">
        <f t="array" ref="I45">INDEX(工作清单!I:I,SMALL(IF(工作清单!$K$7:$K$10000=$F$5,ROW(工作清单!$K$7:$K$10000),4^8),ROW(37:37)))</f>
        <v>0</v>
      </c>
      <c r="J45" s="28">
        <f t="array" ref="J45">INDEX(工作清单!J:J,SMALL(IF(工作清单!$K$7:$K$10000=$F$5,ROW(工作清单!$K$7:$K$10000),4^8),ROW(37:37)))</f>
        <v>0</v>
      </c>
      <c r="K45" s="6">
        <f t="array" ref="K45">INDEX(工作清单!K:K,SMALL(IF(工作清单!$K$7:$K$10000=$F$5,ROW(工作清单!$K$7:$K$10000),4^8),ROW(37:37)))</f>
        <v>0</v>
      </c>
      <c r="L45" s="6">
        <f t="array" ref="L45">INDEX(工作清单!L:L,SMALL(IF(工作清单!$K$7:$K$10000=$F$5,ROW(工作清单!$K$7:$K$10000),4^8),ROW(37:37)))</f>
        <v>0</v>
      </c>
      <c r="M45" s="10">
        <f t="array" ref="M45">INDEX(工作清单!M:M,SMALL(IF(工作清单!$K$7:$K$10000=$F$5,ROW(工作清单!$K$7:$K$10000),4^8),ROW(37:37)))</f>
        <v>0</v>
      </c>
      <c r="N45" s="24"/>
    </row>
    <row r="46" s="12" customFormat="1" customHeight="1" spans="3:14">
      <c r="C46" s="24"/>
      <c r="D46" s="5" t="str">
        <f t="shared" si="1"/>
        <v/>
      </c>
      <c r="E46" s="6">
        <f t="array" ref="E46">INDEX(工作清单!E:E,SMALL(IF(工作清单!$K$7:$K$10000=$F$5,ROW(工作清单!$K$7:$K$10000),4^8),ROW(38:38)))</f>
        <v>0</v>
      </c>
      <c r="F46" s="6">
        <f t="array" ref="F46">INDEX(工作清单!F:F,SMALL(IF(工作清单!$K$7:$K$10000=$F$5,ROW(工作清单!$K$7:$K$10000),4^8),ROW(38:38)))</f>
        <v>0</v>
      </c>
      <c r="G46" s="6">
        <f t="array" ref="G46">INDEX(工作清单!G:G,SMALL(IF(工作清单!$K$7:$K$10000=$F$5,ROW(工作清单!$K$7:$K$10000),4^8),ROW(38:38)))</f>
        <v>0</v>
      </c>
      <c r="H46" s="6">
        <f t="array" ref="H46">INDEX(工作清单!H:H,SMALL(IF(工作清单!$K$7:$K$10000=$F$5,ROW(工作清单!$K$7:$K$10000),4^8),ROW(38:38)))</f>
        <v>0</v>
      </c>
      <c r="I46" s="27">
        <f t="array" ref="I46">INDEX(工作清单!I:I,SMALL(IF(工作清单!$K$7:$K$10000=$F$5,ROW(工作清单!$K$7:$K$10000),4^8),ROW(38:38)))</f>
        <v>0</v>
      </c>
      <c r="J46" s="28">
        <f t="array" ref="J46">INDEX(工作清单!J:J,SMALL(IF(工作清单!$K$7:$K$10000=$F$5,ROW(工作清单!$K$7:$K$10000),4^8),ROW(38:38)))</f>
        <v>0</v>
      </c>
      <c r="K46" s="6">
        <f t="array" ref="K46">INDEX(工作清单!K:K,SMALL(IF(工作清单!$K$7:$K$10000=$F$5,ROW(工作清单!$K$7:$K$10000),4^8),ROW(38:38)))</f>
        <v>0</v>
      </c>
      <c r="L46" s="6">
        <f t="array" ref="L46">INDEX(工作清单!L:L,SMALL(IF(工作清单!$K$7:$K$10000=$F$5,ROW(工作清单!$K$7:$K$10000),4^8),ROW(38:38)))</f>
        <v>0</v>
      </c>
      <c r="M46" s="10">
        <f t="array" ref="M46">INDEX(工作清单!M:M,SMALL(IF(工作清单!$K$7:$K$10000=$F$5,ROW(工作清单!$K$7:$K$10000),4^8),ROW(38:38)))</f>
        <v>0</v>
      </c>
      <c r="N46" s="24"/>
    </row>
    <row r="47" s="12" customFormat="1" customHeight="1" spans="3:14">
      <c r="C47" s="24"/>
      <c r="D47" s="5" t="str">
        <f t="shared" si="1"/>
        <v/>
      </c>
      <c r="E47" s="6">
        <f t="array" ref="E47">INDEX(工作清单!E:E,SMALL(IF(工作清单!$K$7:$K$10000=$F$5,ROW(工作清单!$K$7:$K$10000),4^8),ROW(39:39)))</f>
        <v>0</v>
      </c>
      <c r="F47" s="6">
        <f t="array" ref="F47">INDEX(工作清单!F:F,SMALL(IF(工作清单!$K$7:$K$10000=$F$5,ROW(工作清单!$K$7:$K$10000),4^8),ROW(39:39)))</f>
        <v>0</v>
      </c>
      <c r="G47" s="6">
        <f t="array" ref="G47">INDEX(工作清单!G:G,SMALL(IF(工作清单!$K$7:$K$10000=$F$5,ROW(工作清单!$K$7:$K$10000),4^8),ROW(39:39)))</f>
        <v>0</v>
      </c>
      <c r="H47" s="6">
        <f t="array" ref="H47">INDEX(工作清单!H:H,SMALL(IF(工作清单!$K$7:$K$10000=$F$5,ROW(工作清单!$K$7:$K$10000),4^8),ROW(39:39)))</f>
        <v>0</v>
      </c>
      <c r="I47" s="27">
        <f t="array" ref="I47">INDEX(工作清单!I:I,SMALL(IF(工作清单!$K$7:$K$10000=$F$5,ROW(工作清单!$K$7:$K$10000),4^8),ROW(39:39)))</f>
        <v>0</v>
      </c>
      <c r="J47" s="28">
        <f t="array" ref="J47">INDEX(工作清单!J:J,SMALL(IF(工作清单!$K$7:$K$10000=$F$5,ROW(工作清单!$K$7:$K$10000),4^8),ROW(39:39)))</f>
        <v>0</v>
      </c>
      <c r="K47" s="6">
        <f t="array" ref="K47">INDEX(工作清单!K:K,SMALL(IF(工作清单!$K$7:$K$10000=$F$5,ROW(工作清单!$K$7:$K$10000),4^8),ROW(39:39)))</f>
        <v>0</v>
      </c>
      <c r="L47" s="6">
        <f t="array" ref="L47">INDEX(工作清单!L:L,SMALL(IF(工作清单!$K$7:$K$10000=$F$5,ROW(工作清单!$K$7:$K$10000),4^8),ROW(39:39)))</f>
        <v>0</v>
      </c>
      <c r="M47" s="10">
        <f t="array" ref="M47">INDEX(工作清单!M:M,SMALL(IF(工作清单!$K$7:$K$10000=$F$5,ROW(工作清单!$K$7:$K$10000),4^8),ROW(39:39)))</f>
        <v>0</v>
      </c>
      <c r="N47" s="24"/>
    </row>
    <row r="48" s="12" customFormat="1" customHeight="1" spans="3:14">
      <c r="C48" s="24"/>
      <c r="D48" s="5" t="str">
        <f t="shared" si="1"/>
        <v/>
      </c>
      <c r="E48" s="6">
        <f t="array" ref="E48">INDEX(工作清单!E:E,SMALL(IF(工作清单!$K$7:$K$10000=$F$5,ROW(工作清单!$K$7:$K$10000),4^8),ROW(40:40)))</f>
        <v>0</v>
      </c>
      <c r="F48" s="6">
        <f t="array" ref="F48">INDEX(工作清单!F:F,SMALL(IF(工作清单!$K$7:$K$10000=$F$5,ROW(工作清单!$K$7:$K$10000),4^8),ROW(40:40)))</f>
        <v>0</v>
      </c>
      <c r="G48" s="6">
        <f t="array" ref="G48">INDEX(工作清单!G:G,SMALL(IF(工作清单!$K$7:$K$10000=$F$5,ROW(工作清单!$K$7:$K$10000),4^8),ROW(40:40)))</f>
        <v>0</v>
      </c>
      <c r="H48" s="6">
        <f t="array" ref="H48">INDEX(工作清单!H:H,SMALL(IF(工作清单!$K$7:$K$10000=$F$5,ROW(工作清单!$K$7:$K$10000),4^8),ROW(40:40)))</f>
        <v>0</v>
      </c>
      <c r="I48" s="27">
        <f t="array" ref="I48">INDEX(工作清单!I:I,SMALL(IF(工作清单!$K$7:$K$10000=$F$5,ROW(工作清单!$K$7:$K$10000),4^8),ROW(40:40)))</f>
        <v>0</v>
      </c>
      <c r="J48" s="28">
        <f t="array" ref="J48">INDEX(工作清单!J:J,SMALL(IF(工作清单!$K$7:$K$10000=$F$5,ROW(工作清单!$K$7:$K$10000),4^8),ROW(40:40)))</f>
        <v>0</v>
      </c>
      <c r="K48" s="6">
        <f t="array" ref="K48">INDEX(工作清单!K:K,SMALL(IF(工作清单!$K$7:$K$10000=$F$5,ROW(工作清单!$K$7:$K$10000),4^8),ROW(40:40)))</f>
        <v>0</v>
      </c>
      <c r="L48" s="6">
        <f t="array" ref="L48">INDEX(工作清单!L:L,SMALL(IF(工作清单!$K$7:$K$10000=$F$5,ROW(工作清单!$K$7:$K$10000),4^8),ROW(40:40)))</f>
        <v>0</v>
      </c>
      <c r="M48" s="10">
        <f t="array" ref="M48">INDEX(工作清单!M:M,SMALL(IF(工作清单!$K$7:$K$10000=$F$5,ROW(工作清单!$K$7:$K$10000),4^8),ROW(40:40)))</f>
        <v>0</v>
      </c>
      <c r="N48" s="24"/>
    </row>
    <row r="49" s="12" customFormat="1" customHeight="1" spans="3:14">
      <c r="C49" s="24"/>
      <c r="D49" s="5" t="str">
        <f t="shared" si="1"/>
        <v/>
      </c>
      <c r="E49" s="6">
        <f t="array" ref="E49">INDEX(工作清单!E:E,SMALL(IF(工作清单!$K$7:$K$10000=$F$5,ROW(工作清单!$K$7:$K$10000),4^8),ROW(41:41)))</f>
        <v>0</v>
      </c>
      <c r="F49" s="6">
        <f t="array" ref="F49">INDEX(工作清单!F:F,SMALL(IF(工作清单!$K$7:$K$10000=$F$5,ROW(工作清单!$K$7:$K$10000),4^8),ROW(41:41)))</f>
        <v>0</v>
      </c>
      <c r="G49" s="6">
        <f t="array" ref="G49">INDEX(工作清单!G:G,SMALL(IF(工作清单!$K$7:$K$10000=$F$5,ROW(工作清单!$K$7:$K$10000),4^8),ROW(41:41)))</f>
        <v>0</v>
      </c>
      <c r="H49" s="6">
        <f t="array" ref="H49">INDEX(工作清单!H:H,SMALL(IF(工作清单!$K$7:$K$10000=$F$5,ROW(工作清单!$K$7:$K$10000),4^8),ROW(41:41)))</f>
        <v>0</v>
      </c>
      <c r="I49" s="27">
        <f t="array" ref="I49">INDEX(工作清单!I:I,SMALL(IF(工作清单!$K$7:$K$10000=$F$5,ROW(工作清单!$K$7:$K$10000),4^8),ROW(41:41)))</f>
        <v>0</v>
      </c>
      <c r="J49" s="28">
        <f t="array" ref="J49">INDEX(工作清单!J:J,SMALL(IF(工作清单!$K$7:$K$10000=$F$5,ROW(工作清单!$K$7:$K$10000),4^8),ROW(41:41)))</f>
        <v>0</v>
      </c>
      <c r="K49" s="6">
        <f t="array" ref="K49">INDEX(工作清单!K:K,SMALL(IF(工作清单!$K$7:$K$10000=$F$5,ROW(工作清单!$K$7:$K$10000),4^8),ROW(41:41)))</f>
        <v>0</v>
      </c>
      <c r="L49" s="6">
        <f t="array" ref="L49">INDEX(工作清单!L:L,SMALL(IF(工作清单!$K$7:$K$10000=$F$5,ROW(工作清单!$K$7:$K$10000),4^8),ROW(41:41)))</f>
        <v>0</v>
      </c>
      <c r="M49" s="10">
        <f t="array" ref="M49">INDEX(工作清单!M:M,SMALL(IF(工作清单!$K$7:$K$10000=$F$5,ROW(工作清单!$K$7:$K$10000),4^8),ROW(41:41)))</f>
        <v>0</v>
      </c>
      <c r="N49" s="24"/>
    </row>
    <row r="50" s="12" customFormat="1" customHeight="1" spans="3:14">
      <c r="C50" s="24"/>
      <c r="D50" s="5" t="str">
        <f t="shared" si="1"/>
        <v/>
      </c>
      <c r="E50" s="6">
        <f t="array" ref="E50">INDEX(工作清单!E:E,SMALL(IF(工作清单!$K$7:$K$10000=$F$5,ROW(工作清单!$K$7:$K$10000),4^8),ROW(42:42)))</f>
        <v>0</v>
      </c>
      <c r="F50" s="6">
        <f t="array" ref="F50">INDEX(工作清单!F:F,SMALL(IF(工作清单!$K$7:$K$10000=$F$5,ROW(工作清单!$K$7:$K$10000),4^8),ROW(42:42)))</f>
        <v>0</v>
      </c>
      <c r="G50" s="6">
        <f t="array" ref="G50">INDEX(工作清单!G:G,SMALL(IF(工作清单!$K$7:$K$10000=$F$5,ROW(工作清单!$K$7:$K$10000),4^8),ROW(42:42)))</f>
        <v>0</v>
      </c>
      <c r="H50" s="6">
        <f t="array" ref="H50">INDEX(工作清单!H:H,SMALL(IF(工作清单!$K$7:$K$10000=$F$5,ROW(工作清单!$K$7:$K$10000),4^8),ROW(42:42)))</f>
        <v>0</v>
      </c>
      <c r="I50" s="27">
        <f t="array" ref="I50">INDEX(工作清单!I:I,SMALL(IF(工作清单!$K$7:$K$10000=$F$5,ROW(工作清单!$K$7:$K$10000),4^8),ROW(42:42)))</f>
        <v>0</v>
      </c>
      <c r="J50" s="28">
        <f t="array" ref="J50">INDEX(工作清单!J:J,SMALL(IF(工作清单!$K$7:$K$10000=$F$5,ROW(工作清单!$K$7:$K$10000),4^8),ROW(42:42)))</f>
        <v>0</v>
      </c>
      <c r="K50" s="6">
        <f t="array" ref="K50">INDEX(工作清单!K:K,SMALL(IF(工作清单!$K$7:$K$10000=$F$5,ROW(工作清单!$K$7:$K$10000),4^8),ROW(42:42)))</f>
        <v>0</v>
      </c>
      <c r="L50" s="6">
        <f t="array" ref="L50">INDEX(工作清单!L:L,SMALL(IF(工作清单!$K$7:$K$10000=$F$5,ROW(工作清单!$K$7:$K$10000),4^8),ROW(42:42)))</f>
        <v>0</v>
      </c>
      <c r="M50" s="10">
        <f t="array" ref="M50">INDEX(工作清单!M:M,SMALL(IF(工作清单!$K$7:$K$10000=$F$5,ROW(工作清单!$K$7:$K$10000),4^8),ROW(42:42)))</f>
        <v>0</v>
      </c>
      <c r="N50" s="24"/>
    </row>
    <row r="51" s="12" customFormat="1" customHeight="1" spans="3:14">
      <c r="C51" s="24"/>
      <c r="D51" s="5" t="str">
        <f t="shared" si="1"/>
        <v/>
      </c>
      <c r="E51" s="6">
        <f t="array" ref="E51">INDEX(工作清单!E:E,SMALL(IF(工作清单!$K$7:$K$10000=$F$5,ROW(工作清单!$K$7:$K$10000),4^8),ROW(43:43)))</f>
        <v>0</v>
      </c>
      <c r="F51" s="6">
        <f t="array" ref="F51">INDEX(工作清单!F:F,SMALL(IF(工作清单!$K$7:$K$10000=$F$5,ROW(工作清单!$K$7:$K$10000),4^8),ROW(43:43)))</f>
        <v>0</v>
      </c>
      <c r="G51" s="6">
        <f t="array" ref="G51">INDEX(工作清单!G:G,SMALL(IF(工作清单!$K$7:$K$10000=$F$5,ROW(工作清单!$K$7:$K$10000),4^8),ROW(43:43)))</f>
        <v>0</v>
      </c>
      <c r="H51" s="6">
        <f t="array" ref="H51">INDEX(工作清单!H:H,SMALL(IF(工作清单!$K$7:$K$10000=$F$5,ROW(工作清单!$K$7:$K$10000),4^8),ROW(43:43)))</f>
        <v>0</v>
      </c>
      <c r="I51" s="27">
        <f t="array" ref="I51">INDEX(工作清单!I:I,SMALL(IF(工作清单!$K$7:$K$10000=$F$5,ROW(工作清单!$K$7:$K$10000),4^8),ROW(43:43)))</f>
        <v>0</v>
      </c>
      <c r="J51" s="28">
        <f t="array" ref="J51">INDEX(工作清单!J:J,SMALL(IF(工作清单!$K$7:$K$10000=$F$5,ROW(工作清单!$K$7:$K$10000),4^8),ROW(43:43)))</f>
        <v>0</v>
      </c>
      <c r="K51" s="6">
        <f t="array" ref="K51">INDEX(工作清单!K:K,SMALL(IF(工作清单!$K$7:$K$10000=$F$5,ROW(工作清单!$K$7:$K$10000),4^8),ROW(43:43)))</f>
        <v>0</v>
      </c>
      <c r="L51" s="6">
        <f t="array" ref="L51">INDEX(工作清单!L:L,SMALL(IF(工作清单!$K$7:$K$10000=$F$5,ROW(工作清单!$K$7:$K$10000),4^8),ROW(43:43)))</f>
        <v>0</v>
      </c>
      <c r="M51" s="10">
        <f t="array" ref="M51">INDEX(工作清单!M:M,SMALL(IF(工作清单!$K$7:$K$10000=$F$5,ROW(工作清单!$K$7:$K$10000),4^8),ROW(43:43)))</f>
        <v>0</v>
      </c>
      <c r="N51" s="24"/>
    </row>
    <row r="52" s="12" customFormat="1" customHeight="1" spans="3:14">
      <c r="C52" s="24"/>
      <c r="D52" s="5" t="str">
        <f t="shared" si="1"/>
        <v/>
      </c>
      <c r="E52" s="6">
        <f t="array" ref="E52">INDEX(工作清单!E:E,SMALL(IF(工作清单!$K$7:$K$10000=$F$5,ROW(工作清单!$K$7:$K$10000),4^8),ROW(44:44)))</f>
        <v>0</v>
      </c>
      <c r="F52" s="6">
        <f t="array" ref="F52">INDEX(工作清单!F:F,SMALL(IF(工作清单!$K$7:$K$10000=$F$5,ROW(工作清单!$K$7:$K$10000),4^8),ROW(44:44)))</f>
        <v>0</v>
      </c>
      <c r="G52" s="6">
        <f t="array" ref="G52">INDEX(工作清单!G:G,SMALL(IF(工作清单!$K$7:$K$10000=$F$5,ROW(工作清单!$K$7:$K$10000),4^8),ROW(44:44)))</f>
        <v>0</v>
      </c>
      <c r="H52" s="6">
        <f t="array" ref="H52">INDEX(工作清单!H:H,SMALL(IF(工作清单!$K$7:$K$10000=$F$5,ROW(工作清单!$K$7:$K$10000),4^8),ROW(44:44)))</f>
        <v>0</v>
      </c>
      <c r="I52" s="27">
        <f t="array" ref="I52">INDEX(工作清单!I:I,SMALL(IF(工作清单!$K$7:$K$10000=$F$5,ROW(工作清单!$K$7:$K$10000),4^8),ROW(44:44)))</f>
        <v>0</v>
      </c>
      <c r="J52" s="28">
        <f t="array" ref="J52">INDEX(工作清单!J:J,SMALL(IF(工作清单!$K$7:$K$10000=$F$5,ROW(工作清单!$K$7:$K$10000),4^8),ROW(44:44)))</f>
        <v>0</v>
      </c>
      <c r="K52" s="6">
        <f t="array" ref="K52">INDEX(工作清单!K:K,SMALL(IF(工作清单!$K$7:$K$10000=$F$5,ROW(工作清单!$K$7:$K$10000),4^8),ROW(44:44)))</f>
        <v>0</v>
      </c>
      <c r="L52" s="6">
        <f t="array" ref="L52">INDEX(工作清单!L:L,SMALL(IF(工作清单!$K$7:$K$10000=$F$5,ROW(工作清单!$K$7:$K$10000),4^8),ROW(44:44)))</f>
        <v>0</v>
      </c>
      <c r="M52" s="10">
        <f t="array" ref="M52">INDEX(工作清单!M:M,SMALL(IF(工作清单!$K$7:$K$10000=$F$5,ROW(工作清单!$K$7:$K$10000),4^8),ROW(44:44)))</f>
        <v>0</v>
      </c>
      <c r="N52" s="24"/>
    </row>
    <row r="53" s="12" customFormat="1" customHeight="1" spans="3:14">
      <c r="C53" s="24"/>
      <c r="D53" s="5" t="str">
        <f t="shared" si="1"/>
        <v/>
      </c>
      <c r="E53" s="6">
        <f t="array" ref="E53">INDEX(工作清单!E:E,SMALL(IF(工作清单!$K$7:$K$10000=$F$5,ROW(工作清单!$K$7:$K$10000),4^8),ROW(45:45)))</f>
        <v>0</v>
      </c>
      <c r="F53" s="6">
        <f t="array" ref="F53">INDEX(工作清单!F:F,SMALL(IF(工作清单!$K$7:$K$10000=$F$5,ROW(工作清单!$K$7:$K$10000),4^8),ROW(45:45)))</f>
        <v>0</v>
      </c>
      <c r="G53" s="6">
        <f t="array" ref="G53">INDEX(工作清单!G:G,SMALL(IF(工作清单!$K$7:$K$10000=$F$5,ROW(工作清单!$K$7:$K$10000),4^8),ROW(45:45)))</f>
        <v>0</v>
      </c>
      <c r="H53" s="6">
        <f t="array" ref="H53">INDEX(工作清单!H:H,SMALL(IF(工作清单!$K$7:$K$10000=$F$5,ROW(工作清单!$K$7:$K$10000),4^8),ROW(45:45)))</f>
        <v>0</v>
      </c>
      <c r="I53" s="27">
        <f t="array" ref="I53">INDEX(工作清单!I:I,SMALL(IF(工作清单!$K$7:$K$10000=$F$5,ROW(工作清单!$K$7:$K$10000),4^8),ROW(45:45)))</f>
        <v>0</v>
      </c>
      <c r="J53" s="28">
        <f t="array" ref="J53">INDEX(工作清单!J:J,SMALL(IF(工作清单!$K$7:$K$10000=$F$5,ROW(工作清单!$K$7:$K$10000),4^8),ROW(45:45)))</f>
        <v>0</v>
      </c>
      <c r="K53" s="6">
        <f t="array" ref="K53">INDEX(工作清单!K:K,SMALL(IF(工作清单!$K$7:$K$10000=$F$5,ROW(工作清单!$K$7:$K$10000),4^8),ROW(45:45)))</f>
        <v>0</v>
      </c>
      <c r="L53" s="6">
        <f t="array" ref="L53">INDEX(工作清单!L:L,SMALL(IF(工作清单!$K$7:$K$10000=$F$5,ROW(工作清单!$K$7:$K$10000),4^8),ROW(45:45)))</f>
        <v>0</v>
      </c>
      <c r="M53" s="10">
        <f t="array" ref="M53">INDEX(工作清单!M:M,SMALL(IF(工作清单!$K$7:$K$10000=$F$5,ROW(工作清单!$K$7:$K$10000),4^8),ROW(45:45)))</f>
        <v>0</v>
      </c>
      <c r="N53" s="24"/>
    </row>
    <row r="54" s="12" customFormat="1" customHeight="1" spans="3:14">
      <c r="C54" s="24"/>
      <c r="D54" s="5" t="str">
        <f t="shared" si="1"/>
        <v/>
      </c>
      <c r="E54" s="6">
        <f t="array" ref="E54">INDEX(工作清单!E:E,SMALL(IF(工作清单!$K$7:$K$10000=$F$5,ROW(工作清单!$K$7:$K$10000),4^8),ROW(46:46)))</f>
        <v>0</v>
      </c>
      <c r="F54" s="6">
        <f t="array" ref="F54">INDEX(工作清单!F:F,SMALL(IF(工作清单!$K$7:$K$10000=$F$5,ROW(工作清单!$K$7:$K$10000),4^8),ROW(46:46)))</f>
        <v>0</v>
      </c>
      <c r="G54" s="6">
        <f t="array" ref="G54">INDEX(工作清单!G:G,SMALL(IF(工作清单!$K$7:$K$10000=$F$5,ROW(工作清单!$K$7:$K$10000),4^8),ROW(46:46)))</f>
        <v>0</v>
      </c>
      <c r="H54" s="6">
        <f t="array" ref="H54">INDEX(工作清单!H:H,SMALL(IF(工作清单!$K$7:$K$10000=$F$5,ROW(工作清单!$K$7:$K$10000),4^8),ROW(46:46)))</f>
        <v>0</v>
      </c>
      <c r="I54" s="27">
        <f t="array" ref="I54">INDEX(工作清单!I:I,SMALL(IF(工作清单!$K$7:$K$10000=$F$5,ROW(工作清单!$K$7:$K$10000),4^8),ROW(46:46)))</f>
        <v>0</v>
      </c>
      <c r="J54" s="28">
        <f t="array" ref="J54">INDEX(工作清单!J:J,SMALL(IF(工作清单!$K$7:$K$10000=$F$5,ROW(工作清单!$K$7:$K$10000),4^8),ROW(46:46)))</f>
        <v>0</v>
      </c>
      <c r="K54" s="6">
        <f t="array" ref="K54">INDEX(工作清单!K:K,SMALL(IF(工作清单!$K$7:$K$10000=$F$5,ROW(工作清单!$K$7:$K$10000),4^8),ROW(46:46)))</f>
        <v>0</v>
      </c>
      <c r="L54" s="6">
        <f t="array" ref="L54">INDEX(工作清单!L:L,SMALL(IF(工作清单!$K$7:$K$10000=$F$5,ROW(工作清单!$K$7:$K$10000),4^8),ROW(46:46)))</f>
        <v>0</v>
      </c>
      <c r="M54" s="10">
        <f t="array" ref="M54">INDEX(工作清单!M:M,SMALL(IF(工作清单!$K$7:$K$10000=$F$5,ROW(工作清单!$K$7:$K$10000),4^8),ROW(46:46)))</f>
        <v>0</v>
      </c>
      <c r="N54" s="24"/>
    </row>
    <row r="55" s="12" customFormat="1" customHeight="1" spans="3:14">
      <c r="C55" s="24"/>
      <c r="D55" s="5" t="str">
        <f t="shared" si="1"/>
        <v/>
      </c>
      <c r="E55" s="6">
        <f t="array" ref="E55">INDEX(工作清单!E:E,SMALL(IF(工作清单!$K$7:$K$10000=$F$5,ROW(工作清单!$K$7:$K$10000),4^8),ROW(47:47)))</f>
        <v>0</v>
      </c>
      <c r="F55" s="6">
        <f t="array" ref="F55">INDEX(工作清单!F:F,SMALL(IF(工作清单!$K$7:$K$10000=$F$5,ROW(工作清单!$K$7:$K$10000),4^8),ROW(47:47)))</f>
        <v>0</v>
      </c>
      <c r="G55" s="6">
        <f t="array" ref="G55">INDEX(工作清单!G:G,SMALL(IF(工作清单!$K$7:$K$10000=$F$5,ROW(工作清单!$K$7:$K$10000),4^8),ROW(47:47)))</f>
        <v>0</v>
      </c>
      <c r="H55" s="6">
        <f t="array" ref="H55">INDEX(工作清单!H:H,SMALL(IF(工作清单!$K$7:$K$10000=$F$5,ROW(工作清单!$K$7:$K$10000),4^8),ROW(47:47)))</f>
        <v>0</v>
      </c>
      <c r="I55" s="27">
        <f t="array" ref="I55">INDEX(工作清单!I:I,SMALL(IF(工作清单!$K$7:$K$10000=$F$5,ROW(工作清单!$K$7:$K$10000),4^8),ROW(47:47)))</f>
        <v>0</v>
      </c>
      <c r="J55" s="28">
        <f t="array" ref="J55">INDEX(工作清单!J:J,SMALL(IF(工作清单!$K$7:$K$10000=$F$5,ROW(工作清单!$K$7:$K$10000),4^8),ROW(47:47)))</f>
        <v>0</v>
      </c>
      <c r="K55" s="6">
        <f t="array" ref="K55">INDEX(工作清单!K:K,SMALL(IF(工作清单!$K$7:$K$10000=$F$5,ROW(工作清单!$K$7:$K$10000),4^8),ROW(47:47)))</f>
        <v>0</v>
      </c>
      <c r="L55" s="6">
        <f t="array" ref="L55">INDEX(工作清单!L:L,SMALL(IF(工作清单!$K$7:$K$10000=$F$5,ROW(工作清单!$K$7:$K$10000),4^8),ROW(47:47)))</f>
        <v>0</v>
      </c>
      <c r="M55" s="10">
        <f t="array" ref="M55">INDEX(工作清单!M:M,SMALL(IF(工作清单!$K$7:$K$10000=$F$5,ROW(工作清单!$K$7:$K$10000),4^8),ROW(47:47)))</f>
        <v>0</v>
      </c>
      <c r="N55" s="24"/>
    </row>
    <row r="56" s="12" customFormat="1" customHeight="1" spans="3:14">
      <c r="C56" s="24"/>
      <c r="D56" s="5" t="str">
        <f t="shared" si="1"/>
        <v/>
      </c>
      <c r="E56" s="6">
        <f t="array" ref="E56">INDEX(工作清单!E:E,SMALL(IF(工作清单!$K$7:$K$10000=$F$5,ROW(工作清单!$K$7:$K$10000),4^8),ROW(48:48)))</f>
        <v>0</v>
      </c>
      <c r="F56" s="6">
        <f t="array" ref="F56">INDEX(工作清单!F:F,SMALL(IF(工作清单!$K$7:$K$10000=$F$5,ROW(工作清单!$K$7:$K$10000),4^8),ROW(48:48)))</f>
        <v>0</v>
      </c>
      <c r="G56" s="6">
        <f t="array" ref="G56">INDEX(工作清单!G:G,SMALL(IF(工作清单!$K$7:$K$10000=$F$5,ROW(工作清单!$K$7:$K$10000),4^8),ROW(48:48)))</f>
        <v>0</v>
      </c>
      <c r="H56" s="6">
        <f t="array" ref="H56">INDEX(工作清单!H:H,SMALL(IF(工作清单!$K$7:$K$10000=$F$5,ROW(工作清单!$K$7:$K$10000),4^8),ROW(48:48)))</f>
        <v>0</v>
      </c>
      <c r="I56" s="27">
        <f t="array" ref="I56">INDEX(工作清单!I:I,SMALL(IF(工作清单!$K$7:$K$10000=$F$5,ROW(工作清单!$K$7:$K$10000),4^8),ROW(48:48)))</f>
        <v>0</v>
      </c>
      <c r="J56" s="28">
        <f t="array" ref="J56">INDEX(工作清单!J:J,SMALL(IF(工作清单!$K$7:$K$10000=$F$5,ROW(工作清单!$K$7:$K$10000),4^8),ROW(48:48)))</f>
        <v>0</v>
      </c>
      <c r="K56" s="6">
        <f t="array" ref="K56">INDEX(工作清单!K:K,SMALL(IF(工作清单!$K$7:$K$10000=$F$5,ROW(工作清单!$K$7:$K$10000),4^8),ROW(48:48)))</f>
        <v>0</v>
      </c>
      <c r="L56" s="6">
        <f t="array" ref="L56">INDEX(工作清单!L:L,SMALL(IF(工作清单!$K$7:$K$10000=$F$5,ROW(工作清单!$K$7:$K$10000),4^8),ROW(48:48)))</f>
        <v>0</v>
      </c>
      <c r="M56" s="10">
        <f t="array" ref="M56">INDEX(工作清单!M:M,SMALL(IF(工作清单!$K$7:$K$10000=$F$5,ROW(工作清单!$K$7:$K$10000),4^8),ROW(48:48)))</f>
        <v>0</v>
      </c>
      <c r="N56" s="24"/>
    </row>
    <row r="57" s="12" customFormat="1" customHeight="1" spans="3:14">
      <c r="C57" s="24"/>
      <c r="D57" s="5" t="str">
        <f t="shared" si="1"/>
        <v/>
      </c>
      <c r="E57" s="6">
        <f t="array" ref="E57">INDEX(工作清单!E:E,SMALL(IF(工作清单!$K$7:$K$10000=$F$5,ROW(工作清单!$K$7:$K$10000),4^8),ROW(49:49)))</f>
        <v>0</v>
      </c>
      <c r="F57" s="6">
        <f t="array" ref="F57">INDEX(工作清单!F:F,SMALL(IF(工作清单!$K$7:$K$10000=$F$5,ROW(工作清单!$K$7:$K$10000),4^8),ROW(49:49)))</f>
        <v>0</v>
      </c>
      <c r="G57" s="6">
        <f t="array" ref="G57">INDEX(工作清单!G:G,SMALL(IF(工作清单!$K$7:$K$10000=$F$5,ROW(工作清单!$K$7:$K$10000),4^8),ROW(49:49)))</f>
        <v>0</v>
      </c>
      <c r="H57" s="6">
        <f t="array" ref="H57">INDEX(工作清单!H:H,SMALL(IF(工作清单!$K$7:$K$10000=$F$5,ROW(工作清单!$K$7:$K$10000),4^8),ROW(49:49)))</f>
        <v>0</v>
      </c>
      <c r="I57" s="27">
        <f t="array" ref="I57">INDEX(工作清单!I:I,SMALL(IF(工作清单!$K$7:$K$10000=$F$5,ROW(工作清单!$K$7:$K$10000),4^8),ROW(49:49)))</f>
        <v>0</v>
      </c>
      <c r="J57" s="28">
        <f t="array" ref="J57">INDEX(工作清单!J:J,SMALL(IF(工作清单!$K$7:$K$10000=$F$5,ROW(工作清单!$K$7:$K$10000),4^8),ROW(49:49)))</f>
        <v>0</v>
      </c>
      <c r="K57" s="6">
        <f t="array" ref="K57">INDEX(工作清单!K:K,SMALL(IF(工作清单!$K$7:$K$10000=$F$5,ROW(工作清单!$K$7:$K$10000),4^8),ROW(49:49)))</f>
        <v>0</v>
      </c>
      <c r="L57" s="6">
        <f t="array" ref="L57">INDEX(工作清单!L:L,SMALL(IF(工作清单!$K$7:$K$10000=$F$5,ROW(工作清单!$K$7:$K$10000),4^8),ROW(49:49)))</f>
        <v>0</v>
      </c>
      <c r="M57" s="10">
        <f t="array" ref="M57">INDEX(工作清单!M:M,SMALL(IF(工作清单!$K$7:$K$10000=$F$5,ROW(工作清单!$K$7:$K$10000),4^8),ROW(49:49)))</f>
        <v>0</v>
      </c>
      <c r="N57" s="24"/>
    </row>
    <row r="58" s="12" customFormat="1" customHeight="1" spans="3:14">
      <c r="C58" s="24"/>
      <c r="D58" s="5" t="str">
        <f t="shared" si="1"/>
        <v/>
      </c>
      <c r="E58" s="6">
        <f t="array" ref="E58">INDEX(工作清单!E:E,SMALL(IF(工作清单!$K$7:$K$10000=$F$5,ROW(工作清单!$K$7:$K$10000),4^8),ROW(50:50)))</f>
        <v>0</v>
      </c>
      <c r="F58" s="6">
        <f t="array" ref="F58">INDEX(工作清单!F:F,SMALL(IF(工作清单!$K$7:$K$10000=$F$5,ROW(工作清单!$K$7:$K$10000),4^8),ROW(50:50)))</f>
        <v>0</v>
      </c>
      <c r="G58" s="6">
        <f t="array" ref="G58">INDEX(工作清单!G:G,SMALL(IF(工作清单!$K$7:$K$10000=$F$5,ROW(工作清单!$K$7:$K$10000),4^8),ROW(50:50)))</f>
        <v>0</v>
      </c>
      <c r="H58" s="6">
        <f t="array" ref="H58">INDEX(工作清单!H:H,SMALL(IF(工作清单!$K$7:$K$10000=$F$5,ROW(工作清单!$K$7:$K$10000),4^8),ROW(50:50)))</f>
        <v>0</v>
      </c>
      <c r="I58" s="27">
        <f t="array" ref="I58">INDEX(工作清单!I:I,SMALL(IF(工作清单!$K$7:$K$10000=$F$5,ROW(工作清单!$K$7:$K$10000),4^8),ROW(50:50)))</f>
        <v>0</v>
      </c>
      <c r="J58" s="28">
        <f t="array" ref="J58">INDEX(工作清单!J:J,SMALL(IF(工作清单!$K$7:$K$10000=$F$5,ROW(工作清单!$K$7:$K$10000),4^8),ROW(50:50)))</f>
        <v>0</v>
      </c>
      <c r="K58" s="6">
        <f t="array" ref="K58">INDEX(工作清单!K:K,SMALL(IF(工作清单!$K$7:$K$10000=$F$5,ROW(工作清单!$K$7:$K$10000),4^8),ROW(50:50)))</f>
        <v>0</v>
      </c>
      <c r="L58" s="6">
        <f t="array" ref="L58">INDEX(工作清单!L:L,SMALL(IF(工作清单!$K$7:$K$10000=$F$5,ROW(工作清单!$K$7:$K$10000),4^8),ROW(50:50)))</f>
        <v>0</v>
      </c>
      <c r="M58" s="10">
        <f t="array" ref="M58">INDEX(工作清单!M:M,SMALL(IF(工作清单!$K$7:$K$10000=$F$5,ROW(工作清单!$K$7:$K$10000),4^8),ROW(50:50)))</f>
        <v>0</v>
      </c>
      <c r="N58" s="24"/>
    </row>
    <row r="59" s="12" customFormat="1" customHeight="1" spans="3:14">
      <c r="C59" s="24"/>
      <c r="D59" s="5" t="str">
        <f t="shared" si="1"/>
        <v/>
      </c>
      <c r="E59" s="6">
        <f t="array" ref="E59">INDEX(工作清单!E:E,SMALL(IF(工作清单!$K$7:$K$10000=$F$5,ROW(工作清单!$K$7:$K$10000),4^8),ROW(51:51)))</f>
        <v>0</v>
      </c>
      <c r="F59" s="6">
        <f t="array" ref="F59">INDEX(工作清单!F:F,SMALL(IF(工作清单!$K$7:$K$10000=$F$5,ROW(工作清单!$K$7:$K$10000),4^8),ROW(51:51)))</f>
        <v>0</v>
      </c>
      <c r="G59" s="6">
        <f t="array" ref="G59">INDEX(工作清单!G:G,SMALL(IF(工作清单!$K$7:$K$10000=$F$5,ROW(工作清单!$K$7:$K$10000),4^8),ROW(51:51)))</f>
        <v>0</v>
      </c>
      <c r="H59" s="6">
        <f t="array" ref="H59">INDEX(工作清单!H:H,SMALL(IF(工作清单!$K$7:$K$10000=$F$5,ROW(工作清单!$K$7:$K$10000),4^8),ROW(51:51)))</f>
        <v>0</v>
      </c>
      <c r="I59" s="27">
        <f t="array" ref="I59">INDEX(工作清单!I:I,SMALL(IF(工作清单!$K$7:$K$10000=$F$5,ROW(工作清单!$K$7:$K$10000),4^8),ROW(51:51)))</f>
        <v>0</v>
      </c>
      <c r="J59" s="28">
        <f t="array" ref="J59">INDEX(工作清单!J:J,SMALL(IF(工作清单!$K$7:$K$10000=$F$5,ROW(工作清单!$K$7:$K$10000),4^8),ROW(51:51)))</f>
        <v>0</v>
      </c>
      <c r="K59" s="6">
        <f t="array" ref="K59">INDEX(工作清单!K:K,SMALL(IF(工作清单!$K$7:$K$10000=$F$5,ROW(工作清单!$K$7:$K$10000),4^8),ROW(51:51)))</f>
        <v>0</v>
      </c>
      <c r="L59" s="6">
        <f t="array" ref="L59">INDEX(工作清单!L:L,SMALL(IF(工作清单!$K$7:$K$10000=$F$5,ROW(工作清单!$K$7:$K$10000),4^8),ROW(51:51)))</f>
        <v>0</v>
      </c>
      <c r="M59" s="10">
        <f t="array" ref="M59">INDEX(工作清单!M:M,SMALL(IF(工作清单!$K$7:$K$10000=$F$5,ROW(工作清单!$K$7:$K$10000),4^8),ROW(51:51)))</f>
        <v>0</v>
      </c>
      <c r="N59" s="24"/>
    </row>
    <row r="60" s="12" customFormat="1" customHeight="1" spans="3:14">
      <c r="C60" s="24"/>
      <c r="D60" s="5" t="str">
        <f t="shared" si="1"/>
        <v/>
      </c>
      <c r="E60" s="6">
        <f t="array" ref="E60">INDEX(工作清单!E:E,SMALL(IF(工作清单!$K$7:$K$10000=$F$5,ROW(工作清单!$K$7:$K$10000),4^8),ROW(52:52)))</f>
        <v>0</v>
      </c>
      <c r="F60" s="6">
        <f t="array" ref="F60">INDEX(工作清单!F:F,SMALL(IF(工作清单!$K$7:$K$10000=$F$5,ROW(工作清单!$K$7:$K$10000),4^8),ROW(52:52)))</f>
        <v>0</v>
      </c>
      <c r="G60" s="6">
        <f t="array" ref="G60">INDEX(工作清单!G:G,SMALL(IF(工作清单!$K$7:$K$10000=$F$5,ROW(工作清单!$K$7:$K$10000),4^8),ROW(52:52)))</f>
        <v>0</v>
      </c>
      <c r="H60" s="6">
        <f t="array" ref="H60">INDEX(工作清单!H:H,SMALL(IF(工作清单!$K$7:$K$10000=$F$5,ROW(工作清单!$K$7:$K$10000),4^8),ROW(52:52)))</f>
        <v>0</v>
      </c>
      <c r="I60" s="27">
        <f t="array" ref="I60">INDEX(工作清单!I:I,SMALL(IF(工作清单!$K$7:$K$10000=$F$5,ROW(工作清单!$K$7:$K$10000),4^8),ROW(52:52)))</f>
        <v>0</v>
      </c>
      <c r="J60" s="28">
        <f t="array" ref="J60">INDEX(工作清单!J:J,SMALL(IF(工作清单!$K$7:$K$10000=$F$5,ROW(工作清单!$K$7:$K$10000),4^8),ROW(52:52)))</f>
        <v>0</v>
      </c>
      <c r="K60" s="6">
        <f t="array" ref="K60">INDEX(工作清单!K:K,SMALL(IF(工作清单!$K$7:$K$10000=$F$5,ROW(工作清单!$K$7:$K$10000),4^8),ROW(52:52)))</f>
        <v>0</v>
      </c>
      <c r="L60" s="6">
        <f t="array" ref="L60">INDEX(工作清单!L:L,SMALL(IF(工作清单!$K$7:$K$10000=$F$5,ROW(工作清单!$K$7:$K$10000),4^8),ROW(52:52)))</f>
        <v>0</v>
      </c>
      <c r="M60" s="10">
        <f t="array" ref="M60">INDEX(工作清单!M:M,SMALL(IF(工作清单!$K$7:$K$10000=$F$5,ROW(工作清单!$K$7:$K$10000),4^8),ROW(52:52)))</f>
        <v>0</v>
      </c>
      <c r="N60" s="24"/>
    </row>
    <row r="61" s="12" customFormat="1" customHeight="1" spans="3:14">
      <c r="C61" s="24"/>
      <c r="D61" s="5" t="str">
        <f t="shared" si="1"/>
        <v/>
      </c>
      <c r="E61" s="6">
        <f t="array" ref="E61">INDEX(工作清单!E:E,SMALL(IF(工作清单!$K$7:$K$10000=$F$5,ROW(工作清单!$K$7:$K$10000),4^8),ROW(53:53)))</f>
        <v>0</v>
      </c>
      <c r="F61" s="6">
        <f t="array" ref="F61">INDEX(工作清单!F:F,SMALL(IF(工作清单!$K$7:$K$10000=$F$5,ROW(工作清单!$K$7:$K$10000),4^8),ROW(53:53)))</f>
        <v>0</v>
      </c>
      <c r="G61" s="6">
        <f t="array" ref="G61">INDEX(工作清单!G:G,SMALL(IF(工作清单!$K$7:$K$10000=$F$5,ROW(工作清单!$K$7:$K$10000),4^8),ROW(53:53)))</f>
        <v>0</v>
      </c>
      <c r="H61" s="6">
        <f t="array" ref="H61">INDEX(工作清单!H:H,SMALL(IF(工作清单!$K$7:$K$10000=$F$5,ROW(工作清单!$K$7:$K$10000),4^8),ROW(53:53)))</f>
        <v>0</v>
      </c>
      <c r="I61" s="27">
        <f t="array" ref="I61">INDEX(工作清单!I:I,SMALL(IF(工作清单!$K$7:$K$10000=$F$5,ROW(工作清单!$K$7:$K$10000),4^8),ROW(53:53)))</f>
        <v>0</v>
      </c>
      <c r="J61" s="28">
        <f t="array" ref="J61">INDEX(工作清单!J:J,SMALL(IF(工作清单!$K$7:$K$10000=$F$5,ROW(工作清单!$K$7:$K$10000),4^8),ROW(53:53)))</f>
        <v>0</v>
      </c>
      <c r="K61" s="6">
        <f t="array" ref="K61">INDEX(工作清单!K:K,SMALL(IF(工作清单!$K$7:$K$10000=$F$5,ROW(工作清单!$K$7:$K$10000),4^8),ROW(53:53)))</f>
        <v>0</v>
      </c>
      <c r="L61" s="6">
        <f t="array" ref="L61">INDEX(工作清单!L:L,SMALL(IF(工作清单!$K$7:$K$10000=$F$5,ROW(工作清单!$K$7:$K$10000),4^8),ROW(53:53)))</f>
        <v>0</v>
      </c>
      <c r="M61" s="10">
        <f t="array" ref="M61">INDEX(工作清单!M:M,SMALL(IF(工作清单!$K$7:$K$10000=$F$5,ROW(工作清单!$K$7:$K$10000),4^8),ROW(53:53)))</f>
        <v>0</v>
      </c>
      <c r="N61" s="24"/>
    </row>
    <row r="62" s="12" customFormat="1" customHeight="1" spans="3:14">
      <c r="C62" s="24"/>
      <c r="D62" s="5" t="str">
        <f t="shared" si="1"/>
        <v/>
      </c>
      <c r="E62" s="6">
        <f t="array" ref="E62">INDEX(工作清单!E:E,SMALL(IF(工作清单!$K$7:$K$10000=$F$5,ROW(工作清单!$K$7:$K$10000),4^8),ROW(54:54)))</f>
        <v>0</v>
      </c>
      <c r="F62" s="6">
        <f t="array" ref="F62">INDEX(工作清单!F:F,SMALL(IF(工作清单!$K$7:$K$10000=$F$5,ROW(工作清单!$K$7:$K$10000),4^8),ROW(54:54)))</f>
        <v>0</v>
      </c>
      <c r="G62" s="6">
        <f t="array" ref="G62">INDEX(工作清单!G:G,SMALL(IF(工作清单!$K$7:$K$10000=$F$5,ROW(工作清单!$K$7:$K$10000),4^8),ROW(54:54)))</f>
        <v>0</v>
      </c>
      <c r="H62" s="6">
        <f t="array" ref="H62">INDEX(工作清单!H:H,SMALL(IF(工作清单!$K$7:$K$10000=$F$5,ROW(工作清单!$K$7:$K$10000),4^8),ROW(54:54)))</f>
        <v>0</v>
      </c>
      <c r="I62" s="27">
        <f t="array" ref="I62">INDEX(工作清单!I:I,SMALL(IF(工作清单!$K$7:$K$10000=$F$5,ROW(工作清单!$K$7:$K$10000),4^8),ROW(54:54)))</f>
        <v>0</v>
      </c>
      <c r="J62" s="28">
        <f t="array" ref="J62">INDEX(工作清单!J:J,SMALL(IF(工作清单!$K$7:$K$10000=$F$5,ROW(工作清单!$K$7:$K$10000),4^8),ROW(54:54)))</f>
        <v>0</v>
      </c>
      <c r="K62" s="6">
        <f t="array" ref="K62">INDEX(工作清单!K:K,SMALL(IF(工作清单!$K$7:$K$10000=$F$5,ROW(工作清单!$K$7:$K$10000),4^8),ROW(54:54)))</f>
        <v>0</v>
      </c>
      <c r="L62" s="6">
        <f t="array" ref="L62">INDEX(工作清单!L:L,SMALL(IF(工作清单!$K$7:$K$10000=$F$5,ROW(工作清单!$K$7:$K$10000),4^8),ROW(54:54)))</f>
        <v>0</v>
      </c>
      <c r="M62" s="10">
        <f t="array" ref="M62">INDEX(工作清单!M:M,SMALL(IF(工作清单!$K$7:$K$10000=$F$5,ROW(工作清单!$K$7:$K$10000),4^8),ROW(54:54)))</f>
        <v>0</v>
      </c>
      <c r="N62" s="24"/>
    </row>
    <row r="63" s="12" customFormat="1" customHeight="1" spans="3:14">
      <c r="C63" s="24"/>
      <c r="D63" s="5" t="str">
        <f t="shared" si="1"/>
        <v/>
      </c>
      <c r="E63" s="6">
        <f t="array" ref="E63">INDEX(工作清单!E:E,SMALL(IF(工作清单!$K$7:$K$10000=$F$5,ROW(工作清单!$K$7:$K$10000),4^8),ROW(55:55)))</f>
        <v>0</v>
      </c>
      <c r="F63" s="6">
        <f t="array" ref="F63">INDEX(工作清单!F:F,SMALL(IF(工作清单!$K$7:$K$10000=$F$5,ROW(工作清单!$K$7:$K$10000),4^8),ROW(55:55)))</f>
        <v>0</v>
      </c>
      <c r="G63" s="6">
        <f t="array" ref="G63">INDEX(工作清单!G:G,SMALL(IF(工作清单!$K$7:$K$10000=$F$5,ROW(工作清单!$K$7:$K$10000),4^8),ROW(55:55)))</f>
        <v>0</v>
      </c>
      <c r="H63" s="6">
        <f t="array" ref="H63">INDEX(工作清单!H:H,SMALL(IF(工作清单!$K$7:$K$10000=$F$5,ROW(工作清单!$K$7:$K$10000),4^8),ROW(55:55)))</f>
        <v>0</v>
      </c>
      <c r="I63" s="27">
        <f t="array" ref="I63">INDEX(工作清单!I:I,SMALL(IF(工作清单!$K$7:$K$10000=$F$5,ROW(工作清单!$K$7:$K$10000),4^8),ROW(55:55)))</f>
        <v>0</v>
      </c>
      <c r="J63" s="28">
        <f t="array" ref="J63">INDEX(工作清单!J:J,SMALL(IF(工作清单!$K$7:$K$10000=$F$5,ROW(工作清单!$K$7:$K$10000),4^8),ROW(55:55)))</f>
        <v>0</v>
      </c>
      <c r="K63" s="6">
        <f t="array" ref="K63">INDEX(工作清单!K:K,SMALL(IF(工作清单!$K$7:$K$10000=$F$5,ROW(工作清单!$K$7:$K$10000),4^8),ROW(55:55)))</f>
        <v>0</v>
      </c>
      <c r="L63" s="6">
        <f t="array" ref="L63">INDEX(工作清单!L:L,SMALL(IF(工作清单!$K$7:$K$10000=$F$5,ROW(工作清单!$K$7:$K$10000),4^8),ROW(55:55)))</f>
        <v>0</v>
      </c>
      <c r="M63" s="10">
        <f t="array" ref="M63">INDEX(工作清单!M:M,SMALL(IF(工作清单!$K$7:$K$10000=$F$5,ROW(工作清单!$K$7:$K$10000),4^8),ROW(55:55)))</f>
        <v>0</v>
      </c>
      <c r="N63" s="24"/>
    </row>
    <row r="64" s="12" customFormat="1" customHeight="1" spans="3:14">
      <c r="C64" s="24"/>
      <c r="D64" s="5" t="str">
        <f t="shared" si="1"/>
        <v/>
      </c>
      <c r="E64" s="6">
        <f t="array" ref="E64">INDEX(工作清单!E:E,SMALL(IF(工作清单!$K$7:$K$10000=$F$5,ROW(工作清单!$K$7:$K$10000),4^8),ROW(56:56)))</f>
        <v>0</v>
      </c>
      <c r="F64" s="6">
        <f t="array" ref="F64">INDEX(工作清单!F:F,SMALL(IF(工作清单!$K$7:$K$10000=$F$5,ROW(工作清单!$K$7:$K$10000),4^8),ROW(56:56)))</f>
        <v>0</v>
      </c>
      <c r="G64" s="6">
        <f t="array" ref="G64">INDEX(工作清单!G:G,SMALL(IF(工作清单!$K$7:$K$10000=$F$5,ROW(工作清单!$K$7:$K$10000),4^8),ROW(56:56)))</f>
        <v>0</v>
      </c>
      <c r="H64" s="6">
        <f t="array" ref="H64">INDEX(工作清单!H:H,SMALL(IF(工作清单!$K$7:$K$10000=$F$5,ROW(工作清单!$K$7:$K$10000),4^8),ROW(56:56)))</f>
        <v>0</v>
      </c>
      <c r="I64" s="27">
        <f t="array" ref="I64">INDEX(工作清单!I:I,SMALL(IF(工作清单!$K$7:$K$10000=$F$5,ROW(工作清单!$K$7:$K$10000),4^8),ROW(56:56)))</f>
        <v>0</v>
      </c>
      <c r="J64" s="28">
        <f t="array" ref="J64">INDEX(工作清单!J:J,SMALL(IF(工作清单!$K$7:$K$10000=$F$5,ROW(工作清单!$K$7:$K$10000),4^8),ROW(56:56)))</f>
        <v>0</v>
      </c>
      <c r="K64" s="6">
        <f t="array" ref="K64">INDEX(工作清单!K:K,SMALL(IF(工作清单!$K$7:$K$10000=$F$5,ROW(工作清单!$K$7:$K$10000),4^8),ROW(56:56)))</f>
        <v>0</v>
      </c>
      <c r="L64" s="6">
        <f t="array" ref="L64">INDEX(工作清单!L:L,SMALL(IF(工作清单!$K$7:$K$10000=$F$5,ROW(工作清单!$K$7:$K$10000),4^8),ROW(56:56)))</f>
        <v>0</v>
      </c>
      <c r="M64" s="10">
        <f t="array" ref="M64">INDEX(工作清单!M:M,SMALL(IF(工作清单!$K$7:$K$10000=$F$5,ROW(工作清单!$K$7:$K$10000),4^8),ROW(56:56)))</f>
        <v>0</v>
      </c>
      <c r="N64" s="24"/>
    </row>
    <row r="65" s="12" customFormat="1" customHeight="1" spans="3:14">
      <c r="C65" s="24"/>
      <c r="D65" s="5" t="str">
        <f t="shared" si="1"/>
        <v/>
      </c>
      <c r="E65" s="6">
        <f t="array" ref="E65">INDEX(工作清单!E:E,SMALL(IF(工作清单!$K$7:$K$10000=$F$5,ROW(工作清单!$K$7:$K$10000),4^8),ROW(57:57)))</f>
        <v>0</v>
      </c>
      <c r="F65" s="6">
        <f t="array" ref="F65">INDEX(工作清单!F:F,SMALL(IF(工作清单!$K$7:$K$10000=$F$5,ROW(工作清单!$K$7:$K$10000),4^8),ROW(57:57)))</f>
        <v>0</v>
      </c>
      <c r="G65" s="6">
        <f t="array" ref="G65">INDEX(工作清单!G:G,SMALL(IF(工作清单!$K$7:$K$10000=$F$5,ROW(工作清单!$K$7:$K$10000),4^8),ROW(57:57)))</f>
        <v>0</v>
      </c>
      <c r="H65" s="6">
        <f t="array" ref="H65">INDEX(工作清单!H:H,SMALL(IF(工作清单!$K$7:$K$10000=$F$5,ROW(工作清单!$K$7:$K$10000),4^8),ROW(57:57)))</f>
        <v>0</v>
      </c>
      <c r="I65" s="27">
        <f t="array" ref="I65">INDEX(工作清单!I:I,SMALL(IF(工作清单!$K$7:$K$10000=$F$5,ROW(工作清单!$K$7:$K$10000),4^8),ROW(57:57)))</f>
        <v>0</v>
      </c>
      <c r="J65" s="28">
        <f t="array" ref="J65">INDEX(工作清单!J:J,SMALL(IF(工作清单!$K$7:$K$10000=$F$5,ROW(工作清单!$K$7:$K$10000),4^8),ROW(57:57)))</f>
        <v>0</v>
      </c>
      <c r="K65" s="6">
        <f t="array" ref="K65">INDEX(工作清单!K:K,SMALL(IF(工作清单!$K$7:$K$10000=$F$5,ROW(工作清单!$K$7:$K$10000),4^8),ROW(57:57)))</f>
        <v>0</v>
      </c>
      <c r="L65" s="6">
        <f t="array" ref="L65">INDEX(工作清单!L:L,SMALL(IF(工作清单!$K$7:$K$10000=$F$5,ROW(工作清单!$K$7:$K$10000),4^8),ROW(57:57)))</f>
        <v>0</v>
      </c>
      <c r="M65" s="10">
        <f t="array" ref="M65">INDEX(工作清单!M:M,SMALL(IF(工作清单!$K$7:$K$10000=$F$5,ROW(工作清单!$K$7:$K$10000),4^8),ROW(57:57)))</f>
        <v>0</v>
      </c>
      <c r="N65" s="24"/>
    </row>
    <row r="66" s="12" customFormat="1" customHeight="1" spans="3:14">
      <c r="C66" s="24"/>
      <c r="D66" s="5" t="str">
        <f t="shared" si="1"/>
        <v/>
      </c>
      <c r="E66" s="6">
        <f t="array" ref="E66">INDEX(工作清单!E:E,SMALL(IF(工作清单!$K$7:$K$10000=$F$5,ROW(工作清单!$K$7:$K$10000),4^8),ROW(58:58)))</f>
        <v>0</v>
      </c>
      <c r="F66" s="6">
        <f t="array" ref="F66">INDEX(工作清单!F:F,SMALL(IF(工作清单!$K$7:$K$10000=$F$5,ROW(工作清单!$K$7:$K$10000),4^8),ROW(58:58)))</f>
        <v>0</v>
      </c>
      <c r="G66" s="6">
        <f t="array" ref="G66">INDEX(工作清单!G:G,SMALL(IF(工作清单!$K$7:$K$10000=$F$5,ROW(工作清单!$K$7:$K$10000),4^8),ROW(58:58)))</f>
        <v>0</v>
      </c>
      <c r="H66" s="6">
        <f t="array" ref="H66">INDEX(工作清单!H:H,SMALL(IF(工作清单!$K$7:$K$10000=$F$5,ROW(工作清单!$K$7:$K$10000),4^8),ROW(58:58)))</f>
        <v>0</v>
      </c>
      <c r="I66" s="27">
        <f t="array" ref="I66">INDEX(工作清单!I:I,SMALL(IF(工作清单!$K$7:$K$10000=$F$5,ROW(工作清单!$K$7:$K$10000),4^8),ROW(58:58)))</f>
        <v>0</v>
      </c>
      <c r="J66" s="28">
        <f t="array" ref="J66">INDEX(工作清单!J:J,SMALL(IF(工作清单!$K$7:$K$10000=$F$5,ROW(工作清单!$K$7:$K$10000),4^8),ROW(58:58)))</f>
        <v>0</v>
      </c>
      <c r="K66" s="6">
        <f t="array" ref="K66">INDEX(工作清单!K:K,SMALL(IF(工作清单!$K$7:$K$10000=$F$5,ROW(工作清单!$K$7:$K$10000),4^8),ROW(58:58)))</f>
        <v>0</v>
      </c>
      <c r="L66" s="6">
        <f t="array" ref="L66">INDEX(工作清单!L:L,SMALL(IF(工作清单!$K$7:$K$10000=$F$5,ROW(工作清单!$K$7:$K$10000),4^8),ROW(58:58)))</f>
        <v>0</v>
      </c>
      <c r="M66" s="10">
        <f t="array" ref="M66">INDEX(工作清单!M:M,SMALL(IF(工作清单!$K$7:$K$10000=$F$5,ROW(工作清单!$K$7:$K$10000),4^8),ROW(58:58)))</f>
        <v>0</v>
      </c>
      <c r="N66" s="24"/>
    </row>
    <row r="67" s="12" customFormat="1" customHeight="1" spans="3:14">
      <c r="C67" s="24"/>
      <c r="D67" s="5" t="str">
        <f t="shared" si="1"/>
        <v/>
      </c>
      <c r="E67" s="6">
        <f t="array" ref="E67">INDEX(工作清单!E:E,SMALL(IF(工作清单!$K$7:$K$10000=$F$5,ROW(工作清单!$K$7:$K$10000),4^8),ROW(59:59)))</f>
        <v>0</v>
      </c>
      <c r="F67" s="6">
        <f t="array" ref="F67">INDEX(工作清单!F:F,SMALL(IF(工作清单!$K$7:$K$10000=$F$5,ROW(工作清单!$K$7:$K$10000),4^8),ROW(59:59)))</f>
        <v>0</v>
      </c>
      <c r="G67" s="6">
        <f t="array" ref="G67">INDEX(工作清单!G:G,SMALL(IF(工作清单!$K$7:$K$10000=$F$5,ROW(工作清单!$K$7:$K$10000),4^8),ROW(59:59)))</f>
        <v>0</v>
      </c>
      <c r="H67" s="6">
        <f t="array" ref="H67">INDEX(工作清单!H:H,SMALL(IF(工作清单!$K$7:$K$10000=$F$5,ROW(工作清单!$K$7:$K$10000),4^8),ROW(59:59)))</f>
        <v>0</v>
      </c>
      <c r="I67" s="27">
        <f t="array" ref="I67">INDEX(工作清单!I:I,SMALL(IF(工作清单!$K$7:$K$10000=$F$5,ROW(工作清单!$K$7:$K$10000),4^8),ROW(59:59)))</f>
        <v>0</v>
      </c>
      <c r="J67" s="28">
        <f t="array" ref="J67">INDEX(工作清单!J:J,SMALL(IF(工作清单!$K$7:$K$10000=$F$5,ROW(工作清单!$K$7:$K$10000),4^8),ROW(59:59)))</f>
        <v>0</v>
      </c>
      <c r="K67" s="6">
        <f t="array" ref="K67">INDEX(工作清单!K:K,SMALL(IF(工作清单!$K$7:$K$10000=$F$5,ROW(工作清单!$K$7:$K$10000),4^8),ROW(59:59)))</f>
        <v>0</v>
      </c>
      <c r="L67" s="6">
        <f t="array" ref="L67">INDEX(工作清单!L:L,SMALL(IF(工作清单!$K$7:$K$10000=$F$5,ROW(工作清单!$K$7:$K$10000),4^8),ROW(59:59)))</f>
        <v>0</v>
      </c>
      <c r="M67" s="10">
        <f t="array" ref="M67">INDEX(工作清单!M:M,SMALL(IF(工作清单!$K$7:$K$10000=$F$5,ROW(工作清单!$K$7:$K$10000),4^8),ROW(59:59)))</f>
        <v>0</v>
      </c>
      <c r="N67" s="24"/>
    </row>
    <row r="68" s="12" customFormat="1" customHeight="1" spans="3:14">
      <c r="C68" s="24"/>
      <c r="D68" s="5" t="str">
        <f t="shared" si="1"/>
        <v/>
      </c>
      <c r="E68" s="6">
        <f t="array" ref="E68">INDEX(工作清单!E:E,SMALL(IF(工作清单!$K$7:$K$10000=$F$5,ROW(工作清单!$K$7:$K$10000),4^8),ROW(60:60)))</f>
        <v>0</v>
      </c>
      <c r="F68" s="6">
        <f t="array" ref="F68">INDEX(工作清单!F:F,SMALL(IF(工作清单!$K$7:$K$10000=$F$5,ROW(工作清单!$K$7:$K$10000),4^8),ROW(60:60)))</f>
        <v>0</v>
      </c>
      <c r="G68" s="6">
        <f t="array" ref="G68">INDEX(工作清单!G:G,SMALL(IF(工作清单!$K$7:$K$10000=$F$5,ROW(工作清单!$K$7:$K$10000),4^8),ROW(60:60)))</f>
        <v>0</v>
      </c>
      <c r="H68" s="6">
        <f t="array" ref="H68">INDEX(工作清单!H:H,SMALL(IF(工作清单!$K$7:$K$10000=$F$5,ROW(工作清单!$K$7:$K$10000),4^8),ROW(60:60)))</f>
        <v>0</v>
      </c>
      <c r="I68" s="27">
        <f t="array" ref="I68">INDEX(工作清单!I:I,SMALL(IF(工作清单!$K$7:$K$10000=$F$5,ROW(工作清单!$K$7:$K$10000),4^8),ROW(60:60)))</f>
        <v>0</v>
      </c>
      <c r="J68" s="28">
        <f t="array" ref="J68">INDEX(工作清单!J:J,SMALL(IF(工作清单!$K$7:$K$10000=$F$5,ROW(工作清单!$K$7:$K$10000),4^8),ROW(60:60)))</f>
        <v>0</v>
      </c>
      <c r="K68" s="6">
        <f t="array" ref="K68">INDEX(工作清单!K:K,SMALL(IF(工作清单!$K$7:$K$10000=$F$5,ROW(工作清单!$K$7:$K$10000),4^8),ROW(60:60)))</f>
        <v>0</v>
      </c>
      <c r="L68" s="6">
        <f t="array" ref="L68">INDEX(工作清单!L:L,SMALL(IF(工作清单!$K$7:$K$10000=$F$5,ROW(工作清单!$K$7:$K$10000),4^8),ROW(60:60)))</f>
        <v>0</v>
      </c>
      <c r="M68" s="10">
        <f t="array" ref="M68">INDEX(工作清单!M:M,SMALL(IF(工作清单!$K$7:$K$10000=$F$5,ROW(工作清单!$K$7:$K$10000),4^8),ROW(60:60)))</f>
        <v>0</v>
      </c>
      <c r="N68" s="24"/>
    </row>
    <row r="69" s="12" customFormat="1" customHeight="1" spans="3:14">
      <c r="C69" s="24"/>
      <c r="D69" s="5" t="str">
        <f t="shared" si="1"/>
        <v/>
      </c>
      <c r="E69" s="6">
        <f t="array" ref="E69">INDEX(工作清单!E:E,SMALL(IF(工作清单!$K$7:$K$10000=$F$5,ROW(工作清单!$K$7:$K$10000),4^8),ROW(61:61)))</f>
        <v>0</v>
      </c>
      <c r="F69" s="6">
        <f t="array" ref="F69">INDEX(工作清单!F:F,SMALL(IF(工作清单!$K$7:$K$10000=$F$5,ROW(工作清单!$K$7:$K$10000),4^8),ROW(61:61)))</f>
        <v>0</v>
      </c>
      <c r="G69" s="6">
        <f t="array" ref="G69">INDEX(工作清单!G:G,SMALL(IF(工作清单!$K$7:$K$10000=$F$5,ROW(工作清单!$K$7:$K$10000),4^8),ROW(61:61)))</f>
        <v>0</v>
      </c>
      <c r="H69" s="6">
        <f t="array" ref="H69">INDEX(工作清单!H:H,SMALL(IF(工作清单!$K$7:$K$10000=$F$5,ROW(工作清单!$K$7:$K$10000),4^8),ROW(61:61)))</f>
        <v>0</v>
      </c>
      <c r="I69" s="27">
        <f t="array" ref="I69">INDEX(工作清单!I:I,SMALL(IF(工作清单!$K$7:$K$10000=$F$5,ROW(工作清单!$K$7:$K$10000),4^8),ROW(61:61)))</f>
        <v>0</v>
      </c>
      <c r="J69" s="28">
        <f t="array" ref="J69">INDEX(工作清单!J:J,SMALL(IF(工作清单!$K$7:$K$10000=$F$5,ROW(工作清单!$K$7:$K$10000),4^8),ROW(61:61)))</f>
        <v>0</v>
      </c>
      <c r="K69" s="6">
        <f t="array" ref="K69">INDEX(工作清单!K:K,SMALL(IF(工作清单!$K$7:$K$10000=$F$5,ROW(工作清单!$K$7:$K$10000),4^8),ROW(61:61)))</f>
        <v>0</v>
      </c>
      <c r="L69" s="6">
        <f t="array" ref="L69">INDEX(工作清单!L:L,SMALL(IF(工作清单!$K$7:$K$10000=$F$5,ROW(工作清单!$K$7:$K$10000),4^8),ROW(61:61)))</f>
        <v>0</v>
      </c>
      <c r="M69" s="10">
        <f t="array" ref="M69">INDEX(工作清单!M:M,SMALL(IF(工作清单!$K$7:$K$10000=$F$5,ROW(工作清单!$K$7:$K$10000),4^8),ROW(61:61)))</f>
        <v>0</v>
      </c>
      <c r="N69" s="24"/>
    </row>
    <row r="70" s="12" customFormat="1" customHeight="1" spans="3:14">
      <c r="C70" s="24"/>
      <c r="D70" s="5" t="str">
        <f t="shared" si="1"/>
        <v/>
      </c>
      <c r="E70" s="6">
        <f t="array" ref="E70">INDEX(工作清单!E:E,SMALL(IF(工作清单!$K$7:$K$10000=$F$5,ROW(工作清单!$K$7:$K$10000),4^8),ROW(62:62)))</f>
        <v>0</v>
      </c>
      <c r="F70" s="6">
        <f t="array" ref="F70">INDEX(工作清单!F:F,SMALL(IF(工作清单!$K$7:$K$10000=$F$5,ROW(工作清单!$K$7:$K$10000),4^8),ROW(62:62)))</f>
        <v>0</v>
      </c>
      <c r="G70" s="6">
        <f t="array" ref="G70">INDEX(工作清单!G:G,SMALL(IF(工作清单!$K$7:$K$10000=$F$5,ROW(工作清单!$K$7:$K$10000),4^8),ROW(62:62)))</f>
        <v>0</v>
      </c>
      <c r="H70" s="6">
        <f t="array" ref="H70">INDEX(工作清单!H:H,SMALL(IF(工作清单!$K$7:$K$10000=$F$5,ROW(工作清单!$K$7:$K$10000),4^8),ROW(62:62)))</f>
        <v>0</v>
      </c>
      <c r="I70" s="27">
        <f t="array" ref="I70">INDEX(工作清单!I:I,SMALL(IF(工作清单!$K$7:$K$10000=$F$5,ROW(工作清单!$K$7:$K$10000),4^8),ROW(62:62)))</f>
        <v>0</v>
      </c>
      <c r="J70" s="28">
        <f t="array" ref="J70">INDEX(工作清单!J:J,SMALL(IF(工作清单!$K$7:$K$10000=$F$5,ROW(工作清单!$K$7:$K$10000),4^8),ROW(62:62)))</f>
        <v>0</v>
      </c>
      <c r="K70" s="6">
        <f t="array" ref="K70">INDEX(工作清单!K:K,SMALL(IF(工作清单!$K$7:$K$10000=$F$5,ROW(工作清单!$K$7:$K$10000),4^8),ROW(62:62)))</f>
        <v>0</v>
      </c>
      <c r="L70" s="6">
        <f t="array" ref="L70">INDEX(工作清单!L:L,SMALL(IF(工作清单!$K$7:$K$10000=$F$5,ROW(工作清单!$K$7:$K$10000),4^8),ROW(62:62)))</f>
        <v>0</v>
      </c>
      <c r="M70" s="10">
        <f t="array" ref="M70">INDEX(工作清单!M:M,SMALL(IF(工作清单!$K$7:$K$10000=$F$5,ROW(工作清单!$K$7:$K$10000),4^8),ROW(62:62)))</f>
        <v>0</v>
      </c>
      <c r="N70" s="24"/>
    </row>
    <row r="71" s="12" customFormat="1" customHeight="1" spans="3:14">
      <c r="C71" s="24"/>
      <c r="D71" s="5" t="str">
        <f t="shared" si="1"/>
        <v/>
      </c>
      <c r="E71" s="6">
        <f t="array" ref="E71">INDEX(工作清单!E:E,SMALL(IF(工作清单!$K$7:$K$10000=$F$5,ROW(工作清单!$K$7:$K$10000),4^8),ROW(63:63)))</f>
        <v>0</v>
      </c>
      <c r="F71" s="6">
        <f t="array" ref="F71">INDEX(工作清单!F:F,SMALL(IF(工作清单!$K$7:$K$10000=$F$5,ROW(工作清单!$K$7:$K$10000),4^8),ROW(63:63)))</f>
        <v>0</v>
      </c>
      <c r="G71" s="6">
        <f t="array" ref="G71">INDEX(工作清单!G:G,SMALL(IF(工作清单!$K$7:$K$10000=$F$5,ROW(工作清单!$K$7:$K$10000),4^8),ROW(63:63)))</f>
        <v>0</v>
      </c>
      <c r="H71" s="6">
        <f t="array" ref="H71">INDEX(工作清单!H:H,SMALL(IF(工作清单!$K$7:$K$10000=$F$5,ROW(工作清单!$K$7:$K$10000),4^8),ROW(63:63)))</f>
        <v>0</v>
      </c>
      <c r="I71" s="27">
        <f t="array" ref="I71">INDEX(工作清单!I:I,SMALL(IF(工作清单!$K$7:$K$10000=$F$5,ROW(工作清单!$K$7:$K$10000),4^8),ROW(63:63)))</f>
        <v>0</v>
      </c>
      <c r="J71" s="28">
        <f t="array" ref="J71">INDEX(工作清单!J:J,SMALL(IF(工作清单!$K$7:$K$10000=$F$5,ROW(工作清单!$K$7:$K$10000),4^8),ROW(63:63)))</f>
        <v>0</v>
      </c>
      <c r="K71" s="6">
        <f t="array" ref="K71">INDEX(工作清单!K:K,SMALL(IF(工作清单!$K$7:$K$10000=$F$5,ROW(工作清单!$K$7:$K$10000),4^8),ROW(63:63)))</f>
        <v>0</v>
      </c>
      <c r="L71" s="6">
        <f t="array" ref="L71">INDEX(工作清单!L:L,SMALL(IF(工作清单!$K$7:$K$10000=$F$5,ROW(工作清单!$K$7:$K$10000),4^8),ROW(63:63)))</f>
        <v>0</v>
      </c>
      <c r="M71" s="10">
        <f t="array" ref="M71">INDEX(工作清单!M:M,SMALL(IF(工作清单!$K$7:$K$10000=$F$5,ROW(工作清单!$K$7:$K$10000),4^8),ROW(63:63)))</f>
        <v>0</v>
      </c>
      <c r="N71" s="24"/>
    </row>
    <row r="72" s="12" customFormat="1" customHeight="1" spans="3:14">
      <c r="C72" s="24"/>
      <c r="D72" s="5" t="str">
        <f t="shared" si="1"/>
        <v/>
      </c>
      <c r="E72" s="6">
        <f t="array" ref="E72">INDEX(工作清单!E:E,SMALL(IF(工作清单!$K$7:$K$10000=$F$5,ROW(工作清单!$K$7:$K$10000),4^8),ROW(64:64)))</f>
        <v>0</v>
      </c>
      <c r="F72" s="6">
        <f t="array" ref="F72">INDEX(工作清单!F:F,SMALL(IF(工作清单!$K$7:$K$10000=$F$5,ROW(工作清单!$K$7:$K$10000),4^8),ROW(64:64)))</f>
        <v>0</v>
      </c>
      <c r="G72" s="6">
        <f t="array" ref="G72">INDEX(工作清单!G:G,SMALL(IF(工作清单!$K$7:$K$10000=$F$5,ROW(工作清单!$K$7:$K$10000),4^8),ROW(64:64)))</f>
        <v>0</v>
      </c>
      <c r="H72" s="6">
        <f t="array" ref="H72">INDEX(工作清单!H:H,SMALL(IF(工作清单!$K$7:$K$10000=$F$5,ROW(工作清单!$K$7:$K$10000),4^8),ROW(64:64)))</f>
        <v>0</v>
      </c>
      <c r="I72" s="27">
        <f t="array" ref="I72">INDEX(工作清单!I:I,SMALL(IF(工作清单!$K$7:$K$10000=$F$5,ROW(工作清单!$K$7:$K$10000),4^8),ROW(64:64)))</f>
        <v>0</v>
      </c>
      <c r="J72" s="28">
        <f t="array" ref="J72">INDEX(工作清单!J:J,SMALL(IF(工作清单!$K$7:$K$10000=$F$5,ROW(工作清单!$K$7:$K$10000),4^8),ROW(64:64)))</f>
        <v>0</v>
      </c>
      <c r="K72" s="6">
        <f t="array" ref="K72">INDEX(工作清单!K:K,SMALL(IF(工作清单!$K$7:$K$10000=$F$5,ROW(工作清单!$K$7:$K$10000),4^8),ROW(64:64)))</f>
        <v>0</v>
      </c>
      <c r="L72" s="6">
        <f t="array" ref="L72">INDEX(工作清单!L:L,SMALL(IF(工作清单!$K$7:$K$10000=$F$5,ROW(工作清单!$K$7:$K$10000),4^8),ROW(64:64)))</f>
        <v>0</v>
      </c>
      <c r="M72" s="10">
        <f t="array" ref="M72">INDEX(工作清单!M:M,SMALL(IF(工作清单!$K$7:$K$10000=$F$5,ROW(工作清单!$K$7:$K$10000),4^8),ROW(64:64)))</f>
        <v>0</v>
      </c>
      <c r="N72" s="24"/>
    </row>
    <row r="73" s="12" customFormat="1" customHeight="1" spans="3:14">
      <c r="C73" s="24"/>
      <c r="D73" s="5" t="str">
        <f t="shared" si="1"/>
        <v/>
      </c>
      <c r="E73" s="6">
        <f t="array" ref="E73">INDEX(工作清单!E:E,SMALL(IF(工作清单!$K$7:$K$10000=$F$5,ROW(工作清单!$K$7:$K$10000),4^8),ROW(65:65)))</f>
        <v>0</v>
      </c>
      <c r="F73" s="6">
        <f t="array" ref="F73">INDEX(工作清单!F:F,SMALL(IF(工作清单!$K$7:$K$10000=$F$5,ROW(工作清单!$K$7:$K$10000),4^8),ROW(65:65)))</f>
        <v>0</v>
      </c>
      <c r="G73" s="6">
        <f t="array" ref="G73">INDEX(工作清单!G:G,SMALL(IF(工作清单!$K$7:$K$10000=$F$5,ROW(工作清单!$K$7:$K$10000),4^8),ROW(65:65)))</f>
        <v>0</v>
      </c>
      <c r="H73" s="6">
        <f t="array" ref="H73">INDEX(工作清单!H:H,SMALL(IF(工作清单!$K$7:$K$10000=$F$5,ROW(工作清单!$K$7:$K$10000),4^8),ROW(65:65)))</f>
        <v>0</v>
      </c>
      <c r="I73" s="27">
        <f t="array" ref="I73">INDEX(工作清单!I:I,SMALL(IF(工作清单!$K$7:$K$10000=$F$5,ROW(工作清单!$K$7:$K$10000),4^8),ROW(65:65)))</f>
        <v>0</v>
      </c>
      <c r="J73" s="28">
        <f t="array" ref="J73">INDEX(工作清单!J:J,SMALL(IF(工作清单!$K$7:$K$10000=$F$5,ROW(工作清单!$K$7:$K$10000),4^8),ROW(65:65)))</f>
        <v>0</v>
      </c>
      <c r="K73" s="6">
        <f t="array" ref="K73">INDEX(工作清单!K:K,SMALL(IF(工作清单!$K$7:$K$10000=$F$5,ROW(工作清单!$K$7:$K$10000),4^8),ROW(65:65)))</f>
        <v>0</v>
      </c>
      <c r="L73" s="6">
        <f t="array" ref="L73">INDEX(工作清单!L:L,SMALL(IF(工作清单!$K$7:$K$10000=$F$5,ROW(工作清单!$K$7:$K$10000),4^8),ROW(65:65)))</f>
        <v>0</v>
      </c>
      <c r="M73" s="10">
        <f t="array" ref="M73">INDEX(工作清单!M:M,SMALL(IF(工作清单!$K$7:$K$10000=$F$5,ROW(工作清单!$K$7:$K$10000),4^8),ROW(65:65)))</f>
        <v>0</v>
      </c>
      <c r="N73" s="24"/>
    </row>
    <row r="74" s="12" customFormat="1" customHeight="1" spans="3:14">
      <c r="C74" s="24"/>
      <c r="D74" s="5" t="str">
        <f t="shared" si="1"/>
        <v/>
      </c>
      <c r="E74" s="6">
        <f t="array" ref="E74">INDEX(工作清单!E:E,SMALL(IF(工作清单!$K$7:$K$10000=$F$5,ROW(工作清单!$K$7:$K$10000),4^8),ROW(66:66)))</f>
        <v>0</v>
      </c>
      <c r="F74" s="6">
        <f t="array" ref="F74">INDEX(工作清单!F:F,SMALL(IF(工作清单!$K$7:$K$10000=$F$5,ROW(工作清单!$K$7:$K$10000),4^8),ROW(66:66)))</f>
        <v>0</v>
      </c>
      <c r="G74" s="6">
        <f t="array" ref="G74">INDEX(工作清单!G:G,SMALL(IF(工作清单!$K$7:$K$10000=$F$5,ROW(工作清单!$K$7:$K$10000),4^8),ROW(66:66)))</f>
        <v>0</v>
      </c>
      <c r="H74" s="6">
        <f t="array" ref="H74">INDEX(工作清单!H:H,SMALL(IF(工作清单!$K$7:$K$10000=$F$5,ROW(工作清单!$K$7:$K$10000),4^8),ROW(66:66)))</f>
        <v>0</v>
      </c>
      <c r="I74" s="27">
        <f t="array" ref="I74">INDEX(工作清单!I:I,SMALL(IF(工作清单!$K$7:$K$10000=$F$5,ROW(工作清单!$K$7:$K$10000),4^8),ROW(66:66)))</f>
        <v>0</v>
      </c>
      <c r="J74" s="28">
        <f t="array" ref="J74">INDEX(工作清单!J:J,SMALL(IF(工作清单!$K$7:$K$10000=$F$5,ROW(工作清单!$K$7:$K$10000),4^8),ROW(66:66)))</f>
        <v>0</v>
      </c>
      <c r="K74" s="6">
        <f t="array" ref="K74">INDEX(工作清单!K:K,SMALL(IF(工作清单!$K$7:$K$10000=$F$5,ROW(工作清单!$K$7:$K$10000),4^8),ROW(66:66)))</f>
        <v>0</v>
      </c>
      <c r="L74" s="6">
        <f t="array" ref="L74">INDEX(工作清单!L:L,SMALL(IF(工作清单!$K$7:$K$10000=$F$5,ROW(工作清单!$K$7:$K$10000),4^8),ROW(66:66)))</f>
        <v>0</v>
      </c>
      <c r="M74" s="10">
        <f t="array" ref="M74">INDEX(工作清单!M:M,SMALL(IF(工作清单!$K$7:$K$10000=$F$5,ROW(工作清单!$K$7:$K$10000),4^8),ROW(66:66)))</f>
        <v>0</v>
      </c>
      <c r="N74" s="24"/>
    </row>
    <row r="75" s="12" customFormat="1" customHeight="1" spans="3:14">
      <c r="C75" s="24"/>
      <c r="D75" s="5" t="str">
        <f t="shared" si="1"/>
        <v/>
      </c>
      <c r="E75" s="6">
        <f t="array" ref="E75">INDEX(工作清单!E:E,SMALL(IF(工作清单!$K$7:$K$10000=$F$5,ROW(工作清单!$K$7:$K$10000),4^8),ROW(67:67)))</f>
        <v>0</v>
      </c>
      <c r="F75" s="6">
        <f t="array" ref="F75">INDEX(工作清单!F:F,SMALL(IF(工作清单!$K$7:$K$10000=$F$5,ROW(工作清单!$K$7:$K$10000),4^8),ROW(67:67)))</f>
        <v>0</v>
      </c>
      <c r="G75" s="6">
        <f t="array" ref="G75">INDEX(工作清单!G:G,SMALL(IF(工作清单!$K$7:$K$10000=$F$5,ROW(工作清单!$K$7:$K$10000),4^8),ROW(67:67)))</f>
        <v>0</v>
      </c>
      <c r="H75" s="6">
        <f t="array" ref="H75">INDEX(工作清单!H:H,SMALL(IF(工作清单!$K$7:$K$10000=$F$5,ROW(工作清单!$K$7:$K$10000),4^8),ROW(67:67)))</f>
        <v>0</v>
      </c>
      <c r="I75" s="27">
        <f t="array" ref="I75">INDEX(工作清单!I:I,SMALL(IF(工作清单!$K$7:$K$10000=$F$5,ROW(工作清单!$K$7:$K$10000),4^8),ROW(67:67)))</f>
        <v>0</v>
      </c>
      <c r="J75" s="28">
        <f t="array" ref="J75">INDEX(工作清单!J:J,SMALL(IF(工作清单!$K$7:$K$10000=$F$5,ROW(工作清单!$K$7:$K$10000),4^8),ROW(67:67)))</f>
        <v>0</v>
      </c>
      <c r="K75" s="6">
        <f t="array" ref="K75">INDEX(工作清单!K:K,SMALL(IF(工作清单!$K$7:$K$10000=$F$5,ROW(工作清单!$K$7:$K$10000),4^8),ROW(67:67)))</f>
        <v>0</v>
      </c>
      <c r="L75" s="6">
        <f t="array" ref="L75">INDEX(工作清单!L:L,SMALL(IF(工作清单!$K$7:$K$10000=$F$5,ROW(工作清单!$K$7:$K$10000),4^8),ROW(67:67)))</f>
        <v>0</v>
      </c>
      <c r="M75" s="10">
        <f t="array" ref="M75">INDEX(工作清单!M:M,SMALL(IF(工作清单!$K$7:$K$10000=$F$5,ROW(工作清单!$K$7:$K$10000),4^8),ROW(67:67)))</f>
        <v>0</v>
      </c>
      <c r="N75" s="24"/>
    </row>
    <row r="76" s="12" customFormat="1" customHeight="1" spans="3:14">
      <c r="C76" s="24"/>
      <c r="D76" s="5" t="str">
        <f t="shared" ref="D76:D103" si="2">IF(E76=0,"",ROW(A68))</f>
        <v/>
      </c>
      <c r="E76" s="6">
        <f t="array" ref="E76">INDEX(工作清单!E:E,SMALL(IF(工作清单!$K$7:$K$10000=$F$5,ROW(工作清单!$K$7:$K$10000),4^8),ROW(68:68)))</f>
        <v>0</v>
      </c>
      <c r="F76" s="6">
        <f t="array" ref="F76">INDEX(工作清单!F:F,SMALL(IF(工作清单!$K$7:$K$10000=$F$5,ROW(工作清单!$K$7:$K$10000),4^8),ROW(68:68)))</f>
        <v>0</v>
      </c>
      <c r="G76" s="6">
        <f t="array" ref="G76">INDEX(工作清单!G:G,SMALL(IF(工作清单!$K$7:$K$10000=$F$5,ROW(工作清单!$K$7:$K$10000),4^8),ROW(68:68)))</f>
        <v>0</v>
      </c>
      <c r="H76" s="6">
        <f t="array" ref="H76">INDEX(工作清单!H:H,SMALL(IF(工作清单!$K$7:$K$10000=$F$5,ROW(工作清单!$K$7:$K$10000),4^8),ROW(68:68)))</f>
        <v>0</v>
      </c>
      <c r="I76" s="27">
        <f t="array" ref="I76">INDEX(工作清单!I:I,SMALL(IF(工作清单!$K$7:$K$10000=$F$5,ROW(工作清单!$K$7:$K$10000),4^8),ROW(68:68)))</f>
        <v>0</v>
      </c>
      <c r="J76" s="28">
        <f t="array" ref="J76">INDEX(工作清单!J:J,SMALL(IF(工作清单!$K$7:$K$10000=$F$5,ROW(工作清单!$K$7:$K$10000),4^8),ROW(68:68)))</f>
        <v>0</v>
      </c>
      <c r="K76" s="6">
        <f t="array" ref="K76">INDEX(工作清单!K:K,SMALL(IF(工作清单!$K$7:$K$10000=$F$5,ROW(工作清单!$K$7:$K$10000),4^8),ROW(68:68)))</f>
        <v>0</v>
      </c>
      <c r="L76" s="6">
        <f t="array" ref="L76">INDEX(工作清单!L:L,SMALL(IF(工作清单!$K$7:$K$10000=$F$5,ROW(工作清单!$K$7:$K$10000),4^8),ROW(68:68)))</f>
        <v>0</v>
      </c>
      <c r="M76" s="10">
        <f t="array" ref="M76">INDEX(工作清单!M:M,SMALL(IF(工作清单!$K$7:$K$10000=$F$5,ROW(工作清单!$K$7:$K$10000),4^8),ROW(68:68)))</f>
        <v>0</v>
      </c>
      <c r="N76" s="24"/>
    </row>
    <row r="77" s="12" customFormat="1" customHeight="1" spans="3:14">
      <c r="C77" s="24"/>
      <c r="D77" s="5" t="str">
        <f t="shared" si="2"/>
        <v/>
      </c>
      <c r="E77" s="6">
        <f t="array" ref="E77">INDEX(工作清单!E:E,SMALL(IF(工作清单!$K$7:$K$10000=$F$5,ROW(工作清单!$K$7:$K$10000),4^8),ROW(69:69)))</f>
        <v>0</v>
      </c>
      <c r="F77" s="6">
        <f t="array" ref="F77">INDEX(工作清单!F:F,SMALL(IF(工作清单!$K$7:$K$10000=$F$5,ROW(工作清单!$K$7:$K$10000),4^8),ROW(69:69)))</f>
        <v>0</v>
      </c>
      <c r="G77" s="6">
        <f t="array" ref="G77">INDEX(工作清单!G:G,SMALL(IF(工作清单!$K$7:$K$10000=$F$5,ROW(工作清单!$K$7:$K$10000),4^8),ROW(69:69)))</f>
        <v>0</v>
      </c>
      <c r="H77" s="6">
        <f t="array" ref="H77">INDEX(工作清单!H:H,SMALL(IF(工作清单!$K$7:$K$10000=$F$5,ROW(工作清单!$K$7:$K$10000),4^8),ROW(69:69)))</f>
        <v>0</v>
      </c>
      <c r="I77" s="27">
        <f t="array" ref="I77">INDEX(工作清单!I:I,SMALL(IF(工作清单!$K$7:$K$10000=$F$5,ROW(工作清单!$K$7:$K$10000),4^8),ROW(69:69)))</f>
        <v>0</v>
      </c>
      <c r="J77" s="28">
        <f t="array" ref="J77">INDEX(工作清单!J:J,SMALL(IF(工作清单!$K$7:$K$10000=$F$5,ROW(工作清单!$K$7:$K$10000),4^8),ROW(69:69)))</f>
        <v>0</v>
      </c>
      <c r="K77" s="6">
        <f t="array" ref="K77">INDEX(工作清单!K:K,SMALL(IF(工作清单!$K$7:$K$10000=$F$5,ROW(工作清单!$K$7:$K$10000),4^8),ROW(69:69)))</f>
        <v>0</v>
      </c>
      <c r="L77" s="6">
        <f t="array" ref="L77">INDEX(工作清单!L:L,SMALL(IF(工作清单!$K$7:$K$10000=$F$5,ROW(工作清单!$K$7:$K$10000),4^8),ROW(69:69)))</f>
        <v>0</v>
      </c>
      <c r="M77" s="10">
        <f t="array" ref="M77">INDEX(工作清单!M:M,SMALL(IF(工作清单!$K$7:$K$10000=$F$5,ROW(工作清单!$K$7:$K$10000),4^8),ROW(69:69)))</f>
        <v>0</v>
      </c>
      <c r="N77" s="24"/>
    </row>
    <row r="78" s="12" customFormat="1" customHeight="1" spans="3:14">
      <c r="C78" s="24"/>
      <c r="D78" s="5" t="str">
        <f t="shared" si="2"/>
        <v/>
      </c>
      <c r="E78" s="6">
        <f t="array" ref="E78">INDEX(工作清单!E:E,SMALL(IF(工作清单!$K$7:$K$10000=$F$5,ROW(工作清单!$K$7:$K$10000),4^8),ROW(70:70)))</f>
        <v>0</v>
      </c>
      <c r="F78" s="6">
        <f t="array" ref="F78">INDEX(工作清单!F:F,SMALL(IF(工作清单!$K$7:$K$10000=$F$5,ROW(工作清单!$K$7:$K$10000),4^8),ROW(70:70)))</f>
        <v>0</v>
      </c>
      <c r="G78" s="6">
        <f t="array" ref="G78">INDEX(工作清单!G:G,SMALL(IF(工作清单!$K$7:$K$10000=$F$5,ROW(工作清单!$K$7:$K$10000),4^8),ROW(70:70)))</f>
        <v>0</v>
      </c>
      <c r="H78" s="6">
        <f t="array" ref="H78">INDEX(工作清单!H:H,SMALL(IF(工作清单!$K$7:$K$10000=$F$5,ROW(工作清单!$K$7:$K$10000),4^8),ROW(70:70)))</f>
        <v>0</v>
      </c>
      <c r="I78" s="27">
        <f t="array" ref="I78">INDEX(工作清单!I:I,SMALL(IF(工作清单!$K$7:$K$10000=$F$5,ROW(工作清单!$K$7:$K$10000),4^8),ROW(70:70)))</f>
        <v>0</v>
      </c>
      <c r="J78" s="28">
        <f t="array" ref="J78">INDEX(工作清单!J:J,SMALL(IF(工作清单!$K$7:$K$10000=$F$5,ROW(工作清单!$K$7:$K$10000),4^8),ROW(70:70)))</f>
        <v>0</v>
      </c>
      <c r="K78" s="6">
        <f t="array" ref="K78">INDEX(工作清单!K:K,SMALL(IF(工作清单!$K$7:$K$10000=$F$5,ROW(工作清单!$K$7:$K$10000),4^8),ROW(70:70)))</f>
        <v>0</v>
      </c>
      <c r="L78" s="6">
        <f t="array" ref="L78">INDEX(工作清单!L:L,SMALL(IF(工作清单!$K$7:$K$10000=$F$5,ROW(工作清单!$K$7:$K$10000),4^8),ROW(70:70)))</f>
        <v>0</v>
      </c>
      <c r="M78" s="10">
        <f t="array" ref="M78">INDEX(工作清单!M:M,SMALL(IF(工作清单!$K$7:$K$10000=$F$5,ROW(工作清单!$K$7:$K$10000),4^8),ROW(70:70)))</f>
        <v>0</v>
      </c>
      <c r="N78" s="24"/>
    </row>
    <row r="79" s="12" customFormat="1" customHeight="1" spans="3:14">
      <c r="C79" s="24"/>
      <c r="D79" s="5" t="str">
        <f t="shared" si="2"/>
        <v/>
      </c>
      <c r="E79" s="6">
        <f t="array" ref="E79">INDEX(工作清单!E:E,SMALL(IF(工作清单!$K$7:$K$10000=$F$5,ROW(工作清单!$K$7:$K$10000),4^8),ROW(71:71)))</f>
        <v>0</v>
      </c>
      <c r="F79" s="6">
        <f t="array" ref="F79">INDEX(工作清单!F:F,SMALL(IF(工作清单!$K$7:$K$10000=$F$5,ROW(工作清单!$K$7:$K$10000),4^8),ROW(71:71)))</f>
        <v>0</v>
      </c>
      <c r="G79" s="6">
        <f t="array" ref="G79">INDEX(工作清单!G:G,SMALL(IF(工作清单!$K$7:$K$10000=$F$5,ROW(工作清单!$K$7:$K$10000),4^8),ROW(71:71)))</f>
        <v>0</v>
      </c>
      <c r="H79" s="6">
        <f t="array" ref="H79">INDEX(工作清单!H:H,SMALL(IF(工作清单!$K$7:$K$10000=$F$5,ROW(工作清单!$K$7:$K$10000),4^8),ROW(71:71)))</f>
        <v>0</v>
      </c>
      <c r="I79" s="27">
        <f t="array" ref="I79">INDEX(工作清单!I:I,SMALL(IF(工作清单!$K$7:$K$10000=$F$5,ROW(工作清单!$K$7:$K$10000),4^8),ROW(71:71)))</f>
        <v>0</v>
      </c>
      <c r="J79" s="28">
        <f t="array" ref="J79">INDEX(工作清单!J:J,SMALL(IF(工作清单!$K$7:$K$10000=$F$5,ROW(工作清单!$K$7:$K$10000),4^8),ROW(71:71)))</f>
        <v>0</v>
      </c>
      <c r="K79" s="6">
        <f t="array" ref="K79">INDEX(工作清单!K:K,SMALL(IF(工作清单!$K$7:$K$10000=$F$5,ROW(工作清单!$K$7:$K$10000),4^8),ROW(71:71)))</f>
        <v>0</v>
      </c>
      <c r="L79" s="6">
        <f t="array" ref="L79">INDEX(工作清单!L:L,SMALL(IF(工作清单!$K$7:$K$10000=$F$5,ROW(工作清单!$K$7:$K$10000),4^8),ROW(71:71)))</f>
        <v>0</v>
      </c>
      <c r="M79" s="10">
        <f t="array" ref="M79">INDEX(工作清单!M:M,SMALL(IF(工作清单!$K$7:$K$10000=$F$5,ROW(工作清单!$K$7:$K$10000),4^8),ROW(71:71)))</f>
        <v>0</v>
      </c>
      <c r="N79" s="24"/>
    </row>
    <row r="80" s="12" customFormat="1" customHeight="1" spans="3:14">
      <c r="C80" s="24"/>
      <c r="D80" s="5" t="str">
        <f t="shared" si="2"/>
        <v/>
      </c>
      <c r="E80" s="6">
        <f t="array" ref="E80">INDEX(工作清单!E:E,SMALL(IF(工作清单!$K$7:$K$10000=$F$5,ROW(工作清单!$K$7:$K$10000),4^8),ROW(72:72)))</f>
        <v>0</v>
      </c>
      <c r="F80" s="6">
        <f t="array" ref="F80">INDEX(工作清单!F:F,SMALL(IF(工作清单!$K$7:$K$10000=$F$5,ROW(工作清单!$K$7:$K$10000),4^8),ROW(72:72)))</f>
        <v>0</v>
      </c>
      <c r="G80" s="6">
        <f t="array" ref="G80">INDEX(工作清单!G:G,SMALL(IF(工作清单!$K$7:$K$10000=$F$5,ROW(工作清单!$K$7:$K$10000),4^8),ROW(72:72)))</f>
        <v>0</v>
      </c>
      <c r="H80" s="6">
        <f t="array" ref="H80">INDEX(工作清单!H:H,SMALL(IF(工作清单!$K$7:$K$10000=$F$5,ROW(工作清单!$K$7:$K$10000),4^8),ROW(72:72)))</f>
        <v>0</v>
      </c>
      <c r="I80" s="27">
        <f t="array" ref="I80">INDEX(工作清单!I:I,SMALL(IF(工作清单!$K$7:$K$10000=$F$5,ROW(工作清单!$K$7:$K$10000),4^8),ROW(72:72)))</f>
        <v>0</v>
      </c>
      <c r="J80" s="28">
        <f t="array" ref="J80">INDEX(工作清单!J:J,SMALL(IF(工作清单!$K$7:$K$10000=$F$5,ROW(工作清单!$K$7:$K$10000),4^8),ROW(72:72)))</f>
        <v>0</v>
      </c>
      <c r="K80" s="6">
        <f t="array" ref="K80">INDEX(工作清单!K:K,SMALL(IF(工作清单!$K$7:$K$10000=$F$5,ROW(工作清单!$K$7:$K$10000),4^8),ROW(72:72)))</f>
        <v>0</v>
      </c>
      <c r="L80" s="6">
        <f t="array" ref="L80">INDEX(工作清单!L:L,SMALL(IF(工作清单!$K$7:$K$10000=$F$5,ROW(工作清单!$K$7:$K$10000),4^8),ROW(72:72)))</f>
        <v>0</v>
      </c>
      <c r="M80" s="10">
        <f t="array" ref="M80">INDEX(工作清单!M:M,SMALL(IF(工作清单!$K$7:$K$10000=$F$5,ROW(工作清单!$K$7:$K$10000),4^8),ROW(72:72)))</f>
        <v>0</v>
      </c>
      <c r="N80" s="24"/>
    </row>
    <row r="81" s="12" customFormat="1" customHeight="1" spans="3:14">
      <c r="C81" s="24"/>
      <c r="D81" s="5" t="str">
        <f t="shared" si="2"/>
        <v/>
      </c>
      <c r="E81" s="6">
        <f t="array" ref="E81">INDEX(工作清单!E:E,SMALL(IF(工作清单!$K$7:$K$10000=$F$5,ROW(工作清单!$K$7:$K$10000),4^8),ROW(73:73)))</f>
        <v>0</v>
      </c>
      <c r="F81" s="6">
        <f t="array" ref="F81">INDEX(工作清单!F:F,SMALL(IF(工作清单!$K$7:$K$10000=$F$5,ROW(工作清单!$K$7:$K$10000),4^8),ROW(73:73)))</f>
        <v>0</v>
      </c>
      <c r="G81" s="6">
        <f t="array" ref="G81">INDEX(工作清单!G:G,SMALL(IF(工作清单!$K$7:$K$10000=$F$5,ROW(工作清单!$K$7:$K$10000),4^8),ROW(73:73)))</f>
        <v>0</v>
      </c>
      <c r="H81" s="6">
        <f t="array" ref="H81">INDEX(工作清单!H:H,SMALL(IF(工作清单!$K$7:$K$10000=$F$5,ROW(工作清单!$K$7:$K$10000),4^8),ROW(73:73)))</f>
        <v>0</v>
      </c>
      <c r="I81" s="27">
        <f t="array" ref="I81">INDEX(工作清单!I:I,SMALL(IF(工作清单!$K$7:$K$10000=$F$5,ROW(工作清单!$K$7:$K$10000),4^8),ROW(73:73)))</f>
        <v>0</v>
      </c>
      <c r="J81" s="28">
        <f t="array" ref="J81">INDEX(工作清单!J:J,SMALL(IF(工作清单!$K$7:$K$10000=$F$5,ROW(工作清单!$K$7:$K$10000),4^8),ROW(73:73)))</f>
        <v>0</v>
      </c>
      <c r="K81" s="6">
        <f t="array" ref="K81">INDEX(工作清单!K:K,SMALL(IF(工作清单!$K$7:$K$10000=$F$5,ROW(工作清单!$K$7:$K$10000),4^8),ROW(73:73)))</f>
        <v>0</v>
      </c>
      <c r="L81" s="6">
        <f t="array" ref="L81">INDEX(工作清单!L:L,SMALL(IF(工作清单!$K$7:$K$10000=$F$5,ROW(工作清单!$K$7:$K$10000),4^8),ROW(73:73)))</f>
        <v>0</v>
      </c>
      <c r="M81" s="10">
        <f t="array" ref="M81">INDEX(工作清单!M:M,SMALL(IF(工作清单!$K$7:$K$10000=$F$5,ROW(工作清单!$K$7:$K$10000),4^8),ROW(73:73)))</f>
        <v>0</v>
      </c>
      <c r="N81" s="24"/>
    </row>
    <row r="82" s="12" customFormat="1" customHeight="1" spans="3:14">
      <c r="C82" s="24"/>
      <c r="D82" s="5" t="str">
        <f t="shared" si="2"/>
        <v/>
      </c>
      <c r="E82" s="6">
        <f t="array" ref="E82">INDEX(工作清单!E:E,SMALL(IF(工作清单!$K$7:$K$10000=$F$5,ROW(工作清单!$K$7:$K$10000),4^8),ROW(74:74)))</f>
        <v>0</v>
      </c>
      <c r="F82" s="6">
        <f t="array" ref="F82">INDEX(工作清单!F:F,SMALL(IF(工作清单!$K$7:$K$10000=$F$5,ROW(工作清单!$K$7:$K$10000),4^8),ROW(74:74)))</f>
        <v>0</v>
      </c>
      <c r="G82" s="6">
        <f t="array" ref="G82">INDEX(工作清单!G:G,SMALL(IF(工作清单!$K$7:$K$10000=$F$5,ROW(工作清单!$K$7:$K$10000),4^8),ROW(74:74)))</f>
        <v>0</v>
      </c>
      <c r="H82" s="6">
        <f t="array" ref="H82">INDEX(工作清单!H:H,SMALL(IF(工作清单!$K$7:$K$10000=$F$5,ROW(工作清单!$K$7:$K$10000),4^8),ROW(74:74)))</f>
        <v>0</v>
      </c>
      <c r="I82" s="27">
        <f t="array" ref="I82">INDEX(工作清单!I:I,SMALL(IF(工作清单!$K$7:$K$10000=$F$5,ROW(工作清单!$K$7:$K$10000),4^8),ROW(74:74)))</f>
        <v>0</v>
      </c>
      <c r="J82" s="28">
        <f t="array" ref="J82">INDEX(工作清单!J:J,SMALL(IF(工作清单!$K$7:$K$10000=$F$5,ROW(工作清单!$K$7:$K$10000),4^8),ROW(74:74)))</f>
        <v>0</v>
      </c>
      <c r="K82" s="6">
        <f t="array" ref="K82">INDEX(工作清单!K:K,SMALL(IF(工作清单!$K$7:$K$10000=$F$5,ROW(工作清单!$K$7:$K$10000),4^8),ROW(74:74)))</f>
        <v>0</v>
      </c>
      <c r="L82" s="6">
        <f t="array" ref="L82">INDEX(工作清单!L:L,SMALL(IF(工作清单!$K$7:$K$10000=$F$5,ROW(工作清单!$K$7:$K$10000),4^8),ROW(74:74)))</f>
        <v>0</v>
      </c>
      <c r="M82" s="10">
        <f t="array" ref="M82">INDEX(工作清单!M:M,SMALL(IF(工作清单!$K$7:$K$10000=$F$5,ROW(工作清单!$K$7:$K$10000),4^8),ROW(74:74)))</f>
        <v>0</v>
      </c>
      <c r="N82" s="24"/>
    </row>
    <row r="83" s="12" customFormat="1" customHeight="1" spans="3:14">
      <c r="C83" s="24"/>
      <c r="D83" s="5" t="str">
        <f t="shared" si="2"/>
        <v/>
      </c>
      <c r="E83" s="6">
        <f t="array" ref="E83">INDEX(工作清单!E:E,SMALL(IF(工作清单!$K$7:$K$10000=$F$5,ROW(工作清单!$K$7:$K$10000),4^8),ROW(75:75)))</f>
        <v>0</v>
      </c>
      <c r="F83" s="6">
        <f t="array" ref="F83">INDEX(工作清单!F:F,SMALL(IF(工作清单!$K$7:$K$10000=$F$5,ROW(工作清单!$K$7:$K$10000),4^8),ROW(75:75)))</f>
        <v>0</v>
      </c>
      <c r="G83" s="6">
        <f t="array" ref="G83">INDEX(工作清单!G:G,SMALL(IF(工作清单!$K$7:$K$10000=$F$5,ROW(工作清单!$K$7:$K$10000),4^8),ROW(75:75)))</f>
        <v>0</v>
      </c>
      <c r="H83" s="6">
        <f t="array" ref="H83">INDEX(工作清单!H:H,SMALL(IF(工作清单!$K$7:$K$10000=$F$5,ROW(工作清单!$K$7:$K$10000),4^8),ROW(75:75)))</f>
        <v>0</v>
      </c>
      <c r="I83" s="27">
        <f t="array" ref="I83">INDEX(工作清单!I:I,SMALL(IF(工作清单!$K$7:$K$10000=$F$5,ROW(工作清单!$K$7:$K$10000),4^8),ROW(75:75)))</f>
        <v>0</v>
      </c>
      <c r="J83" s="28">
        <f t="array" ref="J83">INDEX(工作清单!J:J,SMALL(IF(工作清单!$K$7:$K$10000=$F$5,ROW(工作清单!$K$7:$K$10000),4^8),ROW(75:75)))</f>
        <v>0</v>
      </c>
      <c r="K83" s="6">
        <f t="array" ref="K83">INDEX(工作清单!K:K,SMALL(IF(工作清单!$K$7:$K$10000=$F$5,ROW(工作清单!$K$7:$K$10000),4^8),ROW(75:75)))</f>
        <v>0</v>
      </c>
      <c r="L83" s="6">
        <f t="array" ref="L83">INDEX(工作清单!L:L,SMALL(IF(工作清单!$K$7:$K$10000=$F$5,ROW(工作清单!$K$7:$K$10000),4^8),ROW(75:75)))</f>
        <v>0</v>
      </c>
      <c r="M83" s="10">
        <f t="array" ref="M83">INDEX(工作清单!M:M,SMALL(IF(工作清单!$K$7:$K$10000=$F$5,ROW(工作清单!$K$7:$K$10000),4^8),ROW(75:75)))</f>
        <v>0</v>
      </c>
      <c r="N83" s="24"/>
    </row>
    <row r="84" s="12" customFormat="1" customHeight="1" spans="3:14">
      <c r="C84" s="24"/>
      <c r="D84" s="5" t="str">
        <f t="shared" si="2"/>
        <v/>
      </c>
      <c r="E84" s="6">
        <f t="array" ref="E84">INDEX(工作清单!E:E,SMALL(IF(工作清单!$K$7:$K$10000=$F$5,ROW(工作清单!$K$7:$K$10000),4^8),ROW(76:76)))</f>
        <v>0</v>
      </c>
      <c r="F84" s="6">
        <f t="array" ref="F84">INDEX(工作清单!F:F,SMALL(IF(工作清单!$K$7:$K$10000=$F$5,ROW(工作清单!$K$7:$K$10000),4^8),ROW(76:76)))</f>
        <v>0</v>
      </c>
      <c r="G84" s="6">
        <f t="array" ref="G84">INDEX(工作清单!G:G,SMALL(IF(工作清单!$K$7:$K$10000=$F$5,ROW(工作清单!$K$7:$K$10000),4^8),ROW(76:76)))</f>
        <v>0</v>
      </c>
      <c r="H84" s="6">
        <f t="array" ref="H84">INDEX(工作清单!H:H,SMALL(IF(工作清单!$K$7:$K$10000=$F$5,ROW(工作清单!$K$7:$K$10000),4^8),ROW(76:76)))</f>
        <v>0</v>
      </c>
      <c r="I84" s="27">
        <f t="array" ref="I84">INDEX(工作清单!I:I,SMALL(IF(工作清单!$K$7:$K$10000=$F$5,ROW(工作清单!$K$7:$K$10000),4^8),ROW(76:76)))</f>
        <v>0</v>
      </c>
      <c r="J84" s="28">
        <f t="array" ref="J84">INDEX(工作清单!J:J,SMALL(IF(工作清单!$K$7:$K$10000=$F$5,ROW(工作清单!$K$7:$K$10000),4^8),ROW(76:76)))</f>
        <v>0</v>
      </c>
      <c r="K84" s="6">
        <f t="array" ref="K84">INDEX(工作清单!K:K,SMALL(IF(工作清单!$K$7:$K$10000=$F$5,ROW(工作清单!$K$7:$K$10000),4^8),ROW(76:76)))</f>
        <v>0</v>
      </c>
      <c r="L84" s="6">
        <f t="array" ref="L84">INDEX(工作清单!L:L,SMALL(IF(工作清单!$K$7:$K$10000=$F$5,ROW(工作清单!$K$7:$K$10000),4^8),ROW(76:76)))</f>
        <v>0</v>
      </c>
      <c r="M84" s="10">
        <f t="array" ref="M84">INDEX(工作清单!M:M,SMALL(IF(工作清单!$K$7:$K$10000=$F$5,ROW(工作清单!$K$7:$K$10000),4^8),ROW(76:76)))</f>
        <v>0</v>
      </c>
      <c r="N84" s="24"/>
    </row>
    <row r="85" s="12" customFormat="1" customHeight="1" spans="3:14">
      <c r="C85" s="24"/>
      <c r="D85" s="5" t="str">
        <f t="shared" si="2"/>
        <v/>
      </c>
      <c r="E85" s="6">
        <f t="array" ref="E85">INDEX(工作清单!E:E,SMALL(IF(工作清单!$K$7:$K$10000=$F$5,ROW(工作清单!$K$7:$K$10000),4^8),ROW(77:77)))</f>
        <v>0</v>
      </c>
      <c r="F85" s="6">
        <f t="array" ref="F85">INDEX(工作清单!F:F,SMALL(IF(工作清单!$K$7:$K$10000=$F$5,ROW(工作清单!$K$7:$K$10000),4^8),ROW(77:77)))</f>
        <v>0</v>
      </c>
      <c r="G85" s="6">
        <f t="array" ref="G85">INDEX(工作清单!G:G,SMALL(IF(工作清单!$K$7:$K$10000=$F$5,ROW(工作清单!$K$7:$K$10000),4^8),ROW(77:77)))</f>
        <v>0</v>
      </c>
      <c r="H85" s="6">
        <f t="array" ref="H85">INDEX(工作清单!H:H,SMALL(IF(工作清单!$K$7:$K$10000=$F$5,ROW(工作清单!$K$7:$K$10000),4^8),ROW(77:77)))</f>
        <v>0</v>
      </c>
      <c r="I85" s="27">
        <f t="array" ref="I85">INDEX(工作清单!I:I,SMALL(IF(工作清单!$K$7:$K$10000=$F$5,ROW(工作清单!$K$7:$K$10000),4^8),ROW(77:77)))</f>
        <v>0</v>
      </c>
      <c r="J85" s="28">
        <f t="array" ref="J85">INDEX(工作清单!J:J,SMALL(IF(工作清单!$K$7:$K$10000=$F$5,ROW(工作清单!$K$7:$K$10000),4^8),ROW(77:77)))</f>
        <v>0</v>
      </c>
      <c r="K85" s="6">
        <f t="array" ref="K85">INDEX(工作清单!K:K,SMALL(IF(工作清单!$K$7:$K$10000=$F$5,ROW(工作清单!$K$7:$K$10000),4^8),ROW(77:77)))</f>
        <v>0</v>
      </c>
      <c r="L85" s="6">
        <f t="array" ref="L85">INDEX(工作清单!L:L,SMALL(IF(工作清单!$K$7:$K$10000=$F$5,ROW(工作清单!$K$7:$K$10000),4^8),ROW(77:77)))</f>
        <v>0</v>
      </c>
      <c r="M85" s="10">
        <f t="array" ref="M85">INDEX(工作清单!M:M,SMALL(IF(工作清单!$K$7:$K$10000=$F$5,ROW(工作清单!$K$7:$K$10000),4^8),ROW(77:77)))</f>
        <v>0</v>
      </c>
      <c r="N85" s="24"/>
    </row>
    <row r="86" s="12" customFormat="1" customHeight="1" spans="3:14">
      <c r="C86" s="24"/>
      <c r="D86" s="5" t="str">
        <f t="shared" si="2"/>
        <v/>
      </c>
      <c r="E86" s="6">
        <f t="array" ref="E86">INDEX(工作清单!E:E,SMALL(IF(工作清单!$K$7:$K$10000=$F$5,ROW(工作清单!$K$7:$K$10000),4^8),ROW(78:78)))</f>
        <v>0</v>
      </c>
      <c r="F86" s="6">
        <f t="array" ref="F86">INDEX(工作清单!F:F,SMALL(IF(工作清单!$K$7:$K$10000=$F$5,ROW(工作清单!$K$7:$K$10000),4^8),ROW(78:78)))</f>
        <v>0</v>
      </c>
      <c r="G86" s="6">
        <f t="array" ref="G86">INDEX(工作清单!G:G,SMALL(IF(工作清单!$K$7:$K$10000=$F$5,ROW(工作清单!$K$7:$K$10000),4^8),ROW(78:78)))</f>
        <v>0</v>
      </c>
      <c r="H86" s="6">
        <f t="array" ref="H86">INDEX(工作清单!H:H,SMALL(IF(工作清单!$K$7:$K$10000=$F$5,ROW(工作清单!$K$7:$K$10000),4^8),ROW(78:78)))</f>
        <v>0</v>
      </c>
      <c r="I86" s="27">
        <f t="array" ref="I86">INDEX(工作清单!I:I,SMALL(IF(工作清单!$K$7:$K$10000=$F$5,ROW(工作清单!$K$7:$K$10000),4^8),ROW(78:78)))</f>
        <v>0</v>
      </c>
      <c r="J86" s="28">
        <f t="array" ref="J86">INDEX(工作清单!J:J,SMALL(IF(工作清单!$K$7:$K$10000=$F$5,ROW(工作清单!$K$7:$K$10000),4^8),ROW(78:78)))</f>
        <v>0</v>
      </c>
      <c r="K86" s="6">
        <f t="array" ref="K86">INDEX(工作清单!K:K,SMALL(IF(工作清单!$K$7:$K$10000=$F$5,ROW(工作清单!$K$7:$K$10000),4^8),ROW(78:78)))</f>
        <v>0</v>
      </c>
      <c r="L86" s="6">
        <f t="array" ref="L86">INDEX(工作清单!L:L,SMALL(IF(工作清单!$K$7:$K$10000=$F$5,ROW(工作清单!$K$7:$K$10000),4^8),ROW(78:78)))</f>
        <v>0</v>
      </c>
      <c r="M86" s="10">
        <f t="array" ref="M86">INDEX(工作清单!M:M,SMALL(IF(工作清单!$K$7:$K$10000=$F$5,ROW(工作清单!$K$7:$K$10000),4^8),ROW(78:78)))</f>
        <v>0</v>
      </c>
      <c r="N86" s="24"/>
    </row>
    <row r="87" s="12" customFormat="1" customHeight="1" spans="3:14">
      <c r="C87" s="24"/>
      <c r="D87" s="5" t="str">
        <f t="shared" si="2"/>
        <v/>
      </c>
      <c r="E87" s="6">
        <f t="array" ref="E87">INDEX(工作清单!E:E,SMALL(IF(工作清单!$K$7:$K$10000=$F$5,ROW(工作清单!$K$7:$K$10000),4^8),ROW(79:79)))</f>
        <v>0</v>
      </c>
      <c r="F87" s="6">
        <f t="array" ref="F87">INDEX(工作清单!F:F,SMALL(IF(工作清单!$K$7:$K$10000=$F$5,ROW(工作清单!$K$7:$K$10000),4^8),ROW(79:79)))</f>
        <v>0</v>
      </c>
      <c r="G87" s="6">
        <f t="array" ref="G87">INDEX(工作清单!G:G,SMALL(IF(工作清单!$K$7:$K$10000=$F$5,ROW(工作清单!$K$7:$K$10000),4^8),ROW(79:79)))</f>
        <v>0</v>
      </c>
      <c r="H87" s="6">
        <f t="array" ref="H87">INDEX(工作清单!H:H,SMALL(IF(工作清单!$K$7:$K$10000=$F$5,ROW(工作清单!$K$7:$K$10000),4^8),ROW(79:79)))</f>
        <v>0</v>
      </c>
      <c r="I87" s="27">
        <f t="array" ref="I87">INDEX(工作清单!I:I,SMALL(IF(工作清单!$K$7:$K$10000=$F$5,ROW(工作清单!$K$7:$K$10000),4^8),ROW(79:79)))</f>
        <v>0</v>
      </c>
      <c r="J87" s="28">
        <f t="array" ref="J87">INDEX(工作清单!J:J,SMALL(IF(工作清单!$K$7:$K$10000=$F$5,ROW(工作清单!$K$7:$K$10000),4^8),ROW(79:79)))</f>
        <v>0</v>
      </c>
      <c r="K87" s="6">
        <f t="array" ref="K87">INDEX(工作清单!K:K,SMALL(IF(工作清单!$K$7:$K$10000=$F$5,ROW(工作清单!$K$7:$K$10000),4^8),ROW(79:79)))</f>
        <v>0</v>
      </c>
      <c r="L87" s="6">
        <f t="array" ref="L87">INDEX(工作清单!L:L,SMALL(IF(工作清单!$K$7:$K$10000=$F$5,ROW(工作清单!$K$7:$K$10000),4^8),ROW(79:79)))</f>
        <v>0</v>
      </c>
      <c r="M87" s="10">
        <f t="array" ref="M87">INDEX(工作清单!M:M,SMALL(IF(工作清单!$K$7:$K$10000=$F$5,ROW(工作清单!$K$7:$K$10000),4^8),ROW(79:79)))</f>
        <v>0</v>
      </c>
      <c r="N87" s="24"/>
    </row>
    <row r="88" s="12" customFormat="1" customHeight="1" spans="3:14">
      <c r="C88" s="24"/>
      <c r="D88" s="5" t="str">
        <f t="shared" si="2"/>
        <v/>
      </c>
      <c r="E88" s="6">
        <f t="array" ref="E88">INDEX(工作清单!E:E,SMALL(IF(工作清单!$K$7:$K$10000=$F$5,ROW(工作清单!$K$7:$K$10000),4^8),ROW(80:80)))</f>
        <v>0</v>
      </c>
      <c r="F88" s="6">
        <f t="array" ref="F88">INDEX(工作清单!F:F,SMALL(IF(工作清单!$K$7:$K$10000=$F$5,ROW(工作清单!$K$7:$K$10000),4^8),ROW(80:80)))</f>
        <v>0</v>
      </c>
      <c r="G88" s="6">
        <f t="array" ref="G88">INDEX(工作清单!G:G,SMALL(IF(工作清单!$K$7:$K$10000=$F$5,ROW(工作清单!$K$7:$K$10000),4^8),ROW(80:80)))</f>
        <v>0</v>
      </c>
      <c r="H88" s="6">
        <f t="array" ref="H88">INDEX(工作清单!H:H,SMALL(IF(工作清单!$K$7:$K$10000=$F$5,ROW(工作清单!$K$7:$K$10000),4^8),ROW(80:80)))</f>
        <v>0</v>
      </c>
      <c r="I88" s="27">
        <f t="array" ref="I88">INDEX(工作清单!I:I,SMALL(IF(工作清单!$K$7:$K$10000=$F$5,ROW(工作清单!$K$7:$K$10000),4^8),ROW(80:80)))</f>
        <v>0</v>
      </c>
      <c r="J88" s="28">
        <f t="array" ref="J88">INDEX(工作清单!J:J,SMALL(IF(工作清单!$K$7:$K$10000=$F$5,ROW(工作清单!$K$7:$K$10000),4^8),ROW(80:80)))</f>
        <v>0</v>
      </c>
      <c r="K88" s="6">
        <f t="array" ref="K88">INDEX(工作清单!K:K,SMALL(IF(工作清单!$K$7:$K$10000=$F$5,ROW(工作清单!$K$7:$K$10000),4^8),ROW(80:80)))</f>
        <v>0</v>
      </c>
      <c r="L88" s="6">
        <f t="array" ref="L88">INDEX(工作清单!L:L,SMALL(IF(工作清单!$K$7:$K$10000=$F$5,ROW(工作清单!$K$7:$K$10000),4^8),ROW(80:80)))</f>
        <v>0</v>
      </c>
      <c r="M88" s="10">
        <f t="array" ref="M88">INDEX(工作清单!M:M,SMALL(IF(工作清单!$K$7:$K$10000=$F$5,ROW(工作清单!$K$7:$K$10000),4^8),ROW(80:80)))</f>
        <v>0</v>
      </c>
      <c r="N88" s="24"/>
    </row>
    <row r="89" s="12" customFormat="1" customHeight="1" spans="3:14">
      <c r="C89" s="24"/>
      <c r="D89" s="5" t="str">
        <f t="shared" si="2"/>
        <v/>
      </c>
      <c r="E89" s="6">
        <f t="array" ref="E89">INDEX(工作清单!E:E,SMALL(IF(工作清单!$K$7:$K$10000=$F$5,ROW(工作清单!$K$7:$K$10000),4^8),ROW(81:81)))</f>
        <v>0</v>
      </c>
      <c r="F89" s="6">
        <f t="array" ref="F89">INDEX(工作清单!F:F,SMALL(IF(工作清单!$K$7:$K$10000=$F$5,ROW(工作清单!$K$7:$K$10000),4^8),ROW(81:81)))</f>
        <v>0</v>
      </c>
      <c r="G89" s="6">
        <f t="array" ref="G89">INDEX(工作清单!G:G,SMALL(IF(工作清单!$K$7:$K$10000=$F$5,ROW(工作清单!$K$7:$K$10000),4^8),ROW(81:81)))</f>
        <v>0</v>
      </c>
      <c r="H89" s="6">
        <f t="array" ref="H89">INDEX(工作清单!H:H,SMALL(IF(工作清单!$K$7:$K$10000=$F$5,ROW(工作清单!$K$7:$K$10000),4^8),ROW(81:81)))</f>
        <v>0</v>
      </c>
      <c r="I89" s="27">
        <f t="array" ref="I89">INDEX(工作清单!I:I,SMALL(IF(工作清单!$K$7:$K$10000=$F$5,ROW(工作清单!$K$7:$K$10000),4^8),ROW(81:81)))</f>
        <v>0</v>
      </c>
      <c r="J89" s="28">
        <f t="array" ref="J89">INDEX(工作清单!J:J,SMALL(IF(工作清单!$K$7:$K$10000=$F$5,ROW(工作清单!$K$7:$K$10000),4^8),ROW(81:81)))</f>
        <v>0</v>
      </c>
      <c r="K89" s="6">
        <f t="array" ref="K89">INDEX(工作清单!K:K,SMALL(IF(工作清单!$K$7:$K$10000=$F$5,ROW(工作清单!$K$7:$K$10000),4^8),ROW(81:81)))</f>
        <v>0</v>
      </c>
      <c r="L89" s="6">
        <f t="array" ref="L89">INDEX(工作清单!L:L,SMALL(IF(工作清单!$K$7:$K$10000=$F$5,ROW(工作清单!$K$7:$K$10000),4^8),ROW(81:81)))</f>
        <v>0</v>
      </c>
      <c r="M89" s="10">
        <f t="array" ref="M89">INDEX(工作清单!M:M,SMALL(IF(工作清单!$K$7:$K$10000=$F$5,ROW(工作清单!$K$7:$K$10000),4^8),ROW(81:81)))</f>
        <v>0</v>
      </c>
      <c r="N89" s="24"/>
    </row>
    <row r="90" s="12" customFormat="1" customHeight="1" spans="3:14">
      <c r="C90" s="24"/>
      <c r="D90" s="5" t="str">
        <f t="shared" si="2"/>
        <v/>
      </c>
      <c r="E90" s="6">
        <f t="array" ref="E90">INDEX(工作清单!E:E,SMALL(IF(工作清单!$K$7:$K$10000=$F$5,ROW(工作清单!$K$7:$K$10000),4^8),ROW(82:82)))</f>
        <v>0</v>
      </c>
      <c r="F90" s="6">
        <f t="array" ref="F90">INDEX(工作清单!F:F,SMALL(IF(工作清单!$K$7:$K$10000=$F$5,ROW(工作清单!$K$7:$K$10000),4^8),ROW(82:82)))</f>
        <v>0</v>
      </c>
      <c r="G90" s="6">
        <f t="array" ref="G90">INDEX(工作清单!G:G,SMALL(IF(工作清单!$K$7:$K$10000=$F$5,ROW(工作清单!$K$7:$K$10000),4^8),ROW(82:82)))</f>
        <v>0</v>
      </c>
      <c r="H90" s="6">
        <f t="array" ref="H90">INDEX(工作清单!H:H,SMALL(IF(工作清单!$K$7:$K$10000=$F$5,ROW(工作清单!$K$7:$K$10000),4^8),ROW(82:82)))</f>
        <v>0</v>
      </c>
      <c r="I90" s="27">
        <f t="array" ref="I90">INDEX(工作清单!I:I,SMALL(IF(工作清单!$K$7:$K$10000=$F$5,ROW(工作清单!$K$7:$K$10000),4^8),ROW(82:82)))</f>
        <v>0</v>
      </c>
      <c r="J90" s="28">
        <f t="array" ref="J90">INDEX(工作清单!J:J,SMALL(IF(工作清单!$K$7:$K$10000=$F$5,ROW(工作清单!$K$7:$K$10000),4^8),ROW(82:82)))</f>
        <v>0</v>
      </c>
      <c r="K90" s="6">
        <f t="array" ref="K90">INDEX(工作清单!K:K,SMALL(IF(工作清单!$K$7:$K$10000=$F$5,ROW(工作清单!$K$7:$K$10000),4^8),ROW(82:82)))</f>
        <v>0</v>
      </c>
      <c r="L90" s="6">
        <f t="array" ref="L90">INDEX(工作清单!L:L,SMALL(IF(工作清单!$K$7:$K$10000=$F$5,ROW(工作清单!$K$7:$K$10000),4^8),ROW(82:82)))</f>
        <v>0</v>
      </c>
      <c r="M90" s="10">
        <f t="array" ref="M90">INDEX(工作清单!M:M,SMALL(IF(工作清单!$K$7:$K$10000=$F$5,ROW(工作清单!$K$7:$K$10000),4^8),ROW(82:82)))</f>
        <v>0</v>
      </c>
      <c r="N90" s="24"/>
    </row>
    <row r="91" s="12" customFormat="1" customHeight="1" spans="3:14">
      <c r="C91" s="24"/>
      <c r="D91" s="5" t="str">
        <f t="shared" si="2"/>
        <v/>
      </c>
      <c r="E91" s="6">
        <f t="array" ref="E91">INDEX(工作清单!E:E,SMALL(IF(工作清单!$K$7:$K$10000=$F$5,ROW(工作清单!$K$7:$K$10000),4^8),ROW(83:83)))</f>
        <v>0</v>
      </c>
      <c r="F91" s="6">
        <f t="array" ref="F91">INDEX(工作清单!F:F,SMALL(IF(工作清单!$K$7:$K$10000=$F$5,ROW(工作清单!$K$7:$K$10000),4^8),ROW(83:83)))</f>
        <v>0</v>
      </c>
      <c r="G91" s="6">
        <f t="array" ref="G91">INDEX(工作清单!G:G,SMALL(IF(工作清单!$K$7:$K$10000=$F$5,ROW(工作清单!$K$7:$K$10000),4^8),ROW(83:83)))</f>
        <v>0</v>
      </c>
      <c r="H91" s="6">
        <f t="array" ref="H91">INDEX(工作清单!H:H,SMALL(IF(工作清单!$K$7:$K$10000=$F$5,ROW(工作清单!$K$7:$K$10000),4^8),ROW(83:83)))</f>
        <v>0</v>
      </c>
      <c r="I91" s="27">
        <f t="array" ref="I91">INDEX(工作清单!I:I,SMALL(IF(工作清单!$K$7:$K$10000=$F$5,ROW(工作清单!$K$7:$K$10000),4^8),ROW(83:83)))</f>
        <v>0</v>
      </c>
      <c r="J91" s="28">
        <f t="array" ref="J91">INDEX(工作清单!J:J,SMALL(IF(工作清单!$K$7:$K$10000=$F$5,ROW(工作清单!$K$7:$K$10000),4^8),ROW(83:83)))</f>
        <v>0</v>
      </c>
      <c r="K91" s="6">
        <f t="array" ref="K91">INDEX(工作清单!K:K,SMALL(IF(工作清单!$K$7:$K$10000=$F$5,ROW(工作清单!$K$7:$K$10000),4^8),ROW(83:83)))</f>
        <v>0</v>
      </c>
      <c r="L91" s="6">
        <f t="array" ref="L91">INDEX(工作清单!L:L,SMALL(IF(工作清单!$K$7:$K$10000=$F$5,ROW(工作清单!$K$7:$K$10000),4^8),ROW(83:83)))</f>
        <v>0</v>
      </c>
      <c r="M91" s="10">
        <f t="array" ref="M91">INDEX(工作清单!M:M,SMALL(IF(工作清单!$K$7:$K$10000=$F$5,ROW(工作清单!$K$7:$K$10000),4^8),ROW(83:83)))</f>
        <v>0</v>
      </c>
      <c r="N91" s="24"/>
    </row>
    <row r="92" s="12" customFormat="1" customHeight="1" spans="3:14">
      <c r="C92" s="24"/>
      <c r="D92" s="5" t="str">
        <f t="shared" si="2"/>
        <v/>
      </c>
      <c r="E92" s="6">
        <f t="array" ref="E92">INDEX(工作清单!E:E,SMALL(IF(工作清单!$K$7:$K$10000=$F$5,ROW(工作清单!$K$7:$K$10000),4^8),ROW(84:84)))</f>
        <v>0</v>
      </c>
      <c r="F92" s="6">
        <f t="array" ref="F92">INDEX(工作清单!F:F,SMALL(IF(工作清单!$K$7:$K$10000=$F$5,ROW(工作清单!$K$7:$K$10000),4^8),ROW(84:84)))</f>
        <v>0</v>
      </c>
      <c r="G92" s="6">
        <f t="array" ref="G92">INDEX(工作清单!G:G,SMALL(IF(工作清单!$K$7:$K$10000=$F$5,ROW(工作清单!$K$7:$K$10000),4^8),ROW(84:84)))</f>
        <v>0</v>
      </c>
      <c r="H92" s="6">
        <f t="array" ref="H92">INDEX(工作清单!H:H,SMALL(IF(工作清单!$K$7:$K$10000=$F$5,ROW(工作清单!$K$7:$K$10000),4^8),ROW(84:84)))</f>
        <v>0</v>
      </c>
      <c r="I92" s="27">
        <f t="array" ref="I92">INDEX(工作清单!I:I,SMALL(IF(工作清单!$K$7:$K$10000=$F$5,ROW(工作清单!$K$7:$K$10000),4^8),ROW(84:84)))</f>
        <v>0</v>
      </c>
      <c r="J92" s="28">
        <f t="array" ref="J92">INDEX(工作清单!J:J,SMALL(IF(工作清单!$K$7:$K$10000=$F$5,ROW(工作清单!$K$7:$K$10000),4^8),ROW(84:84)))</f>
        <v>0</v>
      </c>
      <c r="K92" s="6">
        <f t="array" ref="K92">INDEX(工作清单!K:K,SMALL(IF(工作清单!$K$7:$K$10000=$F$5,ROW(工作清单!$K$7:$K$10000),4^8),ROW(84:84)))</f>
        <v>0</v>
      </c>
      <c r="L92" s="6">
        <f t="array" ref="L92">INDEX(工作清单!L:L,SMALL(IF(工作清单!$K$7:$K$10000=$F$5,ROW(工作清单!$K$7:$K$10000),4^8),ROW(84:84)))</f>
        <v>0</v>
      </c>
      <c r="M92" s="10">
        <f t="array" ref="M92">INDEX(工作清单!M:M,SMALL(IF(工作清单!$K$7:$K$10000=$F$5,ROW(工作清单!$K$7:$K$10000),4^8),ROW(84:84)))</f>
        <v>0</v>
      </c>
      <c r="N92" s="24"/>
    </row>
    <row r="93" s="12" customFormat="1" customHeight="1" spans="3:14">
      <c r="C93" s="24"/>
      <c r="D93" s="5" t="str">
        <f t="shared" si="2"/>
        <v/>
      </c>
      <c r="E93" s="6">
        <f t="array" ref="E93">INDEX(工作清单!E:E,SMALL(IF(工作清单!$K$7:$K$10000=$F$5,ROW(工作清单!$K$7:$K$10000),4^8),ROW(85:85)))</f>
        <v>0</v>
      </c>
      <c r="F93" s="6">
        <f t="array" ref="F93">INDEX(工作清单!F:F,SMALL(IF(工作清单!$K$7:$K$10000=$F$5,ROW(工作清单!$K$7:$K$10000),4^8),ROW(85:85)))</f>
        <v>0</v>
      </c>
      <c r="G93" s="6">
        <f t="array" ref="G93">INDEX(工作清单!G:G,SMALL(IF(工作清单!$K$7:$K$10000=$F$5,ROW(工作清单!$K$7:$K$10000),4^8),ROW(85:85)))</f>
        <v>0</v>
      </c>
      <c r="H93" s="6">
        <f t="array" ref="H93">INDEX(工作清单!H:H,SMALL(IF(工作清单!$K$7:$K$10000=$F$5,ROW(工作清单!$K$7:$K$10000),4^8),ROW(85:85)))</f>
        <v>0</v>
      </c>
      <c r="I93" s="27">
        <f t="array" ref="I93">INDEX(工作清单!I:I,SMALL(IF(工作清单!$K$7:$K$10000=$F$5,ROW(工作清单!$K$7:$K$10000),4^8),ROW(85:85)))</f>
        <v>0</v>
      </c>
      <c r="J93" s="28">
        <f t="array" ref="J93">INDEX(工作清单!J:J,SMALL(IF(工作清单!$K$7:$K$10000=$F$5,ROW(工作清单!$K$7:$K$10000),4^8),ROW(85:85)))</f>
        <v>0</v>
      </c>
      <c r="K93" s="6">
        <f t="array" ref="K93">INDEX(工作清单!K:K,SMALL(IF(工作清单!$K$7:$K$10000=$F$5,ROW(工作清单!$K$7:$K$10000),4^8),ROW(85:85)))</f>
        <v>0</v>
      </c>
      <c r="L93" s="6">
        <f t="array" ref="L93">INDEX(工作清单!L:L,SMALL(IF(工作清单!$K$7:$K$10000=$F$5,ROW(工作清单!$K$7:$K$10000),4^8),ROW(85:85)))</f>
        <v>0</v>
      </c>
      <c r="M93" s="10">
        <f t="array" ref="M93">INDEX(工作清单!M:M,SMALL(IF(工作清单!$K$7:$K$10000=$F$5,ROW(工作清单!$K$7:$K$10000),4^8),ROW(85:85)))</f>
        <v>0</v>
      </c>
      <c r="N93" s="24"/>
    </row>
    <row r="94" s="12" customFormat="1" customHeight="1" spans="3:14">
      <c r="C94" s="24"/>
      <c r="D94" s="5" t="str">
        <f t="shared" si="2"/>
        <v/>
      </c>
      <c r="E94" s="6">
        <f t="array" ref="E94">INDEX(工作清单!E:E,SMALL(IF(工作清单!$K$7:$K$10000=$F$5,ROW(工作清单!$K$7:$K$10000),4^8),ROW(86:86)))</f>
        <v>0</v>
      </c>
      <c r="F94" s="6">
        <f t="array" ref="F94">INDEX(工作清单!F:F,SMALL(IF(工作清单!$K$7:$K$10000=$F$5,ROW(工作清单!$K$7:$K$10000),4^8),ROW(86:86)))</f>
        <v>0</v>
      </c>
      <c r="G94" s="6">
        <f t="array" ref="G94">INDEX(工作清单!G:G,SMALL(IF(工作清单!$K$7:$K$10000=$F$5,ROW(工作清单!$K$7:$K$10000),4^8),ROW(86:86)))</f>
        <v>0</v>
      </c>
      <c r="H94" s="6">
        <f t="array" ref="H94">INDEX(工作清单!H:H,SMALL(IF(工作清单!$K$7:$K$10000=$F$5,ROW(工作清单!$K$7:$K$10000),4^8),ROW(86:86)))</f>
        <v>0</v>
      </c>
      <c r="I94" s="27">
        <f t="array" ref="I94">INDEX(工作清单!I:I,SMALL(IF(工作清单!$K$7:$K$10000=$F$5,ROW(工作清单!$K$7:$K$10000),4^8),ROW(86:86)))</f>
        <v>0</v>
      </c>
      <c r="J94" s="28">
        <f t="array" ref="J94">INDEX(工作清单!J:J,SMALL(IF(工作清单!$K$7:$K$10000=$F$5,ROW(工作清单!$K$7:$K$10000),4^8),ROW(86:86)))</f>
        <v>0</v>
      </c>
      <c r="K94" s="6">
        <f t="array" ref="K94">INDEX(工作清单!K:K,SMALL(IF(工作清单!$K$7:$K$10000=$F$5,ROW(工作清单!$K$7:$K$10000),4^8),ROW(86:86)))</f>
        <v>0</v>
      </c>
      <c r="L94" s="6">
        <f t="array" ref="L94">INDEX(工作清单!L:L,SMALL(IF(工作清单!$K$7:$K$10000=$F$5,ROW(工作清单!$K$7:$K$10000),4^8),ROW(86:86)))</f>
        <v>0</v>
      </c>
      <c r="M94" s="10">
        <f t="array" ref="M94">INDEX(工作清单!M:M,SMALL(IF(工作清单!$K$7:$K$10000=$F$5,ROW(工作清单!$K$7:$K$10000),4^8),ROW(86:86)))</f>
        <v>0</v>
      </c>
      <c r="N94" s="24"/>
    </row>
    <row r="95" s="12" customFormat="1" customHeight="1" spans="3:14">
      <c r="C95" s="24"/>
      <c r="D95" s="5" t="str">
        <f t="shared" si="2"/>
        <v/>
      </c>
      <c r="E95" s="6">
        <f t="array" ref="E95">INDEX(工作清单!E:E,SMALL(IF(工作清单!$K$7:$K$10000=$F$5,ROW(工作清单!$K$7:$K$10000),4^8),ROW(87:87)))</f>
        <v>0</v>
      </c>
      <c r="F95" s="6">
        <f t="array" ref="F95">INDEX(工作清单!F:F,SMALL(IF(工作清单!$K$7:$K$10000=$F$5,ROW(工作清单!$K$7:$K$10000),4^8),ROW(87:87)))</f>
        <v>0</v>
      </c>
      <c r="G95" s="6">
        <f t="array" ref="G95">INDEX(工作清单!G:G,SMALL(IF(工作清单!$K$7:$K$10000=$F$5,ROW(工作清单!$K$7:$K$10000),4^8),ROW(87:87)))</f>
        <v>0</v>
      </c>
      <c r="H95" s="6">
        <f t="array" ref="H95">INDEX(工作清单!H:H,SMALL(IF(工作清单!$K$7:$K$10000=$F$5,ROW(工作清单!$K$7:$K$10000),4^8),ROW(87:87)))</f>
        <v>0</v>
      </c>
      <c r="I95" s="27">
        <f t="array" ref="I95">INDEX(工作清单!I:I,SMALL(IF(工作清单!$K$7:$K$10000=$F$5,ROW(工作清单!$K$7:$K$10000),4^8),ROW(87:87)))</f>
        <v>0</v>
      </c>
      <c r="J95" s="28">
        <f t="array" ref="J95">INDEX(工作清单!J:J,SMALL(IF(工作清单!$K$7:$K$10000=$F$5,ROW(工作清单!$K$7:$K$10000),4^8),ROW(87:87)))</f>
        <v>0</v>
      </c>
      <c r="K95" s="6">
        <f t="array" ref="K95">INDEX(工作清单!K:K,SMALL(IF(工作清单!$K$7:$K$10000=$F$5,ROW(工作清单!$K$7:$K$10000),4^8),ROW(87:87)))</f>
        <v>0</v>
      </c>
      <c r="L95" s="6">
        <f t="array" ref="L95">INDEX(工作清单!L:L,SMALL(IF(工作清单!$K$7:$K$10000=$F$5,ROW(工作清单!$K$7:$K$10000),4^8),ROW(87:87)))</f>
        <v>0</v>
      </c>
      <c r="M95" s="10">
        <f t="array" ref="M95">INDEX(工作清单!M:M,SMALL(IF(工作清单!$K$7:$K$10000=$F$5,ROW(工作清单!$K$7:$K$10000),4^8),ROW(87:87)))</f>
        <v>0</v>
      </c>
      <c r="N95" s="24"/>
    </row>
    <row r="96" s="12" customFormat="1" customHeight="1" spans="3:14">
      <c r="C96" s="24"/>
      <c r="D96" s="5" t="str">
        <f t="shared" si="2"/>
        <v/>
      </c>
      <c r="E96" s="6">
        <f t="array" ref="E96">INDEX(工作清单!E:E,SMALL(IF(工作清单!$K$7:$K$10000=$F$5,ROW(工作清单!$K$7:$K$10000),4^8),ROW(88:88)))</f>
        <v>0</v>
      </c>
      <c r="F96" s="6">
        <f t="array" ref="F96">INDEX(工作清单!F:F,SMALL(IF(工作清单!$K$7:$K$10000=$F$5,ROW(工作清单!$K$7:$K$10000),4^8),ROW(88:88)))</f>
        <v>0</v>
      </c>
      <c r="G96" s="6">
        <f t="array" ref="G96">INDEX(工作清单!G:G,SMALL(IF(工作清单!$K$7:$K$10000=$F$5,ROW(工作清单!$K$7:$K$10000),4^8),ROW(88:88)))</f>
        <v>0</v>
      </c>
      <c r="H96" s="6">
        <f t="array" ref="H96">INDEX(工作清单!H:H,SMALL(IF(工作清单!$K$7:$K$10000=$F$5,ROW(工作清单!$K$7:$K$10000),4^8),ROW(88:88)))</f>
        <v>0</v>
      </c>
      <c r="I96" s="27">
        <f t="array" ref="I96">INDEX(工作清单!I:I,SMALL(IF(工作清单!$K$7:$K$10000=$F$5,ROW(工作清单!$K$7:$K$10000),4^8),ROW(88:88)))</f>
        <v>0</v>
      </c>
      <c r="J96" s="28">
        <f t="array" ref="J96">INDEX(工作清单!J:J,SMALL(IF(工作清单!$K$7:$K$10000=$F$5,ROW(工作清单!$K$7:$K$10000),4^8),ROW(88:88)))</f>
        <v>0</v>
      </c>
      <c r="K96" s="6">
        <f t="array" ref="K96">INDEX(工作清单!K:K,SMALL(IF(工作清单!$K$7:$K$10000=$F$5,ROW(工作清单!$K$7:$K$10000),4^8),ROW(88:88)))</f>
        <v>0</v>
      </c>
      <c r="L96" s="6">
        <f t="array" ref="L96">INDEX(工作清单!L:L,SMALL(IF(工作清单!$K$7:$K$10000=$F$5,ROW(工作清单!$K$7:$K$10000),4^8),ROW(88:88)))</f>
        <v>0</v>
      </c>
      <c r="M96" s="10">
        <f t="array" ref="M96">INDEX(工作清单!M:M,SMALL(IF(工作清单!$K$7:$K$10000=$F$5,ROW(工作清单!$K$7:$K$10000),4^8),ROW(88:88)))</f>
        <v>0</v>
      </c>
      <c r="N96" s="24"/>
    </row>
    <row r="97" s="12" customFormat="1" customHeight="1" spans="3:14">
      <c r="C97" s="24"/>
      <c r="D97" s="5" t="str">
        <f t="shared" si="2"/>
        <v/>
      </c>
      <c r="E97" s="6">
        <f t="array" ref="E97">INDEX(工作清单!E:E,SMALL(IF(工作清单!$K$7:$K$10000=$F$5,ROW(工作清单!$K$7:$K$10000),4^8),ROW(89:89)))</f>
        <v>0</v>
      </c>
      <c r="F97" s="6">
        <f t="array" ref="F97">INDEX(工作清单!F:F,SMALL(IF(工作清单!$K$7:$K$10000=$F$5,ROW(工作清单!$K$7:$K$10000),4^8),ROW(89:89)))</f>
        <v>0</v>
      </c>
      <c r="G97" s="6">
        <f t="array" ref="G97">INDEX(工作清单!G:G,SMALL(IF(工作清单!$K$7:$K$10000=$F$5,ROW(工作清单!$K$7:$K$10000),4^8),ROW(89:89)))</f>
        <v>0</v>
      </c>
      <c r="H97" s="6">
        <f t="array" ref="H97">INDEX(工作清单!H:H,SMALL(IF(工作清单!$K$7:$K$10000=$F$5,ROW(工作清单!$K$7:$K$10000),4^8),ROW(89:89)))</f>
        <v>0</v>
      </c>
      <c r="I97" s="27">
        <f t="array" ref="I97">INDEX(工作清单!I:I,SMALL(IF(工作清单!$K$7:$K$10000=$F$5,ROW(工作清单!$K$7:$K$10000),4^8),ROW(89:89)))</f>
        <v>0</v>
      </c>
      <c r="J97" s="28">
        <f t="array" ref="J97">INDEX(工作清单!J:J,SMALL(IF(工作清单!$K$7:$K$10000=$F$5,ROW(工作清单!$K$7:$K$10000),4^8),ROW(89:89)))</f>
        <v>0</v>
      </c>
      <c r="K97" s="6">
        <f t="array" ref="K97">INDEX(工作清单!K:K,SMALL(IF(工作清单!$K$7:$K$10000=$F$5,ROW(工作清单!$K$7:$K$10000),4^8),ROW(89:89)))</f>
        <v>0</v>
      </c>
      <c r="L97" s="6">
        <f t="array" ref="L97">INDEX(工作清单!L:L,SMALL(IF(工作清单!$K$7:$K$10000=$F$5,ROW(工作清单!$K$7:$K$10000),4^8),ROW(89:89)))</f>
        <v>0</v>
      </c>
      <c r="M97" s="10">
        <f t="array" ref="M97">INDEX(工作清单!M:M,SMALL(IF(工作清单!$K$7:$K$10000=$F$5,ROW(工作清单!$K$7:$K$10000),4^8),ROW(89:89)))</f>
        <v>0</v>
      </c>
      <c r="N97" s="24"/>
    </row>
    <row r="98" s="12" customFormat="1" customHeight="1" spans="3:14">
      <c r="C98" s="24"/>
      <c r="D98" s="5" t="str">
        <f t="shared" si="2"/>
        <v/>
      </c>
      <c r="E98" s="6">
        <f t="array" ref="E98">INDEX(工作清单!E:E,SMALL(IF(工作清单!$K$7:$K$10000=$F$5,ROW(工作清单!$K$7:$K$10000),4^8),ROW(90:90)))</f>
        <v>0</v>
      </c>
      <c r="F98" s="6">
        <f t="array" ref="F98">INDEX(工作清单!F:F,SMALL(IF(工作清单!$K$7:$K$10000=$F$5,ROW(工作清单!$K$7:$K$10000),4^8),ROW(90:90)))</f>
        <v>0</v>
      </c>
      <c r="G98" s="6">
        <f t="array" ref="G98">INDEX(工作清单!G:G,SMALL(IF(工作清单!$K$7:$K$10000=$F$5,ROW(工作清单!$K$7:$K$10000),4^8),ROW(90:90)))</f>
        <v>0</v>
      </c>
      <c r="H98" s="6">
        <f t="array" ref="H98">INDEX(工作清单!H:H,SMALL(IF(工作清单!$K$7:$K$10000=$F$5,ROW(工作清单!$K$7:$K$10000),4^8),ROW(90:90)))</f>
        <v>0</v>
      </c>
      <c r="I98" s="27">
        <f t="array" ref="I98">INDEX(工作清单!I:I,SMALL(IF(工作清单!$K$7:$K$10000=$F$5,ROW(工作清单!$K$7:$K$10000),4^8),ROW(90:90)))</f>
        <v>0</v>
      </c>
      <c r="J98" s="28">
        <f t="array" ref="J98">INDEX(工作清单!J:J,SMALL(IF(工作清单!$K$7:$K$10000=$F$5,ROW(工作清单!$K$7:$K$10000),4^8),ROW(90:90)))</f>
        <v>0</v>
      </c>
      <c r="K98" s="6">
        <f t="array" ref="K98">INDEX(工作清单!K:K,SMALL(IF(工作清单!$K$7:$K$10000=$F$5,ROW(工作清单!$K$7:$K$10000),4^8),ROW(90:90)))</f>
        <v>0</v>
      </c>
      <c r="L98" s="6">
        <f t="array" ref="L98">INDEX(工作清单!L:L,SMALL(IF(工作清单!$K$7:$K$10000=$F$5,ROW(工作清单!$K$7:$K$10000),4^8),ROW(90:90)))</f>
        <v>0</v>
      </c>
      <c r="M98" s="10">
        <f t="array" ref="M98">INDEX(工作清单!M:M,SMALL(IF(工作清单!$K$7:$K$10000=$F$5,ROW(工作清单!$K$7:$K$10000),4^8),ROW(90:90)))</f>
        <v>0</v>
      </c>
      <c r="N98" s="24"/>
    </row>
    <row r="99" s="12" customFormat="1" customHeight="1" spans="3:14">
      <c r="C99" s="24"/>
      <c r="D99" s="5" t="str">
        <f t="shared" si="2"/>
        <v/>
      </c>
      <c r="E99" s="6">
        <f t="array" ref="E99">INDEX(工作清单!E:E,SMALL(IF(工作清单!$K$7:$K$10000=$F$5,ROW(工作清单!$K$7:$K$10000),4^8),ROW(91:91)))</f>
        <v>0</v>
      </c>
      <c r="F99" s="6">
        <f t="array" ref="F99">INDEX(工作清单!F:F,SMALL(IF(工作清单!$K$7:$K$10000=$F$5,ROW(工作清单!$K$7:$K$10000),4^8),ROW(91:91)))</f>
        <v>0</v>
      </c>
      <c r="G99" s="6">
        <f t="array" ref="G99">INDEX(工作清单!G:G,SMALL(IF(工作清单!$K$7:$K$10000=$F$5,ROW(工作清单!$K$7:$K$10000),4^8),ROW(91:91)))</f>
        <v>0</v>
      </c>
      <c r="H99" s="6">
        <f t="array" ref="H99">INDEX(工作清单!H:H,SMALL(IF(工作清单!$K$7:$K$10000=$F$5,ROW(工作清单!$K$7:$K$10000),4^8),ROW(91:91)))</f>
        <v>0</v>
      </c>
      <c r="I99" s="27">
        <f t="array" ref="I99">INDEX(工作清单!I:I,SMALL(IF(工作清单!$K$7:$K$10000=$F$5,ROW(工作清单!$K$7:$K$10000),4^8),ROW(91:91)))</f>
        <v>0</v>
      </c>
      <c r="J99" s="28">
        <f t="array" ref="J99">INDEX(工作清单!J:J,SMALL(IF(工作清单!$K$7:$K$10000=$F$5,ROW(工作清单!$K$7:$K$10000),4^8),ROW(91:91)))</f>
        <v>0</v>
      </c>
      <c r="K99" s="6">
        <f t="array" ref="K99">INDEX(工作清单!K:K,SMALL(IF(工作清单!$K$7:$K$10000=$F$5,ROW(工作清单!$K$7:$K$10000),4^8),ROW(91:91)))</f>
        <v>0</v>
      </c>
      <c r="L99" s="6">
        <f t="array" ref="L99">INDEX(工作清单!L:L,SMALL(IF(工作清单!$K$7:$K$10000=$F$5,ROW(工作清单!$K$7:$K$10000),4^8),ROW(91:91)))</f>
        <v>0</v>
      </c>
      <c r="M99" s="10">
        <f t="array" ref="M99">INDEX(工作清单!M:M,SMALL(IF(工作清单!$K$7:$K$10000=$F$5,ROW(工作清单!$K$7:$K$10000),4^8),ROW(91:91)))</f>
        <v>0</v>
      </c>
      <c r="N99" s="24"/>
    </row>
    <row r="100" s="12" customFormat="1" customHeight="1" spans="3:14">
      <c r="C100" s="24"/>
      <c r="D100" s="5" t="str">
        <f t="shared" si="2"/>
        <v/>
      </c>
      <c r="E100" s="6">
        <f t="array" ref="E100">INDEX(工作清单!E:E,SMALL(IF(工作清单!$K$7:$K$10000=$F$5,ROW(工作清单!$K$7:$K$10000),4^8),ROW(92:92)))</f>
        <v>0</v>
      </c>
      <c r="F100" s="6">
        <f t="array" ref="F100">INDEX(工作清单!F:F,SMALL(IF(工作清单!$K$7:$K$10000=$F$5,ROW(工作清单!$K$7:$K$10000),4^8),ROW(92:92)))</f>
        <v>0</v>
      </c>
      <c r="G100" s="6">
        <f t="array" ref="G100">INDEX(工作清单!G:G,SMALL(IF(工作清单!$K$7:$K$10000=$F$5,ROW(工作清单!$K$7:$K$10000),4^8),ROW(92:92)))</f>
        <v>0</v>
      </c>
      <c r="H100" s="6">
        <f t="array" ref="H100">INDEX(工作清单!H:H,SMALL(IF(工作清单!$K$7:$K$10000=$F$5,ROW(工作清单!$K$7:$K$10000),4^8),ROW(92:92)))</f>
        <v>0</v>
      </c>
      <c r="I100" s="27">
        <f t="array" ref="I100">INDEX(工作清单!I:I,SMALL(IF(工作清单!$K$7:$K$10000=$F$5,ROW(工作清单!$K$7:$K$10000),4^8),ROW(92:92)))</f>
        <v>0</v>
      </c>
      <c r="J100" s="28">
        <f t="array" ref="J100">INDEX(工作清单!J:J,SMALL(IF(工作清单!$K$7:$K$10000=$F$5,ROW(工作清单!$K$7:$K$10000),4^8),ROW(92:92)))</f>
        <v>0</v>
      </c>
      <c r="K100" s="6">
        <f t="array" ref="K100">INDEX(工作清单!K:K,SMALL(IF(工作清单!$K$7:$K$10000=$F$5,ROW(工作清单!$K$7:$K$10000),4^8),ROW(92:92)))</f>
        <v>0</v>
      </c>
      <c r="L100" s="6">
        <f t="array" ref="L100">INDEX(工作清单!L:L,SMALL(IF(工作清单!$K$7:$K$10000=$F$5,ROW(工作清单!$K$7:$K$10000),4^8),ROW(92:92)))</f>
        <v>0</v>
      </c>
      <c r="M100" s="10">
        <f t="array" ref="M100">INDEX(工作清单!M:M,SMALL(IF(工作清单!$K$7:$K$10000=$F$5,ROW(工作清单!$K$7:$K$10000),4^8),ROW(92:92)))</f>
        <v>0</v>
      </c>
      <c r="N100" s="24"/>
    </row>
    <row r="101" s="12" customFormat="1" customHeight="1" spans="3:14">
      <c r="C101" s="24"/>
      <c r="D101" s="5" t="str">
        <f t="shared" si="2"/>
        <v/>
      </c>
      <c r="E101" s="6">
        <f t="array" ref="E101">INDEX(工作清单!E:E,SMALL(IF(工作清单!$K$7:$K$10000=$F$5,ROW(工作清单!$K$7:$K$10000),4^8),ROW(93:93)))</f>
        <v>0</v>
      </c>
      <c r="F101" s="6">
        <f t="array" ref="F101">INDEX(工作清单!F:F,SMALL(IF(工作清单!$K$7:$K$10000=$F$5,ROW(工作清单!$K$7:$K$10000),4^8),ROW(93:93)))</f>
        <v>0</v>
      </c>
      <c r="G101" s="6">
        <f t="array" ref="G101">INDEX(工作清单!G:G,SMALL(IF(工作清单!$K$7:$K$10000=$F$5,ROW(工作清单!$K$7:$K$10000),4^8),ROW(93:93)))</f>
        <v>0</v>
      </c>
      <c r="H101" s="6">
        <f t="array" ref="H101">INDEX(工作清单!H:H,SMALL(IF(工作清单!$K$7:$K$10000=$F$5,ROW(工作清单!$K$7:$K$10000),4^8),ROW(93:93)))</f>
        <v>0</v>
      </c>
      <c r="I101" s="27">
        <f t="array" ref="I101">INDEX(工作清单!I:I,SMALL(IF(工作清单!$K$7:$K$10000=$F$5,ROW(工作清单!$K$7:$K$10000),4^8),ROW(93:93)))</f>
        <v>0</v>
      </c>
      <c r="J101" s="28">
        <f t="array" ref="J101">INDEX(工作清单!J:J,SMALL(IF(工作清单!$K$7:$K$10000=$F$5,ROW(工作清单!$K$7:$K$10000),4^8),ROW(93:93)))</f>
        <v>0</v>
      </c>
      <c r="K101" s="6">
        <f t="array" ref="K101">INDEX(工作清单!K:K,SMALL(IF(工作清单!$K$7:$K$10000=$F$5,ROW(工作清单!$K$7:$K$10000),4^8),ROW(93:93)))</f>
        <v>0</v>
      </c>
      <c r="L101" s="6">
        <f t="array" ref="L101">INDEX(工作清单!L:L,SMALL(IF(工作清单!$K$7:$K$10000=$F$5,ROW(工作清单!$K$7:$K$10000),4^8),ROW(93:93)))</f>
        <v>0</v>
      </c>
      <c r="M101" s="10">
        <f t="array" ref="M101">INDEX(工作清单!M:M,SMALL(IF(工作清单!$K$7:$K$10000=$F$5,ROW(工作清单!$K$7:$K$10000),4^8),ROW(93:93)))</f>
        <v>0</v>
      </c>
      <c r="N101" s="24"/>
    </row>
    <row r="102" s="12" customFormat="1" customHeight="1" spans="3:14">
      <c r="C102" s="24"/>
      <c r="D102" s="5" t="str">
        <f t="shared" si="2"/>
        <v/>
      </c>
      <c r="E102" s="6">
        <f t="array" ref="E102">INDEX(工作清单!E:E,SMALL(IF(工作清单!$K$7:$K$10000=$F$5,ROW(工作清单!$K$7:$K$10000),4^8),ROW(94:94)))</f>
        <v>0</v>
      </c>
      <c r="F102" s="6">
        <f t="array" ref="F102">INDEX(工作清单!F:F,SMALL(IF(工作清单!$K$7:$K$10000=$F$5,ROW(工作清单!$K$7:$K$10000),4^8),ROW(94:94)))</f>
        <v>0</v>
      </c>
      <c r="G102" s="6">
        <f t="array" ref="G102">INDEX(工作清单!G:G,SMALL(IF(工作清单!$K$7:$K$10000=$F$5,ROW(工作清单!$K$7:$K$10000),4^8),ROW(94:94)))</f>
        <v>0</v>
      </c>
      <c r="H102" s="6">
        <f t="array" ref="H102">INDEX(工作清单!H:H,SMALL(IF(工作清单!$K$7:$K$10000=$F$5,ROW(工作清单!$K$7:$K$10000),4^8),ROW(94:94)))</f>
        <v>0</v>
      </c>
      <c r="I102" s="27">
        <f t="array" ref="I102">INDEX(工作清单!I:I,SMALL(IF(工作清单!$K$7:$K$10000=$F$5,ROW(工作清单!$K$7:$K$10000),4^8),ROW(94:94)))</f>
        <v>0</v>
      </c>
      <c r="J102" s="28">
        <f t="array" ref="J102">INDEX(工作清单!J:J,SMALL(IF(工作清单!$K$7:$K$10000=$F$5,ROW(工作清单!$K$7:$K$10000),4^8),ROW(94:94)))</f>
        <v>0</v>
      </c>
      <c r="K102" s="6">
        <f t="array" ref="K102">INDEX(工作清单!K:K,SMALL(IF(工作清单!$K$7:$K$10000=$F$5,ROW(工作清单!$K$7:$K$10000),4^8),ROW(94:94)))</f>
        <v>0</v>
      </c>
      <c r="L102" s="6">
        <f t="array" ref="L102">INDEX(工作清单!L:L,SMALL(IF(工作清单!$K$7:$K$10000=$F$5,ROW(工作清单!$K$7:$K$10000),4^8),ROW(94:94)))</f>
        <v>0</v>
      </c>
      <c r="M102" s="10">
        <f t="array" ref="M102">INDEX(工作清单!M:M,SMALL(IF(工作清单!$K$7:$K$10000=$F$5,ROW(工作清单!$K$7:$K$10000),4^8),ROW(94:94)))</f>
        <v>0</v>
      </c>
      <c r="N102" s="24"/>
    </row>
    <row r="103" s="12" customFormat="1" customHeight="1" spans="3:14">
      <c r="C103" s="24"/>
      <c r="D103" s="7" t="str">
        <f t="shared" si="2"/>
        <v/>
      </c>
      <c r="E103" s="8">
        <f t="array" ref="E103">INDEX(工作清单!E:E,SMALL(IF(工作清单!$K$7:$K$10000=$F$5,ROW(工作清单!$K$7:$K$10000),4^8),ROW(95:95)))</f>
        <v>0</v>
      </c>
      <c r="F103" s="8">
        <f t="array" ref="F103">INDEX(工作清单!F:F,SMALL(IF(工作清单!$K$7:$K$10000=$F$5,ROW(工作清单!$K$7:$K$10000),4^8),ROW(95:95)))</f>
        <v>0</v>
      </c>
      <c r="G103" s="8">
        <f t="array" ref="G103">INDEX(工作清单!G:G,SMALL(IF(工作清单!$K$7:$K$10000=$F$5,ROW(工作清单!$K$7:$K$10000),4^8),ROW(95:95)))</f>
        <v>0</v>
      </c>
      <c r="H103" s="8">
        <f t="array" ref="H103">INDEX(工作清单!H:H,SMALL(IF(工作清单!$K$7:$K$10000=$F$5,ROW(工作清单!$K$7:$K$10000),4^8),ROW(95:95)))</f>
        <v>0</v>
      </c>
      <c r="I103" s="29">
        <f t="array" ref="I103">INDEX(工作清单!I:I,SMALL(IF(工作清单!$K$7:$K$10000=$F$5,ROW(工作清单!$K$7:$K$10000),4^8),ROW(95:95)))</f>
        <v>0</v>
      </c>
      <c r="J103" s="30">
        <f t="array" ref="J103">INDEX(工作清单!J:J,SMALL(IF(工作清单!$K$7:$K$10000=$F$5,ROW(工作清单!$K$7:$K$10000),4^8),ROW(95:95)))</f>
        <v>0</v>
      </c>
      <c r="K103" s="8">
        <f t="array" ref="K103">INDEX(工作清单!K:K,SMALL(IF(工作清单!$K$7:$K$10000=$F$5,ROW(工作清单!$K$7:$K$10000),4^8),ROW(95:95)))</f>
        <v>0</v>
      </c>
      <c r="L103" s="8">
        <f t="array" ref="L103">INDEX(工作清单!L:L,SMALL(IF(工作清单!$K$7:$K$10000=$F$5,ROW(工作清单!$K$7:$K$10000),4^8),ROW(95:95)))</f>
        <v>0</v>
      </c>
      <c r="M103" s="11">
        <f t="array" ref="M103">INDEX(工作清单!M:M,SMALL(IF(工作清单!$K$7:$K$10000=$F$5,ROW(工作清单!$K$7:$K$10000),4^8),ROW(95:95)))</f>
        <v>0</v>
      </c>
      <c r="N103" s="24"/>
    </row>
  </sheetData>
  <dataValidations count="1">
    <dataValidation type="list" allowBlank="1" showInputMessage="1" showErrorMessage="1" sqref="F5">
      <formula1>数据设置!$F$12:$F$21</formula1>
    </dataValidation>
  </dataValidation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M26"/>
  <sheetViews>
    <sheetView zoomScale="70" zoomScaleNormal="70" workbookViewId="0">
      <selection activeCell="A1" sqref="A1"/>
    </sheetView>
  </sheetViews>
  <sheetFormatPr defaultColWidth="9" defaultRowHeight="20" customHeight="1"/>
  <cols>
    <col min="1" max="2" width="2.58333333333333" style="12" customWidth="1"/>
    <col min="3" max="3" width="1.58333333333333" style="12" customWidth="1"/>
    <col min="4" max="4" width="9" style="12"/>
    <col min="5" max="6" width="15.5833333333333" style="12" customWidth="1"/>
    <col min="7" max="8" width="10.5833333333333" style="12" customWidth="1"/>
    <col min="9" max="9" width="12.5833333333333" style="12" customWidth="1"/>
    <col min="10" max="11" width="10.5833333333333" style="12" customWidth="1"/>
    <col min="12" max="12" width="17.5833333333333" style="12" customWidth="1"/>
    <col min="13" max="13" width="10.5833333333333" style="12" customWidth="1"/>
    <col min="14" max="14" width="1.58333333333333" style="12" customWidth="1"/>
    <col min="15" max="16" width="2.58333333333333" style="12" customWidth="1"/>
    <col min="17" max="16384" width="9" style="12"/>
  </cols>
  <sheetData>
    <row r="5" s="12" customFormat="1" customHeight="1" spans="5:11">
      <c r="E5" s="12" t="s">
        <v>44</v>
      </c>
      <c r="F5" s="13"/>
      <c r="J5" s="12" t="s">
        <v>45</v>
      </c>
      <c r="K5" s="20">
        <f>COUNTIFS(工作清单!$I:$I,"&gt;="&amp;$F$7,工作清单!$I:$I,"&lt;="&amp;$F$9)</f>
        <v>6</v>
      </c>
    </row>
    <row r="6" s="12" customFormat="1" ht="10" customHeight="1"/>
    <row r="7" s="12" customFormat="1" customHeight="1" spans="5:11">
      <c r="E7" s="12" t="s">
        <v>46</v>
      </c>
      <c r="F7" s="14">
        <v>44013</v>
      </c>
      <c r="J7" s="12" t="str">
        <f>数据设置!F12</f>
        <v>已完成</v>
      </c>
      <c r="K7" s="20">
        <f>COUNTIFS(工作清单!$I:$I,"&gt;="&amp;$F$7,工作清单!$I:$I,"&lt;="&amp;$F$9,工作清单!$K:$K,$J$7)</f>
        <v>1</v>
      </c>
    </row>
    <row r="8" s="12" customFormat="1" ht="10" customHeight="1"/>
    <row r="9" s="12" customFormat="1" customHeight="1" spans="5:11">
      <c r="E9" s="12" t="s">
        <v>47</v>
      </c>
      <c r="F9" s="14">
        <v>44073</v>
      </c>
      <c r="J9" s="12" t="str">
        <f>数据设置!F13</f>
        <v>未完成</v>
      </c>
      <c r="K9" s="20">
        <f>COUNTIFS(工作清单!$I:$I,"&gt;="&amp;$F$7,工作清单!$I:$I,"&lt;="&amp;$F$9,工作清单!$K:$K,$J$9)</f>
        <v>1</v>
      </c>
    </row>
    <row r="10" s="12" customFormat="1" ht="10" customHeight="1"/>
    <row r="11" customHeight="1" spans="10:11">
      <c r="J11" s="12" t="str">
        <f>数据设置!F14</f>
        <v>进行中</v>
      </c>
      <c r="K11" s="20">
        <f>COUNTIFS(工作清单!$I:$I,"&gt;="&amp;$F$7,工作清单!$I:$I,"&lt;="&amp;$F$9,工作清单!$K:$K,$J$11)</f>
        <v>3</v>
      </c>
    </row>
    <row r="12" ht="10" customHeight="1"/>
    <row r="13" customHeight="1" spans="10:11">
      <c r="J13" s="12" t="str">
        <f>数据设置!F15</f>
        <v>已取消</v>
      </c>
      <c r="K13" s="20">
        <f>COUNTIFS(工作清单!$I:$I,"&gt;="&amp;$F$7,工作清单!$I:$I,"&lt;="&amp;$F$9,工作清单!$K:$K,$J$13)</f>
        <v>1</v>
      </c>
    </row>
    <row r="15" customHeight="1" spans="4:13">
      <c r="D15" s="15"/>
      <c r="E15" s="16"/>
      <c r="F15" s="16"/>
      <c r="G15" s="16"/>
      <c r="H15" s="16"/>
      <c r="I15" s="16"/>
      <c r="J15" s="16"/>
      <c r="K15" s="16"/>
      <c r="L15" s="16"/>
      <c r="M15" s="21"/>
    </row>
    <row r="16" customHeight="1" spans="4:13">
      <c r="D16" s="17"/>
      <c r="M16" s="22"/>
    </row>
    <row r="17" customHeight="1" spans="4:13">
      <c r="D17" s="17"/>
      <c r="M17" s="22"/>
    </row>
    <row r="18" customHeight="1" spans="4:13">
      <c r="D18" s="17"/>
      <c r="M18" s="22"/>
    </row>
    <row r="19" customHeight="1" spans="4:13">
      <c r="D19" s="17"/>
      <c r="M19" s="22"/>
    </row>
    <row r="20" customHeight="1" spans="4:13">
      <c r="D20" s="17"/>
      <c r="M20" s="22"/>
    </row>
    <row r="21" customHeight="1" spans="4:13">
      <c r="D21" s="17"/>
      <c r="M21" s="22"/>
    </row>
    <row r="22" customHeight="1" spans="4:13">
      <c r="D22" s="17"/>
      <c r="M22" s="22"/>
    </row>
    <row r="23" customHeight="1" spans="4:13">
      <c r="D23" s="17"/>
      <c r="M23" s="22"/>
    </row>
    <row r="24" customHeight="1" spans="4:13">
      <c r="D24" s="17"/>
      <c r="M24" s="22"/>
    </row>
    <row r="25" customHeight="1" spans="4:13">
      <c r="D25" s="17"/>
      <c r="M25" s="22"/>
    </row>
    <row r="26" customHeight="1" spans="4:13">
      <c r="D26" s="18"/>
      <c r="E26" s="19"/>
      <c r="F26" s="19"/>
      <c r="G26" s="19"/>
      <c r="H26" s="19"/>
      <c r="I26" s="19"/>
      <c r="J26" s="19"/>
      <c r="K26" s="19"/>
      <c r="L26" s="19"/>
      <c r="M26" s="23"/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J43"/>
  <sheetViews>
    <sheetView showGridLines="0" showZeros="0" zoomScale="85" zoomScaleNormal="85" workbookViewId="0">
      <selection activeCell="A1" sqref="A1"/>
    </sheetView>
  </sheetViews>
  <sheetFormatPr defaultColWidth="8.66666666666667" defaultRowHeight="14.25"/>
  <cols>
    <col min="1" max="2" width="2.58333333333333" style="1" customWidth="1"/>
    <col min="3" max="3" width="1.58333333333333" style="1" customWidth="1"/>
    <col min="4" max="9" width="8.66666666666667" style="1"/>
    <col min="10" max="10" width="1.58333333333333" style="1" customWidth="1"/>
    <col min="11" max="16384" width="8.66666666666667" style="1"/>
  </cols>
  <sheetData>
    <row r="10" ht="10" customHeight="1" spans="3:10">
      <c r="C10" s="2"/>
      <c r="D10" s="2"/>
      <c r="E10" s="2"/>
      <c r="F10" s="2"/>
      <c r="G10" s="2"/>
      <c r="H10" s="2"/>
      <c r="I10" s="2"/>
      <c r="J10" s="2"/>
    </row>
    <row r="11" ht="20" customHeight="1" spans="3:10">
      <c r="C11" s="2"/>
      <c r="D11" s="3" t="s">
        <v>3</v>
      </c>
      <c r="E11" s="4" t="s">
        <v>4</v>
      </c>
      <c r="F11" s="4" t="s">
        <v>7</v>
      </c>
      <c r="G11" s="4" t="s">
        <v>48</v>
      </c>
      <c r="H11" s="4" t="s">
        <v>49</v>
      </c>
      <c r="I11" s="9" t="s">
        <v>50</v>
      </c>
      <c r="J11" s="2"/>
    </row>
    <row r="12" ht="20" customHeight="1" spans="3:10">
      <c r="C12" s="2"/>
      <c r="D12" s="5">
        <v>1</v>
      </c>
      <c r="E12" s="6" t="s">
        <v>17</v>
      </c>
      <c r="F12" s="6" t="s">
        <v>13</v>
      </c>
      <c r="G12" s="6">
        <v>2020</v>
      </c>
      <c r="H12" s="6">
        <v>1</v>
      </c>
      <c r="I12" s="10">
        <v>1</v>
      </c>
      <c r="J12" s="2"/>
    </row>
    <row r="13" ht="20" customHeight="1" spans="3:10">
      <c r="C13" s="2"/>
      <c r="D13" s="5">
        <v>2</v>
      </c>
      <c r="E13" s="6" t="s">
        <v>51</v>
      </c>
      <c r="F13" s="6" t="s">
        <v>18</v>
      </c>
      <c r="G13" s="6">
        <v>2021</v>
      </c>
      <c r="H13" s="6">
        <v>2</v>
      </c>
      <c r="I13" s="10">
        <v>2</v>
      </c>
      <c r="J13" s="2"/>
    </row>
    <row r="14" ht="20" customHeight="1" spans="3:10">
      <c r="C14" s="2"/>
      <c r="D14" s="5">
        <v>3</v>
      </c>
      <c r="E14" s="6" t="s">
        <v>12</v>
      </c>
      <c r="F14" s="6" t="s">
        <v>24</v>
      </c>
      <c r="G14" s="6">
        <v>2022</v>
      </c>
      <c r="H14" s="6">
        <v>3</v>
      </c>
      <c r="I14" s="10">
        <v>3</v>
      </c>
      <c r="J14" s="2"/>
    </row>
    <row r="15" ht="20" customHeight="1" spans="3:10">
      <c r="C15" s="2"/>
      <c r="D15" s="5">
        <v>4</v>
      </c>
      <c r="E15" s="6" t="s">
        <v>27</v>
      </c>
      <c r="F15" s="6" t="s">
        <v>28</v>
      </c>
      <c r="G15" s="6">
        <v>2023</v>
      </c>
      <c r="H15" s="6">
        <v>4</v>
      </c>
      <c r="I15" s="10">
        <v>4</v>
      </c>
      <c r="J15" s="2"/>
    </row>
    <row r="16" ht="20" customHeight="1" spans="3:10">
      <c r="C16" s="2"/>
      <c r="D16" s="5">
        <v>5</v>
      </c>
      <c r="E16" s="6" t="s">
        <v>23</v>
      </c>
      <c r="F16" s="6"/>
      <c r="G16" s="6">
        <v>2024</v>
      </c>
      <c r="H16" s="6">
        <v>5</v>
      </c>
      <c r="I16" s="10">
        <v>5</v>
      </c>
      <c r="J16" s="2"/>
    </row>
    <row r="17" ht="20" customHeight="1" spans="3:10">
      <c r="C17" s="2"/>
      <c r="D17" s="5">
        <v>6</v>
      </c>
      <c r="E17" s="6" t="s">
        <v>52</v>
      </c>
      <c r="F17" s="6"/>
      <c r="G17" s="6">
        <v>2025</v>
      </c>
      <c r="H17" s="6">
        <v>6</v>
      </c>
      <c r="I17" s="10">
        <v>6</v>
      </c>
      <c r="J17" s="2"/>
    </row>
    <row r="18" ht="20" customHeight="1" spans="3:10">
      <c r="C18" s="2"/>
      <c r="D18" s="5">
        <v>7</v>
      </c>
      <c r="E18" s="6" t="s">
        <v>53</v>
      </c>
      <c r="F18" s="6"/>
      <c r="G18" s="6">
        <v>2026</v>
      </c>
      <c r="H18" s="6">
        <v>7</v>
      </c>
      <c r="I18" s="10">
        <v>7</v>
      </c>
      <c r="J18" s="2"/>
    </row>
    <row r="19" ht="20" customHeight="1" spans="3:10">
      <c r="C19" s="2"/>
      <c r="D19" s="5">
        <v>8</v>
      </c>
      <c r="E19" s="6" t="s">
        <v>54</v>
      </c>
      <c r="F19" s="6"/>
      <c r="G19" s="6">
        <v>2027</v>
      </c>
      <c r="H19" s="6">
        <v>8</v>
      </c>
      <c r="I19" s="10">
        <v>8</v>
      </c>
      <c r="J19" s="2"/>
    </row>
    <row r="20" ht="20" customHeight="1" spans="3:10">
      <c r="C20" s="2"/>
      <c r="D20" s="5">
        <v>9</v>
      </c>
      <c r="E20" s="6" t="s">
        <v>55</v>
      </c>
      <c r="F20" s="6"/>
      <c r="G20" s="6">
        <v>2028</v>
      </c>
      <c r="H20" s="6">
        <v>9</v>
      </c>
      <c r="I20" s="10">
        <v>9</v>
      </c>
      <c r="J20" s="2"/>
    </row>
    <row r="21" ht="20" customHeight="1" spans="3:10">
      <c r="C21" s="2"/>
      <c r="D21" s="5">
        <v>10</v>
      </c>
      <c r="E21" s="6" t="s">
        <v>56</v>
      </c>
      <c r="F21" s="6"/>
      <c r="G21" s="6">
        <v>2029</v>
      </c>
      <c r="H21" s="6">
        <v>10</v>
      </c>
      <c r="I21" s="10">
        <v>10</v>
      </c>
      <c r="J21" s="2"/>
    </row>
    <row r="22" ht="20" customHeight="1" spans="3:10">
      <c r="C22" s="2"/>
      <c r="D22" s="5"/>
      <c r="E22" s="6" t="s">
        <v>57</v>
      </c>
      <c r="F22" s="6"/>
      <c r="G22" s="6">
        <v>2030</v>
      </c>
      <c r="H22" s="6">
        <v>11</v>
      </c>
      <c r="I22" s="10">
        <v>11</v>
      </c>
      <c r="J22" s="2"/>
    </row>
    <row r="23" ht="20" customHeight="1" spans="3:10">
      <c r="C23" s="2"/>
      <c r="D23" s="5"/>
      <c r="E23" s="6" t="s">
        <v>58</v>
      </c>
      <c r="F23" s="6"/>
      <c r="G23" s="6"/>
      <c r="H23" s="6">
        <v>12</v>
      </c>
      <c r="I23" s="10">
        <v>12</v>
      </c>
      <c r="J23" s="2"/>
    </row>
    <row r="24" ht="20" customHeight="1" spans="3:10">
      <c r="C24" s="2"/>
      <c r="D24" s="5"/>
      <c r="E24" s="6" t="s">
        <v>59</v>
      </c>
      <c r="F24" s="6"/>
      <c r="G24" s="6"/>
      <c r="H24" s="6"/>
      <c r="I24" s="10">
        <v>13</v>
      </c>
      <c r="J24" s="2"/>
    </row>
    <row r="25" ht="20" customHeight="1" spans="3:10">
      <c r="C25" s="2"/>
      <c r="D25" s="5"/>
      <c r="E25" s="6" t="s">
        <v>60</v>
      </c>
      <c r="F25" s="6"/>
      <c r="G25" s="6"/>
      <c r="H25" s="6"/>
      <c r="I25" s="10">
        <v>14</v>
      </c>
      <c r="J25" s="2"/>
    </row>
    <row r="26" ht="20" customHeight="1" spans="3:10">
      <c r="C26" s="2"/>
      <c r="D26" s="5"/>
      <c r="E26" s="6" t="s">
        <v>61</v>
      </c>
      <c r="F26" s="6"/>
      <c r="G26" s="6"/>
      <c r="H26" s="6"/>
      <c r="I26" s="10">
        <v>15</v>
      </c>
      <c r="J26" s="2"/>
    </row>
    <row r="27" ht="20" customHeight="1" spans="3:10">
      <c r="C27" s="2"/>
      <c r="D27" s="5"/>
      <c r="E27" s="6" t="s">
        <v>62</v>
      </c>
      <c r="F27" s="6"/>
      <c r="G27" s="6"/>
      <c r="H27" s="6"/>
      <c r="I27" s="10">
        <v>16</v>
      </c>
      <c r="J27" s="2"/>
    </row>
    <row r="28" ht="20" customHeight="1" spans="3:10">
      <c r="C28" s="2"/>
      <c r="D28" s="5"/>
      <c r="E28" s="6" t="s">
        <v>63</v>
      </c>
      <c r="F28" s="6"/>
      <c r="G28" s="6"/>
      <c r="H28" s="6"/>
      <c r="I28" s="10">
        <v>17</v>
      </c>
      <c r="J28" s="2"/>
    </row>
    <row r="29" ht="20" customHeight="1" spans="3:10">
      <c r="C29" s="2"/>
      <c r="D29" s="5"/>
      <c r="E29" s="6" t="s">
        <v>64</v>
      </c>
      <c r="F29" s="6"/>
      <c r="G29" s="6"/>
      <c r="H29" s="6"/>
      <c r="I29" s="10">
        <v>18</v>
      </c>
      <c r="J29" s="2"/>
    </row>
    <row r="30" ht="20" customHeight="1" spans="3:10">
      <c r="C30" s="2"/>
      <c r="D30" s="5"/>
      <c r="E30" s="6" t="s">
        <v>65</v>
      </c>
      <c r="F30" s="6"/>
      <c r="G30" s="6"/>
      <c r="H30" s="6"/>
      <c r="I30" s="10">
        <v>19</v>
      </c>
      <c r="J30" s="2"/>
    </row>
    <row r="31" ht="20" customHeight="1" spans="3:10">
      <c r="C31" s="2"/>
      <c r="D31" s="5"/>
      <c r="E31" s="6" t="s">
        <v>66</v>
      </c>
      <c r="F31" s="6"/>
      <c r="G31" s="6"/>
      <c r="H31" s="6"/>
      <c r="I31" s="10">
        <v>20</v>
      </c>
      <c r="J31" s="2"/>
    </row>
    <row r="32" ht="20" customHeight="1" spans="3:10">
      <c r="C32" s="2"/>
      <c r="D32" s="5"/>
      <c r="E32" s="6"/>
      <c r="F32" s="6"/>
      <c r="G32" s="6"/>
      <c r="H32" s="6"/>
      <c r="I32" s="10">
        <v>21</v>
      </c>
      <c r="J32" s="2"/>
    </row>
    <row r="33" ht="20" customHeight="1" spans="3:10">
      <c r="C33" s="2"/>
      <c r="D33" s="5"/>
      <c r="E33" s="6"/>
      <c r="F33" s="6"/>
      <c r="G33" s="6"/>
      <c r="H33" s="6"/>
      <c r="I33" s="10">
        <v>22</v>
      </c>
      <c r="J33" s="2"/>
    </row>
    <row r="34" ht="20" customHeight="1" spans="3:10">
      <c r="C34" s="2"/>
      <c r="D34" s="5"/>
      <c r="E34" s="6"/>
      <c r="F34" s="6"/>
      <c r="G34" s="6"/>
      <c r="H34" s="6"/>
      <c r="I34" s="10">
        <v>23</v>
      </c>
      <c r="J34" s="2"/>
    </row>
    <row r="35" ht="20" customHeight="1" spans="3:10">
      <c r="C35" s="2"/>
      <c r="D35" s="5"/>
      <c r="E35" s="6"/>
      <c r="F35" s="6"/>
      <c r="G35" s="6"/>
      <c r="H35" s="6"/>
      <c r="I35" s="10">
        <v>24</v>
      </c>
      <c r="J35" s="2"/>
    </row>
    <row r="36" ht="20" customHeight="1" spans="3:10">
      <c r="C36" s="2"/>
      <c r="D36" s="5"/>
      <c r="E36" s="6"/>
      <c r="F36" s="6"/>
      <c r="G36" s="6"/>
      <c r="H36" s="6"/>
      <c r="I36" s="10">
        <v>25</v>
      </c>
      <c r="J36" s="2"/>
    </row>
    <row r="37" ht="20" customHeight="1" spans="3:10">
      <c r="C37" s="2"/>
      <c r="D37" s="5"/>
      <c r="E37" s="6"/>
      <c r="F37" s="6"/>
      <c r="G37" s="6"/>
      <c r="H37" s="6"/>
      <c r="I37" s="10">
        <v>26</v>
      </c>
      <c r="J37" s="2"/>
    </row>
    <row r="38" ht="20" customHeight="1" spans="3:10">
      <c r="C38" s="2"/>
      <c r="D38" s="5"/>
      <c r="E38" s="6"/>
      <c r="F38" s="6"/>
      <c r="G38" s="6"/>
      <c r="H38" s="6"/>
      <c r="I38" s="10">
        <v>27</v>
      </c>
      <c r="J38" s="2"/>
    </row>
    <row r="39" ht="20" customHeight="1" spans="3:10">
      <c r="C39" s="2"/>
      <c r="D39" s="5"/>
      <c r="E39" s="6"/>
      <c r="F39" s="6"/>
      <c r="G39" s="6"/>
      <c r="H39" s="6"/>
      <c r="I39" s="10">
        <v>28</v>
      </c>
      <c r="J39" s="2"/>
    </row>
    <row r="40" ht="20" customHeight="1" spans="3:10">
      <c r="C40" s="2"/>
      <c r="D40" s="5"/>
      <c r="E40" s="6"/>
      <c r="F40" s="6"/>
      <c r="G40" s="6"/>
      <c r="H40" s="6"/>
      <c r="I40" s="10">
        <v>29</v>
      </c>
      <c r="J40" s="2"/>
    </row>
    <row r="41" ht="20" customHeight="1" spans="3:10">
      <c r="C41" s="2"/>
      <c r="D41" s="5"/>
      <c r="E41" s="6"/>
      <c r="F41" s="6"/>
      <c r="G41" s="6"/>
      <c r="H41" s="6"/>
      <c r="I41" s="10">
        <v>30</v>
      </c>
      <c r="J41" s="2"/>
    </row>
    <row r="42" ht="20" customHeight="1" spans="3:10">
      <c r="C42" s="2"/>
      <c r="D42" s="7"/>
      <c r="E42" s="8"/>
      <c r="F42" s="8"/>
      <c r="G42" s="8"/>
      <c r="H42" s="8"/>
      <c r="I42" s="11">
        <v>31</v>
      </c>
      <c r="J42" s="2"/>
    </row>
    <row r="43" ht="10" customHeight="1" spans="3:10">
      <c r="C43" s="2"/>
      <c r="D43" s="2"/>
      <c r="E43" s="2"/>
      <c r="F43" s="2"/>
      <c r="G43" s="2"/>
      <c r="H43" s="2"/>
      <c r="I43" s="2"/>
      <c r="J43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工作清单</vt:lpstr>
      <vt:lpstr>未来一周工作</vt:lpstr>
      <vt:lpstr>本日工作</vt:lpstr>
      <vt:lpstr>本月工作</vt:lpstr>
      <vt:lpstr>时间段查询</vt:lpstr>
      <vt:lpstr>工作状态查询</vt:lpstr>
      <vt:lpstr>工作分析</vt:lpstr>
      <vt:lpstr>数据设置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haoyonghui</dc:creator>
  <cp:lastModifiedBy>Administrator</cp:lastModifiedBy>
  <dcterms:created xsi:type="dcterms:W3CDTF">2015-06-05T18:17:00Z</dcterms:created>
  <dcterms:modified xsi:type="dcterms:W3CDTF">2021-02-27T08:24:26Z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